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nerm.dk\Home\DC1\T\TOMHAN\Documents\07 IT\Geogis\udtrækdesign\final\"/>
    </mc:Choice>
  </mc:AlternateContent>
  <bookViews>
    <workbookView xWindow="0" yWindow="0" windowWidth="26029" windowHeight="10325" tabRatio="792" activeTab="1"/>
  </bookViews>
  <sheets>
    <sheet name="Intro" sheetId="27" r:id="rId1"/>
    <sheet name="Jord" sheetId="21" r:id="rId2"/>
    <sheet name="Pore" sheetId="18" r:id="rId3"/>
    <sheet name="Inde" sheetId="22" r:id="rId4"/>
    <sheet name="GVgen" sheetId="26" r:id="rId5"/>
    <sheet name="GV" sheetId="24" r:id="rId6"/>
    <sheet name="IndeGG" sheetId="23" r:id="rId7"/>
    <sheet name="PoreGG" sheetId="19" r:id="rId8"/>
    <sheet name="JordGG" sheetId="20" r:id="rId9"/>
    <sheet name="GVgg" sheetId="25" r:id="rId10"/>
    <sheet name="stancodes" sheetId="30" r:id="rId11"/>
    <sheet name="Ark2" sheetId="29" r:id="rId12"/>
  </sheets>
  <calcPr calcId="162913"/>
</workbook>
</file>

<file path=xl/calcChain.xml><?xml version="1.0" encoding="utf-8"?>
<calcChain xmlns="http://schemas.openxmlformats.org/spreadsheetml/2006/main">
  <c r="D2916" i="30" l="1"/>
  <c r="D2909" i="30"/>
  <c r="D2908" i="30"/>
  <c r="D2907" i="30"/>
  <c r="D2964" i="30"/>
  <c r="D3009" i="30"/>
  <c r="F2" i="22" l="1"/>
  <c r="G2" i="22"/>
  <c r="H2" i="22"/>
  <c r="I2" i="22"/>
  <c r="J2" i="22"/>
  <c r="K2" i="22"/>
  <c r="L2" i="22"/>
  <c r="M2" i="22"/>
  <c r="N2" i="22"/>
  <c r="O2" i="22"/>
  <c r="P2" i="22"/>
  <c r="Q2" i="22"/>
  <c r="R2" i="22"/>
  <c r="S2" i="22"/>
  <c r="T2" i="22"/>
  <c r="U2" i="22"/>
  <c r="V2" i="22"/>
  <c r="W2" i="22"/>
  <c r="E2" i="22"/>
  <c r="F4" i="22"/>
  <c r="G4" i="22"/>
  <c r="H4" i="22"/>
  <c r="I4" i="22"/>
  <c r="J4" i="22"/>
  <c r="K4" i="22"/>
  <c r="L4" i="22"/>
  <c r="M4" i="22"/>
  <c r="N4" i="22"/>
  <c r="O4" i="22"/>
  <c r="P4" i="22"/>
  <c r="Q4" i="22"/>
  <c r="R4" i="22"/>
  <c r="S4" i="22"/>
  <c r="T4" i="22"/>
  <c r="U4" i="22"/>
  <c r="V4" i="22"/>
  <c r="W4" i="22"/>
  <c r="E4" i="22"/>
  <c r="F4" i="18"/>
  <c r="G4" i="18"/>
  <c r="H4" i="18"/>
  <c r="I4" i="18"/>
  <c r="J4" i="18"/>
  <c r="K4" i="18"/>
  <c r="L4" i="18"/>
  <c r="M4" i="18"/>
  <c r="N4" i="18"/>
  <c r="O4" i="18"/>
  <c r="P4" i="18"/>
  <c r="Q4" i="18"/>
  <c r="R4" i="18"/>
  <c r="S4" i="18"/>
  <c r="T4" i="18"/>
  <c r="U4" i="18"/>
  <c r="V4" i="18"/>
  <c r="W4" i="18"/>
  <c r="E4" i="18"/>
  <c r="F2" i="18"/>
  <c r="G2" i="18"/>
  <c r="H2" i="18"/>
  <c r="I2" i="18"/>
  <c r="J2" i="18"/>
  <c r="K2" i="18"/>
  <c r="L2" i="18"/>
  <c r="M2" i="18"/>
  <c r="N2" i="18"/>
  <c r="O2" i="18"/>
  <c r="P2" i="18"/>
  <c r="Q2" i="18"/>
  <c r="R2" i="18"/>
  <c r="S2" i="18"/>
  <c r="T2" i="18"/>
  <c r="U2" i="18"/>
  <c r="V2" i="18"/>
  <c r="W2" i="18"/>
  <c r="E2" i="18"/>
  <c r="G4" i="21"/>
  <c r="H4" i="21"/>
  <c r="I4" i="21"/>
  <c r="J4" i="21"/>
  <c r="K4" i="21"/>
  <c r="L4" i="21"/>
  <c r="M4" i="21"/>
  <c r="N4" i="21"/>
  <c r="O4" i="21"/>
  <c r="P4" i="21"/>
  <c r="Q4" i="21"/>
  <c r="R4" i="21"/>
  <c r="S4" i="21"/>
  <c r="T4" i="21"/>
  <c r="U4" i="21"/>
  <c r="V4" i="21"/>
  <c r="W4" i="21"/>
  <c r="X4" i="21"/>
  <c r="Y4" i="21"/>
  <c r="Z4" i="21"/>
  <c r="AA4" i="21"/>
  <c r="AB4" i="21"/>
  <c r="AC4" i="21"/>
  <c r="AD4" i="21"/>
  <c r="AE4" i="21"/>
  <c r="AF4" i="21"/>
  <c r="AG4" i="21"/>
  <c r="AH4" i="21"/>
  <c r="AI4" i="21"/>
  <c r="AJ4" i="21"/>
  <c r="AK4" i="21"/>
  <c r="AL4" i="21"/>
  <c r="AM4" i="21"/>
  <c r="AN4" i="21"/>
  <c r="AO4" i="21"/>
  <c r="AP4" i="21"/>
  <c r="AQ4" i="21"/>
  <c r="AR4" i="21"/>
  <c r="G5" i="21"/>
  <c r="H5" i="21"/>
  <c r="I5" i="21"/>
  <c r="J5" i="21"/>
  <c r="K5" i="21"/>
  <c r="L5" i="21"/>
  <c r="M5" i="21"/>
  <c r="N5" i="21"/>
  <c r="O5" i="21"/>
  <c r="P5" i="21"/>
  <c r="Q5" i="21"/>
  <c r="R5" i="21"/>
  <c r="S5" i="21"/>
  <c r="T5" i="21"/>
  <c r="U5" i="21"/>
  <c r="V5" i="21"/>
  <c r="W5" i="21"/>
  <c r="X5" i="21"/>
  <c r="Y5" i="21"/>
  <c r="Z5" i="21"/>
  <c r="AA5" i="21"/>
  <c r="AB5" i="21"/>
  <c r="AC5" i="21"/>
  <c r="AD5" i="21"/>
  <c r="AE5" i="21"/>
  <c r="AF5" i="21"/>
  <c r="AG5" i="21"/>
  <c r="AH5" i="21"/>
  <c r="AI5" i="21"/>
  <c r="AJ5" i="21"/>
  <c r="AK5" i="21"/>
  <c r="AL5" i="21"/>
  <c r="AM5" i="21"/>
  <c r="AN5" i="21"/>
  <c r="AO5" i="21"/>
  <c r="AP5" i="21"/>
  <c r="AQ5" i="21"/>
  <c r="AR5" i="21"/>
  <c r="F4" i="21"/>
  <c r="F5" i="21"/>
  <c r="K4" i="26"/>
  <c r="L4" i="26"/>
  <c r="M4" i="26"/>
  <c r="N4" i="26"/>
  <c r="O4" i="26"/>
  <c r="P4" i="26"/>
  <c r="Q4" i="26"/>
  <c r="R4" i="26"/>
  <c r="S4" i="26"/>
  <c r="T4" i="26"/>
  <c r="U4" i="26"/>
  <c r="V4" i="26"/>
  <c r="W4" i="26"/>
  <c r="X4" i="26"/>
  <c r="Y4" i="26"/>
  <c r="Z4" i="26"/>
  <c r="AA4" i="26"/>
  <c r="AB4" i="26"/>
  <c r="J4" i="26"/>
  <c r="K2" i="26"/>
  <c r="L2" i="26"/>
  <c r="M2" i="26"/>
  <c r="N2" i="26"/>
  <c r="O2" i="26"/>
  <c r="P2" i="26"/>
  <c r="Q2" i="26"/>
  <c r="R2" i="26"/>
  <c r="S2" i="26"/>
  <c r="T2" i="26"/>
  <c r="U2" i="26"/>
  <c r="V2" i="26"/>
  <c r="W2" i="26"/>
  <c r="X2" i="26"/>
  <c r="Y2" i="26"/>
  <c r="Z2" i="26"/>
  <c r="AA2" i="26"/>
  <c r="AB2" i="26"/>
  <c r="J2" i="26"/>
  <c r="H2" i="24"/>
  <c r="I2" i="24"/>
  <c r="J2" i="24"/>
  <c r="K2" i="24"/>
  <c r="L2" i="24"/>
  <c r="M2" i="24"/>
  <c r="N2" i="24"/>
  <c r="O2" i="24"/>
  <c r="P2" i="24"/>
  <c r="Q2" i="24"/>
  <c r="R2" i="24"/>
  <c r="S2" i="24"/>
  <c r="T2" i="24"/>
  <c r="U2" i="24"/>
  <c r="V2" i="24"/>
  <c r="W2" i="24"/>
  <c r="X2" i="24"/>
  <c r="Y2" i="24"/>
  <c r="G2" i="24"/>
  <c r="H4" i="24"/>
  <c r="I4" i="24"/>
  <c r="J4" i="24"/>
  <c r="K4" i="24"/>
  <c r="L4" i="24"/>
  <c r="M4" i="24"/>
  <c r="N4" i="24"/>
  <c r="O4" i="24"/>
  <c r="P4" i="24"/>
  <c r="Q4" i="24"/>
  <c r="R4" i="24"/>
  <c r="S4" i="24"/>
  <c r="T4" i="24"/>
  <c r="U4" i="24"/>
  <c r="V4" i="24"/>
  <c r="W4" i="24"/>
  <c r="X4" i="24"/>
  <c r="Y4" i="24"/>
  <c r="G4" i="24"/>
  <c r="G11" i="24" s="1"/>
  <c r="G8" i="21" l="1"/>
  <c r="H8" i="21"/>
  <c r="I8" i="21"/>
  <c r="J8" i="21"/>
  <c r="K8" i="21"/>
  <c r="L8" i="21"/>
  <c r="M8" i="21"/>
  <c r="N8" i="21"/>
  <c r="O8" i="21"/>
  <c r="P8" i="21"/>
  <c r="Q8" i="21"/>
  <c r="R8" i="21"/>
  <c r="S8" i="21"/>
  <c r="T8" i="21"/>
  <c r="U8" i="21"/>
  <c r="V8" i="21"/>
  <c r="W8" i="21"/>
  <c r="X8" i="21"/>
  <c r="Y8" i="21"/>
  <c r="Z8" i="21"/>
  <c r="AA8" i="21"/>
  <c r="AB8" i="21"/>
  <c r="AC8" i="21"/>
  <c r="AD8" i="21"/>
  <c r="AE8" i="21"/>
  <c r="AF8" i="21"/>
  <c r="AG8" i="21"/>
  <c r="AH8" i="21"/>
  <c r="AI8" i="21"/>
  <c r="AJ8" i="21"/>
  <c r="AK8" i="21"/>
  <c r="AL8" i="21"/>
  <c r="AM8" i="21"/>
  <c r="AN8" i="21"/>
  <c r="AO8" i="21"/>
  <c r="AP8" i="21"/>
  <c r="AQ8" i="21"/>
  <c r="AR8" i="21"/>
  <c r="F8" i="21"/>
  <c r="D2548" i="30" l="1"/>
  <c r="D2562" i="30"/>
  <c r="D2575" i="30"/>
  <c r="D2615" i="30"/>
  <c r="D2653" i="30"/>
  <c r="D2654" i="30"/>
  <c r="D2824" i="30"/>
  <c r="D2825" i="30"/>
  <c r="D2826" i="30"/>
  <c r="D2827" i="30"/>
  <c r="D2828" i="30"/>
  <c r="D2830" i="30"/>
  <c r="D2831" i="30"/>
  <c r="D2832" i="30"/>
  <c r="D2867" i="30"/>
  <c r="D2868" i="30"/>
  <c r="D2870" i="30"/>
  <c r="D2871" i="30"/>
  <c r="D2872" i="30"/>
  <c r="D2873" i="30"/>
  <c r="D2874" i="30"/>
  <c r="D2875" i="30"/>
  <c r="D2877" i="30"/>
  <c r="D2880" i="30"/>
  <c r="D2886" i="30"/>
  <c r="D2887" i="30"/>
  <c r="Y69" i="24" l="1"/>
  <c r="X69" i="24"/>
  <c r="W69" i="24"/>
  <c r="V69" i="24"/>
  <c r="U69" i="24"/>
  <c r="T69" i="24"/>
  <c r="S69" i="24"/>
  <c r="R69" i="24"/>
  <c r="Q69" i="24"/>
  <c r="P69" i="24"/>
  <c r="O69" i="24"/>
  <c r="N69" i="24"/>
  <c r="M69" i="24"/>
  <c r="L69" i="24"/>
  <c r="K69" i="24"/>
  <c r="J69" i="24"/>
  <c r="I69" i="24"/>
  <c r="H69" i="24"/>
  <c r="G69" i="24"/>
  <c r="D69" i="24"/>
  <c r="C69" i="24"/>
  <c r="B69" i="24"/>
  <c r="Y68" i="24"/>
  <c r="X68" i="24"/>
  <c r="W68" i="24"/>
  <c r="V68" i="24"/>
  <c r="U68" i="24"/>
  <c r="T68" i="24"/>
  <c r="S68" i="24"/>
  <c r="R68" i="24"/>
  <c r="Q68" i="24"/>
  <c r="P68" i="24"/>
  <c r="O68" i="24"/>
  <c r="N68" i="24"/>
  <c r="M68" i="24"/>
  <c r="L68" i="24"/>
  <c r="K68" i="24"/>
  <c r="J68" i="24"/>
  <c r="I68" i="24"/>
  <c r="H68" i="24"/>
  <c r="G68" i="24"/>
  <c r="B68" i="24"/>
  <c r="C68" i="24"/>
  <c r="D68" i="24"/>
  <c r="Y67" i="24"/>
  <c r="X67" i="24"/>
  <c r="W67" i="24"/>
  <c r="V67" i="24"/>
  <c r="U67" i="24"/>
  <c r="T67" i="24"/>
  <c r="S67" i="24"/>
  <c r="R67" i="24"/>
  <c r="Q67" i="24"/>
  <c r="P67" i="24"/>
  <c r="O67" i="24"/>
  <c r="N67" i="24"/>
  <c r="M67" i="24"/>
  <c r="L67" i="24"/>
  <c r="K67" i="24"/>
  <c r="J67" i="24"/>
  <c r="I67" i="24"/>
  <c r="H67" i="24"/>
  <c r="G67" i="24"/>
  <c r="Y66" i="24"/>
  <c r="X66" i="24"/>
  <c r="W66" i="24"/>
  <c r="V66" i="24"/>
  <c r="U66" i="24"/>
  <c r="T66" i="24"/>
  <c r="S66" i="24"/>
  <c r="R66" i="24"/>
  <c r="Q66" i="24"/>
  <c r="P66" i="24"/>
  <c r="O66" i="24"/>
  <c r="N66" i="24"/>
  <c r="M66" i="24"/>
  <c r="L66" i="24"/>
  <c r="K66" i="24"/>
  <c r="J66" i="24"/>
  <c r="I66" i="24"/>
  <c r="H66" i="24"/>
  <c r="G66" i="24"/>
  <c r="Y64" i="24"/>
  <c r="X64" i="24"/>
  <c r="W64" i="24"/>
  <c r="V64" i="24"/>
  <c r="U64" i="24"/>
  <c r="T64" i="24"/>
  <c r="S64" i="24"/>
  <c r="R64" i="24"/>
  <c r="Q64" i="24"/>
  <c r="P64" i="24"/>
  <c r="O64" i="24"/>
  <c r="N64" i="24"/>
  <c r="M64" i="24"/>
  <c r="L64" i="24"/>
  <c r="K64" i="24"/>
  <c r="J64" i="24"/>
  <c r="I64" i="24"/>
  <c r="H64" i="24"/>
  <c r="G64" i="24"/>
  <c r="Y62" i="24"/>
  <c r="X62" i="24"/>
  <c r="W62" i="24"/>
  <c r="V62" i="24"/>
  <c r="U62" i="24"/>
  <c r="T62" i="24"/>
  <c r="S62" i="24"/>
  <c r="R62" i="24"/>
  <c r="Q62" i="24"/>
  <c r="P62" i="24"/>
  <c r="O62" i="24"/>
  <c r="N62" i="24"/>
  <c r="M62" i="24"/>
  <c r="L62" i="24"/>
  <c r="K62" i="24"/>
  <c r="J62" i="24"/>
  <c r="I62" i="24"/>
  <c r="H62" i="24"/>
  <c r="G62" i="24"/>
  <c r="Y58" i="24"/>
  <c r="X58" i="24"/>
  <c r="W58" i="24"/>
  <c r="V58" i="24"/>
  <c r="U58" i="24"/>
  <c r="T58" i="24"/>
  <c r="S58" i="24"/>
  <c r="R58" i="24"/>
  <c r="Q58" i="24"/>
  <c r="P58" i="24"/>
  <c r="O58" i="24"/>
  <c r="N58" i="24"/>
  <c r="M58" i="24"/>
  <c r="L58" i="24"/>
  <c r="K58" i="24"/>
  <c r="J58" i="24"/>
  <c r="I58" i="24"/>
  <c r="H58" i="24"/>
  <c r="G58" i="24"/>
  <c r="Y48" i="24"/>
  <c r="X48" i="24"/>
  <c r="W48" i="24"/>
  <c r="V48" i="24"/>
  <c r="U48" i="24"/>
  <c r="T48" i="24"/>
  <c r="S48" i="24"/>
  <c r="R48" i="24"/>
  <c r="Q48" i="24"/>
  <c r="P48" i="24"/>
  <c r="O48" i="24"/>
  <c r="N48" i="24"/>
  <c r="M48" i="24"/>
  <c r="L48" i="24"/>
  <c r="K48" i="24"/>
  <c r="J48" i="24"/>
  <c r="I48" i="24"/>
  <c r="H48" i="24"/>
  <c r="G48" i="24"/>
  <c r="Y56" i="24"/>
  <c r="X56" i="24"/>
  <c r="W56" i="24"/>
  <c r="V56" i="24"/>
  <c r="U56" i="24"/>
  <c r="T56" i="24"/>
  <c r="S56" i="24"/>
  <c r="R56" i="24"/>
  <c r="Q56" i="24"/>
  <c r="P56" i="24"/>
  <c r="O56" i="24"/>
  <c r="N56" i="24"/>
  <c r="M56" i="24"/>
  <c r="L56" i="24"/>
  <c r="K56" i="24"/>
  <c r="J56" i="24"/>
  <c r="I56" i="24"/>
  <c r="H56" i="24"/>
  <c r="G56" i="24"/>
  <c r="Y47" i="24"/>
  <c r="X47" i="24"/>
  <c r="W47" i="24"/>
  <c r="V47" i="24"/>
  <c r="U47" i="24"/>
  <c r="T47" i="24"/>
  <c r="S47" i="24"/>
  <c r="R47" i="24"/>
  <c r="Q47" i="24"/>
  <c r="P47" i="24"/>
  <c r="O47" i="24"/>
  <c r="N47" i="24"/>
  <c r="M47" i="24"/>
  <c r="L47" i="24"/>
  <c r="K47" i="24"/>
  <c r="J47" i="24"/>
  <c r="I47" i="24"/>
  <c r="H47" i="24"/>
  <c r="G47" i="24"/>
  <c r="Y52" i="24"/>
  <c r="X52" i="24"/>
  <c r="W52" i="24"/>
  <c r="V52" i="24"/>
  <c r="U52" i="24"/>
  <c r="T52" i="24"/>
  <c r="S52" i="24"/>
  <c r="R52" i="24"/>
  <c r="Q52" i="24"/>
  <c r="P52" i="24"/>
  <c r="O52" i="24"/>
  <c r="N52" i="24"/>
  <c r="M52" i="24"/>
  <c r="L52" i="24"/>
  <c r="K52" i="24"/>
  <c r="J52" i="24"/>
  <c r="I52" i="24"/>
  <c r="H52" i="24"/>
  <c r="G52" i="24"/>
  <c r="Y46" i="24"/>
  <c r="X46" i="24"/>
  <c r="W46" i="24"/>
  <c r="V46" i="24"/>
  <c r="U46" i="24"/>
  <c r="T46" i="24"/>
  <c r="S46" i="24"/>
  <c r="R46" i="24"/>
  <c r="Q46" i="24"/>
  <c r="P46" i="24"/>
  <c r="O46" i="24"/>
  <c r="N46" i="24"/>
  <c r="M46" i="24"/>
  <c r="L46" i="24"/>
  <c r="K46" i="24"/>
  <c r="J46" i="24"/>
  <c r="I46" i="24"/>
  <c r="H46" i="24"/>
  <c r="G46" i="24"/>
  <c r="Y65" i="24"/>
  <c r="X65" i="24"/>
  <c r="W65" i="24"/>
  <c r="V65" i="24"/>
  <c r="U65" i="24"/>
  <c r="T65" i="24"/>
  <c r="S65" i="24"/>
  <c r="R65" i="24"/>
  <c r="Q65" i="24"/>
  <c r="P65" i="24"/>
  <c r="O65" i="24"/>
  <c r="N65" i="24"/>
  <c r="M65" i="24"/>
  <c r="L65" i="24"/>
  <c r="K65" i="24"/>
  <c r="J65" i="24"/>
  <c r="I65" i="24"/>
  <c r="H65" i="24"/>
  <c r="G65" i="24"/>
  <c r="Y63" i="24"/>
  <c r="X63" i="24"/>
  <c r="W63" i="24"/>
  <c r="V63" i="24"/>
  <c r="U63" i="24"/>
  <c r="T63" i="24"/>
  <c r="S63" i="24"/>
  <c r="R63" i="24"/>
  <c r="Q63" i="24"/>
  <c r="P63" i="24"/>
  <c r="O63" i="24"/>
  <c r="N63" i="24"/>
  <c r="M63" i="24"/>
  <c r="L63" i="24"/>
  <c r="K63" i="24"/>
  <c r="J63" i="24"/>
  <c r="I63" i="24"/>
  <c r="H63" i="24"/>
  <c r="G63" i="24"/>
  <c r="Y61" i="24"/>
  <c r="X61" i="24"/>
  <c r="W61" i="24"/>
  <c r="V61" i="24"/>
  <c r="U61" i="24"/>
  <c r="T61" i="24"/>
  <c r="S61" i="24"/>
  <c r="R61" i="24"/>
  <c r="Q61" i="24"/>
  <c r="P61" i="24"/>
  <c r="O61" i="24"/>
  <c r="N61" i="24"/>
  <c r="M61" i="24"/>
  <c r="L61" i="24"/>
  <c r="K61" i="24"/>
  <c r="J61" i="24"/>
  <c r="I61" i="24"/>
  <c r="H61" i="24"/>
  <c r="G61" i="24"/>
  <c r="Y59" i="24"/>
  <c r="X59" i="24"/>
  <c r="W59" i="24"/>
  <c r="V59" i="24"/>
  <c r="U59" i="24"/>
  <c r="T59" i="24"/>
  <c r="S59" i="24"/>
  <c r="R59" i="24"/>
  <c r="Q59" i="24"/>
  <c r="P59" i="24"/>
  <c r="O59" i="24"/>
  <c r="N59" i="24"/>
  <c r="M59" i="24"/>
  <c r="L59" i="24"/>
  <c r="K59" i="24"/>
  <c r="J59" i="24"/>
  <c r="I59" i="24"/>
  <c r="H59" i="24"/>
  <c r="G59" i="24"/>
  <c r="Y55" i="24"/>
  <c r="X55" i="24"/>
  <c r="W55" i="24"/>
  <c r="V55" i="24"/>
  <c r="U55" i="24"/>
  <c r="T55" i="24"/>
  <c r="S55" i="24"/>
  <c r="R55" i="24"/>
  <c r="Q55" i="24"/>
  <c r="P55" i="24"/>
  <c r="O55" i="24"/>
  <c r="N55" i="24"/>
  <c r="M55" i="24"/>
  <c r="L55" i="24"/>
  <c r="K55" i="24"/>
  <c r="J55" i="24"/>
  <c r="I55" i="24"/>
  <c r="H55" i="24"/>
  <c r="G55" i="24"/>
  <c r="Y57" i="24"/>
  <c r="X57" i="24"/>
  <c r="W57" i="24"/>
  <c r="V57" i="24"/>
  <c r="U57" i="24"/>
  <c r="T57" i="24"/>
  <c r="S57" i="24"/>
  <c r="R57" i="24"/>
  <c r="Q57" i="24"/>
  <c r="P57" i="24"/>
  <c r="O57" i="24"/>
  <c r="N57" i="24"/>
  <c r="M57" i="24"/>
  <c r="L57" i="24"/>
  <c r="K57" i="24"/>
  <c r="J57" i="24"/>
  <c r="I57" i="24"/>
  <c r="H57" i="24"/>
  <c r="G57" i="24"/>
  <c r="Y53" i="24"/>
  <c r="X53" i="24"/>
  <c r="W53" i="24"/>
  <c r="V53" i="24"/>
  <c r="U53" i="24"/>
  <c r="T53" i="24"/>
  <c r="S53" i="24"/>
  <c r="R53" i="24"/>
  <c r="Q53" i="24"/>
  <c r="P53" i="24"/>
  <c r="O53" i="24"/>
  <c r="N53" i="24"/>
  <c r="M53" i="24"/>
  <c r="L53" i="24"/>
  <c r="K53" i="24"/>
  <c r="J53" i="24"/>
  <c r="I53" i="24"/>
  <c r="H53" i="24"/>
  <c r="G53" i="24"/>
  <c r="Y51" i="24"/>
  <c r="X51" i="24"/>
  <c r="W51" i="24"/>
  <c r="V51" i="24"/>
  <c r="U51" i="24"/>
  <c r="T51" i="24"/>
  <c r="S51" i="24"/>
  <c r="R51" i="24"/>
  <c r="Q51" i="24"/>
  <c r="P51" i="24"/>
  <c r="O51" i="24"/>
  <c r="N51" i="24"/>
  <c r="M51" i="24"/>
  <c r="L51" i="24"/>
  <c r="K51" i="24"/>
  <c r="J51" i="24"/>
  <c r="I51" i="24"/>
  <c r="H51" i="24"/>
  <c r="G51" i="24"/>
  <c r="Y49" i="24"/>
  <c r="X49" i="24"/>
  <c r="W49" i="24"/>
  <c r="V49" i="24"/>
  <c r="U49" i="24"/>
  <c r="T49" i="24"/>
  <c r="S49" i="24"/>
  <c r="R49" i="24"/>
  <c r="Q49" i="24"/>
  <c r="P49" i="24"/>
  <c r="O49" i="24"/>
  <c r="N49" i="24"/>
  <c r="M49" i="24"/>
  <c r="L49" i="24"/>
  <c r="K49" i="24"/>
  <c r="J49" i="24"/>
  <c r="I49" i="24"/>
  <c r="H49" i="24"/>
  <c r="G49" i="24"/>
  <c r="Y60" i="24"/>
  <c r="X60" i="24"/>
  <c r="W60" i="24"/>
  <c r="V60" i="24"/>
  <c r="U60" i="24"/>
  <c r="T60" i="24"/>
  <c r="S60" i="24"/>
  <c r="R60" i="24"/>
  <c r="Q60" i="24"/>
  <c r="P60" i="24"/>
  <c r="O60" i="24"/>
  <c r="N60" i="24"/>
  <c r="M60" i="24"/>
  <c r="L60" i="24"/>
  <c r="K60" i="24"/>
  <c r="J60" i="24"/>
  <c r="I60" i="24"/>
  <c r="H60" i="24"/>
  <c r="G60" i="24"/>
  <c r="Y54" i="24"/>
  <c r="X54" i="24"/>
  <c r="W54" i="24"/>
  <c r="V54" i="24"/>
  <c r="U54" i="24"/>
  <c r="T54" i="24"/>
  <c r="S54" i="24"/>
  <c r="R54" i="24"/>
  <c r="Q54" i="24"/>
  <c r="P54" i="24"/>
  <c r="O54" i="24"/>
  <c r="N54" i="24"/>
  <c r="M54" i="24"/>
  <c r="L54" i="24"/>
  <c r="K54" i="24"/>
  <c r="J54" i="24"/>
  <c r="I54" i="24"/>
  <c r="H54" i="24"/>
  <c r="G54" i="24"/>
  <c r="Y50" i="24"/>
  <c r="X50" i="24"/>
  <c r="W50" i="24"/>
  <c r="V50" i="24"/>
  <c r="U50" i="24"/>
  <c r="T50" i="24"/>
  <c r="S50" i="24"/>
  <c r="R50" i="24"/>
  <c r="Q50" i="24"/>
  <c r="P50" i="24"/>
  <c r="O50" i="24"/>
  <c r="N50" i="24"/>
  <c r="M50" i="24"/>
  <c r="L50" i="24"/>
  <c r="K50" i="24"/>
  <c r="J50" i="24"/>
  <c r="I50" i="24"/>
  <c r="H50" i="24"/>
  <c r="G50" i="24"/>
  <c r="Y45" i="24"/>
  <c r="X45" i="24"/>
  <c r="W45" i="24"/>
  <c r="V45" i="24"/>
  <c r="U45" i="24"/>
  <c r="T45" i="24"/>
  <c r="S45" i="24"/>
  <c r="R45" i="24"/>
  <c r="Q45" i="24"/>
  <c r="P45" i="24"/>
  <c r="O45" i="24"/>
  <c r="N45" i="24"/>
  <c r="M45" i="24"/>
  <c r="L45" i="24"/>
  <c r="K45" i="24"/>
  <c r="J45" i="24"/>
  <c r="I45" i="24"/>
  <c r="H45" i="24"/>
  <c r="G45" i="24"/>
  <c r="B45" i="24"/>
  <c r="C45" i="24"/>
  <c r="D45" i="24"/>
  <c r="B50" i="24"/>
  <c r="C50" i="24"/>
  <c r="D50" i="24"/>
  <c r="B54" i="24"/>
  <c r="C54" i="24"/>
  <c r="D54" i="24"/>
  <c r="B60" i="24"/>
  <c r="C60" i="24"/>
  <c r="D60" i="24"/>
  <c r="B49" i="24"/>
  <c r="C49" i="24"/>
  <c r="D49" i="24"/>
  <c r="B51" i="24"/>
  <c r="C51" i="24"/>
  <c r="D51" i="24"/>
  <c r="B53" i="24"/>
  <c r="C53" i="24"/>
  <c r="D53" i="24"/>
  <c r="B57" i="24"/>
  <c r="C57" i="24"/>
  <c r="D57" i="24"/>
  <c r="B55" i="24"/>
  <c r="C55" i="24"/>
  <c r="D55" i="24"/>
  <c r="B59" i="24"/>
  <c r="C59" i="24"/>
  <c r="D59" i="24"/>
  <c r="B61" i="24"/>
  <c r="C61" i="24"/>
  <c r="D61" i="24"/>
  <c r="B63" i="24"/>
  <c r="C63" i="24"/>
  <c r="D63" i="24"/>
  <c r="B65" i="24"/>
  <c r="C65" i="24"/>
  <c r="D65" i="24"/>
  <c r="B46" i="24"/>
  <c r="C46" i="24"/>
  <c r="D46" i="24"/>
  <c r="B52" i="24"/>
  <c r="C52" i="24"/>
  <c r="D52" i="24"/>
  <c r="B47" i="24"/>
  <c r="C47" i="24"/>
  <c r="D47" i="24"/>
  <c r="B56" i="24"/>
  <c r="C56" i="24"/>
  <c r="D56" i="24"/>
  <c r="B48" i="24"/>
  <c r="C48" i="24"/>
  <c r="D48" i="24"/>
  <c r="B58" i="24"/>
  <c r="C58" i="24"/>
  <c r="D58" i="24"/>
  <c r="B62" i="24"/>
  <c r="C62" i="24"/>
  <c r="D62" i="24"/>
  <c r="B64" i="24"/>
  <c r="C64" i="24"/>
  <c r="D64" i="24"/>
  <c r="B66" i="24"/>
  <c r="C66" i="24"/>
  <c r="D66" i="24"/>
  <c r="B67" i="24"/>
  <c r="C67" i="24"/>
  <c r="D67" i="24"/>
  <c r="F68" i="24" l="1"/>
  <c r="E41" i="21"/>
  <c r="E40" i="21"/>
  <c r="E39" i="21"/>
  <c r="E38" i="21"/>
  <c r="E37" i="21"/>
  <c r="E36" i="21"/>
  <c r="E35" i="21"/>
  <c r="E34" i="21"/>
  <c r="E33" i="21"/>
  <c r="E32" i="21"/>
  <c r="E31" i="21"/>
  <c r="E30" i="21"/>
  <c r="E29" i="21"/>
  <c r="E28" i="21"/>
  <c r="E27" i="21"/>
  <c r="E26" i="21"/>
  <c r="E25" i="21"/>
  <c r="E24" i="21"/>
  <c r="E23" i="21"/>
  <c r="E22" i="21"/>
  <c r="E21" i="21"/>
  <c r="E20" i="21"/>
  <c r="E19" i="21"/>
  <c r="E18" i="21"/>
  <c r="E17" i="21"/>
  <c r="E16" i="21"/>
  <c r="E15" i="21"/>
  <c r="E14" i="21"/>
  <c r="E13" i="21"/>
  <c r="E12" i="21"/>
  <c r="E11" i="21"/>
  <c r="D35" i="21" l="1"/>
  <c r="F35" i="21"/>
  <c r="G35" i="21"/>
  <c r="H35" i="21"/>
  <c r="I35" i="21"/>
  <c r="J35" i="21"/>
  <c r="K35" i="21"/>
  <c r="L35" i="21"/>
  <c r="M35" i="21"/>
  <c r="N35" i="21"/>
  <c r="O35" i="21"/>
  <c r="P35" i="21"/>
  <c r="Q35" i="21"/>
  <c r="R35" i="21"/>
  <c r="S35" i="21"/>
  <c r="T35" i="21"/>
  <c r="U35" i="21"/>
  <c r="V35" i="21"/>
  <c r="W35" i="21"/>
  <c r="X35" i="21"/>
  <c r="Y35" i="21"/>
  <c r="Z35" i="21"/>
  <c r="AA35" i="21"/>
  <c r="AB35" i="21"/>
  <c r="AC35" i="21"/>
  <c r="AD35" i="21"/>
  <c r="AE35" i="21"/>
  <c r="AF35" i="21"/>
  <c r="AG35" i="21"/>
  <c r="AH35" i="21"/>
  <c r="AI35" i="21"/>
  <c r="AJ35" i="21"/>
  <c r="AK35" i="21"/>
  <c r="AL35" i="21"/>
  <c r="AM35" i="21"/>
  <c r="AN35" i="21"/>
  <c r="AO35" i="21"/>
  <c r="AP35" i="21"/>
  <c r="AQ35" i="21"/>
  <c r="AR35" i="21"/>
  <c r="D36" i="21"/>
  <c r="F36" i="21"/>
  <c r="G36" i="21"/>
  <c r="H36" i="21"/>
  <c r="I36" i="21"/>
  <c r="J36" i="21"/>
  <c r="K36" i="21"/>
  <c r="L36" i="21"/>
  <c r="M36" i="21"/>
  <c r="N36" i="21"/>
  <c r="O36" i="21"/>
  <c r="P36" i="21"/>
  <c r="Q36" i="21"/>
  <c r="R36" i="21"/>
  <c r="S36" i="21"/>
  <c r="T36" i="21"/>
  <c r="U36" i="21"/>
  <c r="V36" i="21"/>
  <c r="W36" i="21"/>
  <c r="X36" i="21"/>
  <c r="Y36" i="21"/>
  <c r="Z36" i="21"/>
  <c r="AA36" i="21"/>
  <c r="AB36" i="21"/>
  <c r="AC36" i="21"/>
  <c r="AD36" i="21"/>
  <c r="AE36" i="21"/>
  <c r="AF36" i="21"/>
  <c r="AG36" i="21"/>
  <c r="AH36" i="21"/>
  <c r="AI36" i="21"/>
  <c r="AJ36" i="21"/>
  <c r="AK36" i="21"/>
  <c r="AL36" i="21"/>
  <c r="AM36" i="21"/>
  <c r="AN36" i="21"/>
  <c r="AO36" i="21"/>
  <c r="AP36" i="21"/>
  <c r="AQ36" i="21"/>
  <c r="AR36" i="21"/>
  <c r="D37" i="21"/>
  <c r="F37" i="21"/>
  <c r="G37" i="21"/>
  <c r="H37" i="21"/>
  <c r="I37" i="21"/>
  <c r="J37" i="21"/>
  <c r="K37" i="21"/>
  <c r="L37" i="21"/>
  <c r="M37" i="21"/>
  <c r="N37" i="21"/>
  <c r="O37" i="21"/>
  <c r="P37" i="21"/>
  <c r="Q37" i="21"/>
  <c r="R37" i="21"/>
  <c r="S37" i="21"/>
  <c r="T37" i="21"/>
  <c r="U37" i="21"/>
  <c r="V37" i="21"/>
  <c r="W37" i="21"/>
  <c r="X37" i="21"/>
  <c r="Y37" i="21"/>
  <c r="Z37" i="21"/>
  <c r="AA37" i="21"/>
  <c r="AB37" i="21"/>
  <c r="AC37" i="21"/>
  <c r="AD37" i="21"/>
  <c r="AE37" i="21"/>
  <c r="AF37" i="21"/>
  <c r="AG37" i="21"/>
  <c r="AH37" i="21"/>
  <c r="AI37" i="21"/>
  <c r="AJ37" i="21"/>
  <c r="AK37" i="21"/>
  <c r="AL37" i="21"/>
  <c r="AM37" i="21"/>
  <c r="AN37" i="21"/>
  <c r="AO37" i="21"/>
  <c r="AP37" i="21"/>
  <c r="AQ37" i="21"/>
  <c r="AR37" i="21"/>
  <c r="D38" i="21"/>
  <c r="F38" i="21"/>
  <c r="G38" i="21"/>
  <c r="H38" i="21"/>
  <c r="I38" i="21"/>
  <c r="J38" i="21"/>
  <c r="K38" i="21"/>
  <c r="L38" i="21"/>
  <c r="M38" i="21"/>
  <c r="N38" i="21"/>
  <c r="O38" i="21"/>
  <c r="P38" i="21"/>
  <c r="Q38" i="21"/>
  <c r="R38" i="21"/>
  <c r="S38" i="21"/>
  <c r="T38" i="21"/>
  <c r="U38" i="21"/>
  <c r="V38" i="21"/>
  <c r="W38" i="21"/>
  <c r="X38" i="21"/>
  <c r="Y38" i="21"/>
  <c r="Z38" i="21"/>
  <c r="AA38" i="21"/>
  <c r="AB38" i="21"/>
  <c r="AC38" i="21"/>
  <c r="AD38" i="21"/>
  <c r="AE38" i="21"/>
  <c r="AF38" i="21"/>
  <c r="AG38" i="21"/>
  <c r="AH38" i="21"/>
  <c r="AI38" i="21"/>
  <c r="AJ38" i="21"/>
  <c r="AK38" i="21"/>
  <c r="AL38" i="21"/>
  <c r="AM38" i="21"/>
  <c r="AN38" i="21"/>
  <c r="AO38" i="21"/>
  <c r="AP38" i="21"/>
  <c r="AQ38" i="21"/>
  <c r="AR38" i="21"/>
  <c r="D39" i="21"/>
  <c r="F39" i="21"/>
  <c r="G39" i="21"/>
  <c r="H39" i="21"/>
  <c r="I39" i="21"/>
  <c r="J39" i="21"/>
  <c r="K39" i="21"/>
  <c r="L39" i="21"/>
  <c r="M39" i="21"/>
  <c r="N39" i="21"/>
  <c r="O39" i="21"/>
  <c r="P39" i="21"/>
  <c r="Q39" i="21"/>
  <c r="R39" i="21"/>
  <c r="S39" i="21"/>
  <c r="T39" i="21"/>
  <c r="U39" i="21"/>
  <c r="V39" i="21"/>
  <c r="W39" i="21"/>
  <c r="X39" i="21"/>
  <c r="Y39" i="21"/>
  <c r="Z39" i="21"/>
  <c r="AA39" i="21"/>
  <c r="AB39" i="21"/>
  <c r="AC39" i="21"/>
  <c r="AD39" i="21"/>
  <c r="AE39" i="21"/>
  <c r="AF39" i="21"/>
  <c r="AG39" i="21"/>
  <c r="AH39" i="21"/>
  <c r="AI39" i="21"/>
  <c r="AJ39" i="21"/>
  <c r="AK39" i="21"/>
  <c r="AL39" i="21"/>
  <c r="AM39" i="21"/>
  <c r="AN39" i="21"/>
  <c r="AO39" i="21"/>
  <c r="AP39" i="21"/>
  <c r="AQ39" i="21"/>
  <c r="AR39" i="21"/>
  <c r="D40" i="21"/>
  <c r="F40" i="21"/>
  <c r="G40" i="21"/>
  <c r="H40" i="21"/>
  <c r="I40" i="21"/>
  <c r="J40" i="21"/>
  <c r="K40" i="21"/>
  <c r="L40" i="21"/>
  <c r="M40" i="21"/>
  <c r="N40" i="21"/>
  <c r="O40" i="21"/>
  <c r="P40" i="21"/>
  <c r="Q40" i="21"/>
  <c r="R40" i="21"/>
  <c r="S40" i="21"/>
  <c r="T40" i="21"/>
  <c r="U40" i="21"/>
  <c r="V40" i="21"/>
  <c r="W40" i="21"/>
  <c r="X40" i="21"/>
  <c r="Y40" i="21"/>
  <c r="Z40" i="21"/>
  <c r="AA40" i="21"/>
  <c r="AB40" i="21"/>
  <c r="AC40" i="21"/>
  <c r="AD40" i="21"/>
  <c r="AE40" i="21"/>
  <c r="AF40" i="21"/>
  <c r="AG40" i="21"/>
  <c r="AH40" i="21"/>
  <c r="AI40" i="21"/>
  <c r="AJ40" i="21"/>
  <c r="AK40" i="21"/>
  <c r="AL40" i="21"/>
  <c r="AM40" i="21"/>
  <c r="AN40" i="21"/>
  <c r="AO40" i="21"/>
  <c r="AP40" i="21"/>
  <c r="AQ40" i="21"/>
  <c r="AR40" i="21"/>
  <c r="B35" i="21"/>
  <c r="B36" i="21"/>
  <c r="B37" i="21"/>
  <c r="B38" i="21"/>
  <c r="B39" i="21"/>
  <c r="B40" i="21"/>
  <c r="G9" i="21" l="1"/>
  <c r="I9" i="21"/>
  <c r="J9" i="21"/>
  <c r="L9" i="21"/>
  <c r="N9" i="21"/>
  <c r="P9" i="21"/>
  <c r="R9" i="21"/>
  <c r="F7" i="22"/>
  <c r="G7" i="22"/>
  <c r="H7" i="22"/>
  <c r="I7" i="22"/>
  <c r="J7" i="22"/>
  <c r="K7" i="22"/>
  <c r="L7" i="22"/>
  <c r="M7" i="22"/>
  <c r="N7" i="22"/>
  <c r="O7" i="22"/>
  <c r="P7" i="22"/>
  <c r="Q7" i="22"/>
  <c r="R7" i="22"/>
  <c r="S7" i="22"/>
  <c r="T7" i="22"/>
  <c r="U7" i="22"/>
  <c r="V7" i="22"/>
  <c r="W7" i="22"/>
  <c r="E7" i="22"/>
  <c r="F6" i="22"/>
  <c r="G6" i="22"/>
  <c r="H6" i="22"/>
  <c r="I6" i="22"/>
  <c r="J6" i="22"/>
  <c r="K6" i="22"/>
  <c r="L6" i="22"/>
  <c r="M6" i="22"/>
  <c r="N6" i="22"/>
  <c r="O6" i="22"/>
  <c r="P6" i="22"/>
  <c r="Q6" i="22"/>
  <c r="R6" i="22"/>
  <c r="S6" i="22"/>
  <c r="T6" i="22"/>
  <c r="U6" i="22"/>
  <c r="V6" i="22"/>
  <c r="W6" i="22"/>
  <c r="E6" i="22"/>
  <c r="E9" i="22"/>
  <c r="F9" i="22"/>
  <c r="G9" i="22"/>
  <c r="H9" i="22"/>
  <c r="I9" i="22"/>
  <c r="J9" i="22"/>
  <c r="K9" i="22"/>
  <c r="L9" i="22"/>
  <c r="M9" i="22"/>
  <c r="N9" i="22"/>
  <c r="O9" i="22"/>
  <c r="P9" i="22"/>
  <c r="Q9" i="22"/>
  <c r="R9" i="22"/>
  <c r="S9" i="22"/>
  <c r="T9" i="22"/>
  <c r="U9" i="22"/>
  <c r="V9" i="22"/>
  <c r="W9" i="22"/>
  <c r="E10" i="22"/>
  <c r="F10" i="22"/>
  <c r="G10" i="22"/>
  <c r="H10" i="22"/>
  <c r="I10" i="22"/>
  <c r="J10" i="22"/>
  <c r="K10" i="22"/>
  <c r="L10" i="22"/>
  <c r="M10" i="22"/>
  <c r="N10" i="22"/>
  <c r="O10" i="22"/>
  <c r="P10" i="22"/>
  <c r="Q10" i="22"/>
  <c r="R10" i="22"/>
  <c r="S10" i="22"/>
  <c r="T10" i="22"/>
  <c r="U10" i="22"/>
  <c r="V10" i="22"/>
  <c r="W10" i="22"/>
  <c r="E11" i="22"/>
  <c r="F11" i="22"/>
  <c r="G11" i="22"/>
  <c r="H11" i="22"/>
  <c r="I11" i="22"/>
  <c r="J11" i="22"/>
  <c r="K11" i="22"/>
  <c r="L11" i="22"/>
  <c r="M11" i="22"/>
  <c r="N11" i="22"/>
  <c r="O11" i="22"/>
  <c r="P11" i="22"/>
  <c r="Q11" i="22"/>
  <c r="R11" i="22"/>
  <c r="S11" i="22"/>
  <c r="T11" i="22"/>
  <c r="U11" i="22"/>
  <c r="V11" i="22"/>
  <c r="W11" i="22"/>
  <c r="E12" i="22"/>
  <c r="F12" i="22"/>
  <c r="G12" i="22"/>
  <c r="H12" i="22"/>
  <c r="I12" i="22"/>
  <c r="J12" i="22"/>
  <c r="K12" i="22"/>
  <c r="L12" i="22"/>
  <c r="M12" i="22"/>
  <c r="N12" i="22"/>
  <c r="O12" i="22"/>
  <c r="P12" i="22"/>
  <c r="Q12" i="22"/>
  <c r="R12" i="22"/>
  <c r="S12" i="22"/>
  <c r="T12" i="22"/>
  <c r="U12" i="22"/>
  <c r="V12" i="22"/>
  <c r="W12" i="22"/>
  <c r="E13" i="22"/>
  <c r="F13" i="22"/>
  <c r="G13" i="22"/>
  <c r="H13" i="22"/>
  <c r="I13" i="22"/>
  <c r="J13" i="22"/>
  <c r="K13" i="22"/>
  <c r="L13" i="22"/>
  <c r="M13" i="22"/>
  <c r="N13" i="22"/>
  <c r="O13" i="22"/>
  <c r="P13" i="22"/>
  <c r="Q13" i="22"/>
  <c r="R13" i="22"/>
  <c r="S13" i="22"/>
  <c r="T13" i="22"/>
  <c r="U13" i="22"/>
  <c r="V13" i="22"/>
  <c r="W13" i="22"/>
  <c r="E14" i="22"/>
  <c r="F14" i="22"/>
  <c r="G14" i="22"/>
  <c r="H14" i="22"/>
  <c r="I14" i="22"/>
  <c r="J14" i="22"/>
  <c r="K14" i="22"/>
  <c r="L14" i="22"/>
  <c r="M14" i="22"/>
  <c r="N14" i="22"/>
  <c r="O14" i="22"/>
  <c r="P14" i="22"/>
  <c r="Q14" i="22"/>
  <c r="R14" i="22"/>
  <c r="S14" i="22"/>
  <c r="T14" i="22"/>
  <c r="U14" i="22"/>
  <c r="V14" i="22"/>
  <c r="W14" i="22"/>
  <c r="E15" i="22"/>
  <c r="F15" i="22"/>
  <c r="G15" i="22"/>
  <c r="H15" i="22"/>
  <c r="I15" i="22"/>
  <c r="J15" i="22"/>
  <c r="K15" i="22"/>
  <c r="L15" i="22"/>
  <c r="M15" i="22"/>
  <c r="N15" i="22"/>
  <c r="O15" i="22"/>
  <c r="P15" i="22"/>
  <c r="Q15" i="22"/>
  <c r="R15" i="22"/>
  <c r="S15" i="22"/>
  <c r="T15" i="22"/>
  <c r="U15" i="22"/>
  <c r="V15" i="22"/>
  <c r="W15" i="22"/>
  <c r="E16" i="22"/>
  <c r="F16" i="22"/>
  <c r="G16" i="22"/>
  <c r="H16" i="22"/>
  <c r="I16" i="22"/>
  <c r="J16" i="22"/>
  <c r="K16" i="22"/>
  <c r="L16" i="22"/>
  <c r="M16" i="22"/>
  <c r="N16" i="22"/>
  <c r="O16" i="22"/>
  <c r="P16" i="22"/>
  <c r="Q16" i="22"/>
  <c r="R16" i="22"/>
  <c r="S16" i="22"/>
  <c r="T16" i="22"/>
  <c r="U16" i="22"/>
  <c r="V16" i="22"/>
  <c r="W16" i="22"/>
  <c r="E17" i="22"/>
  <c r="F17" i="22"/>
  <c r="G17" i="22"/>
  <c r="H17" i="22"/>
  <c r="I17" i="22"/>
  <c r="J17" i="22"/>
  <c r="K17" i="22"/>
  <c r="L17" i="22"/>
  <c r="M17" i="22"/>
  <c r="N17" i="22"/>
  <c r="O17" i="22"/>
  <c r="P17" i="22"/>
  <c r="Q17" i="22"/>
  <c r="R17" i="22"/>
  <c r="S17" i="22"/>
  <c r="T17" i="22"/>
  <c r="U17" i="22"/>
  <c r="V17" i="22"/>
  <c r="W17" i="22"/>
  <c r="E18" i="22"/>
  <c r="F18" i="22"/>
  <c r="G18" i="22"/>
  <c r="H18" i="22"/>
  <c r="I18" i="22"/>
  <c r="J18" i="22"/>
  <c r="K18" i="22"/>
  <c r="L18" i="22"/>
  <c r="M18" i="22"/>
  <c r="N18" i="22"/>
  <c r="O18" i="22"/>
  <c r="P18" i="22"/>
  <c r="Q18" i="22"/>
  <c r="R18" i="22"/>
  <c r="S18" i="22"/>
  <c r="T18" i="22"/>
  <c r="U18" i="22"/>
  <c r="V18" i="22"/>
  <c r="W18" i="22"/>
  <c r="E19" i="22"/>
  <c r="F19" i="22"/>
  <c r="G19" i="22"/>
  <c r="H19" i="22"/>
  <c r="I19" i="22"/>
  <c r="J19" i="22"/>
  <c r="K19" i="22"/>
  <c r="L19" i="22"/>
  <c r="M19" i="22"/>
  <c r="N19" i="22"/>
  <c r="O19" i="22"/>
  <c r="P19" i="22"/>
  <c r="Q19" i="22"/>
  <c r="R19" i="22"/>
  <c r="S19" i="22"/>
  <c r="T19" i="22"/>
  <c r="U19" i="22"/>
  <c r="V19" i="22"/>
  <c r="W19" i="22"/>
  <c r="E20" i="22"/>
  <c r="F20" i="22"/>
  <c r="G20" i="22"/>
  <c r="H20" i="22"/>
  <c r="I20" i="22"/>
  <c r="J20" i="22"/>
  <c r="K20" i="22"/>
  <c r="L20" i="22"/>
  <c r="M20" i="22"/>
  <c r="N20" i="22"/>
  <c r="O20" i="22"/>
  <c r="P20" i="22"/>
  <c r="Q20" i="22"/>
  <c r="R20" i="22"/>
  <c r="S20" i="22"/>
  <c r="T20" i="22"/>
  <c r="U20" i="22"/>
  <c r="V20" i="22"/>
  <c r="W20" i="22"/>
  <c r="E21" i="22"/>
  <c r="F21" i="22"/>
  <c r="G21" i="22"/>
  <c r="H21" i="22"/>
  <c r="I21" i="22"/>
  <c r="J21" i="22"/>
  <c r="K21" i="22"/>
  <c r="L21" i="22"/>
  <c r="M21" i="22"/>
  <c r="N21" i="22"/>
  <c r="O21" i="22"/>
  <c r="P21" i="22"/>
  <c r="Q21" i="22"/>
  <c r="R21" i="22"/>
  <c r="S21" i="22"/>
  <c r="T21" i="22"/>
  <c r="U21" i="22"/>
  <c r="V21" i="22"/>
  <c r="W21" i="22"/>
  <c r="E22" i="22"/>
  <c r="F22" i="22"/>
  <c r="G22" i="22"/>
  <c r="H22" i="22"/>
  <c r="I22" i="22"/>
  <c r="J22" i="22"/>
  <c r="K22" i="22"/>
  <c r="L22" i="22"/>
  <c r="M22" i="22"/>
  <c r="N22" i="22"/>
  <c r="O22" i="22"/>
  <c r="P22" i="22"/>
  <c r="Q22" i="22"/>
  <c r="R22" i="22"/>
  <c r="S22" i="22"/>
  <c r="T22" i="22"/>
  <c r="U22" i="22"/>
  <c r="V22" i="22"/>
  <c r="W22" i="22"/>
  <c r="E23" i="22"/>
  <c r="F23" i="22"/>
  <c r="G23" i="22"/>
  <c r="H23" i="22"/>
  <c r="I23" i="22"/>
  <c r="J23" i="22"/>
  <c r="K23" i="22"/>
  <c r="L23" i="22"/>
  <c r="M23" i="22"/>
  <c r="N23" i="22"/>
  <c r="O23" i="22"/>
  <c r="P23" i="22"/>
  <c r="Q23" i="22"/>
  <c r="R23" i="22"/>
  <c r="S23" i="22"/>
  <c r="T23" i="22"/>
  <c r="U23" i="22"/>
  <c r="V23" i="22"/>
  <c r="W23" i="22"/>
  <c r="E24" i="22"/>
  <c r="F24" i="22"/>
  <c r="G24" i="22"/>
  <c r="H24" i="22"/>
  <c r="I24" i="22"/>
  <c r="J24" i="22"/>
  <c r="K24" i="22"/>
  <c r="L24" i="22"/>
  <c r="M24" i="22"/>
  <c r="N24" i="22"/>
  <c r="O24" i="22"/>
  <c r="P24" i="22"/>
  <c r="Q24" i="22"/>
  <c r="R24" i="22"/>
  <c r="S24" i="22"/>
  <c r="T24" i="22"/>
  <c r="U24" i="22"/>
  <c r="V24" i="22"/>
  <c r="W24" i="22"/>
  <c r="E25" i="22"/>
  <c r="F25" i="22"/>
  <c r="G25" i="22"/>
  <c r="H25" i="22"/>
  <c r="I25" i="22"/>
  <c r="J25" i="22"/>
  <c r="K25" i="22"/>
  <c r="L25" i="22"/>
  <c r="M25" i="22"/>
  <c r="N25" i="22"/>
  <c r="O25" i="22"/>
  <c r="P25" i="22"/>
  <c r="Q25" i="22"/>
  <c r="R25" i="22"/>
  <c r="S25" i="22"/>
  <c r="T25" i="22"/>
  <c r="U25" i="22"/>
  <c r="V25" i="22"/>
  <c r="W25" i="22"/>
  <c r="E26" i="22"/>
  <c r="F26" i="22"/>
  <c r="G26" i="22"/>
  <c r="H26" i="22"/>
  <c r="I26" i="22"/>
  <c r="J26" i="22"/>
  <c r="K26" i="22"/>
  <c r="L26" i="22"/>
  <c r="M26" i="22"/>
  <c r="N26" i="22"/>
  <c r="O26" i="22"/>
  <c r="P26" i="22"/>
  <c r="Q26" i="22"/>
  <c r="R26" i="22"/>
  <c r="S26" i="22"/>
  <c r="T26" i="22"/>
  <c r="U26" i="22"/>
  <c r="V26" i="22"/>
  <c r="W26" i="22"/>
  <c r="E27" i="22"/>
  <c r="F27" i="22"/>
  <c r="G27" i="22"/>
  <c r="H27" i="22"/>
  <c r="I27" i="22"/>
  <c r="J27" i="22"/>
  <c r="K27" i="22"/>
  <c r="L27" i="22"/>
  <c r="M27" i="22"/>
  <c r="N27" i="22"/>
  <c r="O27" i="22"/>
  <c r="P27" i="22"/>
  <c r="Q27" i="22"/>
  <c r="R27" i="22"/>
  <c r="S27" i="22"/>
  <c r="T27" i="22"/>
  <c r="U27" i="22"/>
  <c r="V27" i="22"/>
  <c r="W27" i="22"/>
  <c r="E28" i="22"/>
  <c r="F28" i="22"/>
  <c r="G28" i="22"/>
  <c r="H28" i="22"/>
  <c r="I28" i="22"/>
  <c r="J28" i="22"/>
  <c r="K28" i="22"/>
  <c r="L28" i="22"/>
  <c r="M28" i="22"/>
  <c r="N28" i="22"/>
  <c r="O28" i="22"/>
  <c r="P28" i="22"/>
  <c r="Q28" i="22"/>
  <c r="R28" i="22"/>
  <c r="S28" i="22"/>
  <c r="T28" i="22"/>
  <c r="U28" i="22"/>
  <c r="V28" i="22"/>
  <c r="W28" i="22"/>
  <c r="E29" i="22"/>
  <c r="F29" i="22"/>
  <c r="G29" i="22"/>
  <c r="H29" i="22"/>
  <c r="I29" i="22"/>
  <c r="J29" i="22"/>
  <c r="K29" i="22"/>
  <c r="L29" i="22"/>
  <c r="M29" i="22"/>
  <c r="N29" i="22"/>
  <c r="O29" i="22"/>
  <c r="P29" i="22"/>
  <c r="Q29" i="22"/>
  <c r="R29" i="22"/>
  <c r="S29" i="22"/>
  <c r="T29" i="22"/>
  <c r="U29" i="22"/>
  <c r="V29" i="22"/>
  <c r="W29" i="22"/>
  <c r="E30" i="22"/>
  <c r="F30" i="22"/>
  <c r="G30" i="22"/>
  <c r="H30" i="22"/>
  <c r="I30" i="22"/>
  <c r="J30" i="22"/>
  <c r="K30" i="22"/>
  <c r="L30" i="22"/>
  <c r="M30" i="22"/>
  <c r="N30" i="22"/>
  <c r="O30" i="22"/>
  <c r="P30" i="22"/>
  <c r="Q30" i="22"/>
  <c r="R30" i="22"/>
  <c r="S30" i="22"/>
  <c r="T30" i="22"/>
  <c r="U30" i="22"/>
  <c r="V30" i="22"/>
  <c r="W30" i="22"/>
  <c r="E31" i="22"/>
  <c r="F31" i="22"/>
  <c r="G31" i="22"/>
  <c r="H31" i="22"/>
  <c r="I31" i="22"/>
  <c r="J31" i="22"/>
  <c r="K31" i="22"/>
  <c r="L31" i="22"/>
  <c r="M31" i="22"/>
  <c r="N31" i="22"/>
  <c r="O31" i="22"/>
  <c r="P31" i="22"/>
  <c r="Q31" i="22"/>
  <c r="R31" i="22"/>
  <c r="S31" i="22"/>
  <c r="T31" i="22"/>
  <c r="U31" i="22"/>
  <c r="V31" i="22"/>
  <c r="W31" i="22"/>
  <c r="E32" i="22"/>
  <c r="F32" i="22"/>
  <c r="G32" i="22"/>
  <c r="H32" i="22"/>
  <c r="I32" i="22"/>
  <c r="J32" i="22"/>
  <c r="K32" i="22"/>
  <c r="L32" i="22"/>
  <c r="M32" i="22"/>
  <c r="N32" i="22"/>
  <c r="O32" i="22"/>
  <c r="P32" i="22"/>
  <c r="Q32" i="22"/>
  <c r="R32" i="22"/>
  <c r="S32" i="22"/>
  <c r="T32" i="22"/>
  <c r="U32" i="22"/>
  <c r="V32" i="22"/>
  <c r="W32" i="22"/>
  <c r="E33" i="22"/>
  <c r="F33" i="22"/>
  <c r="G33" i="22"/>
  <c r="H33" i="22"/>
  <c r="I33" i="22"/>
  <c r="J33" i="22"/>
  <c r="K33" i="22"/>
  <c r="L33" i="22"/>
  <c r="M33" i="22"/>
  <c r="N33" i="22"/>
  <c r="O33" i="22"/>
  <c r="P33" i="22"/>
  <c r="Q33" i="22"/>
  <c r="R33" i="22"/>
  <c r="S33" i="22"/>
  <c r="T33" i="22"/>
  <c r="U33" i="22"/>
  <c r="V33" i="22"/>
  <c r="W33" i="22"/>
  <c r="E34" i="22"/>
  <c r="F34" i="22"/>
  <c r="G34" i="22"/>
  <c r="H34" i="22"/>
  <c r="I34" i="22"/>
  <c r="J34" i="22"/>
  <c r="K34" i="22"/>
  <c r="L34" i="22"/>
  <c r="M34" i="22"/>
  <c r="N34" i="22"/>
  <c r="O34" i="22"/>
  <c r="P34" i="22"/>
  <c r="Q34" i="22"/>
  <c r="R34" i="22"/>
  <c r="S34" i="22"/>
  <c r="T34" i="22"/>
  <c r="U34" i="22"/>
  <c r="V34" i="22"/>
  <c r="W34" i="22"/>
  <c r="E35" i="22"/>
  <c r="F35" i="22"/>
  <c r="G35" i="22"/>
  <c r="H35" i="22"/>
  <c r="I35" i="22"/>
  <c r="J35" i="22"/>
  <c r="K35" i="22"/>
  <c r="L35" i="22"/>
  <c r="M35" i="22"/>
  <c r="N35" i="22"/>
  <c r="O35" i="22"/>
  <c r="P35" i="22"/>
  <c r="Q35" i="22"/>
  <c r="R35" i="22"/>
  <c r="S35" i="22"/>
  <c r="T35" i="22"/>
  <c r="U35" i="22"/>
  <c r="V35" i="22"/>
  <c r="W35" i="22"/>
  <c r="F8" i="22"/>
  <c r="G8" i="22"/>
  <c r="H8" i="22"/>
  <c r="I8" i="22"/>
  <c r="J8" i="22"/>
  <c r="K8" i="22"/>
  <c r="L8" i="22"/>
  <c r="M8" i="22"/>
  <c r="N8" i="22"/>
  <c r="O8" i="22"/>
  <c r="P8" i="22"/>
  <c r="Q8" i="22"/>
  <c r="R8" i="22"/>
  <c r="S8" i="22"/>
  <c r="T8" i="22"/>
  <c r="U8" i="22"/>
  <c r="V8" i="22"/>
  <c r="W8" i="22"/>
  <c r="E8" i="22"/>
  <c r="F6" i="18"/>
  <c r="G6" i="18"/>
  <c r="H6" i="18"/>
  <c r="I6" i="18"/>
  <c r="J6" i="18"/>
  <c r="K6" i="18"/>
  <c r="L6" i="18"/>
  <c r="M6" i="18"/>
  <c r="N6" i="18"/>
  <c r="O6" i="18"/>
  <c r="P6" i="18"/>
  <c r="Q6" i="18"/>
  <c r="R6" i="18"/>
  <c r="S6" i="18"/>
  <c r="T6" i="18"/>
  <c r="U6" i="18"/>
  <c r="V6" i="18"/>
  <c r="W6" i="18"/>
  <c r="E6" i="18"/>
  <c r="E10" i="18"/>
  <c r="F10" i="18"/>
  <c r="G10" i="18"/>
  <c r="H10" i="18"/>
  <c r="I10" i="18"/>
  <c r="J10" i="18"/>
  <c r="K10" i="18"/>
  <c r="L10" i="18"/>
  <c r="M10" i="18"/>
  <c r="N10" i="18"/>
  <c r="O10" i="18"/>
  <c r="P10" i="18"/>
  <c r="Q10" i="18"/>
  <c r="R10" i="18"/>
  <c r="S10" i="18"/>
  <c r="T10" i="18"/>
  <c r="U10" i="18"/>
  <c r="V10" i="18"/>
  <c r="W10" i="18"/>
  <c r="E11" i="18"/>
  <c r="F11" i="18"/>
  <c r="G11" i="18"/>
  <c r="H11" i="18"/>
  <c r="I11" i="18"/>
  <c r="J11" i="18"/>
  <c r="K11" i="18"/>
  <c r="L11" i="18"/>
  <c r="M11" i="18"/>
  <c r="N11" i="18"/>
  <c r="O11" i="18"/>
  <c r="P11" i="18"/>
  <c r="Q11" i="18"/>
  <c r="R11" i="18"/>
  <c r="S11" i="18"/>
  <c r="T11" i="18"/>
  <c r="U11" i="18"/>
  <c r="V11" i="18"/>
  <c r="W11" i="18"/>
  <c r="E12" i="18"/>
  <c r="F12" i="18"/>
  <c r="G12" i="18"/>
  <c r="H12" i="18"/>
  <c r="I12" i="18"/>
  <c r="J12" i="18"/>
  <c r="K12" i="18"/>
  <c r="L12" i="18"/>
  <c r="M12" i="18"/>
  <c r="N12" i="18"/>
  <c r="O12" i="18"/>
  <c r="P12" i="18"/>
  <c r="Q12" i="18"/>
  <c r="R12" i="18"/>
  <c r="S12" i="18"/>
  <c r="T12" i="18"/>
  <c r="U12" i="18"/>
  <c r="V12" i="18"/>
  <c r="W12" i="18"/>
  <c r="E13" i="18"/>
  <c r="F13" i="18"/>
  <c r="G13" i="18"/>
  <c r="H13" i="18"/>
  <c r="I13" i="18"/>
  <c r="J13" i="18"/>
  <c r="K13" i="18"/>
  <c r="L13" i="18"/>
  <c r="M13" i="18"/>
  <c r="N13" i="18"/>
  <c r="O13" i="18"/>
  <c r="P13" i="18"/>
  <c r="Q13" i="18"/>
  <c r="R13" i="18"/>
  <c r="S13" i="18"/>
  <c r="T13" i="18"/>
  <c r="U13" i="18"/>
  <c r="V13" i="18"/>
  <c r="W13" i="18"/>
  <c r="E14" i="18"/>
  <c r="F14" i="18"/>
  <c r="G14" i="18"/>
  <c r="H14" i="18"/>
  <c r="I14" i="18"/>
  <c r="J14" i="18"/>
  <c r="K14" i="18"/>
  <c r="L14" i="18"/>
  <c r="M14" i="18"/>
  <c r="N14" i="18"/>
  <c r="O14" i="18"/>
  <c r="P14" i="18"/>
  <c r="Q14" i="18"/>
  <c r="R14" i="18"/>
  <c r="S14" i="18"/>
  <c r="T14" i="18"/>
  <c r="U14" i="18"/>
  <c r="V14" i="18"/>
  <c r="W14" i="18"/>
  <c r="E15" i="18"/>
  <c r="F15" i="18"/>
  <c r="G15" i="18"/>
  <c r="H15" i="18"/>
  <c r="I15" i="18"/>
  <c r="J15" i="18"/>
  <c r="K15" i="18"/>
  <c r="L15" i="18"/>
  <c r="M15" i="18"/>
  <c r="N15" i="18"/>
  <c r="O15" i="18"/>
  <c r="P15" i="18"/>
  <c r="Q15" i="18"/>
  <c r="R15" i="18"/>
  <c r="S15" i="18"/>
  <c r="T15" i="18"/>
  <c r="U15" i="18"/>
  <c r="V15" i="18"/>
  <c r="W15" i="18"/>
  <c r="E16" i="18"/>
  <c r="F16" i="18"/>
  <c r="G16" i="18"/>
  <c r="H16" i="18"/>
  <c r="I16" i="18"/>
  <c r="J16" i="18"/>
  <c r="K16" i="18"/>
  <c r="L16" i="18"/>
  <c r="M16" i="18"/>
  <c r="N16" i="18"/>
  <c r="O16" i="18"/>
  <c r="P16" i="18"/>
  <c r="Q16" i="18"/>
  <c r="R16" i="18"/>
  <c r="S16" i="18"/>
  <c r="T16" i="18"/>
  <c r="U16" i="18"/>
  <c r="V16" i="18"/>
  <c r="W16" i="18"/>
  <c r="E17" i="18"/>
  <c r="F17" i="18"/>
  <c r="G17" i="18"/>
  <c r="H17" i="18"/>
  <c r="I17" i="18"/>
  <c r="J17" i="18"/>
  <c r="K17" i="18"/>
  <c r="L17" i="18"/>
  <c r="M17" i="18"/>
  <c r="N17" i="18"/>
  <c r="O17" i="18"/>
  <c r="P17" i="18"/>
  <c r="Q17" i="18"/>
  <c r="R17" i="18"/>
  <c r="S17" i="18"/>
  <c r="T17" i="18"/>
  <c r="U17" i="18"/>
  <c r="V17" i="18"/>
  <c r="W17" i="18"/>
  <c r="E18" i="18"/>
  <c r="F18" i="18"/>
  <c r="G18" i="18"/>
  <c r="H18" i="18"/>
  <c r="I18" i="18"/>
  <c r="J18" i="18"/>
  <c r="K18" i="18"/>
  <c r="L18" i="18"/>
  <c r="M18" i="18"/>
  <c r="N18" i="18"/>
  <c r="O18" i="18"/>
  <c r="P18" i="18"/>
  <c r="Q18" i="18"/>
  <c r="R18" i="18"/>
  <c r="S18" i="18"/>
  <c r="T18" i="18"/>
  <c r="U18" i="18"/>
  <c r="V18" i="18"/>
  <c r="W18" i="18"/>
  <c r="E19" i="18"/>
  <c r="F19" i="18"/>
  <c r="G19" i="18"/>
  <c r="H19" i="18"/>
  <c r="I19" i="18"/>
  <c r="J19" i="18"/>
  <c r="K19" i="18"/>
  <c r="L19" i="18"/>
  <c r="M19" i="18"/>
  <c r="N19" i="18"/>
  <c r="O19" i="18"/>
  <c r="P19" i="18"/>
  <c r="Q19" i="18"/>
  <c r="R19" i="18"/>
  <c r="S19" i="18"/>
  <c r="T19" i="18"/>
  <c r="U19" i="18"/>
  <c r="V19" i="18"/>
  <c r="W19" i="18"/>
  <c r="E20" i="18"/>
  <c r="F20" i="18"/>
  <c r="G20" i="18"/>
  <c r="H20" i="18"/>
  <c r="I20" i="18"/>
  <c r="J20" i="18"/>
  <c r="K20" i="18"/>
  <c r="L20" i="18"/>
  <c r="M20" i="18"/>
  <c r="N20" i="18"/>
  <c r="O20" i="18"/>
  <c r="P20" i="18"/>
  <c r="Q20" i="18"/>
  <c r="R20" i="18"/>
  <c r="S20" i="18"/>
  <c r="T20" i="18"/>
  <c r="U20" i="18"/>
  <c r="V20" i="18"/>
  <c r="W20" i="18"/>
  <c r="E21" i="18"/>
  <c r="F21" i="18"/>
  <c r="G21" i="18"/>
  <c r="H21" i="18"/>
  <c r="I21" i="18"/>
  <c r="J21" i="18"/>
  <c r="K21" i="18"/>
  <c r="L21" i="18"/>
  <c r="M21" i="18"/>
  <c r="N21" i="18"/>
  <c r="O21" i="18"/>
  <c r="P21" i="18"/>
  <c r="Q21" i="18"/>
  <c r="R21" i="18"/>
  <c r="S21" i="18"/>
  <c r="T21" i="18"/>
  <c r="U21" i="18"/>
  <c r="V21" i="18"/>
  <c r="W21" i="18"/>
  <c r="E22" i="18"/>
  <c r="F22" i="18"/>
  <c r="G22" i="18"/>
  <c r="H22" i="18"/>
  <c r="I22" i="18"/>
  <c r="J22" i="18"/>
  <c r="K22" i="18"/>
  <c r="L22" i="18"/>
  <c r="M22" i="18"/>
  <c r="N22" i="18"/>
  <c r="O22" i="18"/>
  <c r="P22" i="18"/>
  <c r="Q22" i="18"/>
  <c r="R22" i="18"/>
  <c r="S22" i="18"/>
  <c r="T22" i="18"/>
  <c r="U22" i="18"/>
  <c r="V22" i="18"/>
  <c r="W22" i="18"/>
  <c r="E23" i="18"/>
  <c r="F23" i="18"/>
  <c r="G23" i="18"/>
  <c r="H23" i="18"/>
  <c r="I23" i="18"/>
  <c r="J23" i="18"/>
  <c r="K23" i="18"/>
  <c r="L23" i="18"/>
  <c r="M23" i="18"/>
  <c r="N23" i="18"/>
  <c r="O23" i="18"/>
  <c r="P23" i="18"/>
  <c r="Q23" i="18"/>
  <c r="R23" i="18"/>
  <c r="S23" i="18"/>
  <c r="T23" i="18"/>
  <c r="U23" i="18"/>
  <c r="V23" i="18"/>
  <c r="W23" i="18"/>
  <c r="E24" i="18"/>
  <c r="F24" i="18"/>
  <c r="G24" i="18"/>
  <c r="H24" i="18"/>
  <c r="I24" i="18"/>
  <c r="J24" i="18"/>
  <c r="K24" i="18"/>
  <c r="L24" i="18"/>
  <c r="M24" i="18"/>
  <c r="N24" i="18"/>
  <c r="O24" i="18"/>
  <c r="P24" i="18"/>
  <c r="Q24" i="18"/>
  <c r="R24" i="18"/>
  <c r="S24" i="18"/>
  <c r="T24" i="18"/>
  <c r="U24" i="18"/>
  <c r="V24" i="18"/>
  <c r="W24" i="18"/>
  <c r="E25" i="18"/>
  <c r="F25" i="18"/>
  <c r="G25" i="18"/>
  <c r="H25" i="18"/>
  <c r="I25" i="18"/>
  <c r="J25" i="18"/>
  <c r="K25" i="18"/>
  <c r="L25" i="18"/>
  <c r="M25" i="18"/>
  <c r="N25" i="18"/>
  <c r="O25" i="18"/>
  <c r="P25" i="18"/>
  <c r="Q25" i="18"/>
  <c r="R25" i="18"/>
  <c r="S25" i="18"/>
  <c r="T25" i="18"/>
  <c r="U25" i="18"/>
  <c r="V25" i="18"/>
  <c r="W25" i="18"/>
  <c r="E26" i="18"/>
  <c r="F26" i="18"/>
  <c r="G26" i="18"/>
  <c r="H26" i="18"/>
  <c r="I26" i="18"/>
  <c r="J26" i="18"/>
  <c r="K26" i="18"/>
  <c r="L26" i="18"/>
  <c r="M26" i="18"/>
  <c r="N26" i="18"/>
  <c r="O26" i="18"/>
  <c r="P26" i="18"/>
  <c r="Q26" i="18"/>
  <c r="R26" i="18"/>
  <c r="S26" i="18"/>
  <c r="T26" i="18"/>
  <c r="U26" i="18"/>
  <c r="V26" i="18"/>
  <c r="W26" i="18"/>
  <c r="E27" i="18"/>
  <c r="F27" i="18"/>
  <c r="G27" i="18"/>
  <c r="H27" i="18"/>
  <c r="I27" i="18"/>
  <c r="J27" i="18"/>
  <c r="K27" i="18"/>
  <c r="L27" i="18"/>
  <c r="M27" i="18"/>
  <c r="N27" i="18"/>
  <c r="O27" i="18"/>
  <c r="P27" i="18"/>
  <c r="Q27" i="18"/>
  <c r="R27" i="18"/>
  <c r="S27" i="18"/>
  <c r="T27" i="18"/>
  <c r="U27" i="18"/>
  <c r="V27" i="18"/>
  <c r="W27" i="18"/>
  <c r="E28" i="18"/>
  <c r="F28" i="18"/>
  <c r="G28" i="18"/>
  <c r="H28" i="18"/>
  <c r="I28" i="18"/>
  <c r="J28" i="18"/>
  <c r="K28" i="18"/>
  <c r="L28" i="18"/>
  <c r="M28" i="18"/>
  <c r="N28" i="18"/>
  <c r="O28" i="18"/>
  <c r="P28" i="18"/>
  <c r="Q28" i="18"/>
  <c r="R28" i="18"/>
  <c r="S28" i="18"/>
  <c r="T28" i="18"/>
  <c r="U28" i="18"/>
  <c r="V28" i="18"/>
  <c r="W28" i="18"/>
  <c r="E29" i="18"/>
  <c r="F29" i="18"/>
  <c r="G29" i="18"/>
  <c r="H29" i="18"/>
  <c r="I29" i="18"/>
  <c r="J29" i="18"/>
  <c r="K29" i="18"/>
  <c r="L29" i="18"/>
  <c r="M29" i="18"/>
  <c r="N29" i="18"/>
  <c r="O29" i="18"/>
  <c r="P29" i="18"/>
  <c r="Q29" i="18"/>
  <c r="R29" i="18"/>
  <c r="S29" i="18"/>
  <c r="T29" i="18"/>
  <c r="U29" i="18"/>
  <c r="V29" i="18"/>
  <c r="W29" i="18"/>
  <c r="E30" i="18"/>
  <c r="F30" i="18"/>
  <c r="G30" i="18"/>
  <c r="H30" i="18"/>
  <c r="I30" i="18"/>
  <c r="J30" i="18"/>
  <c r="K30" i="18"/>
  <c r="L30" i="18"/>
  <c r="M30" i="18"/>
  <c r="N30" i="18"/>
  <c r="O30" i="18"/>
  <c r="P30" i="18"/>
  <c r="Q30" i="18"/>
  <c r="R30" i="18"/>
  <c r="S30" i="18"/>
  <c r="T30" i="18"/>
  <c r="U30" i="18"/>
  <c r="V30" i="18"/>
  <c r="W30" i="18"/>
  <c r="E31" i="18"/>
  <c r="F31" i="18"/>
  <c r="G31" i="18"/>
  <c r="H31" i="18"/>
  <c r="I31" i="18"/>
  <c r="J31" i="18"/>
  <c r="K31" i="18"/>
  <c r="L31" i="18"/>
  <c r="M31" i="18"/>
  <c r="N31" i="18"/>
  <c r="O31" i="18"/>
  <c r="P31" i="18"/>
  <c r="Q31" i="18"/>
  <c r="R31" i="18"/>
  <c r="S31" i="18"/>
  <c r="T31" i="18"/>
  <c r="U31" i="18"/>
  <c r="V31" i="18"/>
  <c r="W31" i="18"/>
  <c r="E32" i="18"/>
  <c r="F32" i="18"/>
  <c r="G32" i="18"/>
  <c r="H32" i="18"/>
  <c r="I32" i="18"/>
  <c r="J32" i="18"/>
  <c r="K32" i="18"/>
  <c r="L32" i="18"/>
  <c r="M32" i="18"/>
  <c r="N32" i="18"/>
  <c r="O32" i="18"/>
  <c r="P32" i="18"/>
  <c r="Q32" i="18"/>
  <c r="R32" i="18"/>
  <c r="S32" i="18"/>
  <c r="T32" i="18"/>
  <c r="U32" i="18"/>
  <c r="V32" i="18"/>
  <c r="W32" i="18"/>
  <c r="E33" i="18"/>
  <c r="F33" i="18"/>
  <c r="G33" i="18"/>
  <c r="H33" i="18"/>
  <c r="I33" i="18"/>
  <c r="J33" i="18"/>
  <c r="K33" i="18"/>
  <c r="L33" i="18"/>
  <c r="M33" i="18"/>
  <c r="N33" i="18"/>
  <c r="O33" i="18"/>
  <c r="P33" i="18"/>
  <c r="Q33" i="18"/>
  <c r="R33" i="18"/>
  <c r="S33" i="18"/>
  <c r="T33" i="18"/>
  <c r="U33" i="18"/>
  <c r="V33" i="18"/>
  <c r="W33" i="18"/>
  <c r="E34" i="18"/>
  <c r="F34" i="18"/>
  <c r="G34" i="18"/>
  <c r="H34" i="18"/>
  <c r="I34" i="18"/>
  <c r="J34" i="18"/>
  <c r="K34" i="18"/>
  <c r="L34" i="18"/>
  <c r="M34" i="18"/>
  <c r="N34" i="18"/>
  <c r="O34" i="18"/>
  <c r="P34" i="18"/>
  <c r="Q34" i="18"/>
  <c r="R34" i="18"/>
  <c r="S34" i="18"/>
  <c r="T34" i="18"/>
  <c r="U34" i="18"/>
  <c r="V34" i="18"/>
  <c r="W34" i="18"/>
  <c r="E35" i="18"/>
  <c r="F35" i="18"/>
  <c r="G35" i="18"/>
  <c r="H35" i="18"/>
  <c r="I35" i="18"/>
  <c r="J35" i="18"/>
  <c r="K35" i="18"/>
  <c r="L35" i="18"/>
  <c r="M35" i="18"/>
  <c r="N35" i="18"/>
  <c r="O35" i="18"/>
  <c r="P35" i="18"/>
  <c r="Q35" i="18"/>
  <c r="R35" i="18"/>
  <c r="S35" i="18"/>
  <c r="T35" i="18"/>
  <c r="U35" i="18"/>
  <c r="V35" i="18"/>
  <c r="W35" i="18"/>
  <c r="E36" i="18"/>
  <c r="F36" i="18"/>
  <c r="G36" i="18"/>
  <c r="H36" i="18"/>
  <c r="I36" i="18"/>
  <c r="J36" i="18"/>
  <c r="K36" i="18"/>
  <c r="L36" i="18"/>
  <c r="M36" i="18"/>
  <c r="N36" i="18"/>
  <c r="O36" i="18"/>
  <c r="P36" i="18"/>
  <c r="Q36" i="18"/>
  <c r="R36" i="18"/>
  <c r="S36" i="18"/>
  <c r="T36" i="18"/>
  <c r="U36" i="18"/>
  <c r="V36" i="18"/>
  <c r="W36" i="18"/>
  <c r="P9" i="18"/>
  <c r="Q9" i="18"/>
  <c r="R9" i="18"/>
  <c r="S9" i="18"/>
  <c r="T9" i="18"/>
  <c r="U9" i="18"/>
  <c r="V9" i="18"/>
  <c r="W9" i="18"/>
  <c r="F9" i="18"/>
  <c r="G9" i="18"/>
  <c r="H9" i="18"/>
  <c r="I9" i="18"/>
  <c r="J9" i="18"/>
  <c r="K9" i="18"/>
  <c r="L9" i="18"/>
  <c r="M9" i="18"/>
  <c r="N9" i="18"/>
  <c r="O9" i="18"/>
  <c r="E9" i="18"/>
  <c r="F11" i="21"/>
  <c r="F12" i="21"/>
  <c r="G12" i="21"/>
  <c r="H12" i="21"/>
  <c r="I12" i="21"/>
  <c r="J12" i="21"/>
  <c r="K12" i="21"/>
  <c r="L12" i="21"/>
  <c r="M12" i="21"/>
  <c r="N12" i="21"/>
  <c r="O12" i="21"/>
  <c r="P12" i="21"/>
  <c r="Q12" i="21"/>
  <c r="R12" i="21"/>
  <c r="S12" i="21"/>
  <c r="T12" i="21"/>
  <c r="U12" i="21"/>
  <c r="V12" i="21"/>
  <c r="W12" i="21"/>
  <c r="X12" i="21"/>
  <c r="Y12" i="21"/>
  <c r="Z12" i="21"/>
  <c r="AA12" i="21"/>
  <c r="AB12" i="21"/>
  <c r="AC12" i="21"/>
  <c r="AD12" i="21"/>
  <c r="AE12" i="21"/>
  <c r="AF12" i="21"/>
  <c r="AG12" i="21"/>
  <c r="AH12" i="21"/>
  <c r="AI12" i="21"/>
  <c r="AJ12" i="21"/>
  <c r="AK12" i="21"/>
  <c r="AL12" i="21"/>
  <c r="AM12" i="21"/>
  <c r="AN12" i="21"/>
  <c r="AO12" i="21"/>
  <c r="AP12" i="21"/>
  <c r="AQ12" i="21"/>
  <c r="AR12" i="21"/>
  <c r="F13" i="21"/>
  <c r="G13" i="21"/>
  <c r="H13" i="21"/>
  <c r="I13" i="21"/>
  <c r="J13" i="21"/>
  <c r="K13" i="21"/>
  <c r="L13" i="21"/>
  <c r="M13" i="21"/>
  <c r="N13" i="21"/>
  <c r="O13" i="21"/>
  <c r="P13" i="21"/>
  <c r="Q13" i="21"/>
  <c r="R13" i="21"/>
  <c r="S13" i="21"/>
  <c r="T13" i="21"/>
  <c r="U13" i="21"/>
  <c r="V13" i="21"/>
  <c r="W13" i="21"/>
  <c r="X13" i="21"/>
  <c r="Y13" i="21"/>
  <c r="Z13" i="21"/>
  <c r="AA13" i="21"/>
  <c r="AB13" i="21"/>
  <c r="AC13" i="21"/>
  <c r="AD13" i="21"/>
  <c r="AE13" i="21"/>
  <c r="AF13" i="21"/>
  <c r="AG13" i="21"/>
  <c r="AH13" i="21"/>
  <c r="AI13" i="21"/>
  <c r="AJ13" i="21"/>
  <c r="AK13" i="21"/>
  <c r="AL13" i="21"/>
  <c r="AM13" i="21"/>
  <c r="AN13" i="21"/>
  <c r="AO13" i="21"/>
  <c r="AP13" i="21"/>
  <c r="AQ13" i="21"/>
  <c r="AR13" i="21"/>
  <c r="F14" i="21"/>
  <c r="G14" i="21"/>
  <c r="H14" i="21"/>
  <c r="I14" i="21"/>
  <c r="J14" i="21"/>
  <c r="K14" i="21"/>
  <c r="L14" i="21"/>
  <c r="M14" i="21"/>
  <c r="N14" i="21"/>
  <c r="O14" i="21"/>
  <c r="P14" i="21"/>
  <c r="Q14" i="21"/>
  <c r="R14" i="21"/>
  <c r="S14" i="21"/>
  <c r="T14" i="21"/>
  <c r="U14" i="21"/>
  <c r="V14" i="21"/>
  <c r="W14" i="21"/>
  <c r="X14" i="21"/>
  <c r="Y14" i="21"/>
  <c r="Z14" i="21"/>
  <c r="AA14" i="21"/>
  <c r="AB14" i="21"/>
  <c r="AC14" i="21"/>
  <c r="AD14" i="21"/>
  <c r="AE14" i="21"/>
  <c r="AF14" i="21"/>
  <c r="AG14" i="21"/>
  <c r="AH14" i="21"/>
  <c r="AI14" i="21"/>
  <c r="AJ14" i="21"/>
  <c r="AK14" i="21"/>
  <c r="AL14" i="21"/>
  <c r="AM14" i="21"/>
  <c r="AN14" i="21"/>
  <c r="AO14" i="21"/>
  <c r="AP14" i="21"/>
  <c r="AQ14" i="21"/>
  <c r="AR14" i="21"/>
  <c r="F15" i="21"/>
  <c r="G15" i="21"/>
  <c r="H15" i="21"/>
  <c r="I15" i="21"/>
  <c r="J15" i="21"/>
  <c r="K15" i="21"/>
  <c r="L15" i="21"/>
  <c r="M15" i="21"/>
  <c r="N15" i="21"/>
  <c r="O15" i="21"/>
  <c r="P15" i="21"/>
  <c r="Q15" i="21"/>
  <c r="R15" i="21"/>
  <c r="S15" i="21"/>
  <c r="T15" i="21"/>
  <c r="U15" i="21"/>
  <c r="V15" i="21"/>
  <c r="W15" i="21"/>
  <c r="X15" i="21"/>
  <c r="Y15" i="21"/>
  <c r="Z15" i="21"/>
  <c r="AA15" i="21"/>
  <c r="AB15" i="21"/>
  <c r="AC15" i="21"/>
  <c r="AD15" i="21"/>
  <c r="AE15" i="21"/>
  <c r="AF15" i="21"/>
  <c r="AG15" i="21"/>
  <c r="AH15" i="21"/>
  <c r="AI15" i="21"/>
  <c r="AJ15" i="21"/>
  <c r="AK15" i="21"/>
  <c r="AL15" i="21"/>
  <c r="AM15" i="21"/>
  <c r="AN15" i="21"/>
  <c r="AO15" i="21"/>
  <c r="AP15" i="21"/>
  <c r="AQ15" i="21"/>
  <c r="AR15" i="21"/>
  <c r="F16" i="21"/>
  <c r="G16" i="21"/>
  <c r="H16" i="21"/>
  <c r="I16" i="21"/>
  <c r="J16" i="21"/>
  <c r="K16" i="21"/>
  <c r="L16" i="21"/>
  <c r="M16" i="21"/>
  <c r="N16" i="21"/>
  <c r="O16" i="21"/>
  <c r="P16" i="21"/>
  <c r="Q16" i="21"/>
  <c r="R16" i="21"/>
  <c r="S16" i="21"/>
  <c r="T16" i="21"/>
  <c r="U16" i="21"/>
  <c r="V16" i="21"/>
  <c r="W16" i="21"/>
  <c r="X16" i="21"/>
  <c r="Y16" i="21"/>
  <c r="Z16" i="21"/>
  <c r="AA16" i="21"/>
  <c r="AB16" i="21"/>
  <c r="AC16" i="21"/>
  <c r="AD16" i="21"/>
  <c r="AE16" i="21"/>
  <c r="AF16" i="21"/>
  <c r="AG16" i="21"/>
  <c r="AH16" i="21"/>
  <c r="AI16" i="21"/>
  <c r="AJ16" i="21"/>
  <c r="AK16" i="21"/>
  <c r="AL16" i="21"/>
  <c r="AM16" i="21"/>
  <c r="AN16" i="21"/>
  <c r="AO16" i="21"/>
  <c r="AP16" i="21"/>
  <c r="AQ16" i="21"/>
  <c r="AR16" i="21"/>
  <c r="F17" i="21"/>
  <c r="G17" i="21"/>
  <c r="H17" i="21"/>
  <c r="I17" i="21"/>
  <c r="J17" i="21"/>
  <c r="K17" i="21"/>
  <c r="L17" i="21"/>
  <c r="M17" i="21"/>
  <c r="N17" i="21"/>
  <c r="O17" i="21"/>
  <c r="P17" i="21"/>
  <c r="Q17" i="21"/>
  <c r="R17" i="21"/>
  <c r="S17" i="21"/>
  <c r="T17" i="21"/>
  <c r="U17" i="21"/>
  <c r="V17" i="21"/>
  <c r="W17" i="21"/>
  <c r="X17" i="21"/>
  <c r="Y17" i="21"/>
  <c r="Z17" i="21"/>
  <c r="AA17" i="21"/>
  <c r="AB17" i="21"/>
  <c r="AC17" i="21"/>
  <c r="AD17" i="21"/>
  <c r="AE17" i="21"/>
  <c r="AF17" i="21"/>
  <c r="AG17" i="21"/>
  <c r="AH17" i="21"/>
  <c r="AI17" i="21"/>
  <c r="AJ17" i="21"/>
  <c r="AK17" i="21"/>
  <c r="AL17" i="21"/>
  <c r="AM17" i="21"/>
  <c r="AN17" i="21"/>
  <c r="AO17" i="21"/>
  <c r="AP17" i="21"/>
  <c r="AQ17" i="21"/>
  <c r="AR17" i="21"/>
  <c r="F18" i="21"/>
  <c r="G18" i="21"/>
  <c r="H18" i="21"/>
  <c r="I18" i="21"/>
  <c r="J18" i="21"/>
  <c r="K18" i="21"/>
  <c r="L18" i="21"/>
  <c r="M18" i="21"/>
  <c r="N18" i="21"/>
  <c r="O18" i="21"/>
  <c r="P18" i="21"/>
  <c r="Q18" i="21"/>
  <c r="R18" i="21"/>
  <c r="S18" i="21"/>
  <c r="T18" i="21"/>
  <c r="U18" i="21"/>
  <c r="V18" i="21"/>
  <c r="W18" i="21"/>
  <c r="X18" i="21"/>
  <c r="Y18" i="21"/>
  <c r="Z18" i="21"/>
  <c r="AA18" i="21"/>
  <c r="AB18" i="21"/>
  <c r="AC18" i="21"/>
  <c r="AD18" i="21"/>
  <c r="AE18" i="21"/>
  <c r="AF18" i="21"/>
  <c r="AG18" i="21"/>
  <c r="AH18" i="21"/>
  <c r="AI18" i="21"/>
  <c r="AJ18" i="21"/>
  <c r="AK18" i="21"/>
  <c r="AL18" i="21"/>
  <c r="AM18" i="21"/>
  <c r="AN18" i="21"/>
  <c r="AO18" i="21"/>
  <c r="AP18" i="21"/>
  <c r="AQ18" i="21"/>
  <c r="AR18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W19" i="21"/>
  <c r="X19" i="21"/>
  <c r="Y19" i="21"/>
  <c r="Z19" i="21"/>
  <c r="AA19" i="21"/>
  <c r="AB19" i="21"/>
  <c r="AC19" i="21"/>
  <c r="AD19" i="21"/>
  <c r="AE19" i="21"/>
  <c r="AF19" i="21"/>
  <c r="AG19" i="21"/>
  <c r="AH19" i="21"/>
  <c r="AI19" i="21"/>
  <c r="AJ19" i="21"/>
  <c r="AK19" i="21"/>
  <c r="AL19" i="21"/>
  <c r="AM19" i="21"/>
  <c r="AN19" i="21"/>
  <c r="AO19" i="21"/>
  <c r="AP19" i="21"/>
  <c r="AQ19" i="21"/>
  <c r="AR19" i="21"/>
  <c r="F20" i="21"/>
  <c r="G20" i="21"/>
  <c r="H20" i="21"/>
  <c r="I20" i="21"/>
  <c r="J20" i="21"/>
  <c r="K20" i="21"/>
  <c r="L20" i="21"/>
  <c r="M20" i="21"/>
  <c r="N20" i="21"/>
  <c r="O20" i="21"/>
  <c r="P20" i="21"/>
  <c r="Q20" i="21"/>
  <c r="R20" i="21"/>
  <c r="S20" i="21"/>
  <c r="T20" i="21"/>
  <c r="U20" i="21"/>
  <c r="V20" i="21"/>
  <c r="W20" i="21"/>
  <c r="X20" i="21"/>
  <c r="Y20" i="21"/>
  <c r="Z20" i="21"/>
  <c r="AA20" i="21"/>
  <c r="AB20" i="21"/>
  <c r="AC20" i="21"/>
  <c r="AD20" i="21"/>
  <c r="AE20" i="21"/>
  <c r="AF20" i="21"/>
  <c r="AG20" i="21"/>
  <c r="AH20" i="21"/>
  <c r="AI20" i="21"/>
  <c r="AJ20" i="21"/>
  <c r="AK20" i="21"/>
  <c r="AL20" i="21"/>
  <c r="AM20" i="21"/>
  <c r="AN20" i="21"/>
  <c r="AO20" i="21"/>
  <c r="AP20" i="21"/>
  <c r="AQ20" i="21"/>
  <c r="AR20" i="21"/>
  <c r="F21" i="21"/>
  <c r="G21" i="21"/>
  <c r="H21" i="21"/>
  <c r="I21" i="21"/>
  <c r="J21" i="21"/>
  <c r="K21" i="21"/>
  <c r="L21" i="21"/>
  <c r="M21" i="21"/>
  <c r="N21" i="21"/>
  <c r="O21" i="21"/>
  <c r="P21" i="21"/>
  <c r="Q21" i="21"/>
  <c r="R21" i="21"/>
  <c r="S21" i="21"/>
  <c r="T21" i="21"/>
  <c r="U21" i="21"/>
  <c r="V21" i="21"/>
  <c r="W21" i="21"/>
  <c r="X21" i="21"/>
  <c r="Y21" i="21"/>
  <c r="Z21" i="21"/>
  <c r="AA21" i="21"/>
  <c r="AB21" i="21"/>
  <c r="AC21" i="21"/>
  <c r="AD21" i="21"/>
  <c r="AE21" i="21"/>
  <c r="AF21" i="21"/>
  <c r="AG21" i="21"/>
  <c r="AH21" i="21"/>
  <c r="AI21" i="21"/>
  <c r="AJ21" i="21"/>
  <c r="AK21" i="21"/>
  <c r="AL21" i="21"/>
  <c r="AM21" i="21"/>
  <c r="AN21" i="21"/>
  <c r="AO21" i="21"/>
  <c r="AP21" i="21"/>
  <c r="AQ21" i="21"/>
  <c r="AR21" i="21"/>
  <c r="F22" i="21"/>
  <c r="G22" i="21"/>
  <c r="H22" i="21"/>
  <c r="I22" i="21"/>
  <c r="J22" i="21"/>
  <c r="K22" i="21"/>
  <c r="L22" i="21"/>
  <c r="M22" i="21"/>
  <c r="N22" i="21"/>
  <c r="O22" i="21"/>
  <c r="P22" i="21"/>
  <c r="Q22" i="21"/>
  <c r="R22" i="21"/>
  <c r="S22" i="21"/>
  <c r="T22" i="21"/>
  <c r="U22" i="21"/>
  <c r="V22" i="21"/>
  <c r="W22" i="21"/>
  <c r="X22" i="21"/>
  <c r="Y22" i="21"/>
  <c r="Z22" i="21"/>
  <c r="AA22" i="21"/>
  <c r="AB22" i="21"/>
  <c r="AC22" i="21"/>
  <c r="AD22" i="21"/>
  <c r="AE22" i="21"/>
  <c r="AF22" i="21"/>
  <c r="AG22" i="21"/>
  <c r="AH22" i="21"/>
  <c r="AI22" i="21"/>
  <c r="AJ22" i="21"/>
  <c r="AK22" i="21"/>
  <c r="AL22" i="21"/>
  <c r="AM22" i="21"/>
  <c r="AN22" i="21"/>
  <c r="AO22" i="21"/>
  <c r="AP22" i="21"/>
  <c r="AQ22" i="21"/>
  <c r="AR22" i="21"/>
  <c r="F23" i="21"/>
  <c r="G23" i="21"/>
  <c r="H23" i="21"/>
  <c r="I23" i="21"/>
  <c r="J23" i="21"/>
  <c r="K23" i="21"/>
  <c r="L23" i="21"/>
  <c r="M23" i="21"/>
  <c r="N23" i="21"/>
  <c r="O23" i="21"/>
  <c r="P23" i="21"/>
  <c r="Q23" i="21"/>
  <c r="R23" i="21"/>
  <c r="S23" i="21"/>
  <c r="T23" i="21"/>
  <c r="U23" i="21"/>
  <c r="V23" i="21"/>
  <c r="W23" i="21"/>
  <c r="X23" i="21"/>
  <c r="Y23" i="21"/>
  <c r="Z23" i="21"/>
  <c r="AA23" i="21"/>
  <c r="AB23" i="21"/>
  <c r="AC23" i="21"/>
  <c r="AD23" i="21"/>
  <c r="AE23" i="21"/>
  <c r="AF23" i="21"/>
  <c r="AG23" i="21"/>
  <c r="AH23" i="21"/>
  <c r="AI23" i="21"/>
  <c r="AJ23" i="21"/>
  <c r="AK23" i="21"/>
  <c r="AL23" i="21"/>
  <c r="AM23" i="21"/>
  <c r="AN23" i="21"/>
  <c r="AO23" i="21"/>
  <c r="AP23" i="21"/>
  <c r="AQ23" i="21"/>
  <c r="AR23" i="21"/>
  <c r="F24" i="21"/>
  <c r="G24" i="21"/>
  <c r="H24" i="21"/>
  <c r="I24" i="21"/>
  <c r="J24" i="21"/>
  <c r="K24" i="21"/>
  <c r="L24" i="21"/>
  <c r="M24" i="21"/>
  <c r="N24" i="21"/>
  <c r="O24" i="21"/>
  <c r="P24" i="21"/>
  <c r="Q24" i="21"/>
  <c r="R24" i="21"/>
  <c r="S24" i="21"/>
  <c r="T24" i="21"/>
  <c r="U24" i="21"/>
  <c r="V24" i="21"/>
  <c r="W24" i="21"/>
  <c r="X24" i="21"/>
  <c r="Y24" i="21"/>
  <c r="Z24" i="21"/>
  <c r="AA24" i="21"/>
  <c r="AB24" i="21"/>
  <c r="AC24" i="21"/>
  <c r="AD24" i="21"/>
  <c r="AE24" i="21"/>
  <c r="AF24" i="21"/>
  <c r="AG24" i="21"/>
  <c r="AH24" i="21"/>
  <c r="AI24" i="21"/>
  <c r="AJ24" i="21"/>
  <c r="AK24" i="21"/>
  <c r="AL24" i="21"/>
  <c r="AM24" i="21"/>
  <c r="AN24" i="21"/>
  <c r="AO24" i="21"/>
  <c r="AP24" i="21"/>
  <c r="AQ24" i="21"/>
  <c r="AR24" i="21"/>
  <c r="F25" i="21"/>
  <c r="G25" i="21"/>
  <c r="H25" i="21"/>
  <c r="I25" i="21"/>
  <c r="J25" i="21"/>
  <c r="K25" i="21"/>
  <c r="L25" i="21"/>
  <c r="M25" i="21"/>
  <c r="N25" i="21"/>
  <c r="O25" i="21"/>
  <c r="P25" i="21"/>
  <c r="Q25" i="21"/>
  <c r="R25" i="21"/>
  <c r="S25" i="21"/>
  <c r="T25" i="21"/>
  <c r="U25" i="21"/>
  <c r="V25" i="21"/>
  <c r="W25" i="21"/>
  <c r="X25" i="21"/>
  <c r="Y25" i="21"/>
  <c r="Z25" i="21"/>
  <c r="AA25" i="21"/>
  <c r="AB25" i="21"/>
  <c r="AC25" i="21"/>
  <c r="AD25" i="21"/>
  <c r="AE25" i="21"/>
  <c r="AF25" i="21"/>
  <c r="AG25" i="21"/>
  <c r="AH25" i="21"/>
  <c r="AI25" i="21"/>
  <c r="AJ25" i="21"/>
  <c r="AK25" i="21"/>
  <c r="AL25" i="21"/>
  <c r="AM25" i="21"/>
  <c r="AN25" i="21"/>
  <c r="AO25" i="21"/>
  <c r="AP25" i="21"/>
  <c r="AQ25" i="21"/>
  <c r="AR25" i="21"/>
  <c r="F26" i="21"/>
  <c r="G26" i="21"/>
  <c r="H26" i="21"/>
  <c r="I26" i="21"/>
  <c r="J26" i="21"/>
  <c r="K26" i="21"/>
  <c r="L26" i="21"/>
  <c r="M26" i="21"/>
  <c r="N26" i="21"/>
  <c r="O26" i="21"/>
  <c r="P26" i="21"/>
  <c r="Q26" i="21"/>
  <c r="R26" i="21"/>
  <c r="S26" i="21"/>
  <c r="T26" i="21"/>
  <c r="U26" i="21"/>
  <c r="V26" i="21"/>
  <c r="W26" i="21"/>
  <c r="X26" i="21"/>
  <c r="Y26" i="21"/>
  <c r="Z26" i="21"/>
  <c r="AA26" i="21"/>
  <c r="AB26" i="21"/>
  <c r="AC26" i="21"/>
  <c r="AD26" i="21"/>
  <c r="AE26" i="21"/>
  <c r="AF26" i="21"/>
  <c r="AG26" i="21"/>
  <c r="AH26" i="21"/>
  <c r="AI26" i="21"/>
  <c r="AJ26" i="21"/>
  <c r="AK26" i="21"/>
  <c r="AL26" i="21"/>
  <c r="AM26" i="21"/>
  <c r="AN26" i="21"/>
  <c r="AO26" i="21"/>
  <c r="AP26" i="21"/>
  <c r="AQ26" i="21"/>
  <c r="AR26" i="21"/>
  <c r="F27" i="21"/>
  <c r="G27" i="21"/>
  <c r="H27" i="21"/>
  <c r="I27" i="21"/>
  <c r="J27" i="21"/>
  <c r="K27" i="21"/>
  <c r="L27" i="21"/>
  <c r="M27" i="21"/>
  <c r="N27" i="21"/>
  <c r="O27" i="21"/>
  <c r="P27" i="21"/>
  <c r="Q27" i="21"/>
  <c r="R27" i="21"/>
  <c r="S27" i="21"/>
  <c r="T27" i="21"/>
  <c r="U27" i="21"/>
  <c r="V27" i="21"/>
  <c r="W27" i="21"/>
  <c r="X27" i="21"/>
  <c r="Y27" i="21"/>
  <c r="Z27" i="21"/>
  <c r="AA27" i="21"/>
  <c r="AB27" i="21"/>
  <c r="AC27" i="21"/>
  <c r="AD27" i="21"/>
  <c r="AE27" i="21"/>
  <c r="AF27" i="21"/>
  <c r="AG27" i="21"/>
  <c r="AH27" i="21"/>
  <c r="AI27" i="21"/>
  <c r="AJ27" i="21"/>
  <c r="AK27" i="21"/>
  <c r="AL27" i="21"/>
  <c r="AM27" i="21"/>
  <c r="AN27" i="21"/>
  <c r="AO27" i="21"/>
  <c r="AP27" i="21"/>
  <c r="AQ27" i="21"/>
  <c r="AR27" i="21"/>
  <c r="F28" i="21"/>
  <c r="G28" i="21"/>
  <c r="H28" i="21"/>
  <c r="I28" i="21"/>
  <c r="J28" i="21"/>
  <c r="K28" i="21"/>
  <c r="L28" i="21"/>
  <c r="M28" i="21"/>
  <c r="N28" i="21"/>
  <c r="O28" i="21"/>
  <c r="P28" i="21"/>
  <c r="Q28" i="21"/>
  <c r="R28" i="21"/>
  <c r="S28" i="21"/>
  <c r="T28" i="21"/>
  <c r="U28" i="21"/>
  <c r="V28" i="21"/>
  <c r="W28" i="21"/>
  <c r="X28" i="21"/>
  <c r="Y28" i="21"/>
  <c r="Z28" i="21"/>
  <c r="AA28" i="21"/>
  <c r="AB28" i="21"/>
  <c r="AC28" i="21"/>
  <c r="AD28" i="21"/>
  <c r="AE28" i="21"/>
  <c r="AF28" i="21"/>
  <c r="AG28" i="21"/>
  <c r="AH28" i="21"/>
  <c r="AI28" i="21"/>
  <c r="AJ28" i="21"/>
  <c r="AK28" i="21"/>
  <c r="AL28" i="21"/>
  <c r="AM28" i="21"/>
  <c r="AN28" i="21"/>
  <c r="AO28" i="21"/>
  <c r="AP28" i="21"/>
  <c r="AQ28" i="21"/>
  <c r="AR28" i="21"/>
  <c r="F29" i="21"/>
  <c r="G29" i="21"/>
  <c r="H29" i="21"/>
  <c r="I29" i="21"/>
  <c r="J29" i="21"/>
  <c r="K29" i="21"/>
  <c r="L29" i="21"/>
  <c r="M29" i="21"/>
  <c r="N29" i="21"/>
  <c r="O29" i="21"/>
  <c r="P29" i="21"/>
  <c r="Q29" i="21"/>
  <c r="R29" i="21"/>
  <c r="S29" i="21"/>
  <c r="T29" i="21"/>
  <c r="U29" i="21"/>
  <c r="V29" i="21"/>
  <c r="W29" i="21"/>
  <c r="X29" i="21"/>
  <c r="Y29" i="21"/>
  <c r="Z29" i="21"/>
  <c r="AA29" i="21"/>
  <c r="AB29" i="21"/>
  <c r="AC29" i="21"/>
  <c r="AD29" i="21"/>
  <c r="AE29" i="21"/>
  <c r="AF29" i="21"/>
  <c r="AG29" i="21"/>
  <c r="AH29" i="21"/>
  <c r="AI29" i="21"/>
  <c r="AJ29" i="21"/>
  <c r="AK29" i="21"/>
  <c r="AL29" i="21"/>
  <c r="AM29" i="21"/>
  <c r="AN29" i="21"/>
  <c r="AO29" i="21"/>
  <c r="AP29" i="21"/>
  <c r="AQ29" i="21"/>
  <c r="AR29" i="21"/>
  <c r="F30" i="21"/>
  <c r="G30" i="21"/>
  <c r="H30" i="21"/>
  <c r="I30" i="21"/>
  <c r="J30" i="21"/>
  <c r="K30" i="21"/>
  <c r="L30" i="21"/>
  <c r="M30" i="21"/>
  <c r="N30" i="21"/>
  <c r="O30" i="21"/>
  <c r="P30" i="21"/>
  <c r="Q30" i="21"/>
  <c r="R30" i="21"/>
  <c r="S30" i="21"/>
  <c r="T30" i="21"/>
  <c r="U30" i="21"/>
  <c r="V30" i="21"/>
  <c r="W30" i="21"/>
  <c r="X30" i="21"/>
  <c r="Y30" i="21"/>
  <c r="Z30" i="21"/>
  <c r="AA30" i="21"/>
  <c r="AB30" i="21"/>
  <c r="AC30" i="21"/>
  <c r="AD30" i="21"/>
  <c r="AE30" i="21"/>
  <c r="AF30" i="21"/>
  <c r="AG30" i="21"/>
  <c r="AH30" i="21"/>
  <c r="AI30" i="21"/>
  <c r="AJ30" i="21"/>
  <c r="AK30" i="21"/>
  <c r="AL30" i="21"/>
  <c r="AM30" i="21"/>
  <c r="AN30" i="21"/>
  <c r="AO30" i="21"/>
  <c r="AP30" i="21"/>
  <c r="AQ30" i="21"/>
  <c r="AR30" i="21"/>
  <c r="F31" i="21"/>
  <c r="G31" i="21"/>
  <c r="H31" i="21"/>
  <c r="I31" i="21"/>
  <c r="J31" i="21"/>
  <c r="K31" i="21"/>
  <c r="L31" i="21"/>
  <c r="M31" i="21"/>
  <c r="N31" i="21"/>
  <c r="O31" i="21"/>
  <c r="P31" i="21"/>
  <c r="Q31" i="21"/>
  <c r="R31" i="21"/>
  <c r="S31" i="21"/>
  <c r="T31" i="21"/>
  <c r="U31" i="21"/>
  <c r="V31" i="21"/>
  <c r="W31" i="21"/>
  <c r="X31" i="21"/>
  <c r="Y31" i="21"/>
  <c r="Z31" i="21"/>
  <c r="AA31" i="21"/>
  <c r="AB31" i="21"/>
  <c r="AC31" i="21"/>
  <c r="AD31" i="21"/>
  <c r="AE31" i="21"/>
  <c r="AF31" i="21"/>
  <c r="AG31" i="21"/>
  <c r="AH31" i="21"/>
  <c r="AI31" i="21"/>
  <c r="AJ31" i="21"/>
  <c r="AK31" i="21"/>
  <c r="AL31" i="21"/>
  <c r="AM31" i="21"/>
  <c r="AN31" i="21"/>
  <c r="AO31" i="21"/>
  <c r="AP31" i="21"/>
  <c r="AQ31" i="21"/>
  <c r="AR31" i="21"/>
  <c r="F32" i="21"/>
  <c r="G32" i="21"/>
  <c r="H32" i="21"/>
  <c r="I32" i="21"/>
  <c r="J32" i="21"/>
  <c r="K32" i="21"/>
  <c r="L32" i="21"/>
  <c r="M32" i="21"/>
  <c r="N32" i="21"/>
  <c r="O32" i="21"/>
  <c r="P32" i="21"/>
  <c r="Q32" i="21"/>
  <c r="R32" i="21"/>
  <c r="S32" i="21"/>
  <c r="T32" i="21"/>
  <c r="U32" i="21"/>
  <c r="V32" i="21"/>
  <c r="W32" i="21"/>
  <c r="X32" i="21"/>
  <c r="Y32" i="21"/>
  <c r="Z32" i="21"/>
  <c r="AA32" i="21"/>
  <c r="AB32" i="21"/>
  <c r="AC32" i="21"/>
  <c r="AD32" i="21"/>
  <c r="AE32" i="21"/>
  <c r="AF32" i="21"/>
  <c r="AG32" i="21"/>
  <c r="AH32" i="21"/>
  <c r="AI32" i="21"/>
  <c r="AJ32" i="21"/>
  <c r="AK32" i="21"/>
  <c r="AL32" i="21"/>
  <c r="AM32" i="21"/>
  <c r="AN32" i="21"/>
  <c r="AO32" i="21"/>
  <c r="AP32" i="21"/>
  <c r="AQ32" i="21"/>
  <c r="AR32" i="21"/>
  <c r="F33" i="21"/>
  <c r="G33" i="21"/>
  <c r="H33" i="21"/>
  <c r="I33" i="21"/>
  <c r="J33" i="21"/>
  <c r="K33" i="21"/>
  <c r="L33" i="21"/>
  <c r="M33" i="21"/>
  <c r="N33" i="21"/>
  <c r="O33" i="21"/>
  <c r="P33" i="21"/>
  <c r="Q33" i="21"/>
  <c r="R33" i="21"/>
  <c r="S33" i="21"/>
  <c r="T33" i="21"/>
  <c r="U33" i="21"/>
  <c r="V33" i="21"/>
  <c r="W33" i="21"/>
  <c r="X33" i="21"/>
  <c r="Y33" i="21"/>
  <c r="Z33" i="21"/>
  <c r="AA33" i="21"/>
  <c r="AB33" i="21"/>
  <c r="AC33" i="21"/>
  <c r="AD33" i="21"/>
  <c r="AE33" i="21"/>
  <c r="AF33" i="21"/>
  <c r="AG33" i="21"/>
  <c r="AH33" i="21"/>
  <c r="AI33" i="21"/>
  <c r="AJ33" i="21"/>
  <c r="AK33" i="21"/>
  <c r="AL33" i="21"/>
  <c r="AM33" i="21"/>
  <c r="AN33" i="21"/>
  <c r="AO33" i="21"/>
  <c r="AP33" i="21"/>
  <c r="AQ33" i="21"/>
  <c r="AR33" i="21"/>
  <c r="F34" i="21"/>
  <c r="G34" i="21"/>
  <c r="H34" i="21"/>
  <c r="I34" i="21"/>
  <c r="J34" i="21"/>
  <c r="K34" i="21"/>
  <c r="L34" i="21"/>
  <c r="M34" i="21"/>
  <c r="N34" i="21"/>
  <c r="O34" i="21"/>
  <c r="P34" i="21"/>
  <c r="Q34" i="21"/>
  <c r="R34" i="21"/>
  <c r="S34" i="21"/>
  <c r="T34" i="21"/>
  <c r="U34" i="21"/>
  <c r="V34" i="21"/>
  <c r="W34" i="21"/>
  <c r="X34" i="21"/>
  <c r="Y34" i="21"/>
  <c r="Z34" i="21"/>
  <c r="AA34" i="21"/>
  <c r="AB34" i="21"/>
  <c r="AC34" i="21"/>
  <c r="AD34" i="21"/>
  <c r="AE34" i="21"/>
  <c r="AF34" i="21"/>
  <c r="AG34" i="21"/>
  <c r="AH34" i="21"/>
  <c r="AI34" i="21"/>
  <c r="AJ34" i="21"/>
  <c r="AK34" i="21"/>
  <c r="AL34" i="21"/>
  <c r="AM34" i="21"/>
  <c r="AN34" i="21"/>
  <c r="AO34" i="21"/>
  <c r="AP34" i="21"/>
  <c r="AQ34" i="21"/>
  <c r="AR34" i="21"/>
  <c r="F41" i="21"/>
  <c r="G41" i="21"/>
  <c r="H41" i="21"/>
  <c r="I41" i="21"/>
  <c r="J41" i="21"/>
  <c r="K41" i="21"/>
  <c r="L41" i="21"/>
  <c r="M41" i="21"/>
  <c r="N41" i="21"/>
  <c r="O41" i="21"/>
  <c r="P41" i="21"/>
  <c r="Q41" i="21"/>
  <c r="R41" i="21"/>
  <c r="S41" i="21"/>
  <c r="T41" i="21"/>
  <c r="U41" i="21"/>
  <c r="V41" i="21"/>
  <c r="W41" i="21"/>
  <c r="X41" i="21"/>
  <c r="Y41" i="21"/>
  <c r="Z41" i="21"/>
  <c r="AA41" i="21"/>
  <c r="AB41" i="21"/>
  <c r="AC41" i="21"/>
  <c r="AD41" i="21"/>
  <c r="AE41" i="21"/>
  <c r="AF41" i="21"/>
  <c r="AG41" i="21"/>
  <c r="AH41" i="21"/>
  <c r="AI41" i="21"/>
  <c r="AJ41" i="21"/>
  <c r="AK41" i="21"/>
  <c r="AL41" i="21"/>
  <c r="AM41" i="21"/>
  <c r="AN41" i="21"/>
  <c r="AO41" i="21"/>
  <c r="AP41" i="21"/>
  <c r="AQ41" i="21"/>
  <c r="AR41" i="21"/>
  <c r="G11" i="21"/>
  <c r="H11" i="21"/>
  <c r="I11" i="21"/>
  <c r="J11" i="21"/>
  <c r="K11" i="21"/>
  <c r="L11" i="21"/>
  <c r="M11" i="21"/>
  <c r="N11" i="21"/>
  <c r="O11" i="21"/>
  <c r="P11" i="21"/>
  <c r="Q11" i="21"/>
  <c r="R11" i="21"/>
  <c r="S11" i="21"/>
  <c r="T11" i="21"/>
  <c r="U11" i="21"/>
  <c r="V11" i="21"/>
  <c r="W11" i="21"/>
  <c r="X11" i="21"/>
  <c r="Y11" i="21"/>
  <c r="Z11" i="21"/>
  <c r="AA11" i="21"/>
  <c r="AB11" i="21"/>
  <c r="AC11" i="21"/>
  <c r="AD11" i="21"/>
  <c r="AE11" i="21"/>
  <c r="AF11" i="21"/>
  <c r="AG11" i="21"/>
  <c r="AH11" i="21"/>
  <c r="AI11" i="21"/>
  <c r="AJ11" i="21"/>
  <c r="AK11" i="21"/>
  <c r="AL11" i="21"/>
  <c r="AM11" i="21"/>
  <c r="AN11" i="21"/>
  <c r="AO11" i="21"/>
  <c r="AP11" i="21"/>
  <c r="AQ11" i="21"/>
  <c r="AR11" i="21"/>
  <c r="D11" i="21" l="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41" i="21"/>
  <c r="D9" i="18"/>
  <c r="B12" i="21"/>
  <c r="B13" i="21"/>
  <c r="B14" i="21"/>
  <c r="B15" i="21"/>
  <c r="B16" i="21"/>
  <c r="B17" i="21"/>
  <c r="B18" i="21"/>
  <c r="B19" i="21"/>
  <c r="B20" i="21"/>
  <c r="B21" i="21"/>
  <c r="B22" i="21"/>
  <c r="B23" i="21"/>
  <c r="B24" i="21"/>
  <c r="B25" i="21"/>
  <c r="B26" i="21"/>
  <c r="B27" i="21"/>
  <c r="B28" i="21"/>
  <c r="B29" i="21"/>
  <c r="B30" i="21"/>
  <c r="B31" i="21"/>
  <c r="B32" i="21"/>
  <c r="B33" i="21"/>
  <c r="B34" i="21"/>
  <c r="B41" i="21"/>
  <c r="B11" i="21"/>
  <c r="B9" i="18"/>
  <c r="B14" i="24"/>
  <c r="B15" i="24"/>
  <c r="B16" i="24"/>
  <c r="B17" i="24"/>
  <c r="B18" i="24"/>
  <c r="B19" i="24"/>
  <c r="B20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13" i="24"/>
  <c r="G22" i="24"/>
  <c r="G13" i="24"/>
  <c r="K6" i="26"/>
  <c r="L6" i="26"/>
  <c r="M6" i="26"/>
  <c r="N6" i="26"/>
  <c r="O6" i="26"/>
  <c r="P6" i="26"/>
  <c r="Q6" i="26"/>
  <c r="R6" i="26"/>
  <c r="S6" i="26"/>
  <c r="T6" i="26"/>
  <c r="U6" i="26"/>
  <c r="V6" i="26"/>
  <c r="W6" i="26"/>
  <c r="X6" i="26"/>
  <c r="Y6" i="26"/>
  <c r="Z6" i="26"/>
  <c r="AA6" i="26"/>
  <c r="AB6" i="26"/>
  <c r="K8" i="26"/>
  <c r="L8" i="26"/>
  <c r="M8" i="26"/>
  <c r="N8" i="26"/>
  <c r="O8" i="26"/>
  <c r="P8" i="26"/>
  <c r="Q8" i="26"/>
  <c r="R8" i="26"/>
  <c r="S8" i="26"/>
  <c r="T8" i="26"/>
  <c r="U8" i="26"/>
  <c r="V8" i="26"/>
  <c r="W8" i="26"/>
  <c r="X8" i="26"/>
  <c r="Y8" i="26"/>
  <c r="Z8" i="26"/>
  <c r="AA8" i="26"/>
  <c r="AB8" i="26"/>
  <c r="K7" i="26"/>
  <c r="L7" i="26"/>
  <c r="M7" i="26"/>
  <c r="N7" i="26"/>
  <c r="O7" i="26"/>
  <c r="P7" i="26"/>
  <c r="Q7" i="26"/>
  <c r="R7" i="26"/>
  <c r="S7" i="26"/>
  <c r="T7" i="26"/>
  <c r="U7" i="26"/>
  <c r="V7" i="26"/>
  <c r="W7" i="26"/>
  <c r="X7" i="26"/>
  <c r="Y7" i="26"/>
  <c r="Z7" i="26"/>
  <c r="AA7" i="26"/>
  <c r="AB7" i="26"/>
  <c r="J7" i="26"/>
  <c r="J6" i="26"/>
  <c r="J8" i="26"/>
  <c r="B9" i="22" l="1"/>
  <c r="B10" i="22"/>
  <c r="B11" i="22"/>
  <c r="B12" i="22"/>
  <c r="B13" i="22"/>
  <c r="B14" i="22"/>
  <c r="B15" i="22"/>
  <c r="B16" i="22"/>
  <c r="B17" i="22"/>
  <c r="B18" i="22"/>
  <c r="B19" i="22"/>
  <c r="B20" i="22"/>
  <c r="B21" i="22"/>
  <c r="B22" i="22"/>
  <c r="B23" i="22"/>
  <c r="B24" i="22"/>
  <c r="B25" i="22"/>
  <c r="B26" i="22"/>
  <c r="B27" i="22"/>
  <c r="B28" i="22"/>
  <c r="B29" i="22"/>
  <c r="B30" i="22"/>
  <c r="B31" i="22"/>
  <c r="B32" i="22"/>
  <c r="B33" i="22"/>
  <c r="B34" i="22"/>
  <c r="B35" i="22"/>
  <c r="B8" i="22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F8" i="18"/>
  <c r="G8" i="18"/>
  <c r="H8" i="18"/>
  <c r="I8" i="18"/>
  <c r="J8" i="18"/>
  <c r="K8" i="18"/>
  <c r="L8" i="18"/>
  <c r="M8" i="18"/>
  <c r="N8" i="18"/>
  <c r="O8" i="18"/>
  <c r="P8" i="18"/>
  <c r="Q8" i="18"/>
  <c r="R8" i="18"/>
  <c r="S8" i="18"/>
  <c r="T8" i="18"/>
  <c r="U8" i="18"/>
  <c r="V8" i="18"/>
  <c r="W8" i="18"/>
  <c r="E8" i="18"/>
  <c r="F7" i="18"/>
  <c r="G7" i="18"/>
  <c r="H7" i="18"/>
  <c r="K7" i="18"/>
  <c r="L7" i="18"/>
  <c r="P7" i="18"/>
  <c r="S7" i="18"/>
  <c r="T7" i="18"/>
  <c r="E7" i="18"/>
  <c r="G14" i="24"/>
  <c r="H14" i="24"/>
  <c r="I14" i="24"/>
  <c r="J14" i="24"/>
  <c r="K14" i="24"/>
  <c r="L14" i="24"/>
  <c r="M14" i="24"/>
  <c r="N14" i="24"/>
  <c r="O14" i="24"/>
  <c r="P14" i="24"/>
  <c r="Q14" i="24"/>
  <c r="R14" i="24"/>
  <c r="S14" i="24"/>
  <c r="T14" i="24"/>
  <c r="U14" i="24"/>
  <c r="V14" i="24"/>
  <c r="W14" i="24"/>
  <c r="X14" i="24"/>
  <c r="Y14" i="24"/>
  <c r="G15" i="24"/>
  <c r="H15" i="24"/>
  <c r="I15" i="24"/>
  <c r="J15" i="24"/>
  <c r="K15" i="24"/>
  <c r="L15" i="24"/>
  <c r="M15" i="24"/>
  <c r="N15" i="24"/>
  <c r="O15" i="24"/>
  <c r="P15" i="24"/>
  <c r="Q15" i="24"/>
  <c r="R15" i="24"/>
  <c r="S15" i="24"/>
  <c r="T15" i="24"/>
  <c r="U15" i="24"/>
  <c r="V15" i="24"/>
  <c r="W15" i="24"/>
  <c r="X15" i="24"/>
  <c r="Y15" i="24"/>
  <c r="G16" i="24"/>
  <c r="H16" i="24"/>
  <c r="I16" i="24"/>
  <c r="J16" i="24"/>
  <c r="K16" i="24"/>
  <c r="L16" i="24"/>
  <c r="M16" i="24"/>
  <c r="N16" i="24"/>
  <c r="O16" i="24"/>
  <c r="P16" i="24"/>
  <c r="Q16" i="24"/>
  <c r="R16" i="24"/>
  <c r="S16" i="24"/>
  <c r="T16" i="24"/>
  <c r="U16" i="24"/>
  <c r="V16" i="24"/>
  <c r="W16" i="24"/>
  <c r="X16" i="24"/>
  <c r="Y16" i="24"/>
  <c r="G17" i="24"/>
  <c r="H17" i="24"/>
  <c r="I17" i="24"/>
  <c r="J17" i="24"/>
  <c r="K17" i="24"/>
  <c r="L17" i="24"/>
  <c r="M17" i="24"/>
  <c r="N17" i="24"/>
  <c r="O17" i="24"/>
  <c r="P17" i="24"/>
  <c r="Q17" i="24"/>
  <c r="R17" i="24"/>
  <c r="S17" i="24"/>
  <c r="T17" i="24"/>
  <c r="U17" i="24"/>
  <c r="V17" i="24"/>
  <c r="W17" i="24"/>
  <c r="X17" i="24"/>
  <c r="Y17" i="24"/>
  <c r="G18" i="24"/>
  <c r="H18" i="24"/>
  <c r="I18" i="24"/>
  <c r="J18" i="24"/>
  <c r="K18" i="24"/>
  <c r="L18" i="24"/>
  <c r="M18" i="24"/>
  <c r="N18" i="24"/>
  <c r="O18" i="24"/>
  <c r="P18" i="24"/>
  <c r="Q18" i="24"/>
  <c r="R18" i="24"/>
  <c r="S18" i="24"/>
  <c r="T18" i="24"/>
  <c r="U18" i="24"/>
  <c r="V18" i="24"/>
  <c r="W18" i="24"/>
  <c r="X18" i="24"/>
  <c r="Y18" i="24"/>
  <c r="G19" i="24"/>
  <c r="H19" i="24"/>
  <c r="I19" i="24"/>
  <c r="J19" i="24"/>
  <c r="K19" i="24"/>
  <c r="L19" i="24"/>
  <c r="M19" i="24"/>
  <c r="N19" i="24"/>
  <c r="O19" i="24"/>
  <c r="P19" i="24"/>
  <c r="Q19" i="24"/>
  <c r="R19" i="24"/>
  <c r="S19" i="24"/>
  <c r="T19" i="24"/>
  <c r="U19" i="24"/>
  <c r="V19" i="24"/>
  <c r="W19" i="24"/>
  <c r="X19" i="24"/>
  <c r="Y19" i="24"/>
  <c r="G20" i="24"/>
  <c r="H20" i="24"/>
  <c r="I20" i="24"/>
  <c r="J20" i="24"/>
  <c r="K20" i="24"/>
  <c r="L20" i="24"/>
  <c r="M20" i="24"/>
  <c r="N20" i="24"/>
  <c r="O20" i="24"/>
  <c r="P20" i="24"/>
  <c r="Q20" i="24"/>
  <c r="R20" i="24"/>
  <c r="S20" i="24"/>
  <c r="T20" i="24"/>
  <c r="U20" i="24"/>
  <c r="V20" i="24"/>
  <c r="W20" i="24"/>
  <c r="X20" i="24"/>
  <c r="Y20" i="24"/>
  <c r="G34" i="24"/>
  <c r="H34" i="24"/>
  <c r="I34" i="24"/>
  <c r="J34" i="24"/>
  <c r="K34" i="24"/>
  <c r="L34" i="24"/>
  <c r="M34" i="24"/>
  <c r="N34" i="24"/>
  <c r="O34" i="24"/>
  <c r="P34" i="24"/>
  <c r="Q34" i="24"/>
  <c r="R34" i="24"/>
  <c r="S34" i="24"/>
  <c r="T34" i="24"/>
  <c r="U34" i="24"/>
  <c r="V34" i="24"/>
  <c r="W34" i="24"/>
  <c r="X34" i="24"/>
  <c r="Y34" i="24"/>
  <c r="G35" i="24"/>
  <c r="H35" i="24"/>
  <c r="I35" i="24"/>
  <c r="J35" i="24"/>
  <c r="K35" i="24"/>
  <c r="L35" i="24"/>
  <c r="M35" i="24"/>
  <c r="N35" i="24"/>
  <c r="O35" i="24"/>
  <c r="P35" i="24"/>
  <c r="Q35" i="24"/>
  <c r="R35" i="24"/>
  <c r="S35" i="24"/>
  <c r="T35" i="24"/>
  <c r="U35" i="24"/>
  <c r="V35" i="24"/>
  <c r="W35" i="24"/>
  <c r="X35" i="24"/>
  <c r="Y35" i="24"/>
  <c r="G36" i="24"/>
  <c r="H36" i="24"/>
  <c r="I36" i="24"/>
  <c r="J36" i="24"/>
  <c r="K36" i="24"/>
  <c r="L36" i="24"/>
  <c r="M36" i="24"/>
  <c r="N36" i="24"/>
  <c r="O36" i="24"/>
  <c r="P36" i="24"/>
  <c r="Q36" i="24"/>
  <c r="R36" i="24"/>
  <c r="S36" i="24"/>
  <c r="T36" i="24"/>
  <c r="U36" i="24"/>
  <c r="V36" i="24"/>
  <c r="W36" i="24"/>
  <c r="X36" i="24"/>
  <c r="Y36" i="24"/>
  <c r="G37" i="24"/>
  <c r="H37" i="24"/>
  <c r="I37" i="24"/>
  <c r="J37" i="24"/>
  <c r="K37" i="24"/>
  <c r="L37" i="24"/>
  <c r="M37" i="24"/>
  <c r="N37" i="24"/>
  <c r="O37" i="24"/>
  <c r="P37" i="24"/>
  <c r="Q37" i="24"/>
  <c r="R37" i="24"/>
  <c r="S37" i="24"/>
  <c r="T37" i="24"/>
  <c r="U37" i="24"/>
  <c r="V37" i="24"/>
  <c r="W37" i="24"/>
  <c r="X37" i="24"/>
  <c r="Y37" i="24"/>
  <c r="G38" i="24"/>
  <c r="H38" i="24"/>
  <c r="I38" i="24"/>
  <c r="J38" i="24"/>
  <c r="K38" i="24"/>
  <c r="L38" i="24"/>
  <c r="M38" i="24"/>
  <c r="N38" i="24"/>
  <c r="O38" i="24"/>
  <c r="P38" i="24"/>
  <c r="Q38" i="24"/>
  <c r="R38" i="24"/>
  <c r="S38" i="24"/>
  <c r="T38" i="24"/>
  <c r="U38" i="24"/>
  <c r="V38" i="24"/>
  <c r="W38" i="24"/>
  <c r="X38" i="24"/>
  <c r="Y38" i="24"/>
  <c r="G39" i="24"/>
  <c r="H39" i="24"/>
  <c r="I39" i="24"/>
  <c r="J39" i="24"/>
  <c r="K39" i="24"/>
  <c r="L39" i="24"/>
  <c r="M39" i="24"/>
  <c r="N39" i="24"/>
  <c r="O39" i="24"/>
  <c r="P39" i="24"/>
  <c r="Q39" i="24"/>
  <c r="R39" i="24"/>
  <c r="S39" i="24"/>
  <c r="T39" i="24"/>
  <c r="U39" i="24"/>
  <c r="V39" i="24"/>
  <c r="W39" i="24"/>
  <c r="X39" i="24"/>
  <c r="Y39" i="24"/>
  <c r="G40" i="24"/>
  <c r="H40" i="24"/>
  <c r="I40" i="24"/>
  <c r="J40" i="24"/>
  <c r="K40" i="24"/>
  <c r="L40" i="24"/>
  <c r="M40" i="24"/>
  <c r="N40" i="24"/>
  <c r="O40" i="24"/>
  <c r="P40" i="24"/>
  <c r="Q40" i="24"/>
  <c r="R40" i="24"/>
  <c r="S40" i="24"/>
  <c r="T40" i="24"/>
  <c r="U40" i="24"/>
  <c r="V40" i="24"/>
  <c r="W40" i="24"/>
  <c r="X40" i="24"/>
  <c r="Y40" i="24"/>
  <c r="G41" i="24"/>
  <c r="H41" i="24"/>
  <c r="I41" i="24"/>
  <c r="J41" i="24"/>
  <c r="K41" i="24"/>
  <c r="L41" i="24"/>
  <c r="M41" i="24"/>
  <c r="N41" i="24"/>
  <c r="O41" i="24"/>
  <c r="P41" i="24"/>
  <c r="Q41" i="24"/>
  <c r="R41" i="24"/>
  <c r="S41" i="24"/>
  <c r="T41" i="24"/>
  <c r="U41" i="24"/>
  <c r="V41" i="24"/>
  <c r="W41" i="24"/>
  <c r="X41" i="24"/>
  <c r="Y41" i="24"/>
  <c r="G42" i="24"/>
  <c r="H42" i="24"/>
  <c r="I42" i="24"/>
  <c r="J42" i="24"/>
  <c r="K42" i="24"/>
  <c r="L42" i="24"/>
  <c r="M42" i="24"/>
  <c r="N42" i="24"/>
  <c r="O42" i="24"/>
  <c r="P42" i="24"/>
  <c r="Q42" i="24"/>
  <c r="R42" i="24"/>
  <c r="S42" i="24"/>
  <c r="T42" i="24"/>
  <c r="U42" i="24"/>
  <c r="V42" i="24"/>
  <c r="W42" i="24"/>
  <c r="X42" i="24"/>
  <c r="Y42" i="24"/>
  <c r="G43" i="24"/>
  <c r="H43" i="24"/>
  <c r="I43" i="24"/>
  <c r="J43" i="24"/>
  <c r="K43" i="24"/>
  <c r="L43" i="24"/>
  <c r="M43" i="24"/>
  <c r="N43" i="24"/>
  <c r="O43" i="24"/>
  <c r="P43" i="24"/>
  <c r="Q43" i="24"/>
  <c r="R43" i="24"/>
  <c r="S43" i="24"/>
  <c r="T43" i="24"/>
  <c r="U43" i="24"/>
  <c r="V43" i="24"/>
  <c r="W43" i="24"/>
  <c r="X43" i="24"/>
  <c r="Y43" i="24"/>
  <c r="H22" i="24"/>
  <c r="I22" i="24"/>
  <c r="J22" i="24"/>
  <c r="K22" i="24"/>
  <c r="L22" i="24"/>
  <c r="M22" i="24"/>
  <c r="N22" i="24"/>
  <c r="O22" i="24"/>
  <c r="P22" i="24"/>
  <c r="Q22" i="24"/>
  <c r="R22" i="24"/>
  <c r="S22" i="24"/>
  <c r="T22" i="24"/>
  <c r="U22" i="24"/>
  <c r="V22" i="24"/>
  <c r="W22" i="24"/>
  <c r="X22" i="24"/>
  <c r="Y22" i="24"/>
  <c r="G23" i="24"/>
  <c r="H23" i="24"/>
  <c r="I23" i="24"/>
  <c r="J23" i="24"/>
  <c r="K23" i="24"/>
  <c r="L23" i="24"/>
  <c r="M23" i="24"/>
  <c r="N23" i="24"/>
  <c r="O23" i="24"/>
  <c r="P23" i="24"/>
  <c r="Q23" i="24"/>
  <c r="R23" i="24"/>
  <c r="S23" i="24"/>
  <c r="T23" i="24"/>
  <c r="U23" i="24"/>
  <c r="V23" i="24"/>
  <c r="W23" i="24"/>
  <c r="X23" i="24"/>
  <c r="Y23" i="24"/>
  <c r="G24" i="24"/>
  <c r="H24" i="24"/>
  <c r="I24" i="24"/>
  <c r="J24" i="24"/>
  <c r="K24" i="24"/>
  <c r="L24" i="24"/>
  <c r="M24" i="24"/>
  <c r="N24" i="24"/>
  <c r="O24" i="24"/>
  <c r="P24" i="24"/>
  <c r="Q24" i="24"/>
  <c r="R24" i="24"/>
  <c r="S24" i="24"/>
  <c r="T24" i="24"/>
  <c r="U24" i="24"/>
  <c r="V24" i="24"/>
  <c r="W24" i="24"/>
  <c r="X24" i="24"/>
  <c r="Y24" i="24"/>
  <c r="G25" i="24"/>
  <c r="H25" i="24"/>
  <c r="I25" i="24"/>
  <c r="J25" i="24"/>
  <c r="K25" i="24"/>
  <c r="L25" i="24"/>
  <c r="M25" i="24"/>
  <c r="N25" i="24"/>
  <c r="O25" i="24"/>
  <c r="P25" i="24"/>
  <c r="Q25" i="24"/>
  <c r="R25" i="24"/>
  <c r="S25" i="24"/>
  <c r="T25" i="24"/>
  <c r="U25" i="24"/>
  <c r="V25" i="24"/>
  <c r="W25" i="24"/>
  <c r="X25" i="24"/>
  <c r="Y25" i="24"/>
  <c r="G26" i="24"/>
  <c r="H26" i="24"/>
  <c r="I26" i="24"/>
  <c r="J26" i="24"/>
  <c r="K26" i="24"/>
  <c r="L26" i="24"/>
  <c r="M26" i="24"/>
  <c r="N26" i="24"/>
  <c r="O26" i="24"/>
  <c r="P26" i="24"/>
  <c r="Q26" i="24"/>
  <c r="R26" i="24"/>
  <c r="S26" i="24"/>
  <c r="T26" i="24"/>
  <c r="U26" i="24"/>
  <c r="V26" i="24"/>
  <c r="W26" i="24"/>
  <c r="X26" i="24"/>
  <c r="Y26" i="24"/>
  <c r="G27" i="24"/>
  <c r="H27" i="24"/>
  <c r="I27" i="24"/>
  <c r="J27" i="24"/>
  <c r="K27" i="24"/>
  <c r="L27" i="24"/>
  <c r="M27" i="24"/>
  <c r="N27" i="24"/>
  <c r="O27" i="24"/>
  <c r="P27" i="24"/>
  <c r="Q27" i="24"/>
  <c r="R27" i="24"/>
  <c r="S27" i="24"/>
  <c r="T27" i="24"/>
  <c r="U27" i="24"/>
  <c r="V27" i="24"/>
  <c r="W27" i="24"/>
  <c r="X27" i="24"/>
  <c r="Y27" i="24"/>
  <c r="G29" i="24"/>
  <c r="H29" i="24"/>
  <c r="I29" i="24"/>
  <c r="J29" i="24"/>
  <c r="K29" i="24"/>
  <c r="L29" i="24"/>
  <c r="M29" i="24"/>
  <c r="N29" i="24"/>
  <c r="O29" i="24"/>
  <c r="P29" i="24"/>
  <c r="Q29" i="24"/>
  <c r="R29" i="24"/>
  <c r="S29" i="24"/>
  <c r="T29" i="24"/>
  <c r="U29" i="24"/>
  <c r="V29" i="24"/>
  <c r="W29" i="24"/>
  <c r="X29" i="24"/>
  <c r="Y29" i="24"/>
  <c r="G30" i="24"/>
  <c r="H30" i="24"/>
  <c r="I30" i="24"/>
  <c r="J30" i="24"/>
  <c r="K30" i="24"/>
  <c r="L30" i="24"/>
  <c r="M30" i="24"/>
  <c r="N30" i="24"/>
  <c r="O30" i="24"/>
  <c r="P30" i="24"/>
  <c r="Q30" i="24"/>
  <c r="R30" i="24"/>
  <c r="S30" i="24"/>
  <c r="T30" i="24"/>
  <c r="U30" i="24"/>
  <c r="V30" i="24"/>
  <c r="W30" i="24"/>
  <c r="X30" i="24"/>
  <c r="Y30" i="24"/>
  <c r="G31" i="24"/>
  <c r="H31" i="24"/>
  <c r="I31" i="24"/>
  <c r="J31" i="24"/>
  <c r="K31" i="24"/>
  <c r="L31" i="24"/>
  <c r="M31" i="24"/>
  <c r="N31" i="24"/>
  <c r="O31" i="24"/>
  <c r="P31" i="24"/>
  <c r="Q31" i="24"/>
  <c r="R31" i="24"/>
  <c r="S31" i="24"/>
  <c r="T31" i="24"/>
  <c r="U31" i="24"/>
  <c r="V31" i="24"/>
  <c r="W31" i="24"/>
  <c r="X31" i="24"/>
  <c r="Y31" i="24"/>
  <c r="G32" i="24"/>
  <c r="H32" i="24"/>
  <c r="I32" i="24"/>
  <c r="J32" i="24"/>
  <c r="K32" i="24"/>
  <c r="L32" i="24"/>
  <c r="M32" i="24"/>
  <c r="N32" i="24"/>
  <c r="O32" i="24"/>
  <c r="P32" i="24"/>
  <c r="Q32" i="24"/>
  <c r="R32" i="24"/>
  <c r="S32" i="24"/>
  <c r="T32" i="24"/>
  <c r="U32" i="24"/>
  <c r="V32" i="24"/>
  <c r="W32" i="24"/>
  <c r="X32" i="24"/>
  <c r="Y32" i="24"/>
  <c r="H13" i="24"/>
  <c r="I13" i="24"/>
  <c r="J13" i="24"/>
  <c r="K13" i="24"/>
  <c r="L13" i="24"/>
  <c r="M13" i="24"/>
  <c r="N13" i="24"/>
  <c r="O13" i="24"/>
  <c r="P13" i="24"/>
  <c r="Q13" i="24"/>
  <c r="R13" i="24"/>
  <c r="S13" i="24"/>
  <c r="T13" i="24"/>
  <c r="U13" i="24"/>
  <c r="V13" i="24"/>
  <c r="W13" i="24"/>
  <c r="X13" i="24"/>
  <c r="Y13" i="24"/>
  <c r="H11" i="24"/>
  <c r="I11" i="24"/>
  <c r="J11" i="24"/>
  <c r="K11" i="24"/>
  <c r="L11" i="24"/>
  <c r="M11" i="24"/>
  <c r="N11" i="24"/>
  <c r="O11" i="24"/>
  <c r="P11" i="24"/>
  <c r="Q11" i="24"/>
  <c r="R11" i="24"/>
  <c r="S11" i="24"/>
  <c r="T11" i="24"/>
  <c r="U11" i="24"/>
  <c r="V11" i="24"/>
  <c r="W11" i="24"/>
  <c r="X11" i="24"/>
  <c r="Y11" i="24"/>
  <c r="H9" i="24"/>
  <c r="I9" i="24"/>
  <c r="J9" i="24"/>
  <c r="K9" i="24"/>
  <c r="L9" i="24"/>
  <c r="M9" i="24"/>
  <c r="N9" i="24"/>
  <c r="O9" i="24"/>
  <c r="P9" i="24"/>
  <c r="Q9" i="24"/>
  <c r="R9" i="24"/>
  <c r="S9" i="24"/>
  <c r="T9" i="24"/>
  <c r="U9" i="24"/>
  <c r="V9" i="24"/>
  <c r="W9" i="24"/>
  <c r="X9" i="24"/>
  <c r="Y9" i="24"/>
  <c r="H10" i="24"/>
  <c r="I10" i="24"/>
  <c r="J10" i="24"/>
  <c r="K10" i="24"/>
  <c r="L10" i="24"/>
  <c r="M10" i="24"/>
  <c r="N10" i="24"/>
  <c r="O10" i="24"/>
  <c r="P10" i="24"/>
  <c r="Q10" i="24"/>
  <c r="R10" i="24"/>
  <c r="S10" i="24"/>
  <c r="T10" i="24"/>
  <c r="U10" i="24"/>
  <c r="V10" i="24"/>
  <c r="W10" i="24"/>
  <c r="X10" i="24"/>
  <c r="Y10" i="24"/>
  <c r="G9" i="24"/>
  <c r="G10" i="24"/>
  <c r="C13" i="24"/>
  <c r="D13" i="24"/>
  <c r="H9" i="21"/>
  <c r="K9" i="21"/>
  <c r="M9" i="21"/>
  <c r="O9" i="21"/>
  <c r="Q9" i="21"/>
  <c r="S9" i="21"/>
  <c r="T9" i="21"/>
  <c r="U9" i="21"/>
  <c r="V9" i="21"/>
  <c r="W9" i="21"/>
  <c r="X9" i="21"/>
  <c r="Y9" i="21"/>
  <c r="Z9" i="21"/>
  <c r="AA9" i="21"/>
  <c r="AB9" i="21"/>
  <c r="AC9" i="21"/>
  <c r="AD9" i="21"/>
  <c r="AE9" i="21"/>
  <c r="AF9" i="21"/>
  <c r="AG9" i="21"/>
  <c r="AH9" i="21"/>
  <c r="AI9" i="21"/>
  <c r="AJ9" i="21"/>
  <c r="AK9" i="21"/>
  <c r="AL9" i="21"/>
  <c r="AM9" i="21"/>
  <c r="AN9" i="21"/>
  <c r="AO9" i="21"/>
  <c r="AP9" i="21"/>
  <c r="AQ9" i="21"/>
  <c r="AR9" i="21"/>
  <c r="F9" i="21"/>
  <c r="G2" i="21"/>
  <c r="H2" i="21"/>
  <c r="I2" i="21"/>
  <c r="J2" i="21"/>
  <c r="K2" i="21"/>
  <c r="L2" i="21"/>
  <c r="M2" i="21"/>
  <c r="N2" i="21"/>
  <c r="O2" i="21"/>
  <c r="P2" i="21"/>
  <c r="Q2" i="21"/>
  <c r="R2" i="21"/>
  <c r="S2" i="21"/>
  <c r="T2" i="21"/>
  <c r="U2" i="21"/>
  <c r="V2" i="21"/>
  <c r="W2" i="21"/>
  <c r="X2" i="21"/>
  <c r="Y2" i="21"/>
  <c r="Z2" i="21"/>
  <c r="AA2" i="21"/>
  <c r="AB2" i="21"/>
  <c r="AC2" i="21"/>
  <c r="AD2" i="21"/>
  <c r="AE2" i="21"/>
  <c r="AF2" i="21"/>
  <c r="AG2" i="21"/>
  <c r="AH2" i="21"/>
  <c r="AI2" i="21"/>
  <c r="AJ2" i="21"/>
  <c r="AK2" i="21"/>
  <c r="AL2" i="21"/>
  <c r="AM2" i="21"/>
  <c r="AN2" i="21"/>
  <c r="AO2" i="21"/>
  <c r="AP2" i="21"/>
  <c r="AQ2" i="21"/>
  <c r="AR2" i="21"/>
  <c r="G7" i="21"/>
  <c r="G10" i="21" s="1"/>
  <c r="H7" i="21"/>
  <c r="H10" i="21" s="1"/>
  <c r="I7" i="21"/>
  <c r="I10" i="21" s="1"/>
  <c r="J7" i="21"/>
  <c r="J10" i="21" s="1"/>
  <c r="K7" i="21"/>
  <c r="K10" i="21" s="1"/>
  <c r="L7" i="21"/>
  <c r="L10" i="21" s="1"/>
  <c r="M7" i="21"/>
  <c r="M10" i="21" s="1"/>
  <c r="N7" i="21"/>
  <c r="N10" i="21" s="1"/>
  <c r="O7" i="21"/>
  <c r="O10" i="21" s="1"/>
  <c r="P7" i="21"/>
  <c r="P10" i="21" s="1"/>
  <c r="Q7" i="21"/>
  <c r="Q10" i="21" s="1"/>
  <c r="R7" i="21"/>
  <c r="R10" i="21" s="1"/>
  <c r="S7" i="21"/>
  <c r="S10" i="21" s="1"/>
  <c r="T7" i="21"/>
  <c r="T10" i="21" s="1"/>
  <c r="U7" i="21"/>
  <c r="U10" i="21" s="1"/>
  <c r="V7" i="21"/>
  <c r="V10" i="21" s="1"/>
  <c r="W7" i="21"/>
  <c r="W10" i="21" s="1"/>
  <c r="X7" i="21"/>
  <c r="X10" i="21" s="1"/>
  <c r="Y7" i="21"/>
  <c r="Y10" i="21" s="1"/>
  <c r="Z7" i="21"/>
  <c r="Z10" i="21" s="1"/>
  <c r="AA7" i="21"/>
  <c r="AA10" i="21" s="1"/>
  <c r="AB7" i="21"/>
  <c r="AB10" i="21" s="1"/>
  <c r="AC7" i="21"/>
  <c r="AC10" i="21" s="1"/>
  <c r="AD7" i="21"/>
  <c r="AD10" i="21" s="1"/>
  <c r="AE7" i="21"/>
  <c r="AE10" i="21" s="1"/>
  <c r="AF7" i="21"/>
  <c r="AF10" i="21" s="1"/>
  <c r="AG7" i="21"/>
  <c r="AG10" i="21" s="1"/>
  <c r="AH7" i="21"/>
  <c r="AH10" i="21" s="1"/>
  <c r="AI7" i="21"/>
  <c r="AI10" i="21" s="1"/>
  <c r="AJ7" i="21"/>
  <c r="AJ10" i="21" s="1"/>
  <c r="AK7" i="21"/>
  <c r="AK10" i="21" s="1"/>
  <c r="AL7" i="21"/>
  <c r="AL10" i="21" s="1"/>
  <c r="AM7" i="21"/>
  <c r="AM10" i="21" s="1"/>
  <c r="AN7" i="21"/>
  <c r="AN10" i="21" s="1"/>
  <c r="AO7" i="21"/>
  <c r="AO10" i="21" s="1"/>
  <c r="AP7" i="21"/>
  <c r="AP10" i="21" s="1"/>
  <c r="AQ7" i="21"/>
  <c r="AQ10" i="21" s="1"/>
  <c r="AR7" i="21"/>
  <c r="AR10" i="21" s="1"/>
  <c r="F7" i="21"/>
  <c r="F2" i="21"/>
  <c r="B10" i="26"/>
  <c r="D14" i="24"/>
  <c r="D15" i="24"/>
  <c r="D16" i="24"/>
  <c r="D17" i="24"/>
  <c r="D18" i="24"/>
  <c r="D19" i="24"/>
  <c r="D20" i="24"/>
  <c r="D34" i="24"/>
  <c r="D35" i="24"/>
  <c r="D36" i="24"/>
  <c r="D37" i="24"/>
  <c r="D38" i="24"/>
  <c r="D39" i="24"/>
  <c r="D40" i="24"/>
  <c r="D41" i="24"/>
  <c r="D42" i="24"/>
  <c r="D43" i="24"/>
  <c r="D22" i="24"/>
  <c r="D23" i="24"/>
  <c r="D24" i="24"/>
  <c r="D25" i="24"/>
  <c r="D26" i="24"/>
  <c r="D27" i="24"/>
  <c r="D29" i="24"/>
  <c r="D30" i="24"/>
  <c r="D31" i="24"/>
  <c r="D32" i="24"/>
  <c r="C14" i="24"/>
  <c r="C15" i="24"/>
  <c r="C16" i="24"/>
  <c r="C17" i="24"/>
  <c r="C18" i="24"/>
  <c r="C19" i="24"/>
  <c r="C20" i="24"/>
  <c r="C34" i="24"/>
  <c r="C35" i="24"/>
  <c r="C36" i="24"/>
  <c r="C37" i="24"/>
  <c r="C38" i="24"/>
  <c r="C39" i="24"/>
  <c r="C40" i="24"/>
  <c r="C41" i="24"/>
  <c r="C42" i="24"/>
  <c r="C43" i="24"/>
  <c r="C22" i="24"/>
  <c r="C23" i="24"/>
  <c r="C24" i="24"/>
  <c r="C25" i="24"/>
  <c r="C26" i="24"/>
  <c r="C27" i="24"/>
  <c r="C29" i="24"/>
  <c r="C30" i="24"/>
  <c r="C31" i="24"/>
  <c r="C32" i="24"/>
  <c r="D9" i="22"/>
  <c r="D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25" i="22"/>
  <c r="D26" i="22"/>
  <c r="D27" i="22"/>
  <c r="D28" i="22"/>
  <c r="D29" i="22"/>
  <c r="D30" i="22"/>
  <c r="D31" i="22"/>
  <c r="D32" i="22"/>
  <c r="D33" i="22"/>
  <c r="D34" i="22"/>
  <c r="D35" i="22"/>
  <c r="D8" i="22"/>
  <c r="I7" i="18"/>
  <c r="J7" i="18"/>
  <c r="M7" i="18"/>
  <c r="N7" i="18"/>
  <c r="O7" i="18"/>
  <c r="Q7" i="18"/>
  <c r="R7" i="18"/>
  <c r="U7" i="18"/>
  <c r="V7" i="18"/>
  <c r="W7" i="18"/>
  <c r="F1" i="21" l="1"/>
  <c r="F10" i="21"/>
  <c r="F22" i="24"/>
  <c r="G9" i="26"/>
  <c r="F9" i="26"/>
  <c r="F32" i="24"/>
  <c r="F23" i="24"/>
  <c r="F37" i="24"/>
  <c r="C9" i="26"/>
  <c r="B11" i="26"/>
  <c r="G10" i="26" s="1"/>
  <c r="F24" i="24"/>
  <c r="F38" i="24"/>
  <c r="F13" i="24"/>
  <c r="F35" i="24"/>
  <c r="F14" i="24"/>
  <c r="F43" i="24"/>
  <c r="F42" i="24"/>
  <c r="F34" i="24"/>
  <c r="F27" i="24"/>
  <c r="F41" i="24"/>
  <c r="F26" i="24"/>
  <c r="F40" i="24"/>
  <c r="F25" i="24"/>
  <c r="F39" i="24"/>
  <c r="F20" i="24"/>
  <c r="F19" i="24"/>
  <c r="F16" i="24"/>
  <c r="F18" i="24"/>
  <c r="F17" i="24"/>
  <c r="F30" i="24"/>
  <c r="F29" i="24"/>
  <c r="F31" i="24"/>
  <c r="F36" i="24"/>
  <c r="F15" i="24"/>
  <c r="H9" i="26" l="1"/>
  <c r="Q9" i="26"/>
  <c r="Y9" i="26"/>
  <c r="N9" i="26"/>
  <c r="J9" i="26"/>
  <c r="R9" i="26"/>
  <c r="Z9" i="26"/>
  <c r="K9" i="26"/>
  <c r="S9" i="26"/>
  <c r="AA9" i="26"/>
  <c r="L9" i="26"/>
  <c r="T9" i="26"/>
  <c r="AB9" i="26"/>
  <c r="M9" i="26"/>
  <c r="U9" i="26"/>
  <c r="V9" i="26"/>
  <c r="O9" i="26"/>
  <c r="W9" i="26"/>
  <c r="P9" i="26"/>
  <c r="X9" i="26"/>
  <c r="F10" i="26"/>
  <c r="H10" i="26" s="1"/>
  <c r="B12" i="26"/>
  <c r="C10" i="26"/>
  <c r="E9" i="26"/>
  <c r="D9" i="26"/>
  <c r="N10" i="26" l="1"/>
  <c r="V10" i="26"/>
  <c r="S10" i="26"/>
  <c r="O10" i="26"/>
  <c r="W10" i="26"/>
  <c r="P10" i="26"/>
  <c r="X10" i="26"/>
  <c r="AA10" i="26"/>
  <c r="Q10" i="26"/>
  <c r="Y10" i="26"/>
  <c r="J10" i="26"/>
  <c r="R10" i="26"/>
  <c r="Z10" i="26"/>
  <c r="K10" i="26"/>
  <c r="L10" i="26"/>
  <c r="T10" i="26"/>
  <c r="AB10" i="26"/>
  <c r="M10" i="26"/>
  <c r="U10" i="26"/>
  <c r="F11" i="26"/>
  <c r="G11" i="26"/>
  <c r="C11" i="26"/>
  <c r="D10" i="26"/>
  <c r="E10" i="26"/>
  <c r="B13" i="26"/>
  <c r="G12" i="26" s="1"/>
  <c r="I9" i="26"/>
  <c r="H11" i="26" l="1"/>
  <c r="K11" i="26"/>
  <c r="S11" i="26"/>
  <c r="AA11" i="26"/>
  <c r="L11" i="26"/>
  <c r="T11" i="26"/>
  <c r="AB11" i="26"/>
  <c r="X11" i="26"/>
  <c r="M11" i="26"/>
  <c r="U11" i="26"/>
  <c r="N11" i="26"/>
  <c r="V11" i="26"/>
  <c r="O11" i="26"/>
  <c r="W11" i="26"/>
  <c r="P11" i="26"/>
  <c r="Q11" i="26"/>
  <c r="Y11" i="26"/>
  <c r="J11" i="26"/>
  <c r="R11" i="26"/>
  <c r="Z11" i="26"/>
  <c r="F12" i="26"/>
  <c r="I10" i="26"/>
  <c r="D11" i="26"/>
  <c r="E11" i="26"/>
  <c r="C12" i="26"/>
  <c r="E12" i="26" s="1"/>
  <c r="B14" i="26"/>
  <c r="F13" i="26" s="1"/>
  <c r="G13" i="26" l="1"/>
  <c r="J12" i="26"/>
  <c r="Q12" i="26"/>
  <c r="Y12" i="26"/>
  <c r="N12" i="26"/>
  <c r="R12" i="26"/>
  <c r="Z12" i="26"/>
  <c r="K12" i="26"/>
  <c r="S12" i="26"/>
  <c r="AA12" i="26"/>
  <c r="L12" i="26"/>
  <c r="T12" i="26"/>
  <c r="AB12" i="26"/>
  <c r="M12" i="26"/>
  <c r="U12" i="26"/>
  <c r="V12" i="26"/>
  <c r="O12" i="26"/>
  <c r="W12" i="26"/>
  <c r="P12" i="26"/>
  <c r="X12" i="26"/>
  <c r="I11" i="26"/>
  <c r="H12" i="26"/>
  <c r="D12" i="26"/>
  <c r="I12" i="26" s="1"/>
  <c r="C13" i="26"/>
  <c r="B15" i="26"/>
  <c r="C14" i="26" s="1"/>
  <c r="M14" i="26" l="1"/>
  <c r="U14" i="26"/>
  <c r="N14" i="26"/>
  <c r="V14" i="26"/>
  <c r="O14" i="26"/>
  <c r="W14" i="26"/>
  <c r="L14" i="26"/>
  <c r="Z14" i="26"/>
  <c r="P14" i="26"/>
  <c r="AA14" i="26"/>
  <c r="Q14" i="26"/>
  <c r="AB14" i="26"/>
  <c r="R14" i="26"/>
  <c r="J14" i="26"/>
  <c r="X14" i="26"/>
  <c r="K14" i="26"/>
  <c r="Y14" i="26"/>
  <c r="T14" i="26"/>
  <c r="S14" i="26"/>
  <c r="P13" i="26"/>
  <c r="X13" i="26"/>
  <c r="Q13" i="26"/>
  <c r="Y13" i="26"/>
  <c r="J13" i="26"/>
  <c r="R13" i="26"/>
  <c r="Z13" i="26"/>
  <c r="T13" i="26"/>
  <c r="U13" i="26"/>
  <c r="K13" i="26"/>
  <c r="V13" i="26"/>
  <c r="L13" i="26"/>
  <c r="W13" i="26"/>
  <c r="O13" i="26"/>
  <c r="S13" i="26"/>
  <c r="M13" i="26"/>
  <c r="N13" i="26"/>
  <c r="AA13" i="26"/>
  <c r="AB13" i="26"/>
  <c r="F14" i="26"/>
  <c r="G14" i="26"/>
  <c r="H13" i="26"/>
  <c r="D14" i="26"/>
  <c r="E14" i="26"/>
  <c r="E13" i="26"/>
  <c r="D13" i="26"/>
  <c r="B16" i="26"/>
  <c r="G15" i="26" s="1"/>
  <c r="H14" i="26" l="1"/>
  <c r="F15" i="26"/>
  <c r="C15" i="26"/>
  <c r="I13" i="26"/>
  <c r="B17" i="26"/>
  <c r="G16" i="26" s="1"/>
  <c r="I14" i="26"/>
  <c r="J15" i="26" l="1"/>
  <c r="R15" i="26"/>
  <c r="Z15" i="26"/>
  <c r="K15" i="26"/>
  <c r="S15" i="26"/>
  <c r="AA15" i="26"/>
  <c r="L15" i="26"/>
  <c r="T15" i="26"/>
  <c r="AB15" i="26"/>
  <c r="U15" i="26"/>
  <c r="V15" i="26"/>
  <c r="W15" i="26"/>
  <c r="M15" i="26"/>
  <c r="X15" i="26"/>
  <c r="P15" i="26"/>
  <c r="Q15" i="26"/>
  <c r="N15" i="26"/>
  <c r="O15" i="26"/>
  <c r="Y15" i="26"/>
  <c r="D15" i="26"/>
  <c r="E15" i="26"/>
  <c r="F16" i="26"/>
  <c r="C16" i="26"/>
  <c r="E16" i="26" s="1"/>
  <c r="H15" i="26"/>
  <c r="B18" i="26"/>
  <c r="I15" i="26" l="1"/>
  <c r="G17" i="26"/>
  <c r="D16" i="26"/>
  <c r="F17" i="26"/>
  <c r="O16" i="26"/>
  <c r="W16" i="26"/>
  <c r="P16" i="26"/>
  <c r="X16" i="26"/>
  <c r="Q16" i="26"/>
  <c r="Y16" i="26"/>
  <c r="M16" i="26"/>
  <c r="AA16" i="26"/>
  <c r="N16" i="26"/>
  <c r="AB16" i="26"/>
  <c r="R16" i="26"/>
  <c r="S16" i="26"/>
  <c r="K16" i="26"/>
  <c r="V16" i="26"/>
  <c r="L16" i="26"/>
  <c r="Z16" i="26"/>
  <c r="J16" i="26"/>
  <c r="T16" i="26"/>
  <c r="U16" i="26"/>
  <c r="H16" i="26"/>
  <c r="C17" i="26"/>
  <c r="B19" i="26"/>
  <c r="G18" i="26" l="1"/>
  <c r="L17" i="26"/>
  <c r="T17" i="26"/>
  <c r="AB17" i="26"/>
  <c r="M17" i="26"/>
  <c r="U17" i="26"/>
  <c r="N17" i="26"/>
  <c r="V17" i="26"/>
  <c r="S17" i="26"/>
  <c r="W17" i="26"/>
  <c r="J17" i="26"/>
  <c r="X17" i="26"/>
  <c r="K17" i="26"/>
  <c r="Y17" i="26"/>
  <c r="Q17" i="26"/>
  <c r="R17" i="26"/>
  <c r="Z17" i="26"/>
  <c r="AA17" i="26"/>
  <c r="P17" i="26"/>
  <c r="O17" i="26"/>
  <c r="F18" i="26"/>
  <c r="H17" i="26"/>
  <c r="D17" i="26"/>
  <c r="E17" i="26"/>
  <c r="C18" i="26"/>
  <c r="B20" i="26"/>
  <c r="Q18" i="26" l="1"/>
  <c r="Y18" i="26"/>
  <c r="J18" i="26"/>
  <c r="R18" i="26"/>
  <c r="Z18" i="26"/>
  <c r="K18" i="26"/>
  <c r="S18" i="26"/>
  <c r="AA18" i="26"/>
  <c r="N18" i="26"/>
  <c r="AB18" i="26"/>
  <c r="O18" i="26"/>
  <c r="P18" i="26"/>
  <c r="T18" i="26"/>
  <c r="L18" i="26"/>
  <c r="W18" i="26"/>
  <c r="M18" i="26"/>
  <c r="X18" i="26"/>
  <c r="U18" i="26"/>
  <c r="V18" i="26"/>
  <c r="F19" i="26"/>
  <c r="G19" i="26"/>
  <c r="H18" i="26"/>
  <c r="I17" i="26"/>
  <c r="B21" i="26"/>
  <c r="D18" i="26"/>
  <c r="E18" i="26"/>
  <c r="C19" i="26"/>
  <c r="H19" i="26" l="1"/>
  <c r="N19" i="26"/>
  <c r="V19" i="26"/>
  <c r="O19" i="26"/>
  <c r="W19" i="26"/>
  <c r="P19" i="26"/>
  <c r="X19" i="26"/>
  <c r="T19" i="26"/>
  <c r="J19" i="26"/>
  <c r="U19" i="26"/>
  <c r="K19" i="26"/>
  <c r="Y19" i="26"/>
  <c r="L19" i="26"/>
  <c r="Z19" i="26"/>
  <c r="R19" i="26"/>
  <c r="S19" i="26"/>
  <c r="M19" i="26"/>
  <c r="AB19" i="26"/>
  <c r="Q19" i="26"/>
  <c r="AA19" i="26"/>
  <c r="G20" i="26"/>
  <c r="F20" i="26"/>
  <c r="C20" i="26"/>
  <c r="D20" i="26" s="1"/>
  <c r="I18" i="26"/>
  <c r="E19" i="26"/>
  <c r="D19" i="26"/>
  <c r="B22" i="26"/>
  <c r="C21" i="26" s="1"/>
  <c r="H20" i="26" l="1"/>
  <c r="P21" i="26"/>
  <c r="X21" i="26"/>
  <c r="Q21" i="26"/>
  <c r="Y21" i="26"/>
  <c r="J21" i="26"/>
  <c r="R21" i="26"/>
  <c r="Z21" i="26"/>
  <c r="U21" i="26"/>
  <c r="K21" i="26"/>
  <c r="V21" i="26"/>
  <c r="L21" i="26"/>
  <c r="W21" i="26"/>
  <c r="M21" i="26"/>
  <c r="AA21" i="26"/>
  <c r="S21" i="26"/>
  <c r="T21" i="26"/>
  <c r="N21" i="26"/>
  <c r="O21" i="26"/>
  <c r="AB21" i="26"/>
  <c r="G21" i="26"/>
  <c r="F21" i="26"/>
  <c r="E20" i="26"/>
  <c r="I20" i="26" s="1"/>
  <c r="K20" i="26"/>
  <c r="S20" i="26"/>
  <c r="AA20" i="26"/>
  <c r="L20" i="26"/>
  <c r="T20" i="26"/>
  <c r="AB20" i="26"/>
  <c r="M20" i="26"/>
  <c r="U20" i="26"/>
  <c r="O20" i="26"/>
  <c r="Z20" i="26"/>
  <c r="P20" i="26"/>
  <c r="Q20" i="26"/>
  <c r="R20" i="26"/>
  <c r="J20" i="26"/>
  <c r="X20" i="26"/>
  <c r="N20" i="26"/>
  <c r="Y20" i="26"/>
  <c r="V20" i="26"/>
  <c r="W20" i="26"/>
  <c r="I19" i="26"/>
  <c r="E21" i="26"/>
  <c r="D21" i="26"/>
  <c r="B23" i="26"/>
  <c r="F22" i="26" s="1"/>
  <c r="H21" i="26" l="1"/>
  <c r="G22" i="26"/>
  <c r="H22" i="26" s="1"/>
  <c r="I21" i="26"/>
  <c r="C22" i="26"/>
  <c r="B24" i="26"/>
  <c r="M22" i="26" l="1"/>
  <c r="U22" i="26"/>
  <c r="N22" i="26"/>
  <c r="V22" i="26"/>
  <c r="O22" i="26"/>
  <c r="W22" i="26"/>
  <c r="P22" i="26"/>
  <c r="AA22" i="26"/>
  <c r="Q22" i="26"/>
  <c r="AB22" i="26"/>
  <c r="R22" i="26"/>
  <c r="S22" i="26"/>
  <c r="K22" i="26"/>
  <c r="Y22" i="26"/>
  <c r="L22" i="26"/>
  <c r="Z22" i="26"/>
  <c r="X22" i="26"/>
  <c r="J22" i="26"/>
  <c r="T22" i="26"/>
  <c r="F23" i="26"/>
  <c r="G23" i="26"/>
  <c r="C23" i="26"/>
  <c r="B25" i="26"/>
  <c r="E22" i="26"/>
  <c r="D22" i="26"/>
  <c r="J23" i="26" l="1"/>
  <c r="R23" i="26"/>
  <c r="Z23" i="26"/>
  <c r="K23" i="26"/>
  <c r="S23" i="26"/>
  <c r="AA23" i="26"/>
  <c r="L23" i="26"/>
  <c r="T23" i="26"/>
  <c r="AB23" i="26"/>
  <c r="V23" i="26"/>
  <c r="W23" i="26"/>
  <c r="M23" i="26"/>
  <c r="X23" i="26"/>
  <c r="N23" i="26"/>
  <c r="Y23" i="26"/>
  <c r="Q23" i="26"/>
  <c r="U23" i="26"/>
  <c r="O23" i="26"/>
  <c r="P23" i="26"/>
  <c r="G24" i="26"/>
  <c r="D23" i="26"/>
  <c r="F24" i="26"/>
  <c r="H23" i="26"/>
  <c r="E23" i="26"/>
  <c r="C24" i="26"/>
  <c r="E24" i="26" s="1"/>
  <c r="I22" i="26"/>
  <c r="B26" i="26"/>
  <c r="D24" i="26" l="1"/>
  <c r="I24" i="26" s="1"/>
  <c r="H24" i="26"/>
  <c r="I23" i="26"/>
  <c r="G25" i="26"/>
  <c r="F25" i="26"/>
  <c r="O24" i="26"/>
  <c r="W24" i="26"/>
  <c r="P24" i="26"/>
  <c r="X24" i="26"/>
  <c r="Q24" i="26"/>
  <c r="Y24" i="26"/>
  <c r="N24" i="26"/>
  <c r="AB24" i="26"/>
  <c r="R24" i="26"/>
  <c r="S24" i="26"/>
  <c r="T24" i="26"/>
  <c r="L24" i="26"/>
  <c r="Z24" i="26"/>
  <c r="M24" i="26"/>
  <c r="AA24" i="26"/>
  <c r="J24" i="26"/>
  <c r="K24" i="26"/>
  <c r="U24" i="26"/>
  <c r="V24" i="26"/>
  <c r="C25" i="26"/>
  <c r="B27" i="26"/>
  <c r="H25" i="26" l="1"/>
  <c r="G26" i="26"/>
  <c r="L25" i="26"/>
  <c r="T25" i="26"/>
  <c r="AB25" i="26"/>
  <c r="M25" i="26"/>
  <c r="U25" i="26"/>
  <c r="N25" i="26"/>
  <c r="V25" i="26"/>
  <c r="W25" i="26"/>
  <c r="J25" i="26"/>
  <c r="X25" i="26"/>
  <c r="K25" i="26"/>
  <c r="Y25" i="26"/>
  <c r="O25" i="26"/>
  <c r="Z25" i="26"/>
  <c r="R25" i="26"/>
  <c r="S25" i="26"/>
  <c r="AA25" i="26"/>
  <c r="Q25" i="26"/>
  <c r="P25" i="26"/>
  <c r="F26" i="26"/>
  <c r="E25" i="26"/>
  <c r="D25" i="26"/>
  <c r="C26" i="26"/>
  <c r="B28" i="26"/>
  <c r="G27" i="26" s="1"/>
  <c r="H26" i="26" l="1"/>
  <c r="Q26" i="26"/>
  <c r="Y26" i="26"/>
  <c r="J26" i="26"/>
  <c r="R26" i="26"/>
  <c r="Z26" i="26"/>
  <c r="K26" i="26"/>
  <c r="S26" i="26"/>
  <c r="AA26" i="26"/>
  <c r="O26" i="26"/>
  <c r="P26" i="26"/>
  <c r="T26" i="26"/>
  <c r="U26" i="26"/>
  <c r="M26" i="26"/>
  <c r="X26" i="26"/>
  <c r="N26" i="26"/>
  <c r="AB26" i="26"/>
  <c r="L26" i="26"/>
  <c r="V26" i="26"/>
  <c r="W26" i="26"/>
  <c r="F27" i="26"/>
  <c r="H27" i="26" s="1"/>
  <c r="I25" i="26"/>
  <c r="C27" i="26"/>
  <c r="B29" i="26"/>
  <c r="G28" i="26" s="1"/>
  <c r="D26" i="26"/>
  <c r="E26" i="26"/>
  <c r="F28" i="26" l="1"/>
  <c r="N27" i="26"/>
  <c r="V27" i="26"/>
  <c r="O27" i="26"/>
  <c r="W27" i="26"/>
  <c r="P27" i="26"/>
  <c r="X27" i="26"/>
  <c r="J27" i="26"/>
  <c r="U27" i="26"/>
  <c r="K27" i="26"/>
  <c r="Y27" i="26"/>
  <c r="L27" i="26"/>
  <c r="Z27" i="26"/>
  <c r="M27" i="26"/>
  <c r="AA27" i="26"/>
  <c r="S27" i="26"/>
  <c r="T27" i="26"/>
  <c r="Q27" i="26"/>
  <c r="R27" i="26"/>
  <c r="AB27" i="26"/>
  <c r="I26" i="26"/>
  <c r="C28" i="26"/>
  <c r="B30" i="26"/>
  <c r="E27" i="26"/>
  <c r="D27" i="26"/>
  <c r="K28" i="26" l="1"/>
  <c r="S28" i="26"/>
  <c r="AA28" i="26"/>
  <c r="L28" i="26"/>
  <c r="T28" i="26"/>
  <c r="AB28" i="26"/>
  <c r="M28" i="26"/>
  <c r="U28" i="26"/>
  <c r="P28" i="26"/>
  <c r="Q28" i="26"/>
  <c r="R28" i="26"/>
  <c r="V28" i="26"/>
  <c r="N28" i="26"/>
  <c r="Y28" i="26"/>
  <c r="O28" i="26"/>
  <c r="Z28" i="26"/>
  <c r="W28" i="26"/>
  <c r="X28" i="26"/>
  <c r="J28" i="26"/>
  <c r="F29" i="26"/>
  <c r="G29" i="26"/>
  <c r="H28" i="26"/>
  <c r="I27" i="26"/>
  <c r="C29" i="26"/>
  <c r="B31" i="26"/>
  <c r="E28" i="26"/>
  <c r="D28" i="26"/>
  <c r="H29" i="26" l="1"/>
  <c r="F30" i="26"/>
  <c r="P29" i="26"/>
  <c r="X29" i="26"/>
  <c r="Q29" i="26"/>
  <c r="Y29" i="26"/>
  <c r="J29" i="26"/>
  <c r="R29" i="26"/>
  <c r="K29" i="26"/>
  <c r="V29" i="26"/>
  <c r="L29" i="26"/>
  <c r="W29" i="26"/>
  <c r="M29" i="26"/>
  <c r="Z29" i="26"/>
  <c r="N29" i="26"/>
  <c r="AA29" i="26"/>
  <c r="T29" i="26"/>
  <c r="U29" i="26"/>
  <c r="O29" i="26"/>
  <c r="S29" i="26"/>
  <c r="AB29" i="26"/>
  <c r="G30" i="26"/>
  <c r="C30" i="26"/>
  <c r="B32" i="26"/>
  <c r="F31" i="26" s="1"/>
  <c r="E29" i="26"/>
  <c r="D29" i="26"/>
  <c r="H30" i="26" l="1"/>
  <c r="M30" i="26"/>
  <c r="U30" i="26"/>
  <c r="N30" i="26"/>
  <c r="V30" i="26"/>
  <c r="O30" i="26"/>
  <c r="Y30" i="26"/>
  <c r="P30" i="26"/>
  <c r="Z30" i="26"/>
  <c r="Q30" i="26"/>
  <c r="AA30" i="26"/>
  <c r="R30" i="26"/>
  <c r="AB30" i="26"/>
  <c r="K30" i="26"/>
  <c r="W30" i="26"/>
  <c r="L30" i="26"/>
  <c r="X30" i="26"/>
  <c r="T30" i="26"/>
  <c r="J30" i="26"/>
  <c r="S30" i="26"/>
  <c r="G31" i="26"/>
  <c r="H31" i="26" s="1"/>
  <c r="I29" i="26"/>
  <c r="D30" i="26"/>
  <c r="E30" i="26"/>
  <c r="C31" i="26"/>
  <c r="B33" i="26"/>
  <c r="F32" i="26" s="1"/>
  <c r="G32" i="26" l="1"/>
  <c r="H32" i="26" s="1"/>
  <c r="J31" i="26"/>
  <c r="R31" i="26"/>
  <c r="Z31" i="26"/>
  <c r="K31" i="26"/>
  <c r="S31" i="26"/>
  <c r="AA31" i="26"/>
  <c r="P31" i="26"/>
  <c r="AB31" i="26"/>
  <c r="Q31" i="26"/>
  <c r="T31" i="26"/>
  <c r="U31" i="26"/>
  <c r="N31" i="26"/>
  <c r="X31" i="26"/>
  <c r="O31" i="26"/>
  <c r="Y31" i="26"/>
  <c r="L31" i="26"/>
  <c r="M31" i="26"/>
  <c r="V31" i="26"/>
  <c r="W31" i="26"/>
  <c r="I30" i="26"/>
  <c r="D31" i="26"/>
  <c r="E31" i="26"/>
  <c r="B34" i="26"/>
  <c r="C32" i="26"/>
  <c r="O32" i="26" l="1"/>
  <c r="W32" i="26"/>
  <c r="P32" i="26"/>
  <c r="X32" i="26"/>
  <c r="S32" i="26"/>
  <c r="J32" i="26"/>
  <c r="T32" i="26"/>
  <c r="K32" i="26"/>
  <c r="U32" i="26"/>
  <c r="L32" i="26"/>
  <c r="V32" i="26"/>
  <c r="Q32" i="26"/>
  <c r="AA32" i="26"/>
  <c r="R32" i="26"/>
  <c r="AB32" i="26"/>
  <c r="M32" i="26"/>
  <c r="Z32" i="26"/>
  <c r="N32" i="26"/>
  <c r="Y32" i="26"/>
  <c r="F33" i="26"/>
  <c r="G33" i="26"/>
  <c r="I31" i="26"/>
  <c r="D32" i="26"/>
  <c r="E32" i="26"/>
  <c r="C33" i="26"/>
  <c r="B35" i="26"/>
  <c r="G34" i="26" s="1"/>
  <c r="H33" i="26" l="1"/>
  <c r="F34" i="26"/>
  <c r="H34" i="26" s="1"/>
  <c r="L33" i="26"/>
  <c r="T33" i="26"/>
  <c r="AB33" i="26"/>
  <c r="M33" i="26"/>
  <c r="U33" i="26"/>
  <c r="J33" i="26"/>
  <c r="V33" i="26"/>
  <c r="K33" i="26"/>
  <c r="W33" i="26"/>
  <c r="N33" i="26"/>
  <c r="X33" i="26"/>
  <c r="O33" i="26"/>
  <c r="Y33" i="26"/>
  <c r="R33" i="26"/>
  <c r="S33" i="26"/>
  <c r="P33" i="26"/>
  <c r="Q33" i="26"/>
  <c r="Z33" i="26"/>
  <c r="AA33" i="26"/>
  <c r="I32" i="26"/>
  <c r="C34" i="26"/>
  <c r="E34" i="26" s="1"/>
  <c r="B36" i="26"/>
  <c r="E33" i="26"/>
  <c r="D33" i="26"/>
  <c r="D34" i="26" l="1"/>
  <c r="I34" i="26" s="1"/>
  <c r="Q34" i="26"/>
  <c r="Y34" i="26"/>
  <c r="J34" i="26"/>
  <c r="R34" i="26"/>
  <c r="Z34" i="26"/>
  <c r="M34" i="26"/>
  <c r="W34" i="26"/>
  <c r="N34" i="26"/>
  <c r="X34" i="26"/>
  <c r="O34" i="26"/>
  <c r="AA34" i="26"/>
  <c r="P34" i="26"/>
  <c r="AB34" i="26"/>
  <c r="K34" i="26"/>
  <c r="U34" i="26"/>
  <c r="L34" i="26"/>
  <c r="V34" i="26"/>
  <c r="S34" i="26"/>
  <c r="T34" i="26"/>
  <c r="G35" i="26"/>
  <c r="F35" i="26"/>
  <c r="I33" i="26"/>
  <c r="C35" i="26"/>
  <c r="B37" i="26"/>
  <c r="G36" i="26" s="1"/>
  <c r="F36" i="26" l="1"/>
  <c r="N35" i="26"/>
  <c r="V35" i="26"/>
  <c r="O35" i="26"/>
  <c r="W35" i="26"/>
  <c r="P35" i="26"/>
  <c r="Z35" i="26"/>
  <c r="Q35" i="26"/>
  <c r="AA35" i="26"/>
  <c r="R35" i="26"/>
  <c r="AB35" i="26"/>
  <c r="S35" i="26"/>
  <c r="L35" i="26"/>
  <c r="X35" i="26"/>
  <c r="M35" i="26"/>
  <c r="Y35" i="26"/>
  <c r="T35" i="26"/>
  <c r="U35" i="26"/>
  <c r="K35" i="26"/>
  <c r="J35" i="26"/>
  <c r="H35" i="26"/>
  <c r="D35" i="26"/>
  <c r="E35" i="26"/>
  <c r="B38" i="26"/>
  <c r="F37" i="26" s="1"/>
  <c r="C36" i="26"/>
  <c r="K36" i="26" l="1"/>
  <c r="S36" i="26"/>
  <c r="AA36" i="26"/>
  <c r="L36" i="26"/>
  <c r="T36" i="26"/>
  <c r="AB36" i="26"/>
  <c r="Q36" i="26"/>
  <c r="R36" i="26"/>
  <c r="U36" i="26"/>
  <c r="J36" i="26"/>
  <c r="V36" i="26"/>
  <c r="O36" i="26"/>
  <c r="Y36" i="26"/>
  <c r="P36" i="26"/>
  <c r="Z36" i="26"/>
  <c r="M36" i="26"/>
  <c r="N36" i="26"/>
  <c r="W36" i="26"/>
  <c r="X36" i="26"/>
  <c r="G37" i="26"/>
  <c r="H37" i="26" s="1"/>
  <c r="H36" i="26"/>
  <c r="C37" i="26"/>
  <c r="I35" i="26"/>
  <c r="B39" i="26"/>
  <c r="G38" i="26" s="1"/>
  <c r="E36" i="26"/>
  <c r="D36" i="26"/>
  <c r="F38" i="26" l="1"/>
  <c r="P37" i="26"/>
  <c r="X37" i="26"/>
  <c r="Q37" i="26"/>
  <c r="Y37" i="26"/>
  <c r="J37" i="26"/>
  <c r="T37" i="26"/>
  <c r="K37" i="26"/>
  <c r="U37" i="26"/>
  <c r="L37" i="26"/>
  <c r="V37" i="26"/>
  <c r="M37" i="26"/>
  <c r="W37" i="26"/>
  <c r="R37" i="26"/>
  <c r="AB37" i="26"/>
  <c r="S37" i="26"/>
  <c r="Z37" i="26"/>
  <c r="AA37" i="26"/>
  <c r="O37" i="26"/>
  <c r="N37" i="26"/>
  <c r="C38" i="26"/>
  <c r="B40" i="26"/>
  <c r="F39" i="26" s="1"/>
  <c r="I36" i="26"/>
  <c r="D37" i="26"/>
  <c r="E37" i="26"/>
  <c r="M38" i="26" l="1"/>
  <c r="U38" i="26"/>
  <c r="N38" i="26"/>
  <c r="V38" i="26"/>
  <c r="K38" i="26"/>
  <c r="W38" i="26"/>
  <c r="L38" i="26"/>
  <c r="X38" i="26"/>
  <c r="O38" i="26"/>
  <c r="Y38" i="26"/>
  <c r="P38" i="26"/>
  <c r="Z38" i="26"/>
  <c r="S38" i="26"/>
  <c r="J38" i="26"/>
  <c r="T38" i="26"/>
  <c r="Q38" i="26"/>
  <c r="R38" i="26"/>
  <c r="AA38" i="26"/>
  <c r="AB38" i="26"/>
  <c r="G39" i="26"/>
  <c r="H38" i="26"/>
  <c r="D38" i="26"/>
  <c r="E38" i="26"/>
  <c r="C39" i="26"/>
  <c r="B41" i="26"/>
  <c r="G40" i="26" s="1"/>
  <c r="I37" i="26"/>
  <c r="F40" i="26" l="1"/>
  <c r="J39" i="26"/>
  <c r="R39" i="26"/>
  <c r="Z39" i="26"/>
  <c r="K39" i="26"/>
  <c r="S39" i="26"/>
  <c r="AA39" i="26"/>
  <c r="N39" i="26"/>
  <c r="X39" i="26"/>
  <c r="O39" i="26"/>
  <c r="Y39" i="26"/>
  <c r="P39" i="26"/>
  <c r="AB39" i="26"/>
  <c r="Q39" i="26"/>
  <c r="L39" i="26"/>
  <c r="V39" i="26"/>
  <c r="M39" i="26"/>
  <c r="W39" i="26"/>
  <c r="U39" i="26"/>
  <c r="T39" i="26"/>
  <c r="H39" i="26"/>
  <c r="H40" i="26"/>
  <c r="I38" i="26"/>
  <c r="C40" i="26"/>
  <c r="B42" i="26"/>
  <c r="C41" i="26" s="1"/>
  <c r="D39" i="26"/>
  <c r="E39" i="26"/>
  <c r="O40" i="26" l="1"/>
  <c r="W40" i="26"/>
  <c r="P40" i="26"/>
  <c r="X40" i="26"/>
  <c r="Q40" i="26"/>
  <c r="AA40" i="26"/>
  <c r="R40" i="26"/>
  <c r="AB40" i="26"/>
  <c r="S40" i="26"/>
  <c r="J40" i="26"/>
  <c r="T40" i="26"/>
  <c r="M40" i="26"/>
  <c r="Y40" i="26"/>
  <c r="N40" i="26"/>
  <c r="Z40" i="26"/>
  <c r="K40" i="26"/>
  <c r="L40" i="26"/>
  <c r="U40" i="26"/>
  <c r="V40" i="26"/>
  <c r="L41" i="26"/>
  <c r="T41" i="26"/>
  <c r="AB41" i="26"/>
  <c r="M41" i="26"/>
  <c r="U41" i="26"/>
  <c r="R41" i="26"/>
  <c r="S41" i="26"/>
  <c r="J41" i="26"/>
  <c r="V41" i="26"/>
  <c r="K41" i="26"/>
  <c r="W41" i="26"/>
  <c r="P41" i="26"/>
  <c r="Z41" i="26"/>
  <c r="Q41" i="26"/>
  <c r="AA41" i="26"/>
  <c r="N41" i="26"/>
  <c r="Y41" i="26"/>
  <c r="O41" i="26"/>
  <c r="X41" i="26"/>
  <c r="F41" i="26"/>
  <c r="G41" i="26"/>
  <c r="I39" i="26"/>
  <c r="D41" i="26"/>
  <c r="E41" i="26"/>
  <c r="B43" i="26"/>
  <c r="G42" i="26" s="1"/>
  <c r="D40" i="26"/>
  <c r="E40" i="26"/>
  <c r="F42" i="26" l="1"/>
  <c r="H42" i="26" s="1"/>
  <c r="H41" i="26"/>
  <c r="I41" i="26"/>
  <c r="C42" i="26"/>
  <c r="B44" i="26"/>
  <c r="F43" i="26" s="1"/>
  <c r="I40" i="26"/>
  <c r="Q42" i="26" l="1"/>
  <c r="Y42" i="26"/>
  <c r="J42" i="26"/>
  <c r="R42" i="26"/>
  <c r="Z42" i="26"/>
  <c r="K42" i="26"/>
  <c r="U42" i="26"/>
  <c r="L42" i="26"/>
  <c r="V42" i="26"/>
  <c r="M42" i="26"/>
  <c r="W42" i="26"/>
  <c r="N42" i="26"/>
  <c r="X42" i="26"/>
  <c r="S42" i="26"/>
  <c r="T42" i="26"/>
  <c r="O42" i="26"/>
  <c r="P42" i="26"/>
  <c r="AA42" i="26"/>
  <c r="AB42" i="26"/>
  <c r="G43" i="26"/>
  <c r="H43" i="26" s="1"/>
  <c r="C43" i="26"/>
  <c r="B45" i="26"/>
  <c r="E42" i="26"/>
  <c r="D42" i="26"/>
  <c r="N43" i="26" l="1"/>
  <c r="V43" i="26"/>
  <c r="O43" i="26"/>
  <c r="W43" i="26"/>
  <c r="L43" i="26"/>
  <c r="X43" i="26"/>
  <c r="M43" i="26"/>
  <c r="Y43" i="26"/>
  <c r="P43" i="26"/>
  <c r="Z43" i="26"/>
  <c r="Q43" i="26"/>
  <c r="AA43" i="26"/>
  <c r="J43" i="26"/>
  <c r="T43" i="26"/>
  <c r="K43" i="26"/>
  <c r="U43" i="26"/>
  <c r="R43" i="26"/>
  <c r="S43" i="26"/>
  <c r="AB43" i="26"/>
  <c r="F44" i="26"/>
  <c r="G44" i="26"/>
  <c r="I42" i="26"/>
  <c r="C44" i="26"/>
  <c r="E43" i="26"/>
  <c r="D43" i="26"/>
  <c r="B46" i="26"/>
  <c r="C45" i="26" s="1"/>
  <c r="H44" i="26" l="1"/>
  <c r="P45" i="26"/>
  <c r="X45" i="26"/>
  <c r="Q45" i="26"/>
  <c r="Y45" i="26"/>
  <c r="R45" i="26"/>
  <c r="AB45" i="26"/>
  <c r="S45" i="26"/>
  <c r="J45" i="26"/>
  <c r="T45" i="26"/>
  <c r="K45" i="26"/>
  <c r="U45" i="26"/>
  <c r="N45" i="26"/>
  <c r="Z45" i="26"/>
  <c r="O45" i="26"/>
  <c r="AA45" i="26"/>
  <c r="L45" i="26"/>
  <c r="M45" i="26"/>
  <c r="V45" i="26"/>
  <c r="W45" i="26"/>
  <c r="K44" i="26"/>
  <c r="S44" i="26"/>
  <c r="AA44" i="26"/>
  <c r="L44" i="26"/>
  <c r="T44" i="26"/>
  <c r="AB44" i="26"/>
  <c r="O44" i="26"/>
  <c r="Y44" i="26"/>
  <c r="P44" i="26"/>
  <c r="Z44" i="26"/>
  <c r="Q44" i="26"/>
  <c r="R44" i="26"/>
  <c r="M44" i="26"/>
  <c r="W44" i="26"/>
  <c r="N44" i="26"/>
  <c r="X44" i="26"/>
  <c r="U44" i="26"/>
  <c r="V44" i="26"/>
  <c r="J44" i="26"/>
  <c r="E44" i="26"/>
  <c r="F45" i="26"/>
  <c r="G45" i="26"/>
  <c r="D44" i="26"/>
  <c r="B47" i="26"/>
  <c r="G46" i="26" s="1"/>
  <c r="I43" i="26"/>
  <c r="E45" i="26"/>
  <c r="D45" i="26"/>
  <c r="F46" i="26" l="1"/>
  <c r="H46" i="26" s="1"/>
  <c r="H45" i="26"/>
  <c r="I44" i="26"/>
  <c r="C46" i="26"/>
  <c r="I45" i="26"/>
  <c r="B48" i="26"/>
  <c r="G47" i="26" l="1"/>
  <c r="M46" i="26"/>
  <c r="U46" i="26"/>
  <c r="N46" i="26"/>
  <c r="V46" i="26"/>
  <c r="S46" i="26"/>
  <c r="J46" i="26"/>
  <c r="T46" i="26"/>
  <c r="K46" i="26"/>
  <c r="W46" i="26"/>
  <c r="L46" i="26"/>
  <c r="X46" i="26"/>
  <c r="Q46" i="26"/>
  <c r="AA46" i="26"/>
  <c r="R46" i="26"/>
  <c r="AB46" i="26"/>
  <c r="Y46" i="26"/>
  <c r="Z46" i="26"/>
  <c r="P46" i="26"/>
  <c r="O46" i="26"/>
  <c r="F47" i="26"/>
  <c r="D46" i="26"/>
  <c r="E46" i="26"/>
  <c r="B49" i="26"/>
  <c r="C47" i="26"/>
  <c r="H47" i="26" l="1"/>
  <c r="J47" i="26"/>
  <c r="R47" i="26"/>
  <c r="Z47" i="26"/>
  <c r="K47" i="26"/>
  <c r="S47" i="26"/>
  <c r="AA47" i="26"/>
  <c r="L47" i="26"/>
  <c r="V47" i="26"/>
  <c r="M47" i="26"/>
  <c r="W47" i="26"/>
  <c r="N47" i="26"/>
  <c r="X47" i="26"/>
  <c r="O47" i="26"/>
  <c r="Y47" i="26"/>
  <c r="T47" i="26"/>
  <c r="U47" i="26"/>
  <c r="P47" i="26"/>
  <c r="Q47" i="26"/>
  <c r="AB47" i="26"/>
  <c r="F48" i="26"/>
  <c r="G48" i="26"/>
  <c r="I46" i="26"/>
  <c r="C48" i="26"/>
  <c r="D48" i="26" s="1"/>
  <c r="E47" i="26"/>
  <c r="D47" i="26"/>
  <c r="B50" i="26"/>
  <c r="G49" i="26" s="1"/>
  <c r="H48" i="26" l="1"/>
  <c r="C49" i="26"/>
  <c r="T49" i="26" s="1"/>
  <c r="F49" i="26"/>
  <c r="O48" i="26"/>
  <c r="M48" i="26"/>
  <c r="V48" i="26"/>
  <c r="N48" i="26"/>
  <c r="W48" i="26"/>
  <c r="P48" i="26"/>
  <c r="X48" i="26"/>
  <c r="Q48" i="26"/>
  <c r="K48" i="26"/>
  <c r="T48" i="26"/>
  <c r="AB48" i="26"/>
  <c r="L48" i="26"/>
  <c r="U48" i="26"/>
  <c r="Y48" i="26"/>
  <c r="Z48" i="26"/>
  <c r="AA48" i="26"/>
  <c r="S48" i="26"/>
  <c r="J48" i="26"/>
  <c r="R48" i="26"/>
  <c r="L49" i="26"/>
  <c r="R49" i="26"/>
  <c r="E48" i="26"/>
  <c r="I48" i="26" s="1"/>
  <c r="H49" i="26"/>
  <c r="I47" i="26"/>
  <c r="B51" i="26"/>
  <c r="F50" i="26" s="1"/>
  <c r="AA49" i="26" l="1"/>
  <c r="P49" i="26"/>
  <c r="Y49" i="26"/>
  <c r="S49" i="26"/>
  <c r="V49" i="26"/>
  <c r="J49" i="26"/>
  <c r="D49" i="26"/>
  <c r="W49" i="26"/>
  <c r="Q49" i="26"/>
  <c r="K49" i="26"/>
  <c r="E49" i="26"/>
  <c r="O49" i="26"/>
  <c r="U49" i="26"/>
  <c r="N49" i="26"/>
  <c r="M49" i="26"/>
  <c r="X49" i="26"/>
  <c r="AB49" i="26"/>
  <c r="Z49" i="26"/>
  <c r="G50" i="26"/>
  <c r="C50" i="26"/>
  <c r="B52" i="26"/>
  <c r="G51" i="26" s="1"/>
  <c r="I49" i="26" l="1"/>
  <c r="F51" i="26"/>
  <c r="P50" i="26"/>
  <c r="X50" i="26"/>
  <c r="Q50" i="26"/>
  <c r="Y50" i="26"/>
  <c r="J50" i="26"/>
  <c r="R50" i="26"/>
  <c r="Z50" i="26"/>
  <c r="N50" i="26"/>
  <c r="V50" i="26"/>
  <c r="O50" i="26"/>
  <c r="W50" i="26"/>
  <c r="AB50" i="26"/>
  <c r="K50" i="26"/>
  <c r="L50" i="26"/>
  <c r="M50" i="26"/>
  <c r="S50" i="26"/>
  <c r="AA50" i="26"/>
  <c r="T50" i="26"/>
  <c r="U50" i="26"/>
  <c r="H50" i="26"/>
  <c r="D50" i="26"/>
  <c r="E50" i="26"/>
  <c r="H51" i="26"/>
  <c r="B53" i="26"/>
  <c r="F52" i="26" s="1"/>
  <c r="C51" i="26"/>
  <c r="M51" i="26" l="1"/>
  <c r="U51" i="26"/>
  <c r="N51" i="26"/>
  <c r="V51" i="26"/>
  <c r="O51" i="26"/>
  <c r="W51" i="26"/>
  <c r="K51" i="26"/>
  <c r="S51" i="26"/>
  <c r="AA51" i="26"/>
  <c r="L51" i="26"/>
  <c r="T51" i="26"/>
  <c r="AB51" i="26"/>
  <c r="J51" i="26"/>
  <c r="P51" i="26"/>
  <c r="Q51" i="26"/>
  <c r="R51" i="26"/>
  <c r="Z51" i="26"/>
  <c r="X51" i="26"/>
  <c r="Y51" i="26"/>
  <c r="G52" i="26"/>
  <c r="H52" i="26" s="1"/>
  <c r="I50" i="26"/>
  <c r="C52" i="26"/>
  <c r="D51" i="26"/>
  <c r="E51" i="26"/>
  <c r="B54" i="26"/>
  <c r="F53" i="26" s="1"/>
  <c r="J52" i="26" l="1"/>
  <c r="R52" i="26"/>
  <c r="Z52" i="26"/>
  <c r="K52" i="26"/>
  <c r="S52" i="26"/>
  <c r="AA52" i="26"/>
  <c r="L52" i="26"/>
  <c r="T52" i="26"/>
  <c r="AB52" i="26"/>
  <c r="P52" i="26"/>
  <c r="X52" i="26"/>
  <c r="Q52" i="26"/>
  <c r="Y52" i="26"/>
  <c r="M52" i="26"/>
  <c r="N52" i="26"/>
  <c r="O52" i="26"/>
  <c r="U52" i="26"/>
  <c r="V52" i="26"/>
  <c r="W52" i="26"/>
  <c r="G53" i="26"/>
  <c r="H53" i="26" s="1"/>
  <c r="C53" i="26"/>
  <c r="D53" i="26" s="1"/>
  <c r="D52" i="26"/>
  <c r="E52" i="26"/>
  <c r="B55" i="26"/>
  <c r="G54" i="26" s="1"/>
  <c r="I51" i="26"/>
  <c r="F54" i="26" l="1"/>
  <c r="H54" i="26" s="1"/>
  <c r="O53" i="26"/>
  <c r="W53" i="26"/>
  <c r="P53" i="26"/>
  <c r="X53" i="26"/>
  <c r="Q53" i="26"/>
  <c r="Y53" i="26"/>
  <c r="M53" i="26"/>
  <c r="U53" i="26"/>
  <c r="N53" i="26"/>
  <c r="V53" i="26"/>
  <c r="L53" i="26"/>
  <c r="R53" i="26"/>
  <c r="S53" i="26"/>
  <c r="T53" i="26"/>
  <c r="Z53" i="26"/>
  <c r="K53" i="26"/>
  <c r="AA53" i="26"/>
  <c r="AB53" i="26"/>
  <c r="J53" i="26"/>
  <c r="E53" i="26"/>
  <c r="I53" i="26" s="1"/>
  <c r="C54" i="26"/>
  <c r="D54" i="26" s="1"/>
  <c r="I52" i="26"/>
  <c r="B56" i="26"/>
  <c r="F55" i="26" s="1"/>
  <c r="E54" i="26" l="1"/>
  <c r="I54" i="26" s="1"/>
  <c r="L54" i="26"/>
  <c r="T54" i="26"/>
  <c r="AB54" i="26"/>
  <c r="M54" i="26"/>
  <c r="U54" i="26"/>
  <c r="N54" i="26"/>
  <c r="V54" i="26"/>
  <c r="J54" i="26"/>
  <c r="R54" i="26"/>
  <c r="Z54" i="26"/>
  <c r="K54" i="26"/>
  <c r="S54" i="26"/>
  <c r="AA54" i="26"/>
  <c r="P54" i="26"/>
  <c r="Q54" i="26"/>
  <c r="W54" i="26"/>
  <c r="X54" i="26"/>
  <c r="Y54" i="26"/>
  <c r="O54" i="26"/>
  <c r="G55" i="26"/>
  <c r="H55" i="26" s="1"/>
  <c r="C55" i="26"/>
  <c r="B57" i="26"/>
  <c r="Q55" i="26" l="1"/>
  <c r="Y55" i="26"/>
  <c r="J55" i="26"/>
  <c r="R55" i="26"/>
  <c r="Z55" i="26"/>
  <c r="K55" i="26"/>
  <c r="S55" i="26"/>
  <c r="AA55" i="26"/>
  <c r="O55" i="26"/>
  <c r="W55" i="26"/>
  <c r="P55" i="26"/>
  <c r="X55" i="26"/>
  <c r="T55" i="26"/>
  <c r="U55" i="26"/>
  <c r="V55" i="26"/>
  <c r="AB55" i="26"/>
  <c r="N55" i="26"/>
  <c r="L55" i="26"/>
  <c r="M55" i="26"/>
  <c r="F56" i="26"/>
  <c r="G56" i="26"/>
  <c r="B58" i="26"/>
  <c r="G57" i="26" s="1"/>
  <c r="E55" i="26"/>
  <c r="D55" i="26"/>
  <c r="C56" i="26"/>
  <c r="H56" i="26" l="1"/>
  <c r="F57" i="26"/>
  <c r="N56" i="26"/>
  <c r="V56" i="26"/>
  <c r="O56" i="26"/>
  <c r="W56" i="26"/>
  <c r="P56" i="26"/>
  <c r="X56" i="26"/>
  <c r="L56" i="26"/>
  <c r="T56" i="26"/>
  <c r="AB56" i="26"/>
  <c r="M56" i="26"/>
  <c r="U56" i="26"/>
  <c r="S56" i="26"/>
  <c r="Y56" i="26"/>
  <c r="Z56" i="26"/>
  <c r="AA56" i="26"/>
  <c r="J56" i="26"/>
  <c r="R56" i="26"/>
  <c r="K56" i="26"/>
  <c r="Q56" i="26"/>
  <c r="C57" i="26"/>
  <c r="I55" i="26"/>
  <c r="D56" i="26"/>
  <c r="E56" i="26"/>
  <c r="B59" i="26"/>
  <c r="G58" i="26" s="1"/>
  <c r="F58" i="26" l="1"/>
  <c r="K57" i="26"/>
  <c r="S57" i="26"/>
  <c r="AA57" i="26"/>
  <c r="L57" i="26"/>
  <c r="T57" i="26"/>
  <c r="AB57" i="26"/>
  <c r="M57" i="26"/>
  <c r="U57" i="26"/>
  <c r="Q57" i="26"/>
  <c r="Y57" i="26"/>
  <c r="J57" i="26"/>
  <c r="R57" i="26"/>
  <c r="Z57" i="26"/>
  <c r="W57" i="26"/>
  <c r="X57" i="26"/>
  <c r="N57" i="26"/>
  <c r="V57" i="26"/>
  <c r="O57" i="26"/>
  <c r="P57" i="26"/>
  <c r="H57" i="26"/>
  <c r="D57" i="26"/>
  <c r="H58" i="26"/>
  <c r="C58" i="26"/>
  <c r="E57" i="26"/>
  <c r="I56" i="26"/>
  <c r="B60" i="26"/>
  <c r="C59" i="26" s="1"/>
  <c r="P58" i="26" l="1"/>
  <c r="X58" i="26"/>
  <c r="Q58" i="26"/>
  <c r="Y58" i="26"/>
  <c r="J58" i="26"/>
  <c r="R58" i="26"/>
  <c r="Z58" i="26"/>
  <c r="N58" i="26"/>
  <c r="V58" i="26"/>
  <c r="O58" i="26"/>
  <c r="W58" i="26"/>
  <c r="AA58" i="26"/>
  <c r="AB58" i="26"/>
  <c r="K58" i="26"/>
  <c r="L58" i="26"/>
  <c r="M58" i="26"/>
  <c r="U58" i="26"/>
  <c r="S58" i="26"/>
  <c r="T58" i="26"/>
  <c r="M59" i="26"/>
  <c r="U59" i="26"/>
  <c r="N59" i="26"/>
  <c r="V59" i="26"/>
  <c r="O59" i="26"/>
  <c r="W59" i="26"/>
  <c r="K59" i="26"/>
  <c r="S59" i="26"/>
  <c r="L59" i="26"/>
  <c r="T59" i="26"/>
  <c r="Z59" i="26"/>
  <c r="AA59" i="26"/>
  <c r="J59" i="26"/>
  <c r="AB59" i="26"/>
  <c r="P59" i="26"/>
  <c r="Q59" i="26"/>
  <c r="Y59" i="26"/>
  <c r="R59" i="26"/>
  <c r="X59" i="26"/>
  <c r="D58" i="26"/>
  <c r="F59" i="26"/>
  <c r="E58" i="26"/>
  <c r="G59" i="26"/>
  <c r="I57" i="26"/>
  <c r="B61" i="26"/>
  <c r="G60" i="26" s="1"/>
  <c r="E59" i="26"/>
  <c r="D59" i="26"/>
  <c r="I58" i="26" l="1"/>
  <c r="F60" i="26"/>
  <c r="H60" i="26" s="1"/>
  <c r="C60" i="26"/>
  <c r="E60" i="26" s="1"/>
  <c r="I59" i="26"/>
  <c r="H59" i="26"/>
  <c r="B62" i="26"/>
  <c r="O60" i="26" l="1"/>
  <c r="W60" i="26"/>
  <c r="P60" i="26"/>
  <c r="X60" i="26"/>
  <c r="Q60" i="26"/>
  <c r="Y60" i="26"/>
  <c r="J60" i="26"/>
  <c r="R60" i="26"/>
  <c r="Z60" i="26"/>
  <c r="K60" i="26"/>
  <c r="S60" i="26"/>
  <c r="AA60" i="26"/>
  <c r="N60" i="26"/>
  <c r="V60" i="26"/>
  <c r="AB60" i="26"/>
  <c r="L60" i="26"/>
  <c r="M60" i="26"/>
  <c r="T60" i="26"/>
  <c r="U60" i="26"/>
  <c r="F61" i="26"/>
  <c r="G61" i="26"/>
  <c r="D60" i="26"/>
  <c r="I60" i="26" s="1"/>
  <c r="C61" i="26"/>
  <c r="B63" i="26"/>
  <c r="F62" i="26" l="1"/>
  <c r="L61" i="26"/>
  <c r="T61" i="26"/>
  <c r="AB61" i="26"/>
  <c r="M61" i="26"/>
  <c r="U61" i="26"/>
  <c r="N61" i="26"/>
  <c r="V61" i="26"/>
  <c r="O61" i="26"/>
  <c r="W61" i="26"/>
  <c r="P61" i="26"/>
  <c r="X61" i="26"/>
  <c r="K61" i="26"/>
  <c r="S61" i="26"/>
  <c r="AA61" i="26"/>
  <c r="J61" i="26"/>
  <c r="Q61" i="26"/>
  <c r="R61" i="26"/>
  <c r="Y61" i="26"/>
  <c r="Z61" i="26"/>
  <c r="G62" i="26"/>
  <c r="H61" i="26"/>
  <c r="C62" i="26"/>
  <c r="E62" i="26" s="1"/>
  <c r="E61" i="26"/>
  <c r="D61" i="26"/>
  <c r="B64" i="26"/>
  <c r="C63" i="26" l="1"/>
  <c r="F63" i="26"/>
  <c r="Q62" i="26"/>
  <c r="Y62" i="26"/>
  <c r="J62" i="26"/>
  <c r="R62" i="26"/>
  <c r="Z62" i="26"/>
  <c r="K62" i="26"/>
  <c r="S62" i="26"/>
  <c r="AA62" i="26"/>
  <c r="L62" i="26"/>
  <c r="T62" i="26"/>
  <c r="AB62" i="26"/>
  <c r="M62" i="26"/>
  <c r="U62" i="26"/>
  <c r="P62" i="26"/>
  <c r="X62" i="26"/>
  <c r="V62" i="26"/>
  <c r="W62" i="26"/>
  <c r="N62" i="26"/>
  <c r="O62" i="26"/>
  <c r="G63" i="26"/>
  <c r="H63" i="26" s="1"/>
  <c r="I61" i="26"/>
  <c r="D62" i="26"/>
  <c r="I62" i="26" s="1"/>
  <c r="H62" i="26"/>
  <c r="B65" i="26"/>
  <c r="D63" i="26"/>
  <c r="E63" i="26"/>
  <c r="F64" i="26" l="1"/>
  <c r="G64" i="26"/>
  <c r="N63" i="26"/>
  <c r="V63" i="26"/>
  <c r="O63" i="26"/>
  <c r="W63" i="26"/>
  <c r="P63" i="26"/>
  <c r="X63" i="26"/>
  <c r="Q63" i="26"/>
  <c r="Y63" i="26"/>
  <c r="J63" i="26"/>
  <c r="R63" i="26"/>
  <c r="Z63" i="26"/>
  <c r="M63" i="26"/>
  <c r="U63" i="26"/>
  <c r="K63" i="26"/>
  <c r="L63" i="26"/>
  <c r="S63" i="26"/>
  <c r="T63" i="26"/>
  <c r="AA63" i="26"/>
  <c r="AB63" i="26"/>
  <c r="H64" i="26"/>
  <c r="I63" i="26"/>
  <c r="C64" i="26"/>
  <c r="B66" i="26"/>
  <c r="K64" i="26" l="1"/>
  <c r="S64" i="26"/>
  <c r="AA64" i="26"/>
  <c r="L64" i="26"/>
  <c r="T64" i="26"/>
  <c r="AB64" i="26"/>
  <c r="M64" i="26"/>
  <c r="U64" i="26"/>
  <c r="N64" i="26"/>
  <c r="V64" i="26"/>
  <c r="O64" i="26"/>
  <c r="W64" i="26"/>
  <c r="J64" i="26"/>
  <c r="R64" i="26"/>
  <c r="Z64" i="26"/>
  <c r="P64" i="26"/>
  <c r="Q64" i="26"/>
  <c r="X64" i="26"/>
  <c r="Y64" i="26"/>
  <c r="F65" i="26"/>
  <c r="G65" i="26"/>
  <c r="C65" i="26"/>
  <c r="B67" i="26"/>
  <c r="F66" i="26" s="1"/>
  <c r="D64" i="26"/>
  <c r="E64" i="26"/>
  <c r="H65" i="26" l="1"/>
  <c r="P65" i="26"/>
  <c r="X65" i="26"/>
  <c r="Q65" i="26"/>
  <c r="Y65" i="26"/>
  <c r="J65" i="26"/>
  <c r="R65" i="26"/>
  <c r="Z65" i="26"/>
  <c r="K65" i="26"/>
  <c r="S65" i="26"/>
  <c r="AA65" i="26"/>
  <c r="L65" i="26"/>
  <c r="T65" i="26"/>
  <c r="AB65" i="26"/>
  <c r="O65" i="26"/>
  <c r="W65" i="26"/>
  <c r="M65" i="26"/>
  <c r="N65" i="26"/>
  <c r="U65" i="26"/>
  <c r="V65" i="26"/>
  <c r="G66" i="26"/>
  <c r="I64" i="26"/>
  <c r="C66" i="26"/>
  <c r="B68" i="26"/>
  <c r="F67" i="26" s="1"/>
  <c r="D65" i="26"/>
  <c r="E65" i="26"/>
  <c r="M66" i="26" l="1"/>
  <c r="U66" i="26"/>
  <c r="N66" i="26"/>
  <c r="V66" i="26"/>
  <c r="O66" i="26"/>
  <c r="W66" i="26"/>
  <c r="P66" i="26"/>
  <c r="X66" i="26"/>
  <c r="Q66" i="26"/>
  <c r="Y66" i="26"/>
  <c r="L66" i="26"/>
  <c r="T66" i="26"/>
  <c r="AB66" i="26"/>
  <c r="J66" i="26"/>
  <c r="K66" i="26"/>
  <c r="R66" i="26"/>
  <c r="S66" i="26"/>
  <c r="Z66" i="26"/>
  <c r="AA66" i="26"/>
  <c r="G67" i="26"/>
  <c r="C67" i="26"/>
  <c r="H66" i="26"/>
  <c r="B69" i="26"/>
  <c r="G68" i="26" s="1"/>
  <c r="D66" i="26"/>
  <c r="E66" i="26"/>
  <c r="I65" i="26"/>
  <c r="J67" i="26" l="1"/>
  <c r="R67" i="26"/>
  <c r="Z67" i="26"/>
  <c r="K67" i="26"/>
  <c r="S67" i="26"/>
  <c r="AA67" i="26"/>
  <c r="L67" i="26"/>
  <c r="T67" i="26"/>
  <c r="AB67" i="26"/>
  <c r="M67" i="26"/>
  <c r="U67" i="26"/>
  <c r="N67" i="26"/>
  <c r="V67" i="26"/>
  <c r="Q67" i="26"/>
  <c r="Y67" i="26"/>
  <c r="W67" i="26"/>
  <c r="X67" i="26"/>
  <c r="O67" i="26"/>
  <c r="P67" i="26"/>
  <c r="F68" i="26"/>
  <c r="E67" i="26"/>
  <c r="D67" i="26"/>
  <c r="H67" i="26"/>
  <c r="C68" i="26"/>
  <c r="E68" i="26" s="1"/>
  <c r="B70" i="26"/>
  <c r="I66" i="26"/>
  <c r="I67" i="26" l="1"/>
  <c r="D68" i="26"/>
  <c r="I68" i="26" s="1"/>
  <c r="F69" i="26"/>
  <c r="G69" i="26"/>
  <c r="O68" i="26"/>
  <c r="W68" i="26"/>
  <c r="P68" i="26"/>
  <c r="X68" i="26"/>
  <c r="Q68" i="26"/>
  <c r="Y68" i="26"/>
  <c r="J68" i="26"/>
  <c r="R68" i="26"/>
  <c r="Z68" i="26"/>
  <c r="K68" i="26"/>
  <c r="S68" i="26"/>
  <c r="AA68" i="26"/>
  <c r="N68" i="26"/>
  <c r="V68" i="26"/>
  <c r="L68" i="26"/>
  <c r="M68" i="26"/>
  <c r="T68" i="26"/>
  <c r="U68" i="26"/>
  <c r="AB68" i="26"/>
  <c r="H68" i="26"/>
  <c r="C69" i="26"/>
  <c r="B71" i="26"/>
  <c r="F70" i="26" s="1"/>
  <c r="L69" i="26" l="1"/>
  <c r="T69" i="26"/>
  <c r="AB69" i="26"/>
  <c r="M69" i="26"/>
  <c r="U69" i="26"/>
  <c r="N69" i="26"/>
  <c r="V69" i="26"/>
  <c r="O69" i="26"/>
  <c r="W69" i="26"/>
  <c r="P69" i="26"/>
  <c r="X69" i="26"/>
  <c r="K69" i="26"/>
  <c r="S69" i="26"/>
  <c r="AA69" i="26"/>
  <c r="Q69" i="26"/>
  <c r="R69" i="26"/>
  <c r="Y69" i="26"/>
  <c r="Z69" i="26"/>
  <c r="J69" i="26"/>
  <c r="G70" i="26"/>
  <c r="H69" i="26"/>
  <c r="C70" i="26"/>
  <c r="B72" i="26"/>
  <c r="G71" i="26" s="1"/>
  <c r="D69" i="26"/>
  <c r="E69" i="26"/>
  <c r="F71" i="26" l="1"/>
  <c r="Q70" i="26"/>
  <c r="Y70" i="26"/>
  <c r="J70" i="26"/>
  <c r="R70" i="26"/>
  <c r="Z70" i="26"/>
  <c r="K70" i="26"/>
  <c r="S70" i="26"/>
  <c r="AA70" i="26"/>
  <c r="L70" i="26"/>
  <c r="T70" i="26"/>
  <c r="AB70" i="26"/>
  <c r="M70" i="26"/>
  <c r="U70" i="26"/>
  <c r="P70" i="26"/>
  <c r="X70" i="26"/>
  <c r="N70" i="26"/>
  <c r="O70" i="26"/>
  <c r="V70" i="26"/>
  <c r="W70" i="26"/>
  <c r="H70" i="26"/>
  <c r="C71" i="26"/>
  <c r="D70" i="26"/>
  <c r="E70" i="26"/>
  <c r="H71" i="26"/>
  <c r="B73" i="26"/>
  <c r="G72" i="26" s="1"/>
  <c r="I69" i="26"/>
  <c r="F72" i="26" l="1"/>
  <c r="N71" i="26"/>
  <c r="V71" i="26"/>
  <c r="O71" i="26"/>
  <c r="W71" i="26"/>
  <c r="P71" i="26"/>
  <c r="X71" i="26"/>
  <c r="Q71" i="26"/>
  <c r="Y71" i="26"/>
  <c r="J71" i="26"/>
  <c r="R71" i="26"/>
  <c r="Z71" i="26"/>
  <c r="M71" i="26"/>
  <c r="U71" i="26"/>
  <c r="K71" i="26"/>
  <c r="L71" i="26"/>
  <c r="S71" i="26"/>
  <c r="T71" i="26"/>
  <c r="AA71" i="26"/>
  <c r="AB71" i="26"/>
  <c r="I70" i="26"/>
  <c r="E71" i="26"/>
  <c r="D71" i="26"/>
  <c r="B74" i="26"/>
  <c r="C72" i="26"/>
  <c r="F73" i="26" l="1"/>
  <c r="G73" i="26"/>
  <c r="K72" i="26"/>
  <c r="S72" i="26"/>
  <c r="AA72" i="26"/>
  <c r="L72" i="26"/>
  <c r="T72" i="26"/>
  <c r="AB72" i="26"/>
  <c r="M72" i="26"/>
  <c r="U72" i="26"/>
  <c r="N72" i="26"/>
  <c r="V72" i="26"/>
  <c r="O72" i="26"/>
  <c r="W72" i="26"/>
  <c r="J72" i="26"/>
  <c r="R72" i="26"/>
  <c r="Z72" i="26"/>
  <c r="X72" i="26"/>
  <c r="Y72" i="26"/>
  <c r="P72" i="26"/>
  <c r="Q72" i="26"/>
  <c r="I71" i="26"/>
  <c r="H72" i="26"/>
  <c r="B75" i="26"/>
  <c r="C73" i="26"/>
  <c r="D72" i="26"/>
  <c r="E72" i="26"/>
  <c r="P73" i="26" l="1"/>
  <c r="X73" i="26"/>
  <c r="Q73" i="26"/>
  <c r="Y73" i="26"/>
  <c r="J73" i="26"/>
  <c r="R73" i="26"/>
  <c r="Z73" i="26"/>
  <c r="K73" i="26"/>
  <c r="S73" i="26"/>
  <c r="AA73" i="26"/>
  <c r="L73" i="26"/>
  <c r="T73" i="26"/>
  <c r="AB73" i="26"/>
  <c r="O73" i="26"/>
  <c r="W73" i="26"/>
  <c r="M73" i="26"/>
  <c r="N73" i="26"/>
  <c r="U73" i="26"/>
  <c r="V73" i="26"/>
  <c r="F74" i="26"/>
  <c r="G74" i="26"/>
  <c r="I72" i="26"/>
  <c r="C74" i="26"/>
  <c r="E74" i="26" s="1"/>
  <c r="H73" i="26"/>
  <c r="E73" i="26"/>
  <c r="D73" i="26"/>
  <c r="B76" i="26"/>
  <c r="M74" i="26" l="1"/>
  <c r="U74" i="26"/>
  <c r="N74" i="26"/>
  <c r="V74" i="26"/>
  <c r="O74" i="26"/>
  <c r="W74" i="26"/>
  <c r="P74" i="26"/>
  <c r="X74" i="26"/>
  <c r="Q74" i="26"/>
  <c r="Y74" i="26"/>
  <c r="L74" i="26"/>
  <c r="T74" i="26"/>
  <c r="AB74" i="26"/>
  <c r="R74" i="26"/>
  <c r="S74" i="26"/>
  <c r="Z74" i="26"/>
  <c r="AA74" i="26"/>
  <c r="J74" i="26"/>
  <c r="K74" i="26"/>
  <c r="D74" i="26"/>
  <c r="I74" i="26" s="1"/>
  <c r="F75" i="26"/>
  <c r="G75" i="26"/>
  <c r="H74" i="26"/>
  <c r="I73" i="26"/>
  <c r="C75" i="26"/>
  <c r="E75" i="26" s="1"/>
  <c r="B77" i="26"/>
  <c r="H75" i="26" l="1"/>
  <c r="F76" i="26"/>
  <c r="D75" i="26"/>
  <c r="I75" i="26" s="1"/>
  <c r="G76" i="26"/>
  <c r="J75" i="26"/>
  <c r="R75" i="26"/>
  <c r="Z75" i="26"/>
  <c r="K75" i="26"/>
  <c r="S75" i="26"/>
  <c r="AA75" i="26"/>
  <c r="L75" i="26"/>
  <c r="T75" i="26"/>
  <c r="AB75" i="26"/>
  <c r="M75" i="26"/>
  <c r="U75" i="26"/>
  <c r="N75" i="26"/>
  <c r="V75" i="26"/>
  <c r="Q75" i="26"/>
  <c r="Y75" i="26"/>
  <c r="O75" i="26"/>
  <c r="P75" i="26"/>
  <c r="W75" i="26"/>
  <c r="X75" i="26"/>
  <c r="B78" i="26"/>
  <c r="C76" i="26"/>
  <c r="H76" i="26" l="1"/>
  <c r="O76" i="26"/>
  <c r="W76" i="26"/>
  <c r="P76" i="26"/>
  <c r="X76" i="26"/>
  <c r="Q76" i="26"/>
  <c r="Y76" i="26"/>
  <c r="J76" i="26"/>
  <c r="R76" i="26"/>
  <c r="Z76" i="26"/>
  <c r="K76" i="26"/>
  <c r="S76" i="26"/>
  <c r="AA76" i="26"/>
  <c r="N76" i="26"/>
  <c r="V76" i="26"/>
  <c r="L76" i="26"/>
  <c r="M76" i="26"/>
  <c r="T76" i="26"/>
  <c r="U76" i="26"/>
  <c r="AB76" i="26"/>
  <c r="F77" i="26"/>
  <c r="G77" i="26"/>
  <c r="C77" i="26"/>
  <c r="E77" i="26" s="1"/>
  <c r="E76" i="26"/>
  <c r="D76" i="26"/>
  <c r="B79" i="26"/>
  <c r="D77" i="26" l="1"/>
  <c r="I77" i="26" s="1"/>
  <c r="L77" i="26"/>
  <c r="T77" i="26"/>
  <c r="AB77" i="26"/>
  <c r="M77" i="26"/>
  <c r="U77" i="26"/>
  <c r="N77" i="26"/>
  <c r="V77" i="26"/>
  <c r="O77" i="26"/>
  <c r="W77" i="26"/>
  <c r="P77" i="26"/>
  <c r="X77" i="26"/>
  <c r="K77" i="26"/>
  <c r="S77" i="26"/>
  <c r="AA77" i="26"/>
  <c r="Y77" i="26"/>
  <c r="Z77" i="26"/>
  <c r="J77" i="26"/>
  <c r="Q77" i="26"/>
  <c r="R77" i="26"/>
  <c r="F78" i="26"/>
  <c r="G78" i="26"/>
  <c r="H77" i="26"/>
  <c r="C78" i="26"/>
  <c r="I76" i="26"/>
  <c r="B80" i="26"/>
  <c r="H78" i="26" l="1"/>
  <c r="F79" i="26"/>
  <c r="Q78" i="26"/>
  <c r="Y78" i="26"/>
  <c r="J78" i="26"/>
  <c r="R78" i="26"/>
  <c r="Z78" i="26"/>
  <c r="K78" i="26"/>
  <c r="S78" i="26"/>
  <c r="AA78" i="26"/>
  <c r="L78" i="26"/>
  <c r="T78" i="26"/>
  <c r="AB78" i="26"/>
  <c r="M78" i="26"/>
  <c r="U78" i="26"/>
  <c r="P78" i="26"/>
  <c r="X78" i="26"/>
  <c r="N78" i="26"/>
  <c r="O78" i="26"/>
  <c r="V78" i="26"/>
  <c r="W78" i="26"/>
  <c r="G79" i="26"/>
  <c r="E78" i="26"/>
  <c r="D78" i="26"/>
  <c r="C79" i="26"/>
  <c r="B81" i="26"/>
  <c r="N79" i="26" l="1"/>
  <c r="V79" i="26"/>
  <c r="O79" i="26"/>
  <c r="W79" i="26"/>
  <c r="P79" i="26"/>
  <c r="X79" i="26"/>
  <c r="Q79" i="26"/>
  <c r="Y79" i="26"/>
  <c r="J79" i="26"/>
  <c r="R79" i="26"/>
  <c r="Z79" i="26"/>
  <c r="M79" i="26"/>
  <c r="U79" i="26"/>
  <c r="S79" i="26"/>
  <c r="T79" i="26"/>
  <c r="AA79" i="26"/>
  <c r="AB79" i="26"/>
  <c r="K79" i="26"/>
  <c r="L79" i="26"/>
  <c r="F80" i="26"/>
  <c r="G80" i="26"/>
  <c r="I78" i="26"/>
  <c r="H79" i="26"/>
  <c r="B82" i="26"/>
  <c r="C80" i="26"/>
  <c r="E79" i="26"/>
  <c r="D79" i="26"/>
  <c r="H80" i="26" l="1"/>
  <c r="M80" i="26"/>
  <c r="U80" i="26"/>
  <c r="N80" i="26"/>
  <c r="V80" i="26"/>
  <c r="O80" i="26"/>
  <c r="W80" i="26"/>
  <c r="J80" i="26"/>
  <c r="R80" i="26"/>
  <c r="Z80" i="26"/>
  <c r="S80" i="26"/>
  <c r="T80" i="26"/>
  <c r="X80" i="26"/>
  <c r="Y80" i="26"/>
  <c r="K80" i="26"/>
  <c r="AA80" i="26"/>
  <c r="L80" i="26"/>
  <c r="AB80" i="26"/>
  <c r="P80" i="26"/>
  <c r="Q80" i="26"/>
  <c r="F81" i="26"/>
  <c r="G81" i="26"/>
  <c r="C81" i="26"/>
  <c r="E81" i="26" s="1"/>
  <c r="I79" i="26"/>
  <c r="E80" i="26"/>
  <c r="D80" i="26"/>
  <c r="B83" i="26"/>
  <c r="G82" i="26" s="1"/>
  <c r="H81" i="26" l="1"/>
  <c r="D81" i="26"/>
  <c r="I81" i="26" s="1"/>
  <c r="F82" i="26"/>
  <c r="J81" i="26"/>
  <c r="R81" i="26"/>
  <c r="Z81" i="26"/>
  <c r="K81" i="26"/>
  <c r="S81" i="26"/>
  <c r="AA81" i="26"/>
  <c r="L81" i="26"/>
  <c r="T81" i="26"/>
  <c r="AB81" i="26"/>
  <c r="O81" i="26"/>
  <c r="W81" i="26"/>
  <c r="P81" i="26"/>
  <c r="Q81" i="26"/>
  <c r="U81" i="26"/>
  <c r="V81" i="26"/>
  <c r="X81" i="26"/>
  <c r="Y81" i="26"/>
  <c r="M81" i="26"/>
  <c r="N81" i="26"/>
  <c r="H82" i="26"/>
  <c r="C82" i="26"/>
  <c r="I80" i="26"/>
  <c r="B84" i="26"/>
  <c r="F83" i="26" s="1"/>
  <c r="O82" i="26" l="1"/>
  <c r="W82" i="26"/>
  <c r="P82" i="26"/>
  <c r="X82" i="26"/>
  <c r="Q82" i="26"/>
  <c r="Y82" i="26"/>
  <c r="L82" i="26"/>
  <c r="T82" i="26"/>
  <c r="AB82" i="26"/>
  <c r="M82" i="26"/>
  <c r="N82" i="26"/>
  <c r="R82" i="26"/>
  <c r="S82" i="26"/>
  <c r="U82" i="26"/>
  <c r="V82" i="26"/>
  <c r="J82" i="26"/>
  <c r="Z82" i="26"/>
  <c r="K82" i="26"/>
  <c r="AA82" i="26"/>
  <c r="E82" i="26"/>
  <c r="G83" i="26"/>
  <c r="H83" i="26" s="1"/>
  <c r="D82" i="26"/>
  <c r="C83" i="26"/>
  <c r="B85" i="26"/>
  <c r="G84" i="26" s="1"/>
  <c r="I82" i="26" l="1"/>
  <c r="F84" i="26"/>
  <c r="L83" i="26"/>
  <c r="T83" i="26"/>
  <c r="AB83" i="26"/>
  <c r="M83" i="26"/>
  <c r="U83" i="26"/>
  <c r="N83" i="26"/>
  <c r="V83" i="26"/>
  <c r="Q83" i="26"/>
  <c r="Y83" i="26"/>
  <c r="J83" i="26"/>
  <c r="Z83" i="26"/>
  <c r="K83" i="26"/>
  <c r="AA83" i="26"/>
  <c r="O83" i="26"/>
  <c r="P83" i="26"/>
  <c r="R83" i="26"/>
  <c r="S83" i="26"/>
  <c r="W83" i="26"/>
  <c r="X83" i="26"/>
  <c r="B86" i="26"/>
  <c r="C84" i="26"/>
  <c r="E83" i="26"/>
  <c r="D83" i="26"/>
  <c r="Q84" i="26" l="1"/>
  <c r="Y84" i="26"/>
  <c r="J84" i="26"/>
  <c r="R84" i="26"/>
  <c r="Z84" i="26"/>
  <c r="K84" i="26"/>
  <c r="S84" i="26"/>
  <c r="AA84" i="26"/>
  <c r="N84" i="26"/>
  <c r="V84" i="26"/>
  <c r="W84" i="26"/>
  <c r="X84" i="26"/>
  <c r="L84" i="26"/>
  <c r="AB84" i="26"/>
  <c r="M84" i="26"/>
  <c r="O84" i="26"/>
  <c r="P84" i="26"/>
  <c r="T84" i="26"/>
  <c r="U84" i="26"/>
  <c r="F85" i="26"/>
  <c r="G85" i="26"/>
  <c r="H84" i="26"/>
  <c r="I83" i="26"/>
  <c r="E84" i="26"/>
  <c r="D84" i="26"/>
  <c r="C85" i="26"/>
  <c r="B87" i="26"/>
  <c r="N85" i="26" l="1"/>
  <c r="K85" i="26"/>
  <c r="Q85" i="26"/>
  <c r="Y85" i="26"/>
  <c r="R85" i="26"/>
  <c r="Z85" i="26"/>
  <c r="S85" i="26"/>
  <c r="AA85" i="26"/>
  <c r="J85" i="26"/>
  <c r="T85" i="26"/>
  <c r="AB85" i="26"/>
  <c r="L85" i="26"/>
  <c r="U85" i="26"/>
  <c r="M85" i="26"/>
  <c r="V85" i="26"/>
  <c r="O85" i="26"/>
  <c r="W85" i="26"/>
  <c r="X85" i="26"/>
  <c r="P85" i="26"/>
  <c r="F86" i="26"/>
  <c r="G86" i="26"/>
  <c r="H85" i="26"/>
  <c r="I84" i="26"/>
  <c r="B88" i="26"/>
  <c r="E85" i="26"/>
  <c r="D85" i="26"/>
  <c r="C86" i="26"/>
  <c r="H86" i="26" l="1"/>
  <c r="N86" i="26"/>
  <c r="V86" i="26"/>
  <c r="O86" i="26"/>
  <c r="W86" i="26"/>
  <c r="P86" i="26"/>
  <c r="X86" i="26"/>
  <c r="Q86" i="26"/>
  <c r="Y86" i="26"/>
  <c r="J86" i="26"/>
  <c r="R86" i="26"/>
  <c r="Z86" i="26"/>
  <c r="K86" i="26"/>
  <c r="S86" i="26"/>
  <c r="AA86" i="26"/>
  <c r="L86" i="26"/>
  <c r="T86" i="26"/>
  <c r="AB86" i="26"/>
  <c r="M86" i="26"/>
  <c r="U86" i="26"/>
  <c r="C87" i="26"/>
  <c r="D87" i="26" s="1"/>
  <c r="F87" i="26"/>
  <c r="G87" i="26"/>
  <c r="I85" i="26"/>
  <c r="D86" i="26"/>
  <c r="E86" i="26"/>
  <c r="B89" i="26"/>
  <c r="G88" i="26" s="1"/>
  <c r="E87" i="26" l="1"/>
  <c r="C88" i="26"/>
  <c r="K87" i="26"/>
  <c r="S87" i="26"/>
  <c r="AA87" i="26"/>
  <c r="L87" i="26"/>
  <c r="T87" i="26"/>
  <c r="AB87" i="26"/>
  <c r="M87" i="26"/>
  <c r="U87" i="26"/>
  <c r="N87" i="26"/>
  <c r="V87" i="26"/>
  <c r="O87" i="26"/>
  <c r="W87" i="26"/>
  <c r="P87" i="26"/>
  <c r="X87" i="26"/>
  <c r="Q87" i="26"/>
  <c r="Y87" i="26"/>
  <c r="R87" i="26"/>
  <c r="Z87" i="26"/>
  <c r="J87" i="26"/>
  <c r="F88" i="26"/>
  <c r="H87" i="26"/>
  <c r="I87" i="26"/>
  <c r="I86" i="26"/>
  <c r="B90" i="26"/>
  <c r="G89" i="26" s="1"/>
  <c r="E88" i="26"/>
  <c r="F89" i="26" l="1"/>
  <c r="P88" i="26"/>
  <c r="X88" i="26"/>
  <c r="Q88" i="26"/>
  <c r="Y88" i="26"/>
  <c r="J88" i="26"/>
  <c r="R88" i="26"/>
  <c r="Z88" i="26"/>
  <c r="K88" i="26"/>
  <c r="S88" i="26"/>
  <c r="AA88" i="26"/>
  <c r="L88" i="26"/>
  <c r="T88" i="26"/>
  <c r="AB88" i="26"/>
  <c r="M88" i="26"/>
  <c r="U88" i="26"/>
  <c r="N88" i="26"/>
  <c r="V88" i="26"/>
  <c r="O88" i="26"/>
  <c r="W88" i="26"/>
  <c r="D88" i="26"/>
  <c r="I88" i="26" s="1"/>
  <c r="H88" i="26"/>
  <c r="H89" i="26"/>
  <c r="C89" i="26"/>
  <c r="B91" i="26"/>
  <c r="F90" i="26" s="1"/>
  <c r="G90" i="26" l="1"/>
  <c r="H90" i="26" s="1"/>
  <c r="M89" i="26"/>
  <c r="U89" i="26"/>
  <c r="N89" i="26"/>
  <c r="V89" i="26"/>
  <c r="O89" i="26"/>
  <c r="W89" i="26"/>
  <c r="P89" i="26"/>
  <c r="X89" i="26"/>
  <c r="Q89" i="26"/>
  <c r="Y89" i="26"/>
  <c r="J89" i="26"/>
  <c r="R89" i="26"/>
  <c r="Z89" i="26"/>
  <c r="K89" i="26"/>
  <c r="S89" i="26"/>
  <c r="AA89" i="26"/>
  <c r="L89" i="26"/>
  <c r="T89" i="26"/>
  <c r="AB89" i="26"/>
  <c r="E89" i="26"/>
  <c r="C90" i="26"/>
  <c r="E90" i="26" s="1"/>
  <c r="D89" i="26"/>
  <c r="B92" i="26"/>
  <c r="F91" i="26" l="1"/>
  <c r="J90" i="26"/>
  <c r="R90" i="26"/>
  <c r="Z90" i="26"/>
  <c r="K90" i="26"/>
  <c r="S90" i="26"/>
  <c r="AA90" i="26"/>
  <c r="L90" i="26"/>
  <c r="T90" i="26"/>
  <c r="AB90" i="26"/>
  <c r="M90" i="26"/>
  <c r="U90" i="26"/>
  <c r="N90" i="26"/>
  <c r="V90" i="26"/>
  <c r="O90" i="26"/>
  <c r="W90" i="26"/>
  <c r="P90" i="26"/>
  <c r="X90" i="26"/>
  <c r="Q90" i="26"/>
  <c r="Y90" i="26"/>
  <c r="D90" i="26"/>
  <c r="I90" i="26" s="1"/>
  <c r="G91" i="26"/>
  <c r="H91" i="26" s="1"/>
  <c r="I89" i="26"/>
  <c r="B93" i="26"/>
  <c r="C91" i="26"/>
  <c r="O91" i="26" l="1"/>
  <c r="W91" i="26"/>
  <c r="P91" i="26"/>
  <c r="X91" i="26"/>
  <c r="Q91" i="26"/>
  <c r="Y91" i="26"/>
  <c r="J91" i="26"/>
  <c r="R91" i="26"/>
  <c r="Z91" i="26"/>
  <c r="K91" i="26"/>
  <c r="S91" i="26"/>
  <c r="AA91" i="26"/>
  <c r="L91" i="26"/>
  <c r="T91" i="26"/>
  <c r="AB91" i="26"/>
  <c r="M91" i="26"/>
  <c r="U91" i="26"/>
  <c r="V91" i="26"/>
  <c r="N91" i="26"/>
  <c r="C92" i="26"/>
  <c r="D92" i="26" s="1"/>
  <c r="F92" i="26"/>
  <c r="G92" i="26"/>
  <c r="E91" i="26"/>
  <c r="D91" i="26"/>
  <c r="B94" i="26"/>
  <c r="G93" i="26" s="1"/>
  <c r="H92" i="26" l="1"/>
  <c r="E92" i="26"/>
  <c r="I92" i="26" s="1"/>
  <c r="L92" i="26"/>
  <c r="T92" i="26"/>
  <c r="AB92" i="26"/>
  <c r="M92" i="26"/>
  <c r="U92" i="26"/>
  <c r="N92" i="26"/>
  <c r="V92" i="26"/>
  <c r="O92" i="26"/>
  <c r="W92" i="26"/>
  <c r="P92" i="26"/>
  <c r="X92" i="26"/>
  <c r="Q92" i="26"/>
  <c r="Y92" i="26"/>
  <c r="J92" i="26"/>
  <c r="R92" i="26"/>
  <c r="Z92" i="26"/>
  <c r="S92" i="26"/>
  <c r="AA92" i="26"/>
  <c r="K92" i="26"/>
  <c r="F93" i="26"/>
  <c r="I91" i="26"/>
  <c r="C93" i="26"/>
  <c r="B95" i="26"/>
  <c r="Q93" i="26" l="1"/>
  <c r="Y93" i="26"/>
  <c r="J93" i="26"/>
  <c r="R93" i="26"/>
  <c r="Z93" i="26"/>
  <c r="K93" i="26"/>
  <c r="S93" i="26"/>
  <c r="AA93" i="26"/>
  <c r="L93" i="26"/>
  <c r="T93" i="26"/>
  <c r="AB93" i="26"/>
  <c r="M93" i="26"/>
  <c r="U93" i="26"/>
  <c r="N93" i="26"/>
  <c r="V93" i="26"/>
  <c r="O93" i="26"/>
  <c r="W93" i="26"/>
  <c r="P93" i="26"/>
  <c r="X93" i="26"/>
  <c r="F94" i="26"/>
  <c r="G94" i="26"/>
  <c r="H93" i="26"/>
  <c r="C94" i="26"/>
  <c r="B96" i="26"/>
  <c r="F95" i="26" s="1"/>
  <c r="D93" i="26"/>
  <c r="E93" i="26"/>
  <c r="N94" i="26" l="1"/>
  <c r="V94" i="26"/>
  <c r="O94" i="26"/>
  <c r="W94" i="26"/>
  <c r="P94" i="26"/>
  <c r="X94" i="26"/>
  <c r="Q94" i="26"/>
  <c r="Y94" i="26"/>
  <c r="J94" i="26"/>
  <c r="R94" i="26"/>
  <c r="Z94" i="26"/>
  <c r="K94" i="26"/>
  <c r="S94" i="26"/>
  <c r="AA94" i="26"/>
  <c r="L94" i="26"/>
  <c r="T94" i="26"/>
  <c r="AB94" i="26"/>
  <c r="M94" i="26"/>
  <c r="U94" i="26"/>
  <c r="G95" i="26"/>
  <c r="H95" i="26" s="1"/>
  <c r="C95" i="26"/>
  <c r="H94" i="26"/>
  <c r="I93" i="26"/>
  <c r="B97" i="26"/>
  <c r="G96" i="26" s="1"/>
  <c r="E94" i="26"/>
  <c r="D94" i="26"/>
  <c r="K95" i="26" l="1"/>
  <c r="S95" i="26"/>
  <c r="AA95" i="26"/>
  <c r="L95" i="26"/>
  <c r="T95" i="26"/>
  <c r="AB95" i="26"/>
  <c r="M95" i="26"/>
  <c r="U95" i="26"/>
  <c r="N95" i="26"/>
  <c r="V95" i="26"/>
  <c r="O95" i="26"/>
  <c r="W95" i="26"/>
  <c r="P95" i="26"/>
  <c r="X95" i="26"/>
  <c r="Q95" i="26"/>
  <c r="Y95" i="26"/>
  <c r="J95" i="26"/>
  <c r="Z95" i="26"/>
  <c r="R95" i="26"/>
  <c r="F96" i="26"/>
  <c r="C96" i="26"/>
  <c r="E96" i="26" s="1"/>
  <c r="E95" i="26"/>
  <c r="D95" i="26"/>
  <c r="I94" i="26"/>
  <c r="B98" i="26"/>
  <c r="F97" i="26" s="1"/>
  <c r="P96" i="26" l="1"/>
  <c r="X96" i="26"/>
  <c r="Q96" i="26"/>
  <c r="Y96" i="26"/>
  <c r="J96" i="26"/>
  <c r="R96" i="26"/>
  <c r="Z96" i="26"/>
  <c r="K96" i="26"/>
  <c r="S96" i="26"/>
  <c r="AA96" i="26"/>
  <c r="L96" i="26"/>
  <c r="T96" i="26"/>
  <c r="AB96" i="26"/>
  <c r="M96" i="26"/>
  <c r="U96" i="26"/>
  <c r="N96" i="26"/>
  <c r="V96" i="26"/>
  <c r="O96" i="26"/>
  <c r="W96" i="26"/>
  <c r="D96" i="26"/>
  <c r="I96" i="26" s="1"/>
  <c r="G97" i="26"/>
  <c r="I95" i="26"/>
  <c r="H96" i="26"/>
  <c r="B99" i="26"/>
  <c r="C97" i="26"/>
  <c r="F98" i="26" l="1"/>
  <c r="M97" i="26"/>
  <c r="U97" i="26"/>
  <c r="N97" i="26"/>
  <c r="V97" i="26"/>
  <c r="O97" i="26"/>
  <c r="W97" i="26"/>
  <c r="P97" i="26"/>
  <c r="X97" i="26"/>
  <c r="Q97" i="26"/>
  <c r="Y97" i="26"/>
  <c r="J97" i="26"/>
  <c r="R97" i="26"/>
  <c r="Z97" i="26"/>
  <c r="K97" i="26"/>
  <c r="S97" i="26"/>
  <c r="AA97" i="26"/>
  <c r="L97" i="26"/>
  <c r="T97" i="26"/>
  <c r="AB97" i="26"/>
  <c r="G98" i="26"/>
  <c r="C98" i="26"/>
  <c r="H97" i="26"/>
  <c r="E97" i="26"/>
  <c r="D97" i="26"/>
  <c r="B100" i="26"/>
  <c r="J98" i="26" l="1"/>
  <c r="R98" i="26"/>
  <c r="Z98" i="26"/>
  <c r="K98" i="26"/>
  <c r="S98" i="26"/>
  <c r="AA98" i="26"/>
  <c r="L98" i="26"/>
  <c r="T98" i="26"/>
  <c r="AB98" i="26"/>
  <c r="M98" i="26"/>
  <c r="U98" i="26"/>
  <c r="N98" i="26"/>
  <c r="V98" i="26"/>
  <c r="O98" i="26"/>
  <c r="W98" i="26"/>
  <c r="P98" i="26"/>
  <c r="X98" i="26"/>
  <c r="Q98" i="26"/>
  <c r="Y98" i="26"/>
  <c r="E98" i="26"/>
  <c r="G99" i="26"/>
  <c r="F99" i="26"/>
  <c r="I97" i="26"/>
  <c r="H98" i="26"/>
  <c r="D98" i="26"/>
  <c r="C99" i="26"/>
  <c r="B101" i="26"/>
  <c r="I98" i="26" l="1"/>
  <c r="F100" i="26"/>
  <c r="O99" i="26"/>
  <c r="W99" i="26"/>
  <c r="P99" i="26"/>
  <c r="X99" i="26"/>
  <c r="Q99" i="26"/>
  <c r="Y99" i="26"/>
  <c r="J99" i="26"/>
  <c r="R99" i="26"/>
  <c r="Z99" i="26"/>
  <c r="K99" i="26"/>
  <c r="S99" i="26"/>
  <c r="AA99" i="26"/>
  <c r="L99" i="26"/>
  <c r="T99" i="26"/>
  <c r="AB99" i="26"/>
  <c r="M99" i="26"/>
  <c r="U99" i="26"/>
  <c r="N99" i="26"/>
  <c r="V99" i="26"/>
  <c r="G100" i="26"/>
  <c r="H99" i="26"/>
  <c r="C100" i="26"/>
  <c r="B102" i="26"/>
  <c r="F101" i="26" s="1"/>
  <c r="D99" i="26"/>
  <c r="E99" i="26"/>
  <c r="L100" i="26" l="1"/>
  <c r="T100" i="26"/>
  <c r="AB100" i="26"/>
  <c r="M100" i="26"/>
  <c r="U100" i="26"/>
  <c r="N100" i="26"/>
  <c r="V100" i="26"/>
  <c r="O100" i="26"/>
  <c r="W100" i="26"/>
  <c r="P100" i="26"/>
  <c r="X100" i="26"/>
  <c r="Q100" i="26"/>
  <c r="Y100" i="26"/>
  <c r="J100" i="26"/>
  <c r="R100" i="26"/>
  <c r="Z100" i="26"/>
  <c r="K100" i="26"/>
  <c r="AA100" i="26"/>
  <c r="S100" i="26"/>
  <c r="G101" i="26"/>
  <c r="H101" i="26" s="1"/>
  <c r="H100" i="26"/>
  <c r="E100" i="26"/>
  <c r="D100" i="26"/>
  <c r="I99" i="26"/>
  <c r="C101" i="26"/>
  <c r="B103" i="26"/>
  <c r="Q101" i="26" l="1"/>
  <c r="Y101" i="26"/>
  <c r="J101" i="26"/>
  <c r="R101" i="26"/>
  <c r="Z101" i="26"/>
  <c r="K101" i="26"/>
  <c r="S101" i="26"/>
  <c r="AA101" i="26"/>
  <c r="L101" i="26"/>
  <c r="T101" i="26"/>
  <c r="AB101" i="26"/>
  <c r="M101" i="26"/>
  <c r="U101" i="26"/>
  <c r="N101" i="26"/>
  <c r="V101" i="26"/>
  <c r="O101" i="26"/>
  <c r="W101" i="26"/>
  <c r="X101" i="26"/>
  <c r="P101" i="26"/>
  <c r="F102" i="26"/>
  <c r="G102" i="26"/>
  <c r="I100" i="26"/>
  <c r="C102" i="26"/>
  <c r="E102" i="26" s="1"/>
  <c r="B104" i="26"/>
  <c r="F103" i="26" s="1"/>
  <c r="D101" i="26"/>
  <c r="E101" i="26"/>
  <c r="D102" i="26" l="1"/>
  <c r="I102" i="26" s="1"/>
  <c r="H102" i="26"/>
  <c r="C103" i="26"/>
  <c r="E103" i="26" s="1"/>
  <c r="N102" i="26"/>
  <c r="V102" i="26"/>
  <c r="O102" i="26"/>
  <c r="W102" i="26"/>
  <c r="P102" i="26"/>
  <c r="X102" i="26"/>
  <c r="Q102" i="26"/>
  <c r="Y102" i="26"/>
  <c r="J102" i="26"/>
  <c r="R102" i="26"/>
  <c r="Z102" i="26"/>
  <c r="K102" i="26"/>
  <c r="S102" i="26"/>
  <c r="AA102" i="26"/>
  <c r="L102" i="26"/>
  <c r="T102" i="26"/>
  <c r="AB102" i="26"/>
  <c r="U102" i="26"/>
  <c r="M102" i="26"/>
  <c r="G103" i="26"/>
  <c r="I101" i="26"/>
  <c r="D103" i="26"/>
  <c r="B105" i="26"/>
  <c r="G104" i="26" s="1"/>
  <c r="F104" i="26" l="1"/>
  <c r="K103" i="26"/>
  <c r="S103" i="26"/>
  <c r="AA103" i="26"/>
  <c r="L103" i="26"/>
  <c r="T103" i="26"/>
  <c r="AB103" i="26"/>
  <c r="M103" i="26"/>
  <c r="U103" i="26"/>
  <c r="N103" i="26"/>
  <c r="V103" i="26"/>
  <c r="O103" i="26"/>
  <c r="W103" i="26"/>
  <c r="P103" i="26"/>
  <c r="X103" i="26"/>
  <c r="Q103" i="26"/>
  <c r="Y103" i="26"/>
  <c r="J103" i="26"/>
  <c r="R103" i="26"/>
  <c r="Z103" i="26"/>
  <c r="H103" i="26"/>
  <c r="C104" i="26"/>
  <c r="B106" i="26"/>
  <c r="I103" i="26"/>
  <c r="P104" i="26" l="1"/>
  <c r="X104" i="26"/>
  <c r="Q104" i="26"/>
  <c r="Y104" i="26"/>
  <c r="J104" i="26"/>
  <c r="R104" i="26"/>
  <c r="Z104" i="26"/>
  <c r="K104" i="26"/>
  <c r="S104" i="26"/>
  <c r="AA104" i="26"/>
  <c r="L104" i="26"/>
  <c r="T104" i="26"/>
  <c r="AB104" i="26"/>
  <c r="M104" i="26"/>
  <c r="U104" i="26"/>
  <c r="N104" i="26"/>
  <c r="V104" i="26"/>
  <c r="O104" i="26"/>
  <c r="W104" i="26"/>
  <c r="F105" i="26"/>
  <c r="G105" i="26"/>
  <c r="H104" i="26"/>
  <c r="C105" i="26"/>
  <c r="E104" i="26"/>
  <c r="D104" i="26"/>
  <c r="B107" i="26"/>
  <c r="F106" i="26" l="1"/>
  <c r="M105" i="26"/>
  <c r="U105" i="26"/>
  <c r="N105" i="26"/>
  <c r="V105" i="26"/>
  <c r="O105" i="26"/>
  <c r="W105" i="26"/>
  <c r="P105" i="26"/>
  <c r="X105" i="26"/>
  <c r="Q105" i="26"/>
  <c r="Y105" i="26"/>
  <c r="J105" i="26"/>
  <c r="R105" i="26"/>
  <c r="Z105" i="26"/>
  <c r="K105" i="26"/>
  <c r="S105" i="26"/>
  <c r="AA105" i="26"/>
  <c r="L105" i="26"/>
  <c r="AB105" i="26"/>
  <c r="T105" i="26"/>
  <c r="G106" i="26"/>
  <c r="H105" i="26"/>
  <c r="C106" i="26"/>
  <c r="D105" i="26"/>
  <c r="E105" i="26"/>
  <c r="I104" i="26"/>
  <c r="B108" i="26"/>
  <c r="G107" i="26" s="1"/>
  <c r="H106" i="26" l="1"/>
  <c r="F107" i="26"/>
  <c r="J106" i="26"/>
  <c r="R106" i="26"/>
  <c r="Z106" i="26"/>
  <c r="K106" i="26"/>
  <c r="S106" i="26"/>
  <c r="AA106" i="26"/>
  <c r="L106" i="26"/>
  <c r="T106" i="26"/>
  <c r="AB106" i="26"/>
  <c r="M106" i="26"/>
  <c r="U106" i="26"/>
  <c r="N106" i="26"/>
  <c r="V106" i="26"/>
  <c r="O106" i="26"/>
  <c r="W106" i="26"/>
  <c r="P106" i="26"/>
  <c r="X106" i="26"/>
  <c r="Q106" i="26"/>
  <c r="Y106" i="26"/>
  <c r="D106" i="26"/>
  <c r="I105" i="26"/>
  <c r="H107" i="26"/>
  <c r="C107" i="26"/>
  <c r="E106" i="26"/>
  <c r="B109" i="26"/>
  <c r="I106" i="26" l="1"/>
  <c r="F108" i="26"/>
  <c r="O107" i="26"/>
  <c r="W107" i="26"/>
  <c r="P107" i="26"/>
  <c r="X107" i="26"/>
  <c r="Q107" i="26"/>
  <c r="Y107" i="26"/>
  <c r="J107" i="26"/>
  <c r="R107" i="26"/>
  <c r="Z107" i="26"/>
  <c r="K107" i="26"/>
  <c r="S107" i="26"/>
  <c r="AA107" i="26"/>
  <c r="L107" i="26"/>
  <c r="T107" i="26"/>
  <c r="AB107" i="26"/>
  <c r="M107" i="26"/>
  <c r="U107" i="26"/>
  <c r="V107" i="26"/>
  <c r="N107" i="26"/>
  <c r="D107" i="26"/>
  <c r="G108" i="26"/>
  <c r="H108" i="26" s="1"/>
  <c r="E107" i="26"/>
  <c r="C108" i="26"/>
  <c r="E108" i="26" s="1"/>
  <c r="B110" i="26"/>
  <c r="I107" i="26" l="1"/>
  <c r="L108" i="26"/>
  <c r="T108" i="26"/>
  <c r="AB108" i="26"/>
  <c r="M108" i="26"/>
  <c r="U108" i="26"/>
  <c r="N108" i="26"/>
  <c r="V108" i="26"/>
  <c r="O108" i="26"/>
  <c r="W108" i="26"/>
  <c r="P108" i="26"/>
  <c r="X108" i="26"/>
  <c r="Q108" i="26"/>
  <c r="Y108" i="26"/>
  <c r="J108" i="26"/>
  <c r="R108" i="26"/>
  <c r="Z108" i="26"/>
  <c r="S108" i="26"/>
  <c r="K108" i="26"/>
  <c r="AA108" i="26"/>
  <c r="F109" i="26"/>
  <c r="G109" i="26"/>
  <c r="C109" i="26"/>
  <c r="E109" i="26" s="1"/>
  <c r="D108" i="26"/>
  <c r="I108" i="26" s="1"/>
  <c r="B111" i="26"/>
  <c r="C110" i="26" s="1"/>
  <c r="H109" i="26" l="1"/>
  <c r="D109" i="26"/>
  <c r="I109" i="26" s="1"/>
  <c r="N110" i="26"/>
  <c r="V110" i="26"/>
  <c r="O110" i="26"/>
  <c r="W110" i="26"/>
  <c r="P110" i="26"/>
  <c r="X110" i="26"/>
  <c r="J110" i="26"/>
  <c r="R110" i="26"/>
  <c r="Z110" i="26"/>
  <c r="K110" i="26"/>
  <c r="S110" i="26"/>
  <c r="L110" i="26"/>
  <c r="T110" i="26"/>
  <c r="U110" i="26"/>
  <c r="AA110" i="26"/>
  <c r="AB110" i="26"/>
  <c r="M110" i="26"/>
  <c r="Q110" i="26"/>
  <c r="Y110" i="26"/>
  <c r="F110" i="26"/>
  <c r="Q109" i="26"/>
  <c r="Y109" i="26"/>
  <c r="J109" i="26"/>
  <c r="R109" i="26"/>
  <c r="Z109" i="26"/>
  <c r="K109" i="26"/>
  <c r="S109" i="26"/>
  <c r="AA109" i="26"/>
  <c r="L109" i="26"/>
  <c r="M109" i="26"/>
  <c r="U109" i="26"/>
  <c r="N109" i="26"/>
  <c r="V109" i="26"/>
  <c r="O109" i="26"/>
  <c r="W109" i="26"/>
  <c r="P109" i="26"/>
  <c r="T109" i="26"/>
  <c r="X109" i="26"/>
  <c r="AB109" i="26"/>
  <c r="G110" i="26"/>
  <c r="D110" i="26"/>
  <c r="E110" i="26"/>
  <c r="B112" i="26"/>
  <c r="F111" i="26" l="1"/>
  <c r="G111" i="26"/>
  <c r="H110" i="26"/>
  <c r="B113" i="26"/>
  <c r="I110" i="26"/>
  <c r="C111" i="26"/>
  <c r="N111" i="26" l="1"/>
  <c r="V111" i="26"/>
  <c r="P111" i="26"/>
  <c r="X111" i="26"/>
  <c r="Q111" i="26"/>
  <c r="Y111" i="26"/>
  <c r="J111" i="26"/>
  <c r="R111" i="26"/>
  <c r="Z111" i="26"/>
  <c r="L111" i="26"/>
  <c r="AB111" i="26"/>
  <c r="M111" i="26"/>
  <c r="O111" i="26"/>
  <c r="S111" i="26"/>
  <c r="T111" i="26"/>
  <c r="U111" i="26"/>
  <c r="W111" i="26"/>
  <c r="AA111" i="26"/>
  <c r="K111" i="26"/>
  <c r="F112" i="26"/>
  <c r="G112" i="26"/>
  <c r="H111" i="26"/>
  <c r="C112" i="26"/>
  <c r="E111" i="26"/>
  <c r="D111" i="26"/>
  <c r="B114" i="26"/>
  <c r="F113" i="26" l="1"/>
  <c r="K112" i="26"/>
  <c r="S112" i="26"/>
  <c r="AA112" i="26"/>
  <c r="M112" i="26"/>
  <c r="U112" i="26"/>
  <c r="N112" i="26"/>
  <c r="V112" i="26"/>
  <c r="O112" i="26"/>
  <c r="W112" i="26"/>
  <c r="Y112" i="26"/>
  <c r="J112" i="26"/>
  <c r="Z112" i="26"/>
  <c r="L112" i="26"/>
  <c r="AB112" i="26"/>
  <c r="P112" i="26"/>
  <c r="Q112" i="26"/>
  <c r="R112" i="26"/>
  <c r="T112" i="26"/>
  <c r="X112" i="26"/>
  <c r="G113" i="26"/>
  <c r="H113" i="26" s="1"/>
  <c r="I111" i="26"/>
  <c r="H112" i="26"/>
  <c r="C113" i="26"/>
  <c r="D113" i="26" s="1"/>
  <c r="B115" i="26"/>
  <c r="D112" i="26"/>
  <c r="E112" i="26"/>
  <c r="P113" i="26" l="1"/>
  <c r="X113" i="26"/>
  <c r="J113" i="26"/>
  <c r="R113" i="26"/>
  <c r="Z113" i="26"/>
  <c r="K113" i="26"/>
  <c r="S113" i="26"/>
  <c r="AA113" i="26"/>
  <c r="L113" i="26"/>
  <c r="T113" i="26"/>
  <c r="AB113" i="26"/>
  <c r="V113" i="26"/>
  <c r="W113" i="26"/>
  <c r="Y113" i="26"/>
  <c r="M113" i="26"/>
  <c r="N113" i="26"/>
  <c r="O113" i="26"/>
  <c r="Q113" i="26"/>
  <c r="U113" i="26"/>
  <c r="F114" i="26"/>
  <c r="G114" i="26"/>
  <c r="C114" i="26"/>
  <c r="E114" i="26" s="1"/>
  <c r="E113" i="26"/>
  <c r="I113" i="26" s="1"/>
  <c r="B116" i="26"/>
  <c r="I112" i="26"/>
  <c r="H114" i="26" l="1"/>
  <c r="M114" i="26"/>
  <c r="U114" i="26"/>
  <c r="O114" i="26"/>
  <c r="W114" i="26"/>
  <c r="P114" i="26"/>
  <c r="X114" i="26"/>
  <c r="Q114" i="26"/>
  <c r="Y114" i="26"/>
  <c r="S114" i="26"/>
  <c r="T114" i="26"/>
  <c r="V114" i="26"/>
  <c r="J114" i="26"/>
  <c r="Z114" i="26"/>
  <c r="K114" i="26"/>
  <c r="AA114" i="26"/>
  <c r="L114" i="26"/>
  <c r="AB114" i="26"/>
  <c r="N114" i="26"/>
  <c r="R114" i="26"/>
  <c r="G115" i="26"/>
  <c r="D114" i="26"/>
  <c r="I114" i="26" s="1"/>
  <c r="F115" i="26"/>
  <c r="C115" i="26"/>
  <c r="D115" i="26" s="1"/>
  <c r="B117" i="26"/>
  <c r="H115" i="26" l="1"/>
  <c r="J115" i="26"/>
  <c r="R115" i="26"/>
  <c r="Z115" i="26"/>
  <c r="L115" i="26"/>
  <c r="T115" i="26"/>
  <c r="AB115" i="26"/>
  <c r="M115" i="26"/>
  <c r="U115" i="26"/>
  <c r="N115" i="26"/>
  <c r="V115" i="26"/>
  <c r="Q115" i="26"/>
  <c r="S115" i="26"/>
  <c r="W115" i="26"/>
  <c r="Y115" i="26"/>
  <c r="K115" i="26"/>
  <c r="AA115" i="26"/>
  <c r="O115" i="26"/>
  <c r="P115" i="26"/>
  <c r="X115" i="26"/>
  <c r="F116" i="26"/>
  <c r="G116" i="26"/>
  <c r="E115" i="26"/>
  <c r="I115" i="26" s="1"/>
  <c r="C116" i="26"/>
  <c r="B118" i="26"/>
  <c r="F117" i="26" l="1"/>
  <c r="O116" i="26"/>
  <c r="W116" i="26"/>
  <c r="Q116" i="26"/>
  <c r="Y116" i="26"/>
  <c r="J116" i="26"/>
  <c r="R116" i="26"/>
  <c r="Z116" i="26"/>
  <c r="K116" i="26"/>
  <c r="S116" i="26"/>
  <c r="AA116" i="26"/>
  <c r="N116" i="26"/>
  <c r="P116" i="26"/>
  <c r="T116" i="26"/>
  <c r="V116" i="26"/>
  <c r="X116" i="26"/>
  <c r="M116" i="26"/>
  <c r="U116" i="26"/>
  <c r="AB116" i="26"/>
  <c r="L116" i="26"/>
  <c r="G117" i="26"/>
  <c r="H116" i="26"/>
  <c r="C117" i="26"/>
  <c r="B119" i="26"/>
  <c r="D116" i="26"/>
  <c r="E116" i="26"/>
  <c r="H117" i="26" l="1"/>
  <c r="L117" i="26"/>
  <c r="T117" i="26"/>
  <c r="AB117" i="26"/>
  <c r="N117" i="26"/>
  <c r="V117" i="26"/>
  <c r="O117" i="26"/>
  <c r="W117" i="26"/>
  <c r="P117" i="26"/>
  <c r="X117" i="26"/>
  <c r="K117" i="26"/>
  <c r="AA117" i="26"/>
  <c r="M117" i="26"/>
  <c r="Q117" i="26"/>
  <c r="S117" i="26"/>
  <c r="U117" i="26"/>
  <c r="J117" i="26"/>
  <c r="R117" i="26"/>
  <c r="Y117" i="26"/>
  <c r="Z117" i="26"/>
  <c r="D117" i="26"/>
  <c r="F118" i="26"/>
  <c r="G118" i="26"/>
  <c r="C118" i="26"/>
  <c r="E118" i="26" s="1"/>
  <c r="E117" i="26"/>
  <c r="B120" i="26"/>
  <c r="I116" i="26"/>
  <c r="H118" i="26" l="1"/>
  <c r="D118" i="26"/>
  <c r="I118" i="26" s="1"/>
  <c r="F119" i="26"/>
  <c r="G119" i="26"/>
  <c r="I117" i="26"/>
  <c r="Q118" i="26"/>
  <c r="Y118" i="26"/>
  <c r="K118" i="26"/>
  <c r="S118" i="26"/>
  <c r="AA118" i="26"/>
  <c r="L118" i="26"/>
  <c r="T118" i="26"/>
  <c r="AB118" i="26"/>
  <c r="M118" i="26"/>
  <c r="U118" i="26"/>
  <c r="X118" i="26"/>
  <c r="J118" i="26"/>
  <c r="Z118" i="26"/>
  <c r="N118" i="26"/>
  <c r="P118" i="26"/>
  <c r="R118" i="26"/>
  <c r="V118" i="26"/>
  <c r="W118" i="26"/>
  <c r="O118" i="26"/>
  <c r="H119" i="26"/>
  <c r="C119" i="26"/>
  <c r="E119" i="26" s="1"/>
  <c r="B121" i="26"/>
  <c r="F120" i="26" s="1"/>
  <c r="D119" i="26" l="1"/>
  <c r="I119" i="26" s="1"/>
  <c r="N119" i="26"/>
  <c r="V119" i="26"/>
  <c r="P119" i="26"/>
  <c r="X119" i="26"/>
  <c r="Q119" i="26"/>
  <c r="Y119" i="26"/>
  <c r="J119" i="26"/>
  <c r="R119" i="26"/>
  <c r="Z119" i="26"/>
  <c r="U119" i="26"/>
  <c r="W119" i="26"/>
  <c r="K119" i="26"/>
  <c r="AA119" i="26"/>
  <c r="M119" i="26"/>
  <c r="O119" i="26"/>
  <c r="L119" i="26"/>
  <c r="S119" i="26"/>
  <c r="T119" i="26"/>
  <c r="AB119" i="26"/>
  <c r="G120" i="26"/>
  <c r="H120" i="26" s="1"/>
  <c r="B122" i="26"/>
  <c r="F121" i="26" s="1"/>
  <c r="C120" i="26"/>
  <c r="K120" i="26" l="1"/>
  <c r="S120" i="26"/>
  <c r="AA120" i="26"/>
  <c r="M120" i="26"/>
  <c r="U120" i="26"/>
  <c r="N120" i="26"/>
  <c r="V120" i="26"/>
  <c r="O120" i="26"/>
  <c r="W120" i="26"/>
  <c r="R120" i="26"/>
  <c r="T120" i="26"/>
  <c r="X120" i="26"/>
  <c r="J120" i="26"/>
  <c r="Z120" i="26"/>
  <c r="L120" i="26"/>
  <c r="AB120" i="26"/>
  <c r="Y120" i="26"/>
  <c r="P120" i="26"/>
  <c r="Q120" i="26"/>
  <c r="G121" i="26"/>
  <c r="H121" i="26" s="1"/>
  <c r="B123" i="26"/>
  <c r="D120" i="26"/>
  <c r="E120" i="26"/>
  <c r="C121" i="26"/>
  <c r="C122" i="26" l="1"/>
  <c r="D122" i="26" s="1"/>
  <c r="F122" i="26"/>
  <c r="P121" i="26"/>
  <c r="X121" i="26"/>
  <c r="J121" i="26"/>
  <c r="R121" i="26"/>
  <c r="Z121" i="26"/>
  <c r="K121" i="26"/>
  <c r="S121" i="26"/>
  <c r="AA121" i="26"/>
  <c r="L121" i="26"/>
  <c r="T121" i="26"/>
  <c r="AB121" i="26"/>
  <c r="O121" i="26"/>
  <c r="Q121" i="26"/>
  <c r="U121" i="26"/>
  <c r="W121" i="26"/>
  <c r="Y121" i="26"/>
  <c r="M121" i="26"/>
  <c r="N121" i="26"/>
  <c r="V121" i="26"/>
  <c r="G122" i="26"/>
  <c r="I120" i="26"/>
  <c r="D121" i="26"/>
  <c r="E121" i="26"/>
  <c r="B124" i="26"/>
  <c r="F123" i="26" s="1"/>
  <c r="E122" i="26" l="1"/>
  <c r="I122" i="26" s="1"/>
  <c r="G123" i="26"/>
  <c r="M122" i="26"/>
  <c r="U122" i="26"/>
  <c r="O122" i="26"/>
  <c r="W122" i="26"/>
  <c r="P122" i="26"/>
  <c r="X122" i="26"/>
  <c r="Q122" i="26"/>
  <c r="Y122" i="26"/>
  <c r="L122" i="26"/>
  <c r="AB122" i="26"/>
  <c r="N122" i="26"/>
  <c r="R122" i="26"/>
  <c r="T122" i="26"/>
  <c r="V122" i="26"/>
  <c r="AA122" i="26"/>
  <c r="J122" i="26"/>
  <c r="K122" i="26"/>
  <c r="S122" i="26"/>
  <c r="Z122" i="26"/>
  <c r="H122" i="26"/>
  <c r="C123" i="26"/>
  <c r="B125" i="26"/>
  <c r="F124" i="26" s="1"/>
  <c r="I121" i="26"/>
  <c r="J123" i="26" l="1"/>
  <c r="R123" i="26"/>
  <c r="Z123" i="26"/>
  <c r="L123" i="26"/>
  <c r="T123" i="26"/>
  <c r="AB123" i="26"/>
  <c r="M123" i="26"/>
  <c r="U123" i="26"/>
  <c r="N123" i="26"/>
  <c r="V123" i="26"/>
  <c r="Y123" i="26"/>
  <c r="K123" i="26"/>
  <c r="AA123" i="26"/>
  <c r="O123" i="26"/>
  <c r="Q123" i="26"/>
  <c r="S123" i="26"/>
  <c r="P123" i="26"/>
  <c r="W123" i="26"/>
  <c r="X123" i="26"/>
  <c r="G124" i="26"/>
  <c r="H123" i="26"/>
  <c r="B126" i="26"/>
  <c r="C124" i="26"/>
  <c r="D123" i="26"/>
  <c r="E123" i="26"/>
  <c r="F125" i="26" l="1"/>
  <c r="G125" i="26"/>
  <c r="O124" i="26"/>
  <c r="W124" i="26"/>
  <c r="Q124" i="26"/>
  <c r="Y124" i="26"/>
  <c r="J124" i="26"/>
  <c r="R124" i="26"/>
  <c r="Z124" i="26"/>
  <c r="K124" i="26"/>
  <c r="S124" i="26"/>
  <c r="AA124" i="26"/>
  <c r="V124" i="26"/>
  <c r="X124" i="26"/>
  <c r="L124" i="26"/>
  <c r="AB124" i="26"/>
  <c r="N124" i="26"/>
  <c r="P124" i="26"/>
  <c r="M124" i="26"/>
  <c r="T124" i="26"/>
  <c r="U124" i="26"/>
  <c r="H124" i="26"/>
  <c r="I123" i="26"/>
  <c r="C125" i="26"/>
  <c r="E125" i="26" s="1"/>
  <c r="E124" i="26"/>
  <c r="D124" i="26"/>
  <c r="B127" i="26"/>
  <c r="D125" i="26" l="1"/>
  <c r="L125" i="26"/>
  <c r="T125" i="26"/>
  <c r="AB125" i="26"/>
  <c r="N125" i="26"/>
  <c r="V125" i="26"/>
  <c r="O125" i="26"/>
  <c r="W125" i="26"/>
  <c r="P125" i="26"/>
  <c r="X125" i="26"/>
  <c r="S125" i="26"/>
  <c r="U125" i="26"/>
  <c r="Y125" i="26"/>
  <c r="K125" i="26"/>
  <c r="AA125" i="26"/>
  <c r="M125" i="26"/>
  <c r="Q125" i="26"/>
  <c r="R125" i="26"/>
  <c r="Z125" i="26"/>
  <c r="J125" i="26"/>
  <c r="F126" i="26"/>
  <c r="G126" i="26"/>
  <c r="H125" i="26"/>
  <c r="C126" i="26"/>
  <c r="I125" i="26"/>
  <c r="I124" i="26"/>
  <c r="B128" i="26"/>
  <c r="H126" i="26" l="1"/>
  <c r="Q126" i="26"/>
  <c r="Y126" i="26"/>
  <c r="K126" i="26"/>
  <c r="S126" i="26"/>
  <c r="AA126" i="26"/>
  <c r="L126" i="26"/>
  <c r="T126" i="26"/>
  <c r="AB126" i="26"/>
  <c r="M126" i="26"/>
  <c r="U126" i="26"/>
  <c r="P126" i="26"/>
  <c r="R126" i="26"/>
  <c r="V126" i="26"/>
  <c r="X126" i="26"/>
  <c r="J126" i="26"/>
  <c r="Z126" i="26"/>
  <c r="N126" i="26"/>
  <c r="O126" i="26"/>
  <c r="W126" i="26"/>
  <c r="E126" i="26"/>
  <c r="F127" i="26"/>
  <c r="D126" i="26"/>
  <c r="G127" i="26"/>
  <c r="B129" i="26"/>
  <c r="G128" i="26" s="1"/>
  <c r="C127" i="26"/>
  <c r="H127" i="26" l="1"/>
  <c r="I126" i="26"/>
  <c r="N127" i="26"/>
  <c r="V127" i="26"/>
  <c r="P127" i="26"/>
  <c r="X127" i="26"/>
  <c r="Q127" i="26"/>
  <c r="Y127" i="26"/>
  <c r="J127" i="26"/>
  <c r="R127" i="26"/>
  <c r="Z127" i="26"/>
  <c r="M127" i="26"/>
  <c r="O127" i="26"/>
  <c r="S127" i="26"/>
  <c r="U127" i="26"/>
  <c r="W127" i="26"/>
  <c r="T127" i="26"/>
  <c r="AA127" i="26"/>
  <c r="AB127" i="26"/>
  <c r="K127" i="26"/>
  <c r="L127" i="26"/>
  <c r="F128" i="26"/>
  <c r="H128" i="26" s="1"/>
  <c r="C128" i="26"/>
  <c r="E128" i="26" s="1"/>
  <c r="D127" i="26"/>
  <c r="E127" i="26"/>
  <c r="B130" i="26"/>
  <c r="F129" i="26" s="1"/>
  <c r="K128" i="26" l="1"/>
  <c r="S128" i="26"/>
  <c r="AA128" i="26"/>
  <c r="M128" i="26"/>
  <c r="U128" i="26"/>
  <c r="N128" i="26"/>
  <c r="V128" i="26"/>
  <c r="O128" i="26"/>
  <c r="W128" i="26"/>
  <c r="J128" i="26"/>
  <c r="Z128" i="26"/>
  <c r="L128" i="26"/>
  <c r="AB128" i="26"/>
  <c r="P128" i="26"/>
  <c r="R128" i="26"/>
  <c r="T128" i="26"/>
  <c r="Q128" i="26"/>
  <c r="X128" i="26"/>
  <c r="Y128" i="26"/>
  <c r="G129" i="26"/>
  <c r="H129" i="26" s="1"/>
  <c r="D128" i="26"/>
  <c r="I128" i="26" s="1"/>
  <c r="C129" i="26"/>
  <c r="I127" i="26"/>
  <c r="B131" i="26"/>
  <c r="F130" i="26" s="1"/>
  <c r="P129" i="26" l="1"/>
  <c r="X129" i="26"/>
  <c r="J129" i="26"/>
  <c r="R129" i="26"/>
  <c r="Z129" i="26"/>
  <c r="K129" i="26"/>
  <c r="S129" i="26"/>
  <c r="AA129" i="26"/>
  <c r="L129" i="26"/>
  <c r="T129" i="26"/>
  <c r="AB129" i="26"/>
  <c r="W129" i="26"/>
  <c r="Y129" i="26"/>
  <c r="M129" i="26"/>
  <c r="O129" i="26"/>
  <c r="Q129" i="26"/>
  <c r="V129" i="26"/>
  <c r="N129" i="26"/>
  <c r="U129" i="26"/>
  <c r="G130" i="26"/>
  <c r="E129" i="26"/>
  <c r="D129" i="26"/>
  <c r="B132" i="26"/>
  <c r="F131" i="26" s="1"/>
  <c r="C130" i="26"/>
  <c r="M130" i="26" l="1"/>
  <c r="U130" i="26"/>
  <c r="O130" i="26"/>
  <c r="W130" i="26"/>
  <c r="P130" i="26"/>
  <c r="X130" i="26"/>
  <c r="Q130" i="26"/>
  <c r="Y130" i="26"/>
  <c r="T130" i="26"/>
  <c r="V130" i="26"/>
  <c r="J130" i="26"/>
  <c r="Z130" i="26"/>
  <c r="L130" i="26"/>
  <c r="AB130" i="26"/>
  <c r="N130" i="26"/>
  <c r="K130" i="26"/>
  <c r="R130" i="26"/>
  <c r="S130" i="26"/>
  <c r="AA130" i="26"/>
  <c r="C131" i="26"/>
  <c r="D131" i="26" s="1"/>
  <c r="G131" i="26"/>
  <c r="H131" i="26" s="1"/>
  <c r="H130" i="26"/>
  <c r="I129" i="26"/>
  <c r="D130" i="26"/>
  <c r="E130" i="26"/>
  <c r="B133" i="26"/>
  <c r="E131" i="26" l="1"/>
  <c r="I131" i="26" s="1"/>
  <c r="F132" i="26"/>
  <c r="G132" i="26"/>
  <c r="J131" i="26"/>
  <c r="R131" i="26"/>
  <c r="Z131" i="26"/>
  <c r="L131" i="26"/>
  <c r="T131" i="26"/>
  <c r="AB131" i="26"/>
  <c r="M131" i="26"/>
  <c r="U131" i="26"/>
  <c r="N131" i="26"/>
  <c r="V131" i="26"/>
  <c r="Q131" i="26"/>
  <c r="S131" i="26"/>
  <c r="W131" i="26"/>
  <c r="Y131" i="26"/>
  <c r="K131" i="26"/>
  <c r="AA131" i="26"/>
  <c r="O131" i="26"/>
  <c r="P131" i="26"/>
  <c r="X131" i="26"/>
  <c r="I130" i="26"/>
  <c r="C132" i="26"/>
  <c r="B134" i="26"/>
  <c r="O132" i="26" l="1"/>
  <c r="W132" i="26"/>
  <c r="Q132" i="26"/>
  <c r="Y132" i="26"/>
  <c r="J132" i="26"/>
  <c r="R132" i="26"/>
  <c r="Z132" i="26"/>
  <c r="K132" i="26"/>
  <c r="S132" i="26"/>
  <c r="AA132" i="26"/>
  <c r="N132" i="26"/>
  <c r="P132" i="26"/>
  <c r="T132" i="26"/>
  <c r="V132" i="26"/>
  <c r="X132" i="26"/>
  <c r="L132" i="26"/>
  <c r="M132" i="26"/>
  <c r="U132" i="26"/>
  <c r="AB132" i="26"/>
  <c r="F133" i="26"/>
  <c r="G133" i="26"/>
  <c r="H132" i="26"/>
  <c r="C133" i="26"/>
  <c r="B135" i="26"/>
  <c r="F134" i="26" s="1"/>
  <c r="E132" i="26"/>
  <c r="D132" i="26"/>
  <c r="L133" i="26" l="1"/>
  <c r="T133" i="26"/>
  <c r="AB133" i="26"/>
  <c r="N133" i="26"/>
  <c r="V133" i="26"/>
  <c r="O133" i="26"/>
  <c r="W133" i="26"/>
  <c r="P133" i="26"/>
  <c r="X133" i="26"/>
  <c r="K133" i="26"/>
  <c r="AA133" i="26"/>
  <c r="M133" i="26"/>
  <c r="Q133" i="26"/>
  <c r="S133" i="26"/>
  <c r="U133" i="26"/>
  <c r="J133" i="26"/>
  <c r="R133" i="26"/>
  <c r="Y133" i="26"/>
  <c r="Z133" i="26"/>
  <c r="G134" i="26"/>
  <c r="H133" i="26"/>
  <c r="I132" i="26"/>
  <c r="E133" i="26"/>
  <c r="C134" i="26"/>
  <c r="D134" i="26" s="1"/>
  <c r="D133" i="26"/>
  <c r="B136" i="26"/>
  <c r="E134" i="26" l="1"/>
  <c r="I134" i="26" s="1"/>
  <c r="Q134" i="26"/>
  <c r="Y134" i="26"/>
  <c r="K134" i="26"/>
  <c r="S134" i="26"/>
  <c r="AA134" i="26"/>
  <c r="L134" i="26"/>
  <c r="T134" i="26"/>
  <c r="AB134" i="26"/>
  <c r="M134" i="26"/>
  <c r="U134" i="26"/>
  <c r="X134" i="26"/>
  <c r="J134" i="26"/>
  <c r="Z134" i="26"/>
  <c r="N134" i="26"/>
  <c r="P134" i="26"/>
  <c r="R134" i="26"/>
  <c r="O134" i="26"/>
  <c r="V134" i="26"/>
  <c r="W134" i="26"/>
  <c r="F135" i="26"/>
  <c r="G135" i="26"/>
  <c r="C135" i="26"/>
  <c r="I133" i="26"/>
  <c r="H134" i="26"/>
  <c r="B137" i="26"/>
  <c r="N135" i="26" l="1"/>
  <c r="V135" i="26"/>
  <c r="P135" i="26"/>
  <c r="X135" i="26"/>
  <c r="Q135" i="26"/>
  <c r="Y135" i="26"/>
  <c r="J135" i="26"/>
  <c r="R135" i="26"/>
  <c r="Z135" i="26"/>
  <c r="U135" i="26"/>
  <c r="W135" i="26"/>
  <c r="K135" i="26"/>
  <c r="AA135" i="26"/>
  <c r="M135" i="26"/>
  <c r="O135" i="26"/>
  <c r="L135" i="26"/>
  <c r="S135" i="26"/>
  <c r="T135" i="26"/>
  <c r="AB135" i="26"/>
  <c r="E135" i="26"/>
  <c r="F136" i="26"/>
  <c r="G136" i="26"/>
  <c r="D135" i="26"/>
  <c r="H135" i="26"/>
  <c r="C136" i="26"/>
  <c r="B138" i="26"/>
  <c r="F137" i="26" s="1"/>
  <c r="H136" i="26" l="1"/>
  <c r="I135" i="26"/>
  <c r="G137" i="26"/>
  <c r="K136" i="26"/>
  <c r="S136" i="26"/>
  <c r="AA136" i="26"/>
  <c r="M136" i="26"/>
  <c r="U136" i="26"/>
  <c r="N136" i="26"/>
  <c r="V136" i="26"/>
  <c r="O136" i="26"/>
  <c r="W136" i="26"/>
  <c r="R136" i="26"/>
  <c r="T136" i="26"/>
  <c r="X136" i="26"/>
  <c r="J136" i="26"/>
  <c r="Z136" i="26"/>
  <c r="L136" i="26"/>
  <c r="AB136" i="26"/>
  <c r="Q136" i="26"/>
  <c r="Y136" i="26"/>
  <c r="P136" i="26"/>
  <c r="C137" i="26"/>
  <c r="B139" i="26"/>
  <c r="G138" i="26" s="1"/>
  <c r="D136" i="26"/>
  <c r="E136" i="26"/>
  <c r="F138" i="26" l="1"/>
  <c r="P137" i="26"/>
  <c r="X137" i="26"/>
  <c r="J137" i="26"/>
  <c r="R137" i="26"/>
  <c r="Z137" i="26"/>
  <c r="K137" i="26"/>
  <c r="S137" i="26"/>
  <c r="AA137" i="26"/>
  <c r="L137" i="26"/>
  <c r="T137" i="26"/>
  <c r="AB137" i="26"/>
  <c r="O137" i="26"/>
  <c r="Q137" i="26"/>
  <c r="U137" i="26"/>
  <c r="W137" i="26"/>
  <c r="Y137" i="26"/>
  <c r="M137" i="26"/>
  <c r="N137" i="26"/>
  <c r="V137" i="26"/>
  <c r="H137" i="26"/>
  <c r="E137" i="26"/>
  <c r="D137" i="26"/>
  <c r="I136" i="26"/>
  <c r="C138" i="26"/>
  <c r="B140" i="26"/>
  <c r="G139" i="26" s="1"/>
  <c r="F139" i="26" l="1"/>
  <c r="M138" i="26"/>
  <c r="U138" i="26"/>
  <c r="O138" i="26"/>
  <c r="W138" i="26"/>
  <c r="P138" i="26"/>
  <c r="X138" i="26"/>
  <c r="Q138" i="26"/>
  <c r="Y138" i="26"/>
  <c r="L138" i="26"/>
  <c r="AB138" i="26"/>
  <c r="N138" i="26"/>
  <c r="R138" i="26"/>
  <c r="T138" i="26"/>
  <c r="V138" i="26"/>
  <c r="Z138" i="26"/>
  <c r="AA138" i="26"/>
  <c r="J138" i="26"/>
  <c r="K138" i="26"/>
  <c r="S138" i="26"/>
  <c r="H138" i="26"/>
  <c r="I137" i="26"/>
  <c r="B141" i="26"/>
  <c r="F140" i="26" s="1"/>
  <c r="C139" i="26"/>
  <c r="D138" i="26"/>
  <c r="E138" i="26"/>
  <c r="G140" i="26" l="1"/>
  <c r="J139" i="26"/>
  <c r="R139" i="26"/>
  <c r="Z139" i="26"/>
  <c r="L139" i="26"/>
  <c r="T139" i="26"/>
  <c r="AB139" i="26"/>
  <c r="M139" i="26"/>
  <c r="U139" i="26"/>
  <c r="N139" i="26"/>
  <c r="V139" i="26"/>
  <c r="Y139" i="26"/>
  <c r="K139" i="26"/>
  <c r="AA139" i="26"/>
  <c r="O139" i="26"/>
  <c r="Q139" i="26"/>
  <c r="S139" i="26"/>
  <c r="P139" i="26"/>
  <c r="W139" i="26"/>
  <c r="X139" i="26"/>
  <c r="C140" i="26"/>
  <c r="D140" i="26" s="1"/>
  <c r="H139" i="26"/>
  <c r="I138" i="26"/>
  <c r="D139" i="26"/>
  <c r="E139" i="26"/>
  <c r="B142" i="26"/>
  <c r="G141" i="26" s="1"/>
  <c r="C141" i="26" l="1"/>
  <c r="V141" i="26" s="1"/>
  <c r="F141" i="26"/>
  <c r="H141" i="26" s="1"/>
  <c r="E140" i="26"/>
  <c r="I140" i="26" s="1"/>
  <c r="O140" i="26"/>
  <c r="W140" i="26"/>
  <c r="Q140" i="26"/>
  <c r="Y140" i="26"/>
  <c r="J140" i="26"/>
  <c r="R140" i="26"/>
  <c r="Z140" i="26"/>
  <c r="K140" i="26"/>
  <c r="S140" i="26"/>
  <c r="AA140" i="26"/>
  <c r="V140" i="26"/>
  <c r="X140" i="26"/>
  <c r="L140" i="26"/>
  <c r="AB140" i="26"/>
  <c r="N140" i="26"/>
  <c r="P140" i="26"/>
  <c r="M140" i="26"/>
  <c r="T140" i="26"/>
  <c r="U140" i="26"/>
  <c r="L141" i="26"/>
  <c r="AB141" i="26"/>
  <c r="N141" i="26"/>
  <c r="O141" i="26"/>
  <c r="X141" i="26"/>
  <c r="U141" i="26"/>
  <c r="Y141" i="26"/>
  <c r="AA141" i="26"/>
  <c r="Q141" i="26"/>
  <c r="Z141" i="26"/>
  <c r="H140" i="26"/>
  <c r="E141" i="26"/>
  <c r="I139" i="26"/>
  <c r="B143" i="26"/>
  <c r="G142" i="26" s="1"/>
  <c r="R141" i="26" l="1"/>
  <c r="S141" i="26"/>
  <c r="T141" i="26"/>
  <c r="P141" i="26"/>
  <c r="J141" i="26"/>
  <c r="D141" i="26"/>
  <c r="I141" i="26" s="1"/>
  <c r="M141" i="26"/>
  <c r="W141" i="26"/>
  <c r="K141" i="26"/>
  <c r="F142" i="26"/>
  <c r="H142" i="26" s="1"/>
  <c r="B144" i="26"/>
  <c r="C142" i="26"/>
  <c r="F143" i="26" l="1"/>
  <c r="K142" i="26"/>
  <c r="L142" i="26"/>
  <c r="O142" i="26"/>
  <c r="W142" i="26"/>
  <c r="P142" i="26"/>
  <c r="X142" i="26"/>
  <c r="Q142" i="26"/>
  <c r="Y142" i="26"/>
  <c r="S142" i="26"/>
  <c r="AA142" i="26"/>
  <c r="J142" i="26"/>
  <c r="T142" i="26"/>
  <c r="AB142" i="26"/>
  <c r="V142" i="26"/>
  <c r="Z142" i="26"/>
  <c r="M142" i="26"/>
  <c r="N142" i="26"/>
  <c r="R142" i="26"/>
  <c r="U142" i="26"/>
  <c r="G143" i="26"/>
  <c r="C143" i="26"/>
  <c r="D142" i="26"/>
  <c r="E142" i="26"/>
  <c r="B145" i="26"/>
  <c r="L143" i="26" l="1"/>
  <c r="T143" i="26"/>
  <c r="AB143" i="26"/>
  <c r="M143" i="26"/>
  <c r="U143" i="26"/>
  <c r="N143" i="26"/>
  <c r="V143" i="26"/>
  <c r="P143" i="26"/>
  <c r="X143" i="26"/>
  <c r="Q143" i="26"/>
  <c r="Y143" i="26"/>
  <c r="Z143" i="26"/>
  <c r="AA143" i="26"/>
  <c r="J143" i="26"/>
  <c r="K143" i="26"/>
  <c r="O143" i="26"/>
  <c r="R143" i="26"/>
  <c r="S143" i="26"/>
  <c r="W143" i="26"/>
  <c r="F144" i="26"/>
  <c r="G144" i="26"/>
  <c r="D143" i="26"/>
  <c r="E143" i="26"/>
  <c r="H143" i="26"/>
  <c r="C144" i="26"/>
  <c r="B146" i="26"/>
  <c r="F145" i="26" s="1"/>
  <c r="I142" i="26"/>
  <c r="G145" i="26" l="1"/>
  <c r="Q144" i="26"/>
  <c r="Y144" i="26"/>
  <c r="J144" i="26"/>
  <c r="R144" i="26"/>
  <c r="Z144" i="26"/>
  <c r="K144" i="26"/>
  <c r="S144" i="26"/>
  <c r="AA144" i="26"/>
  <c r="M144" i="26"/>
  <c r="U144" i="26"/>
  <c r="N144" i="26"/>
  <c r="V144" i="26"/>
  <c r="AB144" i="26"/>
  <c r="L144" i="26"/>
  <c r="O144" i="26"/>
  <c r="P144" i="26"/>
  <c r="T144" i="26"/>
  <c r="W144" i="26"/>
  <c r="X144" i="26"/>
  <c r="H144" i="26"/>
  <c r="I143" i="26"/>
  <c r="B147" i="26"/>
  <c r="C145" i="26"/>
  <c r="D144" i="26"/>
  <c r="E144" i="26"/>
  <c r="N145" i="26" l="1"/>
  <c r="V145" i="26"/>
  <c r="O145" i="26"/>
  <c r="W145" i="26"/>
  <c r="P145" i="26"/>
  <c r="X145" i="26"/>
  <c r="J145" i="26"/>
  <c r="R145" i="26"/>
  <c r="Z145" i="26"/>
  <c r="K145" i="26"/>
  <c r="S145" i="26"/>
  <c r="AA145" i="26"/>
  <c r="L145" i="26"/>
  <c r="M145" i="26"/>
  <c r="Q145" i="26"/>
  <c r="T145" i="26"/>
  <c r="U145" i="26"/>
  <c r="Y145" i="26"/>
  <c r="AB145" i="26"/>
  <c r="F146" i="26"/>
  <c r="G146" i="26"/>
  <c r="H145" i="26"/>
  <c r="I144" i="26"/>
  <c r="D145" i="26"/>
  <c r="E145" i="26"/>
  <c r="C146" i="26"/>
  <c r="B148" i="26"/>
  <c r="C147" i="26" s="1"/>
  <c r="H146" i="26" l="1"/>
  <c r="P147" i="26"/>
  <c r="X147" i="26"/>
  <c r="Q147" i="26"/>
  <c r="Y147" i="26"/>
  <c r="J147" i="26"/>
  <c r="R147" i="26"/>
  <c r="Z147" i="26"/>
  <c r="L147" i="26"/>
  <c r="T147" i="26"/>
  <c r="AB147" i="26"/>
  <c r="M147" i="26"/>
  <c r="U147" i="26"/>
  <c r="N147" i="26"/>
  <c r="O147" i="26"/>
  <c r="S147" i="26"/>
  <c r="V147" i="26"/>
  <c r="W147" i="26"/>
  <c r="AA147" i="26"/>
  <c r="K147" i="26"/>
  <c r="K146" i="26"/>
  <c r="S146" i="26"/>
  <c r="AA146" i="26"/>
  <c r="L146" i="26"/>
  <c r="T146" i="26"/>
  <c r="AB146" i="26"/>
  <c r="M146" i="26"/>
  <c r="U146" i="26"/>
  <c r="O146" i="26"/>
  <c r="W146" i="26"/>
  <c r="P146" i="26"/>
  <c r="X146" i="26"/>
  <c r="J146" i="26"/>
  <c r="N146" i="26"/>
  <c r="Q146" i="26"/>
  <c r="R146" i="26"/>
  <c r="V146" i="26"/>
  <c r="Y146" i="26"/>
  <c r="Z146" i="26"/>
  <c r="G147" i="26"/>
  <c r="F147" i="26"/>
  <c r="I145" i="26"/>
  <c r="D146" i="26"/>
  <c r="E146" i="26"/>
  <c r="B149" i="26"/>
  <c r="G148" i="26" s="1"/>
  <c r="E147" i="26"/>
  <c r="D147" i="26"/>
  <c r="F148" i="26" l="1"/>
  <c r="C148" i="26"/>
  <c r="H147" i="26"/>
  <c r="I146" i="26"/>
  <c r="I147" i="26"/>
  <c r="B150" i="26"/>
  <c r="G149" i="26" s="1"/>
  <c r="M148" i="26" l="1"/>
  <c r="U148" i="26"/>
  <c r="N148" i="26"/>
  <c r="V148" i="26"/>
  <c r="O148" i="26"/>
  <c r="W148" i="26"/>
  <c r="Q148" i="26"/>
  <c r="Y148" i="26"/>
  <c r="J148" i="26"/>
  <c r="R148" i="26"/>
  <c r="Z148" i="26"/>
  <c r="P148" i="26"/>
  <c r="S148" i="26"/>
  <c r="T148" i="26"/>
  <c r="X148" i="26"/>
  <c r="AA148" i="26"/>
  <c r="AB148" i="26"/>
  <c r="K148" i="26"/>
  <c r="L148" i="26"/>
  <c r="F149" i="26"/>
  <c r="H149" i="26" s="1"/>
  <c r="D148" i="26"/>
  <c r="E148" i="26"/>
  <c r="H148" i="26"/>
  <c r="C149" i="26"/>
  <c r="B151" i="26"/>
  <c r="G150" i="26" s="1"/>
  <c r="F150" i="26" l="1"/>
  <c r="I148" i="26"/>
  <c r="J149" i="26"/>
  <c r="R149" i="26"/>
  <c r="Z149" i="26"/>
  <c r="K149" i="26"/>
  <c r="S149" i="26"/>
  <c r="AA149" i="26"/>
  <c r="L149" i="26"/>
  <c r="T149" i="26"/>
  <c r="AB149" i="26"/>
  <c r="N149" i="26"/>
  <c r="V149" i="26"/>
  <c r="O149" i="26"/>
  <c r="W149" i="26"/>
  <c r="Q149" i="26"/>
  <c r="U149" i="26"/>
  <c r="X149" i="26"/>
  <c r="Y149" i="26"/>
  <c r="M149" i="26"/>
  <c r="P149" i="26"/>
  <c r="C150" i="26"/>
  <c r="B152" i="26"/>
  <c r="D149" i="26"/>
  <c r="E149" i="26"/>
  <c r="F151" i="26" l="1"/>
  <c r="O150" i="26"/>
  <c r="W150" i="26"/>
  <c r="P150" i="26"/>
  <c r="X150" i="26"/>
  <c r="Q150" i="26"/>
  <c r="Y150" i="26"/>
  <c r="K150" i="26"/>
  <c r="S150" i="26"/>
  <c r="AA150" i="26"/>
  <c r="L150" i="26"/>
  <c r="T150" i="26"/>
  <c r="AB150" i="26"/>
  <c r="U150" i="26"/>
  <c r="V150" i="26"/>
  <c r="Z150" i="26"/>
  <c r="J150" i="26"/>
  <c r="M150" i="26"/>
  <c r="N150" i="26"/>
  <c r="R150" i="26"/>
  <c r="G151" i="26"/>
  <c r="H150" i="26"/>
  <c r="I149" i="26"/>
  <c r="C151" i="26"/>
  <c r="B153" i="26"/>
  <c r="C152" i="26" s="1"/>
  <c r="D150" i="26"/>
  <c r="E150" i="26"/>
  <c r="Q152" i="26" l="1"/>
  <c r="Y152" i="26"/>
  <c r="J152" i="26"/>
  <c r="R152" i="26"/>
  <c r="Z152" i="26"/>
  <c r="K152" i="26"/>
  <c r="S152" i="26"/>
  <c r="AA152" i="26"/>
  <c r="M152" i="26"/>
  <c r="U152" i="26"/>
  <c r="N152" i="26"/>
  <c r="V152" i="26"/>
  <c r="X152" i="26"/>
  <c r="AB152" i="26"/>
  <c r="L152" i="26"/>
  <c r="O152" i="26"/>
  <c r="P152" i="26"/>
  <c r="T152" i="26"/>
  <c r="W152" i="26"/>
  <c r="F152" i="26"/>
  <c r="L151" i="26"/>
  <c r="T151" i="26"/>
  <c r="AB151" i="26"/>
  <c r="M151" i="26"/>
  <c r="U151" i="26"/>
  <c r="N151" i="26"/>
  <c r="V151" i="26"/>
  <c r="P151" i="26"/>
  <c r="X151" i="26"/>
  <c r="Q151" i="26"/>
  <c r="Y151" i="26"/>
  <c r="W151" i="26"/>
  <c r="Z151" i="26"/>
  <c r="AA151" i="26"/>
  <c r="J151" i="26"/>
  <c r="K151" i="26"/>
  <c r="O151" i="26"/>
  <c r="R151" i="26"/>
  <c r="S151" i="26"/>
  <c r="G152" i="26"/>
  <c r="D151" i="26"/>
  <c r="H151" i="26"/>
  <c r="E151" i="26"/>
  <c r="I150" i="26"/>
  <c r="D152" i="26"/>
  <c r="E152" i="26"/>
  <c r="B154" i="26"/>
  <c r="G153" i="26" s="1"/>
  <c r="I151" i="26" l="1"/>
  <c r="F153" i="26"/>
  <c r="H153" i="26" s="1"/>
  <c r="H152" i="26"/>
  <c r="B155" i="26"/>
  <c r="C153" i="26"/>
  <c r="I152" i="26"/>
  <c r="N153" i="26" l="1"/>
  <c r="V153" i="26"/>
  <c r="O153" i="26"/>
  <c r="W153" i="26"/>
  <c r="P153" i="26"/>
  <c r="X153" i="26"/>
  <c r="J153" i="26"/>
  <c r="R153" i="26"/>
  <c r="Z153" i="26"/>
  <c r="K153" i="26"/>
  <c r="S153" i="26"/>
  <c r="AA153" i="26"/>
  <c r="AB153" i="26"/>
  <c r="L153" i="26"/>
  <c r="M153" i="26"/>
  <c r="Q153" i="26"/>
  <c r="T153" i="26"/>
  <c r="U153" i="26"/>
  <c r="Y153" i="26"/>
  <c r="F154" i="26"/>
  <c r="G154" i="26"/>
  <c r="C154" i="26"/>
  <c r="D153" i="26"/>
  <c r="E153" i="26"/>
  <c r="B156" i="26"/>
  <c r="K154" i="26" l="1"/>
  <c r="S154" i="26"/>
  <c r="AA154" i="26"/>
  <c r="L154" i="26"/>
  <c r="T154" i="26"/>
  <c r="AB154" i="26"/>
  <c r="M154" i="26"/>
  <c r="U154" i="26"/>
  <c r="O154" i="26"/>
  <c r="W154" i="26"/>
  <c r="P154" i="26"/>
  <c r="X154" i="26"/>
  <c r="J154" i="26"/>
  <c r="N154" i="26"/>
  <c r="Q154" i="26"/>
  <c r="R154" i="26"/>
  <c r="V154" i="26"/>
  <c r="Y154" i="26"/>
  <c r="Z154" i="26"/>
  <c r="G155" i="26"/>
  <c r="E154" i="26"/>
  <c r="D154" i="26"/>
  <c r="F155" i="26"/>
  <c r="C155" i="26"/>
  <c r="E155" i="26" s="1"/>
  <c r="H154" i="26"/>
  <c r="I153" i="26"/>
  <c r="B157" i="26"/>
  <c r="I154" i="26" l="1"/>
  <c r="F156" i="26"/>
  <c r="P155" i="26"/>
  <c r="X155" i="26"/>
  <c r="Q155" i="26"/>
  <c r="Y155" i="26"/>
  <c r="J155" i="26"/>
  <c r="R155" i="26"/>
  <c r="Z155" i="26"/>
  <c r="L155" i="26"/>
  <c r="T155" i="26"/>
  <c r="AB155" i="26"/>
  <c r="M155" i="26"/>
  <c r="U155" i="26"/>
  <c r="K155" i="26"/>
  <c r="N155" i="26"/>
  <c r="O155" i="26"/>
  <c r="S155" i="26"/>
  <c r="V155" i="26"/>
  <c r="W155" i="26"/>
  <c r="AA155" i="26"/>
  <c r="G156" i="26"/>
  <c r="H155" i="26"/>
  <c r="D155" i="26"/>
  <c r="I155" i="26" s="1"/>
  <c r="B158" i="26"/>
  <c r="C156" i="26"/>
  <c r="M156" i="26" l="1"/>
  <c r="U156" i="26"/>
  <c r="N156" i="26"/>
  <c r="V156" i="26"/>
  <c r="O156" i="26"/>
  <c r="W156" i="26"/>
  <c r="Q156" i="26"/>
  <c r="Y156" i="26"/>
  <c r="J156" i="26"/>
  <c r="R156" i="26"/>
  <c r="Z156" i="26"/>
  <c r="L156" i="26"/>
  <c r="P156" i="26"/>
  <c r="S156" i="26"/>
  <c r="T156" i="26"/>
  <c r="X156" i="26"/>
  <c r="AA156" i="26"/>
  <c r="AB156" i="26"/>
  <c r="K156" i="26"/>
  <c r="F157" i="26"/>
  <c r="G157" i="26"/>
  <c r="H156" i="26"/>
  <c r="E156" i="26"/>
  <c r="D156" i="26"/>
  <c r="B159" i="26"/>
  <c r="F158" i="26" s="1"/>
  <c r="C157" i="26"/>
  <c r="H157" i="26" l="1"/>
  <c r="J157" i="26"/>
  <c r="R157" i="26"/>
  <c r="Z157" i="26"/>
  <c r="K157" i="26"/>
  <c r="S157" i="26"/>
  <c r="AA157" i="26"/>
  <c r="L157" i="26"/>
  <c r="T157" i="26"/>
  <c r="AB157" i="26"/>
  <c r="N157" i="26"/>
  <c r="V157" i="26"/>
  <c r="O157" i="26"/>
  <c r="W157" i="26"/>
  <c r="P157" i="26"/>
  <c r="Q157" i="26"/>
  <c r="U157" i="26"/>
  <c r="X157" i="26"/>
  <c r="Y157" i="26"/>
  <c r="M157" i="26"/>
  <c r="G158" i="26"/>
  <c r="H158" i="26" s="1"/>
  <c r="C158" i="26"/>
  <c r="B160" i="26"/>
  <c r="G159" i="26" s="1"/>
  <c r="I156" i="26"/>
  <c r="E157" i="26"/>
  <c r="D157" i="26"/>
  <c r="F159" i="26" l="1"/>
  <c r="O158" i="26"/>
  <c r="W158" i="26"/>
  <c r="P158" i="26"/>
  <c r="X158" i="26"/>
  <c r="Q158" i="26"/>
  <c r="Y158" i="26"/>
  <c r="K158" i="26"/>
  <c r="S158" i="26"/>
  <c r="AA158" i="26"/>
  <c r="L158" i="26"/>
  <c r="T158" i="26"/>
  <c r="AB158" i="26"/>
  <c r="R158" i="26"/>
  <c r="U158" i="26"/>
  <c r="V158" i="26"/>
  <c r="Z158" i="26"/>
  <c r="J158" i="26"/>
  <c r="M158" i="26"/>
  <c r="N158" i="26"/>
  <c r="E158" i="26"/>
  <c r="D158" i="26"/>
  <c r="I157" i="26"/>
  <c r="C159" i="26"/>
  <c r="B161" i="26"/>
  <c r="G160" i="26" s="1"/>
  <c r="I158" i="26" l="1"/>
  <c r="F160" i="26"/>
  <c r="L159" i="26"/>
  <c r="T159" i="26"/>
  <c r="AB159" i="26"/>
  <c r="M159" i="26"/>
  <c r="U159" i="26"/>
  <c r="N159" i="26"/>
  <c r="V159" i="26"/>
  <c r="P159" i="26"/>
  <c r="X159" i="26"/>
  <c r="Q159" i="26"/>
  <c r="Y159" i="26"/>
  <c r="S159" i="26"/>
  <c r="W159" i="26"/>
  <c r="Z159" i="26"/>
  <c r="AA159" i="26"/>
  <c r="J159" i="26"/>
  <c r="K159" i="26"/>
  <c r="O159" i="26"/>
  <c r="R159" i="26"/>
  <c r="H159" i="26"/>
  <c r="E159" i="26"/>
  <c r="D159" i="26"/>
  <c r="B162" i="26"/>
  <c r="F161" i="26" s="1"/>
  <c r="C160" i="26"/>
  <c r="J160" i="26" l="1"/>
  <c r="K160" i="26"/>
  <c r="M160" i="26"/>
  <c r="N160" i="26"/>
  <c r="R160" i="26"/>
  <c r="Z160" i="26"/>
  <c r="S160" i="26"/>
  <c r="AA160" i="26"/>
  <c r="T160" i="26"/>
  <c r="AB160" i="26"/>
  <c r="U160" i="26"/>
  <c r="L160" i="26"/>
  <c r="V160" i="26"/>
  <c r="O160" i="26"/>
  <c r="W160" i="26"/>
  <c r="P160" i="26"/>
  <c r="X160" i="26"/>
  <c r="Y160" i="26"/>
  <c r="Q160" i="26"/>
  <c r="G161" i="26"/>
  <c r="I159" i="26"/>
  <c r="H160" i="26"/>
  <c r="C161" i="26"/>
  <c r="D160" i="26"/>
  <c r="E160" i="26"/>
  <c r="B163" i="26"/>
  <c r="P161" i="26" l="1"/>
  <c r="X161" i="26"/>
  <c r="J161" i="26"/>
  <c r="R161" i="26"/>
  <c r="Z161" i="26"/>
  <c r="K161" i="26"/>
  <c r="S161" i="26"/>
  <c r="AA161" i="26"/>
  <c r="L161" i="26"/>
  <c r="T161" i="26"/>
  <c r="AB161" i="26"/>
  <c r="M161" i="26"/>
  <c r="U161" i="26"/>
  <c r="N161" i="26"/>
  <c r="O161" i="26"/>
  <c r="Q161" i="26"/>
  <c r="V161" i="26"/>
  <c r="W161" i="26"/>
  <c r="Y161" i="26"/>
  <c r="D161" i="26"/>
  <c r="F162" i="26"/>
  <c r="E161" i="26"/>
  <c r="G162" i="26"/>
  <c r="H161" i="26"/>
  <c r="I160" i="26"/>
  <c r="C162" i="26"/>
  <c r="B164" i="26"/>
  <c r="F163" i="26" s="1"/>
  <c r="H162" i="26" l="1"/>
  <c r="I161" i="26"/>
  <c r="M162" i="26"/>
  <c r="U162" i="26"/>
  <c r="O162" i="26"/>
  <c r="W162" i="26"/>
  <c r="P162" i="26"/>
  <c r="X162" i="26"/>
  <c r="Q162" i="26"/>
  <c r="Y162" i="26"/>
  <c r="J162" i="26"/>
  <c r="R162" i="26"/>
  <c r="Z162" i="26"/>
  <c r="L162" i="26"/>
  <c r="N162" i="26"/>
  <c r="S162" i="26"/>
  <c r="T162" i="26"/>
  <c r="V162" i="26"/>
  <c r="AA162" i="26"/>
  <c r="AB162" i="26"/>
  <c r="K162" i="26"/>
  <c r="G163" i="26"/>
  <c r="H163" i="26" s="1"/>
  <c r="E162" i="26"/>
  <c r="D162" i="26"/>
  <c r="C163" i="26"/>
  <c r="B165" i="26"/>
  <c r="F164" i="26" s="1"/>
  <c r="J163" i="26" l="1"/>
  <c r="R163" i="26"/>
  <c r="Z163" i="26"/>
  <c r="L163" i="26"/>
  <c r="T163" i="26"/>
  <c r="AB163" i="26"/>
  <c r="M163" i="26"/>
  <c r="U163" i="26"/>
  <c r="N163" i="26"/>
  <c r="V163" i="26"/>
  <c r="O163" i="26"/>
  <c r="W163" i="26"/>
  <c r="P163" i="26"/>
  <c r="Q163" i="26"/>
  <c r="S163" i="26"/>
  <c r="X163" i="26"/>
  <c r="Y163" i="26"/>
  <c r="AA163" i="26"/>
  <c r="K163" i="26"/>
  <c r="G164" i="26"/>
  <c r="H164" i="26" s="1"/>
  <c r="I162" i="26"/>
  <c r="E163" i="26"/>
  <c r="D163" i="26"/>
  <c r="C164" i="26"/>
  <c r="B166" i="26"/>
  <c r="F165" i="26" s="1"/>
  <c r="O164" i="26" l="1"/>
  <c r="W164" i="26"/>
  <c r="Q164" i="26"/>
  <c r="Y164" i="26"/>
  <c r="J164" i="26"/>
  <c r="R164" i="26"/>
  <c r="Z164" i="26"/>
  <c r="K164" i="26"/>
  <c r="S164" i="26"/>
  <c r="AA164" i="26"/>
  <c r="L164" i="26"/>
  <c r="T164" i="26"/>
  <c r="AB164" i="26"/>
  <c r="P164" i="26"/>
  <c r="U164" i="26"/>
  <c r="V164" i="26"/>
  <c r="X164" i="26"/>
  <c r="M164" i="26"/>
  <c r="N164" i="26"/>
  <c r="G165" i="26"/>
  <c r="H165" i="26" s="1"/>
  <c r="I163" i="26"/>
  <c r="C165" i="26"/>
  <c r="B167" i="26"/>
  <c r="G166" i="26" s="1"/>
  <c r="E164" i="26"/>
  <c r="D164" i="26"/>
  <c r="L165" i="26" l="1"/>
  <c r="T165" i="26"/>
  <c r="AB165" i="26"/>
  <c r="N165" i="26"/>
  <c r="V165" i="26"/>
  <c r="O165" i="26"/>
  <c r="W165" i="26"/>
  <c r="P165" i="26"/>
  <c r="X165" i="26"/>
  <c r="Q165" i="26"/>
  <c r="Y165" i="26"/>
  <c r="S165" i="26"/>
  <c r="U165" i="26"/>
  <c r="Z165" i="26"/>
  <c r="AA165" i="26"/>
  <c r="J165" i="26"/>
  <c r="K165" i="26"/>
  <c r="M165" i="26"/>
  <c r="R165" i="26"/>
  <c r="F166" i="26"/>
  <c r="E165" i="26"/>
  <c r="I164" i="26"/>
  <c r="D165" i="26"/>
  <c r="C166" i="26"/>
  <c r="E166" i="26" s="1"/>
  <c r="B168" i="26"/>
  <c r="F167" i="26" s="1"/>
  <c r="D166" i="26" l="1"/>
  <c r="I166" i="26" s="1"/>
  <c r="G167" i="26"/>
  <c r="H167" i="26" s="1"/>
  <c r="Q166" i="26"/>
  <c r="Y166" i="26"/>
  <c r="K166" i="26"/>
  <c r="S166" i="26"/>
  <c r="AA166" i="26"/>
  <c r="L166" i="26"/>
  <c r="T166" i="26"/>
  <c r="AB166" i="26"/>
  <c r="M166" i="26"/>
  <c r="U166" i="26"/>
  <c r="N166" i="26"/>
  <c r="V166" i="26"/>
  <c r="W166" i="26"/>
  <c r="X166" i="26"/>
  <c r="Z166" i="26"/>
  <c r="J166" i="26"/>
  <c r="O166" i="26"/>
  <c r="P166" i="26"/>
  <c r="R166" i="26"/>
  <c r="H166" i="26"/>
  <c r="I165" i="26"/>
  <c r="C167" i="26"/>
  <c r="B169" i="26"/>
  <c r="F168" i="26" l="1"/>
  <c r="N167" i="26"/>
  <c r="V167" i="26"/>
  <c r="P167" i="26"/>
  <c r="X167" i="26"/>
  <c r="Q167" i="26"/>
  <c r="Y167" i="26"/>
  <c r="J167" i="26"/>
  <c r="R167" i="26"/>
  <c r="Z167" i="26"/>
  <c r="K167" i="26"/>
  <c r="S167" i="26"/>
  <c r="AA167" i="26"/>
  <c r="W167" i="26"/>
  <c r="AB167" i="26"/>
  <c r="L167" i="26"/>
  <c r="M167" i="26"/>
  <c r="O167" i="26"/>
  <c r="T167" i="26"/>
  <c r="U167" i="26"/>
  <c r="G168" i="26"/>
  <c r="D167" i="26"/>
  <c r="E167" i="26"/>
  <c r="B170" i="26"/>
  <c r="C168" i="26"/>
  <c r="H168" i="26" l="1"/>
  <c r="K168" i="26"/>
  <c r="S168" i="26"/>
  <c r="AA168" i="26"/>
  <c r="M168" i="26"/>
  <c r="U168" i="26"/>
  <c r="N168" i="26"/>
  <c r="V168" i="26"/>
  <c r="O168" i="26"/>
  <c r="W168" i="26"/>
  <c r="P168" i="26"/>
  <c r="X168" i="26"/>
  <c r="Z168" i="26"/>
  <c r="AB168" i="26"/>
  <c r="J168" i="26"/>
  <c r="L168" i="26"/>
  <c r="Q168" i="26"/>
  <c r="R168" i="26"/>
  <c r="T168" i="26"/>
  <c r="Y168" i="26"/>
  <c r="F169" i="26"/>
  <c r="G169" i="26"/>
  <c r="I167" i="26"/>
  <c r="D168" i="26"/>
  <c r="E168" i="26"/>
  <c r="C169" i="26"/>
  <c r="B171" i="26"/>
  <c r="F170" i="26" s="1"/>
  <c r="P169" i="26" l="1"/>
  <c r="X169" i="26"/>
  <c r="J169" i="26"/>
  <c r="R169" i="26"/>
  <c r="Z169" i="26"/>
  <c r="K169" i="26"/>
  <c r="S169" i="26"/>
  <c r="AA169" i="26"/>
  <c r="L169" i="26"/>
  <c r="T169" i="26"/>
  <c r="AB169" i="26"/>
  <c r="M169" i="26"/>
  <c r="U169" i="26"/>
  <c r="N169" i="26"/>
  <c r="O169" i="26"/>
  <c r="Q169" i="26"/>
  <c r="V169" i="26"/>
  <c r="W169" i="26"/>
  <c r="Y169" i="26"/>
  <c r="G170" i="26"/>
  <c r="H170" i="26" s="1"/>
  <c r="H169" i="26"/>
  <c r="B172" i="26"/>
  <c r="I168" i="26"/>
  <c r="D169" i="26"/>
  <c r="E169" i="26"/>
  <c r="C170" i="26"/>
  <c r="M170" i="26" l="1"/>
  <c r="U170" i="26"/>
  <c r="O170" i="26"/>
  <c r="W170" i="26"/>
  <c r="P170" i="26"/>
  <c r="X170" i="26"/>
  <c r="Q170" i="26"/>
  <c r="Y170" i="26"/>
  <c r="J170" i="26"/>
  <c r="R170" i="26"/>
  <c r="Z170" i="26"/>
  <c r="K170" i="26"/>
  <c r="L170" i="26"/>
  <c r="N170" i="26"/>
  <c r="S170" i="26"/>
  <c r="T170" i="26"/>
  <c r="V170" i="26"/>
  <c r="AA170" i="26"/>
  <c r="AB170" i="26"/>
  <c r="F171" i="26"/>
  <c r="G171" i="26"/>
  <c r="I169" i="26"/>
  <c r="C171" i="26"/>
  <c r="D170" i="26"/>
  <c r="E170" i="26"/>
  <c r="B173" i="26"/>
  <c r="C172" i="26" l="1"/>
  <c r="D172" i="26" s="1"/>
  <c r="F172" i="26"/>
  <c r="J171" i="26"/>
  <c r="R171" i="26"/>
  <c r="Z171" i="26"/>
  <c r="L171" i="26"/>
  <c r="T171" i="26"/>
  <c r="AB171" i="26"/>
  <c r="M171" i="26"/>
  <c r="U171" i="26"/>
  <c r="N171" i="26"/>
  <c r="V171" i="26"/>
  <c r="O171" i="26"/>
  <c r="W171" i="26"/>
  <c r="K171" i="26"/>
  <c r="P171" i="26"/>
  <c r="Q171" i="26"/>
  <c r="S171" i="26"/>
  <c r="X171" i="26"/>
  <c r="Y171" i="26"/>
  <c r="AA171" i="26"/>
  <c r="G172" i="26"/>
  <c r="H171" i="26"/>
  <c r="D171" i="26"/>
  <c r="E171" i="26"/>
  <c r="I170" i="26"/>
  <c r="B174" i="26"/>
  <c r="E172" i="26" l="1"/>
  <c r="O172" i="26"/>
  <c r="W172" i="26"/>
  <c r="Q172" i="26"/>
  <c r="Y172" i="26"/>
  <c r="J172" i="26"/>
  <c r="R172" i="26"/>
  <c r="Z172" i="26"/>
  <c r="K172" i="26"/>
  <c r="S172" i="26"/>
  <c r="AA172" i="26"/>
  <c r="L172" i="26"/>
  <c r="T172" i="26"/>
  <c r="AB172" i="26"/>
  <c r="N172" i="26"/>
  <c r="P172" i="26"/>
  <c r="U172" i="26"/>
  <c r="V172" i="26"/>
  <c r="X172" i="26"/>
  <c r="M172" i="26"/>
  <c r="F173" i="26"/>
  <c r="G173" i="26"/>
  <c r="I171" i="26"/>
  <c r="H172" i="26"/>
  <c r="C173" i="26"/>
  <c r="I172" i="26"/>
  <c r="B175" i="26"/>
  <c r="F174" i="26" l="1"/>
  <c r="L173" i="26"/>
  <c r="T173" i="26"/>
  <c r="AB173" i="26"/>
  <c r="N173" i="26"/>
  <c r="V173" i="26"/>
  <c r="O173" i="26"/>
  <c r="W173" i="26"/>
  <c r="P173" i="26"/>
  <c r="X173" i="26"/>
  <c r="Q173" i="26"/>
  <c r="Y173" i="26"/>
  <c r="R173" i="26"/>
  <c r="S173" i="26"/>
  <c r="U173" i="26"/>
  <c r="Z173" i="26"/>
  <c r="AA173" i="26"/>
  <c r="J173" i="26"/>
  <c r="K173" i="26"/>
  <c r="M173" i="26"/>
  <c r="G174" i="26"/>
  <c r="H173" i="26"/>
  <c r="C174" i="26"/>
  <c r="E174" i="26" s="1"/>
  <c r="E173" i="26"/>
  <c r="D173" i="26"/>
  <c r="B176" i="26"/>
  <c r="H174" i="26" l="1"/>
  <c r="D174" i="26"/>
  <c r="F175" i="26"/>
  <c r="Q174" i="26"/>
  <c r="Y174" i="26"/>
  <c r="K174" i="26"/>
  <c r="S174" i="26"/>
  <c r="AA174" i="26"/>
  <c r="L174" i="26"/>
  <c r="T174" i="26"/>
  <c r="AB174" i="26"/>
  <c r="M174" i="26"/>
  <c r="U174" i="26"/>
  <c r="N174" i="26"/>
  <c r="V174" i="26"/>
  <c r="R174" i="26"/>
  <c r="W174" i="26"/>
  <c r="X174" i="26"/>
  <c r="Z174" i="26"/>
  <c r="J174" i="26"/>
  <c r="O174" i="26"/>
  <c r="P174" i="26"/>
  <c r="G175" i="26"/>
  <c r="I173" i="26"/>
  <c r="C175" i="26"/>
  <c r="I174" i="26"/>
  <c r="B177" i="26"/>
  <c r="F176" i="26" l="1"/>
  <c r="N175" i="26"/>
  <c r="V175" i="26"/>
  <c r="P175" i="26"/>
  <c r="X175" i="26"/>
  <c r="Q175" i="26"/>
  <c r="Y175" i="26"/>
  <c r="J175" i="26"/>
  <c r="R175" i="26"/>
  <c r="Z175" i="26"/>
  <c r="K175" i="26"/>
  <c r="S175" i="26"/>
  <c r="AA175" i="26"/>
  <c r="U175" i="26"/>
  <c r="W175" i="26"/>
  <c r="AB175" i="26"/>
  <c r="L175" i="26"/>
  <c r="M175" i="26"/>
  <c r="O175" i="26"/>
  <c r="T175" i="26"/>
  <c r="G176" i="26"/>
  <c r="D175" i="26"/>
  <c r="E175" i="26"/>
  <c r="H175" i="26"/>
  <c r="C176" i="26"/>
  <c r="B178" i="26"/>
  <c r="H176" i="26" l="1"/>
  <c r="K176" i="26"/>
  <c r="S176" i="26"/>
  <c r="AA176" i="26"/>
  <c r="M176" i="26"/>
  <c r="U176" i="26"/>
  <c r="N176" i="26"/>
  <c r="V176" i="26"/>
  <c r="O176" i="26"/>
  <c r="W176" i="26"/>
  <c r="P176" i="26"/>
  <c r="X176" i="26"/>
  <c r="Y176" i="26"/>
  <c r="Z176" i="26"/>
  <c r="AB176" i="26"/>
  <c r="J176" i="26"/>
  <c r="L176" i="26"/>
  <c r="Q176" i="26"/>
  <c r="R176" i="26"/>
  <c r="T176" i="26"/>
  <c r="F177" i="26"/>
  <c r="G177" i="26"/>
  <c r="I175" i="26"/>
  <c r="E176" i="26"/>
  <c r="D176" i="26"/>
  <c r="B179" i="26"/>
  <c r="F178" i="26" s="1"/>
  <c r="C177" i="26"/>
  <c r="H177" i="26" l="1"/>
  <c r="P177" i="26"/>
  <c r="X177" i="26"/>
  <c r="J177" i="26"/>
  <c r="R177" i="26"/>
  <c r="Z177" i="26"/>
  <c r="K177" i="26"/>
  <c r="S177" i="26"/>
  <c r="AA177" i="26"/>
  <c r="L177" i="26"/>
  <c r="T177" i="26"/>
  <c r="AB177" i="26"/>
  <c r="M177" i="26"/>
  <c r="U177" i="26"/>
  <c r="Y177" i="26"/>
  <c r="N177" i="26"/>
  <c r="O177" i="26"/>
  <c r="Q177" i="26"/>
  <c r="V177" i="26"/>
  <c r="W177" i="26"/>
  <c r="G178" i="26"/>
  <c r="H178" i="26" s="1"/>
  <c r="I176" i="26"/>
  <c r="E177" i="26"/>
  <c r="D177" i="26"/>
  <c r="C178" i="26"/>
  <c r="B180" i="26"/>
  <c r="G179" i="26" s="1"/>
  <c r="F179" i="26" l="1"/>
  <c r="M178" i="26"/>
  <c r="U178" i="26"/>
  <c r="O178" i="26"/>
  <c r="W178" i="26"/>
  <c r="P178" i="26"/>
  <c r="X178" i="26"/>
  <c r="Q178" i="26"/>
  <c r="Y178" i="26"/>
  <c r="J178" i="26"/>
  <c r="R178" i="26"/>
  <c r="Z178" i="26"/>
  <c r="AB178" i="26"/>
  <c r="K178" i="26"/>
  <c r="L178" i="26"/>
  <c r="N178" i="26"/>
  <c r="S178" i="26"/>
  <c r="T178" i="26"/>
  <c r="V178" i="26"/>
  <c r="AA178" i="26"/>
  <c r="H179" i="26"/>
  <c r="I177" i="26"/>
  <c r="B181" i="26"/>
  <c r="F180" i="26" s="1"/>
  <c r="D178" i="26"/>
  <c r="E178" i="26"/>
  <c r="C179" i="26"/>
  <c r="J179" i="26" l="1"/>
  <c r="R179" i="26"/>
  <c r="Z179" i="26"/>
  <c r="L179" i="26"/>
  <c r="T179" i="26"/>
  <c r="AB179" i="26"/>
  <c r="M179" i="26"/>
  <c r="U179" i="26"/>
  <c r="N179" i="26"/>
  <c r="V179" i="26"/>
  <c r="O179" i="26"/>
  <c r="W179" i="26"/>
  <c r="K179" i="26"/>
  <c r="P179" i="26"/>
  <c r="Q179" i="26"/>
  <c r="S179" i="26"/>
  <c r="X179" i="26"/>
  <c r="Y179" i="26"/>
  <c r="AA179" i="26"/>
  <c r="C180" i="26"/>
  <c r="D180" i="26" s="1"/>
  <c r="G180" i="26"/>
  <c r="I178" i="26"/>
  <c r="E179" i="26"/>
  <c r="D179" i="26"/>
  <c r="B182" i="26"/>
  <c r="F181" i="26" s="1"/>
  <c r="E180" i="26" l="1"/>
  <c r="I180" i="26" s="1"/>
  <c r="G181" i="26"/>
  <c r="O180" i="26"/>
  <c r="W180" i="26"/>
  <c r="Q180" i="26"/>
  <c r="Y180" i="26"/>
  <c r="J180" i="26"/>
  <c r="R180" i="26"/>
  <c r="Z180" i="26"/>
  <c r="K180" i="26"/>
  <c r="S180" i="26"/>
  <c r="AA180" i="26"/>
  <c r="L180" i="26"/>
  <c r="T180" i="26"/>
  <c r="AB180" i="26"/>
  <c r="M180" i="26"/>
  <c r="N180" i="26"/>
  <c r="P180" i="26"/>
  <c r="U180" i="26"/>
  <c r="V180" i="26"/>
  <c r="X180" i="26"/>
  <c r="I179" i="26"/>
  <c r="H180" i="26"/>
  <c r="C181" i="26"/>
  <c r="B183" i="26"/>
  <c r="F182" i="26" s="1"/>
  <c r="L181" i="26" l="1"/>
  <c r="T181" i="26"/>
  <c r="AB181" i="26"/>
  <c r="N181" i="26"/>
  <c r="V181" i="26"/>
  <c r="O181" i="26"/>
  <c r="W181" i="26"/>
  <c r="P181" i="26"/>
  <c r="X181" i="26"/>
  <c r="Q181" i="26"/>
  <c r="Y181" i="26"/>
  <c r="M181" i="26"/>
  <c r="R181" i="26"/>
  <c r="S181" i="26"/>
  <c r="U181" i="26"/>
  <c r="Z181" i="26"/>
  <c r="AA181" i="26"/>
  <c r="J181" i="26"/>
  <c r="K181" i="26"/>
  <c r="G182" i="26"/>
  <c r="H182" i="26" s="1"/>
  <c r="H181" i="26"/>
  <c r="D181" i="26"/>
  <c r="E181" i="26"/>
  <c r="C182" i="26"/>
  <c r="B184" i="26"/>
  <c r="Q182" i="26" l="1"/>
  <c r="Y182" i="26"/>
  <c r="K182" i="26"/>
  <c r="S182" i="26"/>
  <c r="AA182" i="26"/>
  <c r="L182" i="26"/>
  <c r="T182" i="26"/>
  <c r="AB182" i="26"/>
  <c r="M182" i="26"/>
  <c r="U182" i="26"/>
  <c r="N182" i="26"/>
  <c r="V182" i="26"/>
  <c r="P182" i="26"/>
  <c r="R182" i="26"/>
  <c r="W182" i="26"/>
  <c r="X182" i="26"/>
  <c r="Z182" i="26"/>
  <c r="J182" i="26"/>
  <c r="O182" i="26"/>
  <c r="F183" i="26"/>
  <c r="G183" i="26"/>
  <c r="C183" i="26"/>
  <c r="D183" i="26" s="1"/>
  <c r="I181" i="26"/>
  <c r="B185" i="26"/>
  <c r="D182" i="26"/>
  <c r="E182" i="26"/>
  <c r="E183" i="26" l="1"/>
  <c r="I183" i="26" s="1"/>
  <c r="H183" i="26"/>
  <c r="F184" i="26"/>
  <c r="G184" i="26"/>
  <c r="N183" i="26"/>
  <c r="V183" i="26"/>
  <c r="P183" i="26"/>
  <c r="X183" i="26"/>
  <c r="Q183" i="26"/>
  <c r="Y183" i="26"/>
  <c r="J183" i="26"/>
  <c r="R183" i="26"/>
  <c r="Z183" i="26"/>
  <c r="K183" i="26"/>
  <c r="S183" i="26"/>
  <c r="AA183" i="26"/>
  <c r="T183" i="26"/>
  <c r="U183" i="26"/>
  <c r="W183" i="26"/>
  <c r="AB183" i="26"/>
  <c r="L183" i="26"/>
  <c r="M183" i="26"/>
  <c r="O183" i="26"/>
  <c r="C184" i="26"/>
  <c r="D184" i="26" s="1"/>
  <c r="H184" i="26"/>
  <c r="I182" i="26"/>
  <c r="B186" i="26"/>
  <c r="K184" i="26" l="1"/>
  <c r="S184" i="26"/>
  <c r="AA184" i="26"/>
  <c r="M184" i="26"/>
  <c r="U184" i="26"/>
  <c r="N184" i="26"/>
  <c r="V184" i="26"/>
  <c r="O184" i="26"/>
  <c r="W184" i="26"/>
  <c r="P184" i="26"/>
  <c r="X184" i="26"/>
  <c r="T184" i="26"/>
  <c r="Y184" i="26"/>
  <c r="Z184" i="26"/>
  <c r="AB184" i="26"/>
  <c r="J184" i="26"/>
  <c r="L184" i="26"/>
  <c r="Q184" i="26"/>
  <c r="R184" i="26"/>
  <c r="E184" i="26"/>
  <c r="I184" i="26" s="1"/>
  <c r="F185" i="26"/>
  <c r="G185" i="26"/>
  <c r="C185" i="26"/>
  <c r="D185" i="26" s="1"/>
  <c r="B187" i="26"/>
  <c r="G186" i="26" s="1"/>
  <c r="H185" i="26" l="1"/>
  <c r="E185" i="26"/>
  <c r="I185" i="26" s="1"/>
  <c r="F186" i="26"/>
  <c r="P185" i="26"/>
  <c r="X185" i="26"/>
  <c r="J185" i="26"/>
  <c r="R185" i="26"/>
  <c r="Z185" i="26"/>
  <c r="K185" i="26"/>
  <c r="S185" i="26"/>
  <c r="AA185" i="26"/>
  <c r="L185" i="26"/>
  <c r="T185" i="26"/>
  <c r="AB185" i="26"/>
  <c r="M185" i="26"/>
  <c r="U185" i="26"/>
  <c r="W185" i="26"/>
  <c r="Y185" i="26"/>
  <c r="N185" i="26"/>
  <c r="O185" i="26"/>
  <c r="Q185" i="26"/>
  <c r="V185" i="26"/>
  <c r="H186" i="26"/>
  <c r="C186" i="26"/>
  <c r="B188" i="26"/>
  <c r="M186" i="26" l="1"/>
  <c r="U186" i="26"/>
  <c r="O186" i="26"/>
  <c r="W186" i="26"/>
  <c r="P186" i="26"/>
  <c r="X186" i="26"/>
  <c r="Q186" i="26"/>
  <c r="Y186" i="26"/>
  <c r="J186" i="26"/>
  <c r="R186" i="26"/>
  <c r="Z186" i="26"/>
  <c r="AA186" i="26"/>
  <c r="AB186" i="26"/>
  <c r="K186" i="26"/>
  <c r="L186" i="26"/>
  <c r="N186" i="26"/>
  <c r="S186" i="26"/>
  <c r="T186" i="26"/>
  <c r="V186" i="26"/>
  <c r="F187" i="26"/>
  <c r="G187" i="26"/>
  <c r="E186" i="26"/>
  <c r="D186" i="26"/>
  <c r="B189" i="26"/>
  <c r="G188" i="26" s="1"/>
  <c r="C187" i="26"/>
  <c r="H187" i="26" l="1"/>
  <c r="F188" i="26"/>
  <c r="H188" i="26" s="1"/>
  <c r="J187" i="26"/>
  <c r="R187" i="26"/>
  <c r="Z187" i="26"/>
  <c r="L187" i="26"/>
  <c r="T187" i="26"/>
  <c r="AB187" i="26"/>
  <c r="M187" i="26"/>
  <c r="U187" i="26"/>
  <c r="N187" i="26"/>
  <c r="V187" i="26"/>
  <c r="O187" i="26"/>
  <c r="W187" i="26"/>
  <c r="AA187" i="26"/>
  <c r="K187" i="26"/>
  <c r="P187" i="26"/>
  <c r="Q187" i="26"/>
  <c r="S187" i="26"/>
  <c r="X187" i="26"/>
  <c r="Y187" i="26"/>
  <c r="I186" i="26"/>
  <c r="C188" i="26"/>
  <c r="D188" i="26" s="1"/>
  <c r="D187" i="26"/>
  <c r="E187" i="26"/>
  <c r="B190" i="26"/>
  <c r="G189" i="26" s="1"/>
  <c r="O188" i="26" l="1"/>
  <c r="W188" i="26"/>
  <c r="Q188" i="26"/>
  <c r="Y188" i="26"/>
  <c r="J188" i="26"/>
  <c r="R188" i="26"/>
  <c r="Z188" i="26"/>
  <c r="K188" i="26"/>
  <c r="S188" i="26"/>
  <c r="AA188" i="26"/>
  <c r="L188" i="26"/>
  <c r="T188" i="26"/>
  <c r="AB188" i="26"/>
  <c r="M188" i="26"/>
  <c r="N188" i="26"/>
  <c r="P188" i="26"/>
  <c r="U188" i="26"/>
  <c r="V188" i="26"/>
  <c r="X188" i="26"/>
  <c r="F189" i="26"/>
  <c r="E188" i="26"/>
  <c r="I188" i="26" s="1"/>
  <c r="C189" i="26"/>
  <c r="I187" i="26"/>
  <c r="B191" i="26"/>
  <c r="G190" i="26" s="1"/>
  <c r="F190" i="26" l="1"/>
  <c r="L189" i="26"/>
  <c r="T189" i="26"/>
  <c r="AB189" i="26"/>
  <c r="N189" i="26"/>
  <c r="V189" i="26"/>
  <c r="O189" i="26"/>
  <c r="W189" i="26"/>
  <c r="P189" i="26"/>
  <c r="X189" i="26"/>
  <c r="Q189" i="26"/>
  <c r="Y189" i="26"/>
  <c r="K189" i="26"/>
  <c r="M189" i="26"/>
  <c r="R189" i="26"/>
  <c r="S189" i="26"/>
  <c r="U189" i="26"/>
  <c r="Z189" i="26"/>
  <c r="AA189" i="26"/>
  <c r="J189" i="26"/>
  <c r="H189" i="26"/>
  <c r="D189" i="26"/>
  <c r="E189" i="26"/>
  <c r="B192" i="26"/>
  <c r="G191" i="26" s="1"/>
  <c r="C190" i="26"/>
  <c r="F191" i="26" l="1"/>
  <c r="Q190" i="26"/>
  <c r="Y190" i="26"/>
  <c r="K190" i="26"/>
  <c r="S190" i="26"/>
  <c r="AA190" i="26"/>
  <c r="L190" i="26"/>
  <c r="T190" i="26"/>
  <c r="AB190" i="26"/>
  <c r="M190" i="26"/>
  <c r="U190" i="26"/>
  <c r="N190" i="26"/>
  <c r="V190" i="26"/>
  <c r="O190" i="26"/>
  <c r="P190" i="26"/>
  <c r="R190" i="26"/>
  <c r="W190" i="26"/>
  <c r="X190" i="26"/>
  <c r="Z190" i="26"/>
  <c r="J190" i="26"/>
  <c r="I189" i="26"/>
  <c r="H191" i="26"/>
  <c r="H190" i="26"/>
  <c r="D190" i="26"/>
  <c r="E190" i="26"/>
  <c r="C191" i="26"/>
  <c r="B193" i="26"/>
  <c r="F192" i="26" s="1"/>
  <c r="G192" i="26" l="1"/>
  <c r="H192" i="26" s="1"/>
  <c r="N191" i="26"/>
  <c r="V191" i="26"/>
  <c r="P191" i="26"/>
  <c r="X191" i="26"/>
  <c r="Q191" i="26"/>
  <c r="Y191" i="26"/>
  <c r="J191" i="26"/>
  <c r="R191" i="26"/>
  <c r="Z191" i="26"/>
  <c r="K191" i="26"/>
  <c r="S191" i="26"/>
  <c r="AA191" i="26"/>
  <c r="O191" i="26"/>
  <c r="T191" i="26"/>
  <c r="U191" i="26"/>
  <c r="W191" i="26"/>
  <c r="AB191" i="26"/>
  <c r="L191" i="26"/>
  <c r="M191" i="26"/>
  <c r="E191" i="26"/>
  <c r="D191" i="26"/>
  <c r="I190" i="26"/>
  <c r="B194" i="26"/>
  <c r="C192" i="26"/>
  <c r="K192" i="26" l="1"/>
  <c r="S192" i="26"/>
  <c r="AA192" i="26"/>
  <c r="M192" i="26"/>
  <c r="U192" i="26"/>
  <c r="N192" i="26"/>
  <c r="V192" i="26"/>
  <c r="O192" i="26"/>
  <c r="W192" i="26"/>
  <c r="P192" i="26"/>
  <c r="X192" i="26"/>
  <c r="R192" i="26"/>
  <c r="T192" i="26"/>
  <c r="Y192" i="26"/>
  <c r="Z192" i="26"/>
  <c r="AB192" i="26"/>
  <c r="J192" i="26"/>
  <c r="L192" i="26"/>
  <c r="Q192" i="26"/>
  <c r="F193" i="26"/>
  <c r="G193" i="26"/>
  <c r="I191" i="26"/>
  <c r="B195" i="26"/>
  <c r="G194" i="26" s="1"/>
  <c r="D192" i="26"/>
  <c r="E192" i="26"/>
  <c r="C193" i="26"/>
  <c r="H193" i="26" l="1"/>
  <c r="F194" i="26"/>
  <c r="P193" i="26"/>
  <c r="X193" i="26"/>
  <c r="J193" i="26"/>
  <c r="R193" i="26"/>
  <c r="Z193" i="26"/>
  <c r="K193" i="26"/>
  <c r="S193" i="26"/>
  <c r="AA193" i="26"/>
  <c r="L193" i="26"/>
  <c r="T193" i="26"/>
  <c r="AB193" i="26"/>
  <c r="M193" i="26"/>
  <c r="U193" i="26"/>
  <c r="V193" i="26"/>
  <c r="W193" i="26"/>
  <c r="Y193" i="26"/>
  <c r="N193" i="26"/>
  <c r="O193" i="26"/>
  <c r="Q193" i="26"/>
  <c r="I192" i="26"/>
  <c r="C194" i="26"/>
  <c r="E193" i="26"/>
  <c r="D193" i="26"/>
  <c r="B196" i="26"/>
  <c r="G195" i="26" s="1"/>
  <c r="F195" i="26" l="1"/>
  <c r="M194" i="26"/>
  <c r="U194" i="26"/>
  <c r="O194" i="26"/>
  <c r="W194" i="26"/>
  <c r="P194" i="26"/>
  <c r="X194" i="26"/>
  <c r="Q194" i="26"/>
  <c r="Y194" i="26"/>
  <c r="J194" i="26"/>
  <c r="R194" i="26"/>
  <c r="Z194" i="26"/>
  <c r="V194" i="26"/>
  <c r="AA194" i="26"/>
  <c r="AB194" i="26"/>
  <c r="K194" i="26"/>
  <c r="L194" i="26"/>
  <c r="N194" i="26"/>
  <c r="S194" i="26"/>
  <c r="T194" i="26"/>
  <c r="H194" i="26"/>
  <c r="E194" i="26"/>
  <c r="C195" i="26"/>
  <c r="D194" i="26"/>
  <c r="H195" i="26"/>
  <c r="B197" i="26"/>
  <c r="G196" i="26" s="1"/>
  <c r="I193" i="26"/>
  <c r="F196" i="26" l="1"/>
  <c r="H196" i="26" s="1"/>
  <c r="J195" i="26"/>
  <c r="R195" i="26"/>
  <c r="Z195" i="26"/>
  <c r="L195" i="26"/>
  <c r="T195" i="26"/>
  <c r="AB195" i="26"/>
  <c r="M195" i="26"/>
  <c r="U195" i="26"/>
  <c r="N195" i="26"/>
  <c r="V195" i="26"/>
  <c r="O195" i="26"/>
  <c r="W195" i="26"/>
  <c r="Y195" i="26"/>
  <c r="AA195" i="26"/>
  <c r="K195" i="26"/>
  <c r="P195" i="26"/>
  <c r="Q195" i="26"/>
  <c r="S195" i="26"/>
  <c r="X195" i="26"/>
  <c r="I194" i="26"/>
  <c r="D195" i="26"/>
  <c r="E195" i="26"/>
  <c r="C196" i="26"/>
  <c r="E196" i="26" s="1"/>
  <c r="B198" i="26"/>
  <c r="F197" i="26" s="1"/>
  <c r="C197" i="26" l="1"/>
  <c r="G197" i="26"/>
  <c r="O196" i="26"/>
  <c r="W196" i="26"/>
  <c r="Q196" i="26"/>
  <c r="Y196" i="26"/>
  <c r="J196" i="26"/>
  <c r="R196" i="26"/>
  <c r="Z196" i="26"/>
  <c r="K196" i="26"/>
  <c r="S196" i="26"/>
  <c r="AA196" i="26"/>
  <c r="L196" i="26"/>
  <c r="T196" i="26"/>
  <c r="AB196" i="26"/>
  <c r="M196" i="26"/>
  <c r="N196" i="26"/>
  <c r="P196" i="26"/>
  <c r="U196" i="26"/>
  <c r="V196" i="26"/>
  <c r="X196" i="26"/>
  <c r="I195" i="26"/>
  <c r="D196" i="26"/>
  <c r="I196" i="26" s="1"/>
  <c r="E197" i="26"/>
  <c r="D197" i="26"/>
  <c r="B199" i="26"/>
  <c r="G198" i="26" s="1"/>
  <c r="F198" i="26" l="1"/>
  <c r="L197" i="26"/>
  <c r="T197" i="26"/>
  <c r="AB197" i="26"/>
  <c r="N197" i="26"/>
  <c r="V197" i="26"/>
  <c r="O197" i="26"/>
  <c r="W197" i="26"/>
  <c r="P197" i="26"/>
  <c r="X197" i="26"/>
  <c r="Q197" i="26"/>
  <c r="Y197" i="26"/>
  <c r="J197" i="26"/>
  <c r="K197" i="26"/>
  <c r="M197" i="26"/>
  <c r="R197" i="26"/>
  <c r="S197" i="26"/>
  <c r="U197" i="26"/>
  <c r="Z197" i="26"/>
  <c r="AA197" i="26"/>
  <c r="H197" i="26"/>
  <c r="H198" i="26"/>
  <c r="I197" i="26"/>
  <c r="B200" i="26"/>
  <c r="F199" i="26" s="1"/>
  <c r="C198" i="26"/>
  <c r="Q198" i="26" l="1"/>
  <c r="Y198" i="26"/>
  <c r="K198" i="26"/>
  <c r="S198" i="26"/>
  <c r="AA198" i="26"/>
  <c r="L198" i="26"/>
  <c r="T198" i="26"/>
  <c r="AB198" i="26"/>
  <c r="M198" i="26"/>
  <c r="U198" i="26"/>
  <c r="N198" i="26"/>
  <c r="V198" i="26"/>
  <c r="J198" i="26"/>
  <c r="O198" i="26"/>
  <c r="P198" i="26"/>
  <c r="R198" i="26"/>
  <c r="W198" i="26"/>
  <c r="X198" i="26"/>
  <c r="Z198" i="26"/>
  <c r="G199" i="26"/>
  <c r="C199" i="26"/>
  <c r="E199" i="26" s="1"/>
  <c r="D198" i="26"/>
  <c r="E198" i="26"/>
  <c r="B201" i="26"/>
  <c r="F200" i="26" s="1"/>
  <c r="G200" i="26" l="1"/>
  <c r="N199" i="26"/>
  <c r="V199" i="26"/>
  <c r="P199" i="26"/>
  <c r="X199" i="26"/>
  <c r="Q199" i="26"/>
  <c r="Y199" i="26"/>
  <c r="J199" i="26"/>
  <c r="R199" i="26"/>
  <c r="Z199" i="26"/>
  <c r="K199" i="26"/>
  <c r="S199" i="26"/>
  <c r="AA199" i="26"/>
  <c r="M199" i="26"/>
  <c r="O199" i="26"/>
  <c r="T199" i="26"/>
  <c r="U199" i="26"/>
  <c r="W199" i="26"/>
  <c r="AB199" i="26"/>
  <c r="L199" i="26"/>
  <c r="D199" i="26"/>
  <c r="I199" i="26" s="1"/>
  <c r="H199" i="26"/>
  <c r="C200" i="26"/>
  <c r="I198" i="26"/>
  <c r="B202" i="26"/>
  <c r="F201" i="26" l="1"/>
  <c r="K200" i="26"/>
  <c r="S200" i="26"/>
  <c r="AA200" i="26"/>
  <c r="M200" i="26"/>
  <c r="U200" i="26"/>
  <c r="N200" i="26"/>
  <c r="V200" i="26"/>
  <c r="O200" i="26"/>
  <c r="W200" i="26"/>
  <c r="P200" i="26"/>
  <c r="X200" i="26"/>
  <c r="Q200" i="26"/>
  <c r="R200" i="26"/>
  <c r="T200" i="26"/>
  <c r="Y200" i="26"/>
  <c r="Z200" i="26"/>
  <c r="AB200" i="26"/>
  <c r="J200" i="26"/>
  <c r="L200" i="26"/>
  <c r="G201" i="26"/>
  <c r="H200" i="26"/>
  <c r="D200" i="26"/>
  <c r="E200" i="26"/>
  <c r="C201" i="26"/>
  <c r="D201" i="26" s="1"/>
  <c r="B203" i="26"/>
  <c r="F202" i="26" l="1"/>
  <c r="P201" i="26"/>
  <c r="X201" i="26"/>
  <c r="J201" i="26"/>
  <c r="R201" i="26"/>
  <c r="Z201" i="26"/>
  <c r="K201" i="26"/>
  <c r="S201" i="26"/>
  <c r="AA201" i="26"/>
  <c r="L201" i="26"/>
  <c r="T201" i="26"/>
  <c r="AB201" i="26"/>
  <c r="M201" i="26"/>
  <c r="U201" i="26"/>
  <c r="Q201" i="26"/>
  <c r="V201" i="26"/>
  <c r="W201" i="26"/>
  <c r="Y201" i="26"/>
  <c r="N201" i="26"/>
  <c r="O201" i="26"/>
  <c r="G202" i="26"/>
  <c r="H202" i="26" s="1"/>
  <c r="H201" i="26"/>
  <c r="I200" i="26"/>
  <c r="E201" i="26"/>
  <c r="I201" i="26" s="1"/>
  <c r="C202" i="26"/>
  <c r="B204" i="26"/>
  <c r="F203" i="26" s="1"/>
  <c r="M202" i="26" l="1"/>
  <c r="O202" i="26"/>
  <c r="W202" i="26"/>
  <c r="P202" i="26"/>
  <c r="X202" i="26"/>
  <c r="Q202" i="26"/>
  <c r="Y202" i="26"/>
  <c r="J202" i="26"/>
  <c r="R202" i="26"/>
  <c r="Z202" i="26"/>
  <c r="T202" i="26"/>
  <c r="U202" i="26"/>
  <c r="V202" i="26"/>
  <c r="AA202" i="26"/>
  <c r="K202" i="26"/>
  <c r="AB202" i="26"/>
  <c r="L202" i="26"/>
  <c r="N202" i="26"/>
  <c r="S202" i="26"/>
  <c r="G203" i="26"/>
  <c r="E202" i="26"/>
  <c r="D202" i="26"/>
  <c r="B205" i="26"/>
  <c r="G204" i="26" s="1"/>
  <c r="C203" i="26"/>
  <c r="F204" i="26" l="1"/>
  <c r="H204" i="26" s="1"/>
  <c r="L203" i="26"/>
  <c r="T203" i="26"/>
  <c r="AB203" i="26"/>
  <c r="M203" i="26"/>
  <c r="U203" i="26"/>
  <c r="N203" i="26"/>
  <c r="V203" i="26"/>
  <c r="O203" i="26"/>
  <c r="W203" i="26"/>
  <c r="Q203" i="26"/>
  <c r="R203" i="26"/>
  <c r="S203" i="26"/>
  <c r="X203" i="26"/>
  <c r="Y203" i="26"/>
  <c r="J203" i="26"/>
  <c r="Z203" i="26"/>
  <c r="K203" i="26"/>
  <c r="AA203" i="26"/>
  <c r="P203" i="26"/>
  <c r="H203" i="26"/>
  <c r="I202" i="26"/>
  <c r="C204" i="26"/>
  <c r="E204" i="26" s="1"/>
  <c r="D203" i="26"/>
  <c r="E203" i="26"/>
  <c r="B206" i="26"/>
  <c r="F205" i="26" s="1"/>
  <c r="C205" i="26" l="1"/>
  <c r="E205" i="26" s="1"/>
  <c r="Q204" i="26"/>
  <c r="Y204" i="26"/>
  <c r="J204" i="26"/>
  <c r="R204" i="26"/>
  <c r="Z204" i="26"/>
  <c r="K204" i="26"/>
  <c r="S204" i="26"/>
  <c r="AA204" i="26"/>
  <c r="L204" i="26"/>
  <c r="T204" i="26"/>
  <c r="AB204" i="26"/>
  <c r="N204" i="26"/>
  <c r="O204" i="26"/>
  <c r="P204" i="26"/>
  <c r="U204" i="26"/>
  <c r="V204" i="26"/>
  <c r="W204" i="26"/>
  <c r="X204" i="26"/>
  <c r="M204" i="26"/>
  <c r="D204" i="26"/>
  <c r="I204" i="26" s="1"/>
  <c r="G205" i="26"/>
  <c r="I203" i="26"/>
  <c r="D205" i="26"/>
  <c r="B207" i="26"/>
  <c r="F206" i="26" s="1"/>
  <c r="G206" i="26" l="1"/>
  <c r="N205" i="26"/>
  <c r="V205" i="26"/>
  <c r="O205" i="26"/>
  <c r="W205" i="26"/>
  <c r="P205" i="26"/>
  <c r="X205" i="26"/>
  <c r="Q205" i="26"/>
  <c r="Y205" i="26"/>
  <c r="K205" i="26"/>
  <c r="AA205" i="26"/>
  <c r="L205" i="26"/>
  <c r="AB205" i="26"/>
  <c r="M205" i="26"/>
  <c r="R205" i="26"/>
  <c r="S205" i="26"/>
  <c r="T205" i="26"/>
  <c r="U205" i="26"/>
  <c r="J205" i="26"/>
  <c r="Z205" i="26"/>
  <c r="I205" i="26"/>
  <c r="H205" i="26"/>
  <c r="B208" i="26"/>
  <c r="F207" i="26" s="1"/>
  <c r="C206" i="26"/>
  <c r="K206" i="26" l="1"/>
  <c r="S206" i="26"/>
  <c r="AA206" i="26"/>
  <c r="L206" i="26"/>
  <c r="T206" i="26"/>
  <c r="AB206" i="26"/>
  <c r="M206" i="26"/>
  <c r="U206" i="26"/>
  <c r="N206" i="26"/>
  <c r="V206" i="26"/>
  <c r="X206" i="26"/>
  <c r="Y206" i="26"/>
  <c r="J206" i="26"/>
  <c r="Z206" i="26"/>
  <c r="O206" i="26"/>
  <c r="P206" i="26"/>
  <c r="Q206" i="26"/>
  <c r="R206" i="26"/>
  <c r="W206" i="26"/>
  <c r="G207" i="26"/>
  <c r="H207" i="26" s="1"/>
  <c r="H206" i="26"/>
  <c r="C207" i="26"/>
  <c r="D206" i="26"/>
  <c r="E206" i="26"/>
  <c r="B209" i="26"/>
  <c r="F208" i="26" s="1"/>
  <c r="C208" i="26" l="1"/>
  <c r="G208" i="26"/>
  <c r="H208" i="26" s="1"/>
  <c r="P207" i="26"/>
  <c r="X207" i="26"/>
  <c r="Q207" i="26"/>
  <c r="Y207" i="26"/>
  <c r="J207" i="26"/>
  <c r="R207" i="26"/>
  <c r="Z207" i="26"/>
  <c r="K207" i="26"/>
  <c r="S207" i="26"/>
  <c r="AA207" i="26"/>
  <c r="U207" i="26"/>
  <c r="V207" i="26"/>
  <c r="W207" i="26"/>
  <c r="L207" i="26"/>
  <c r="AB207" i="26"/>
  <c r="M207" i="26"/>
  <c r="N207" i="26"/>
  <c r="O207" i="26"/>
  <c r="T207" i="26"/>
  <c r="I206" i="26"/>
  <c r="E207" i="26"/>
  <c r="D207" i="26"/>
  <c r="D208" i="26"/>
  <c r="E208" i="26"/>
  <c r="B210" i="26"/>
  <c r="F209" i="26" l="1"/>
  <c r="G209" i="26"/>
  <c r="M208" i="26"/>
  <c r="U208" i="26"/>
  <c r="N208" i="26"/>
  <c r="V208" i="26"/>
  <c r="O208" i="26"/>
  <c r="W208" i="26"/>
  <c r="P208" i="26"/>
  <c r="X208" i="26"/>
  <c r="R208" i="26"/>
  <c r="S208" i="26"/>
  <c r="T208" i="26"/>
  <c r="Y208" i="26"/>
  <c r="J208" i="26"/>
  <c r="Z208" i="26"/>
  <c r="K208" i="26"/>
  <c r="AA208" i="26"/>
  <c r="L208" i="26"/>
  <c r="AB208" i="26"/>
  <c r="Q208" i="26"/>
  <c r="I207" i="26"/>
  <c r="C209" i="26"/>
  <c r="B211" i="26"/>
  <c r="F210" i="26" s="1"/>
  <c r="I208" i="26"/>
  <c r="J209" i="26" l="1"/>
  <c r="R209" i="26"/>
  <c r="Z209" i="26"/>
  <c r="K209" i="26"/>
  <c r="S209" i="26"/>
  <c r="AA209" i="26"/>
  <c r="L209" i="26"/>
  <c r="T209" i="26"/>
  <c r="AB209" i="26"/>
  <c r="M209" i="26"/>
  <c r="U209" i="26"/>
  <c r="O209" i="26"/>
  <c r="P209" i="26"/>
  <c r="Q209" i="26"/>
  <c r="V209" i="26"/>
  <c r="W209" i="26"/>
  <c r="X209" i="26"/>
  <c r="Y209" i="26"/>
  <c r="N209" i="26"/>
  <c r="G210" i="26"/>
  <c r="H210" i="26" s="1"/>
  <c r="E209" i="26"/>
  <c r="D209" i="26"/>
  <c r="H209" i="26"/>
  <c r="C210" i="26"/>
  <c r="B212" i="26"/>
  <c r="O210" i="26" l="1"/>
  <c r="W210" i="26"/>
  <c r="P210" i="26"/>
  <c r="X210" i="26"/>
  <c r="Q210" i="26"/>
  <c r="Y210" i="26"/>
  <c r="J210" i="26"/>
  <c r="R210" i="26"/>
  <c r="Z210" i="26"/>
  <c r="L210" i="26"/>
  <c r="AB210" i="26"/>
  <c r="M210" i="26"/>
  <c r="N210" i="26"/>
  <c r="S210" i="26"/>
  <c r="T210" i="26"/>
  <c r="U210" i="26"/>
  <c r="V210" i="26"/>
  <c r="K210" i="26"/>
  <c r="AA210" i="26"/>
  <c r="G211" i="26"/>
  <c r="F211" i="26"/>
  <c r="I209" i="26"/>
  <c r="C211" i="26"/>
  <c r="B213" i="26"/>
  <c r="E210" i="26"/>
  <c r="D210" i="26"/>
  <c r="F212" i="26" l="1"/>
  <c r="L211" i="26"/>
  <c r="T211" i="26"/>
  <c r="AB211" i="26"/>
  <c r="M211" i="26"/>
  <c r="U211" i="26"/>
  <c r="N211" i="26"/>
  <c r="V211" i="26"/>
  <c r="O211" i="26"/>
  <c r="W211" i="26"/>
  <c r="Y211" i="26"/>
  <c r="J211" i="26"/>
  <c r="Z211" i="26"/>
  <c r="K211" i="26"/>
  <c r="AA211" i="26"/>
  <c r="P211" i="26"/>
  <c r="Q211" i="26"/>
  <c r="R211" i="26"/>
  <c r="S211" i="26"/>
  <c r="X211" i="26"/>
  <c r="G212" i="26"/>
  <c r="I210" i="26"/>
  <c r="E211" i="26"/>
  <c r="D211" i="26"/>
  <c r="H211" i="26"/>
  <c r="C212" i="26"/>
  <c r="B214" i="26"/>
  <c r="H212" i="26" l="1"/>
  <c r="Q212" i="26"/>
  <c r="Y212" i="26"/>
  <c r="J212" i="26"/>
  <c r="R212" i="26"/>
  <c r="Z212" i="26"/>
  <c r="K212" i="26"/>
  <c r="S212" i="26"/>
  <c r="AA212" i="26"/>
  <c r="L212" i="26"/>
  <c r="T212" i="26"/>
  <c r="AB212" i="26"/>
  <c r="V212" i="26"/>
  <c r="W212" i="26"/>
  <c r="X212" i="26"/>
  <c r="M212" i="26"/>
  <c r="N212" i="26"/>
  <c r="O212" i="26"/>
  <c r="P212" i="26"/>
  <c r="U212" i="26"/>
  <c r="F213" i="26"/>
  <c r="G213" i="26"/>
  <c r="I211" i="26"/>
  <c r="C213" i="26"/>
  <c r="B215" i="26"/>
  <c r="D212" i="26"/>
  <c r="E212" i="26"/>
  <c r="H213" i="26" l="1"/>
  <c r="N213" i="26"/>
  <c r="V213" i="26"/>
  <c r="O213" i="26"/>
  <c r="W213" i="26"/>
  <c r="P213" i="26"/>
  <c r="X213" i="26"/>
  <c r="Q213" i="26"/>
  <c r="Y213" i="26"/>
  <c r="S213" i="26"/>
  <c r="T213" i="26"/>
  <c r="U213" i="26"/>
  <c r="J213" i="26"/>
  <c r="Z213" i="26"/>
  <c r="K213" i="26"/>
  <c r="AA213" i="26"/>
  <c r="L213" i="26"/>
  <c r="AB213" i="26"/>
  <c r="M213" i="26"/>
  <c r="R213" i="26"/>
  <c r="F214" i="26"/>
  <c r="G214" i="26"/>
  <c r="E213" i="26"/>
  <c r="D213" i="26"/>
  <c r="C214" i="26"/>
  <c r="B216" i="26"/>
  <c r="C215" i="26" s="1"/>
  <c r="I212" i="26"/>
  <c r="H214" i="26" l="1"/>
  <c r="P215" i="26"/>
  <c r="X215" i="26"/>
  <c r="Q215" i="26"/>
  <c r="Y215" i="26"/>
  <c r="J215" i="26"/>
  <c r="R215" i="26"/>
  <c r="Z215" i="26"/>
  <c r="K215" i="26"/>
  <c r="S215" i="26"/>
  <c r="AA215" i="26"/>
  <c r="M215" i="26"/>
  <c r="N215" i="26"/>
  <c r="O215" i="26"/>
  <c r="T215" i="26"/>
  <c r="U215" i="26"/>
  <c r="V215" i="26"/>
  <c r="W215" i="26"/>
  <c r="L215" i="26"/>
  <c r="AB215" i="26"/>
  <c r="K214" i="26"/>
  <c r="S214" i="26"/>
  <c r="AA214" i="26"/>
  <c r="L214" i="26"/>
  <c r="T214" i="26"/>
  <c r="AB214" i="26"/>
  <c r="M214" i="26"/>
  <c r="U214" i="26"/>
  <c r="N214" i="26"/>
  <c r="V214" i="26"/>
  <c r="P214" i="26"/>
  <c r="Q214" i="26"/>
  <c r="R214" i="26"/>
  <c r="W214" i="26"/>
  <c r="X214" i="26"/>
  <c r="Y214" i="26"/>
  <c r="J214" i="26"/>
  <c r="Z214" i="26"/>
  <c r="O214" i="26"/>
  <c r="F215" i="26"/>
  <c r="G215" i="26"/>
  <c r="I213" i="26"/>
  <c r="D215" i="26"/>
  <c r="E215" i="26"/>
  <c r="B217" i="26"/>
  <c r="E214" i="26"/>
  <c r="D214" i="26"/>
  <c r="F216" i="26" l="1"/>
  <c r="G216" i="26"/>
  <c r="H215" i="26"/>
  <c r="C216" i="26"/>
  <c r="B218" i="26"/>
  <c r="C217" i="26" s="1"/>
  <c r="I214" i="26"/>
  <c r="I215" i="26"/>
  <c r="J217" i="26" l="1"/>
  <c r="R217" i="26"/>
  <c r="Z217" i="26"/>
  <c r="K217" i="26"/>
  <c r="S217" i="26"/>
  <c r="AA217" i="26"/>
  <c r="L217" i="26"/>
  <c r="T217" i="26"/>
  <c r="AB217" i="26"/>
  <c r="M217" i="26"/>
  <c r="U217" i="26"/>
  <c r="W217" i="26"/>
  <c r="X217" i="26"/>
  <c r="Y217" i="26"/>
  <c r="N217" i="26"/>
  <c r="O217" i="26"/>
  <c r="P217" i="26"/>
  <c r="Q217" i="26"/>
  <c r="V217" i="26"/>
  <c r="M216" i="26"/>
  <c r="U216" i="26"/>
  <c r="N216" i="26"/>
  <c r="V216" i="26"/>
  <c r="O216" i="26"/>
  <c r="W216" i="26"/>
  <c r="P216" i="26"/>
  <c r="X216" i="26"/>
  <c r="J216" i="26"/>
  <c r="Z216" i="26"/>
  <c r="K216" i="26"/>
  <c r="AA216" i="26"/>
  <c r="L216" i="26"/>
  <c r="AB216" i="26"/>
  <c r="Q216" i="26"/>
  <c r="R216" i="26"/>
  <c r="S216" i="26"/>
  <c r="T216" i="26"/>
  <c r="Y216" i="26"/>
  <c r="E216" i="26"/>
  <c r="D216" i="26"/>
  <c r="F217" i="26"/>
  <c r="G217" i="26"/>
  <c r="H216" i="26"/>
  <c r="D217" i="26"/>
  <c r="E217" i="26"/>
  <c r="B219" i="26"/>
  <c r="G218" i="26" s="1"/>
  <c r="I216" i="26" l="1"/>
  <c r="H217" i="26"/>
  <c r="F218" i="26"/>
  <c r="I217" i="26"/>
  <c r="B220" i="26"/>
  <c r="C218" i="26"/>
  <c r="O218" i="26" l="1"/>
  <c r="W218" i="26"/>
  <c r="P218" i="26"/>
  <c r="X218" i="26"/>
  <c r="Q218" i="26"/>
  <c r="Y218" i="26"/>
  <c r="J218" i="26"/>
  <c r="R218" i="26"/>
  <c r="Z218" i="26"/>
  <c r="T218" i="26"/>
  <c r="U218" i="26"/>
  <c r="V218" i="26"/>
  <c r="K218" i="26"/>
  <c r="AA218" i="26"/>
  <c r="L218" i="26"/>
  <c r="AB218" i="26"/>
  <c r="M218" i="26"/>
  <c r="N218" i="26"/>
  <c r="S218" i="26"/>
  <c r="F219" i="26"/>
  <c r="G219" i="26"/>
  <c r="H218" i="26"/>
  <c r="C219" i="26"/>
  <c r="B221" i="26"/>
  <c r="D218" i="26"/>
  <c r="E218" i="26"/>
  <c r="H219" i="26" l="1"/>
  <c r="L219" i="26"/>
  <c r="M219" i="26"/>
  <c r="N219" i="26"/>
  <c r="O219" i="26"/>
  <c r="Q219" i="26"/>
  <c r="Y219" i="26"/>
  <c r="R219" i="26"/>
  <c r="Z219" i="26"/>
  <c r="S219" i="26"/>
  <c r="AA219" i="26"/>
  <c r="T219" i="26"/>
  <c r="AB219" i="26"/>
  <c r="U219" i="26"/>
  <c r="J219" i="26"/>
  <c r="V219" i="26"/>
  <c r="K219" i="26"/>
  <c r="W219" i="26"/>
  <c r="P219" i="26"/>
  <c r="X219" i="26"/>
  <c r="F220" i="26"/>
  <c r="G220" i="26"/>
  <c r="C220" i="26"/>
  <c r="B222" i="26"/>
  <c r="I218" i="26"/>
  <c r="D219" i="26"/>
  <c r="E219" i="26"/>
  <c r="N220" i="26" l="1"/>
  <c r="V220" i="26"/>
  <c r="O220" i="26"/>
  <c r="W220" i="26"/>
  <c r="P220" i="26"/>
  <c r="X220" i="26"/>
  <c r="Q220" i="26"/>
  <c r="Y220" i="26"/>
  <c r="J220" i="26"/>
  <c r="R220" i="26"/>
  <c r="Z220" i="26"/>
  <c r="K220" i="26"/>
  <c r="S220" i="26"/>
  <c r="AA220" i="26"/>
  <c r="L220" i="26"/>
  <c r="T220" i="26"/>
  <c r="AB220" i="26"/>
  <c r="M220" i="26"/>
  <c r="U220" i="26"/>
  <c r="F221" i="26"/>
  <c r="E220" i="26"/>
  <c r="G221" i="26"/>
  <c r="D220" i="26"/>
  <c r="H220" i="26"/>
  <c r="C221" i="26"/>
  <c r="D221" i="26" s="1"/>
  <c r="I219" i="26"/>
  <c r="B223" i="26"/>
  <c r="G222" i="26" s="1"/>
  <c r="I220" i="26" l="1"/>
  <c r="H221" i="26"/>
  <c r="F222" i="26"/>
  <c r="K221" i="26"/>
  <c r="S221" i="26"/>
  <c r="AA221" i="26"/>
  <c r="L221" i="26"/>
  <c r="T221" i="26"/>
  <c r="AB221" i="26"/>
  <c r="M221" i="26"/>
  <c r="U221" i="26"/>
  <c r="N221" i="26"/>
  <c r="V221" i="26"/>
  <c r="O221" i="26"/>
  <c r="W221" i="26"/>
  <c r="P221" i="26"/>
  <c r="X221" i="26"/>
  <c r="Q221" i="26"/>
  <c r="Y221" i="26"/>
  <c r="J221" i="26"/>
  <c r="R221" i="26"/>
  <c r="Z221" i="26"/>
  <c r="C222" i="26"/>
  <c r="H222" i="26"/>
  <c r="E221" i="26"/>
  <c r="I221" i="26" s="1"/>
  <c r="B224" i="26"/>
  <c r="G223" i="26" s="1"/>
  <c r="F223" i="26" l="1"/>
  <c r="P222" i="26"/>
  <c r="X222" i="26"/>
  <c r="Q222" i="26"/>
  <c r="Y222" i="26"/>
  <c r="J222" i="26"/>
  <c r="R222" i="26"/>
  <c r="Z222" i="26"/>
  <c r="K222" i="26"/>
  <c r="S222" i="26"/>
  <c r="AA222" i="26"/>
  <c r="L222" i="26"/>
  <c r="T222" i="26"/>
  <c r="AB222" i="26"/>
  <c r="M222" i="26"/>
  <c r="U222" i="26"/>
  <c r="N222" i="26"/>
  <c r="V222" i="26"/>
  <c r="O222" i="26"/>
  <c r="W222" i="26"/>
  <c r="D222" i="26"/>
  <c r="E222" i="26"/>
  <c r="C223" i="26"/>
  <c r="B225" i="26"/>
  <c r="I222" i="26" l="1"/>
  <c r="F224" i="26"/>
  <c r="G224" i="26"/>
  <c r="M223" i="26"/>
  <c r="U223" i="26"/>
  <c r="N223" i="26"/>
  <c r="V223" i="26"/>
  <c r="O223" i="26"/>
  <c r="W223" i="26"/>
  <c r="P223" i="26"/>
  <c r="X223" i="26"/>
  <c r="Q223" i="26"/>
  <c r="Y223" i="26"/>
  <c r="J223" i="26"/>
  <c r="R223" i="26"/>
  <c r="Z223" i="26"/>
  <c r="K223" i="26"/>
  <c r="S223" i="26"/>
  <c r="AA223" i="26"/>
  <c r="T223" i="26"/>
  <c r="AB223" i="26"/>
  <c r="L223" i="26"/>
  <c r="C224" i="26"/>
  <c r="H223" i="26"/>
  <c r="E223" i="26"/>
  <c r="D223" i="26"/>
  <c r="B226" i="26"/>
  <c r="J224" i="26" l="1"/>
  <c r="R224" i="26"/>
  <c r="Z224" i="26"/>
  <c r="K224" i="26"/>
  <c r="S224" i="26"/>
  <c r="AA224" i="26"/>
  <c r="L224" i="26"/>
  <c r="T224" i="26"/>
  <c r="AB224" i="26"/>
  <c r="M224" i="26"/>
  <c r="U224" i="26"/>
  <c r="N224" i="26"/>
  <c r="V224" i="26"/>
  <c r="O224" i="26"/>
  <c r="W224" i="26"/>
  <c r="P224" i="26"/>
  <c r="X224" i="26"/>
  <c r="Q224" i="26"/>
  <c r="Y224" i="26"/>
  <c r="E224" i="26"/>
  <c r="D224" i="26"/>
  <c r="F225" i="26"/>
  <c r="G225" i="26"/>
  <c r="I223" i="26"/>
  <c r="H224" i="26"/>
  <c r="C225" i="26"/>
  <c r="B227" i="26"/>
  <c r="F226" i="26" s="1"/>
  <c r="H225" i="26" l="1"/>
  <c r="I224" i="26"/>
  <c r="O225" i="26"/>
  <c r="W225" i="26"/>
  <c r="P225" i="26"/>
  <c r="X225" i="26"/>
  <c r="Q225" i="26"/>
  <c r="Y225" i="26"/>
  <c r="J225" i="26"/>
  <c r="R225" i="26"/>
  <c r="Z225" i="26"/>
  <c r="K225" i="26"/>
  <c r="S225" i="26"/>
  <c r="AA225" i="26"/>
  <c r="L225" i="26"/>
  <c r="T225" i="26"/>
  <c r="AB225" i="26"/>
  <c r="M225" i="26"/>
  <c r="U225" i="26"/>
  <c r="N225" i="26"/>
  <c r="V225" i="26"/>
  <c r="G226" i="26"/>
  <c r="D225" i="26"/>
  <c r="E225" i="26"/>
  <c r="C226" i="26"/>
  <c r="B228" i="26"/>
  <c r="G227" i="26" s="1"/>
  <c r="F227" i="26" l="1"/>
  <c r="L226" i="26"/>
  <c r="T226" i="26"/>
  <c r="AB226" i="26"/>
  <c r="M226" i="26"/>
  <c r="U226" i="26"/>
  <c r="N226" i="26"/>
  <c r="V226" i="26"/>
  <c r="O226" i="26"/>
  <c r="W226" i="26"/>
  <c r="P226" i="26"/>
  <c r="X226" i="26"/>
  <c r="Q226" i="26"/>
  <c r="Y226" i="26"/>
  <c r="J226" i="26"/>
  <c r="R226" i="26"/>
  <c r="Z226" i="26"/>
  <c r="AA226" i="26"/>
  <c r="K226" i="26"/>
  <c r="S226" i="26"/>
  <c r="I225" i="26"/>
  <c r="H226" i="26"/>
  <c r="H227" i="26"/>
  <c r="C227" i="26"/>
  <c r="B229" i="26"/>
  <c r="F228" i="26" s="1"/>
  <c r="E226" i="26"/>
  <c r="D226" i="26"/>
  <c r="Q227" i="26" l="1"/>
  <c r="Y227" i="26"/>
  <c r="J227" i="26"/>
  <c r="R227" i="26"/>
  <c r="Z227" i="26"/>
  <c r="K227" i="26"/>
  <c r="S227" i="26"/>
  <c r="AA227" i="26"/>
  <c r="L227" i="26"/>
  <c r="T227" i="26"/>
  <c r="AB227" i="26"/>
  <c r="M227" i="26"/>
  <c r="U227" i="26"/>
  <c r="N227" i="26"/>
  <c r="V227" i="26"/>
  <c r="O227" i="26"/>
  <c r="W227" i="26"/>
  <c r="P227" i="26"/>
  <c r="X227" i="26"/>
  <c r="G228" i="26"/>
  <c r="H228" i="26" s="1"/>
  <c r="E227" i="26"/>
  <c r="D227" i="26"/>
  <c r="I226" i="26"/>
  <c r="C228" i="26"/>
  <c r="B230" i="26"/>
  <c r="N228" i="26" l="1"/>
  <c r="V228" i="26"/>
  <c r="O228" i="26"/>
  <c r="W228" i="26"/>
  <c r="P228" i="26"/>
  <c r="X228" i="26"/>
  <c r="Q228" i="26"/>
  <c r="Y228" i="26"/>
  <c r="J228" i="26"/>
  <c r="R228" i="26"/>
  <c r="Z228" i="26"/>
  <c r="K228" i="26"/>
  <c r="S228" i="26"/>
  <c r="AA228" i="26"/>
  <c r="L228" i="26"/>
  <c r="T228" i="26"/>
  <c r="AB228" i="26"/>
  <c r="M228" i="26"/>
  <c r="U228" i="26"/>
  <c r="F229" i="26"/>
  <c r="G229" i="26"/>
  <c r="I227" i="26"/>
  <c r="C229" i="26"/>
  <c r="B231" i="26"/>
  <c r="F230" i="26" s="1"/>
  <c r="D228" i="26"/>
  <c r="E228" i="26"/>
  <c r="H229" i="26" l="1"/>
  <c r="K229" i="26"/>
  <c r="S229" i="26"/>
  <c r="L229" i="26"/>
  <c r="T229" i="26"/>
  <c r="AB229" i="26"/>
  <c r="M229" i="26"/>
  <c r="U229" i="26"/>
  <c r="N229" i="26"/>
  <c r="V229" i="26"/>
  <c r="O229" i="26"/>
  <c r="W229" i="26"/>
  <c r="P229" i="26"/>
  <c r="X229" i="26"/>
  <c r="Q229" i="26"/>
  <c r="Y229" i="26"/>
  <c r="AA229" i="26"/>
  <c r="J229" i="26"/>
  <c r="R229" i="26"/>
  <c r="Z229" i="26"/>
  <c r="C230" i="26"/>
  <c r="D230" i="26" s="1"/>
  <c r="G230" i="26"/>
  <c r="B232" i="26"/>
  <c r="G231" i="26" s="1"/>
  <c r="I228" i="26"/>
  <c r="D229" i="26"/>
  <c r="E229" i="26"/>
  <c r="E230" i="26" l="1"/>
  <c r="I230" i="26" s="1"/>
  <c r="F231" i="26"/>
  <c r="Q230" i="26"/>
  <c r="Y230" i="26"/>
  <c r="J230" i="26"/>
  <c r="R230" i="26"/>
  <c r="Z230" i="26"/>
  <c r="K230" i="26"/>
  <c r="L230" i="26"/>
  <c r="T230" i="26"/>
  <c r="AB230" i="26"/>
  <c r="M230" i="26"/>
  <c r="U230" i="26"/>
  <c r="N230" i="26"/>
  <c r="V230" i="26"/>
  <c r="O230" i="26"/>
  <c r="P230" i="26"/>
  <c r="S230" i="26"/>
  <c r="W230" i="26"/>
  <c r="X230" i="26"/>
  <c r="AA230" i="26"/>
  <c r="H230" i="26"/>
  <c r="C231" i="26"/>
  <c r="I229" i="26"/>
  <c r="B233" i="26"/>
  <c r="F232" i="26" l="1"/>
  <c r="N231" i="26"/>
  <c r="V231" i="26"/>
  <c r="O231" i="26"/>
  <c r="W231" i="26"/>
  <c r="Q231" i="26"/>
  <c r="Y231" i="26"/>
  <c r="J231" i="26"/>
  <c r="R231" i="26"/>
  <c r="Z231" i="26"/>
  <c r="K231" i="26"/>
  <c r="S231" i="26"/>
  <c r="AA231" i="26"/>
  <c r="M231" i="26"/>
  <c r="P231" i="26"/>
  <c r="T231" i="26"/>
  <c r="U231" i="26"/>
  <c r="X231" i="26"/>
  <c r="AB231" i="26"/>
  <c r="L231" i="26"/>
  <c r="G232" i="26"/>
  <c r="H232" i="26" s="1"/>
  <c r="H231" i="26"/>
  <c r="E231" i="26"/>
  <c r="D231" i="26"/>
  <c r="C232" i="26"/>
  <c r="E232" i="26" s="1"/>
  <c r="B234" i="26"/>
  <c r="D232" i="26" l="1"/>
  <c r="I232" i="26" s="1"/>
  <c r="K232" i="26"/>
  <c r="S232" i="26"/>
  <c r="AA232" i="26"/>
  <c r="L232" i="26"/>
  <c r="T232" i="26"/>
  <c r="AB232" i="26"/>
  <c r="N232" i="26"/>
  <c r="V232" i="26"/>
  <c r="O232" i="26"/>
  <c r="W232" i="26"/>
  <c r="P232" i="26"/>
  <c r="X232" i="26"/>
  <c r="Q232" i="26"/>
  <c r="R232" i="26"/>
  <c r="U232" i="26"/>
  <c r="Y232" i="26"/>
  <c r="Z232" i="26"/>
  <c r="J232" i="26"/>
  <c r="M232" i="26"/>
  <c r="F233" i="26"/>
  <c r="G233" i="26"/>
  <c r="I231" i="26"/>
  <c r="C233" i="26"/>
  <c r="B235" i="26"/>
  <c r="H233" i="26" l="1"/>
  <c r="P233" i="26"/>
  <c r="X233" i="26"/>
  <c r="Q233" i="26"/>
  <c r="Y233" i="26"/>
  <c r="K233" i="26"/>
  <c r="S233" i="26"/>
  <c r="AA233" i="26"/>
  <c r="L233" i="26"/>
  <c r="T233" i="26"/>
  <c r="AB233" i="26"/>
  <c r="M233" i="26"/>
  <c r="U233" i="26"/>
  <c r="R233" i="26"/>
  <c r="V233" i="26"/>
  <c r="W233" i="26"/>
  <c r="Z233" i="26"/>
  <c r="J233" i="26"/>
  <c r="N233" i="26"/>
  <c r="O233" i="26"/>
  <c r="F234" i="26"/>
  <c r="G234" i="26"/>
  <c r="D233" i="26"/>
  <c r="E233" i="26"/>
  <c r="C234" i="26"/>
  <c r="B236" i="26"/>
  <c r="H234" i="26" l="1"/>
  <c r="M234" i="26"/>
  <c r="U234" i="26"/>
  <c r="N234" i="26"/>
  <c r="V234" i="26"/>
  <c r="P234" i="26"/>
  <c r="X234" i="26"/>
  <c r="Q234" i="26"/>
  <c r="Y234" i="26"/>
  <c r="J234" i="26"/>
  <c r="R234" i="26"/>
  <c r="Z234" i="26"/>
  <c r="T234" i="26"/>
  <c r="W234" i="26"/>
  <c r="AA234" i="26"/>
  <c r="AB234" i="26"/>
  <c r="K234" i="26"/>
  <c r="L234" i="26"/>
  <c r="O234" i="26"/>
  <c r="S234" i="26"/>
  <c r="F235" i="26"/>
  <c r="G235" i="26"/>
  <c r="I233" i="26"/>
  <c r="C235" i="26"/>
  <c r="D235" i="26" s="1"/>
  <c r="D234" i="26"/>
  <c r="E234" i="26"/>
  <c r="B237" i="26"/>
  <c r="H235" i="26" l="1"/>
  <c r="F236" i="26"/>
  <c r="G236" i="26"/>
  <c r="J235" i="26"/>
  <c r="R235" i="26"/>
  <c r="Z235" i="26"/>
  <c r="K235" i="26"/>
  <c r="S235" i="26"/>
  <c r="AA235" i="26"/>
  <c r="M235" i="26"/>
  <c r="U235" i="26"/>
  <c r="N235" i="26"/>
  <c r="V235" i="26"/>
  <c r="O235" i="26"/>
  <c r="W235" i="26"/>
  <c r="X235" i="26"/>
  <c r="Y235" i="26"/>
  <c r="AB235" i="26"/>
  <c r="L235" i="26"/>
  <c r="P235" i="26"/>
  <c r="Q235" i="26"/>
  <c r="T235" i="26"/>
  <c r="C236" i="26"/>
  <c r="H236" i="26"/>
  <c r="E235" i="26"/>
  <c r="I235" i="26" s="1"/>
  <c r="I234" i="26"/>
  <c r="B238" i="26"/>
  <c r="F237" i="26" s="1"/>
  <c r="O236" i="26" l="1"/>
  <c r="W236" i="26"/>
  <c r="P236" i="26"/>
  <c r="X236" i="26"/>
  <c r="J236" i="26"/>
  <c r="R236" i="26"/>
  <c r="Z236" i="26"/>
  <c r="K236" i="26"/>
  <c r="S236" i="26"/>
  <c r="AA236" i="26"/>
  <c r="L236" i="26"/>
  <c r="T236" i="26"/>
  <c r="AB236" i="26"/>
  <c r="Y236" i="26"/>
  <c r="M236" i="26"/>
  <c r="N236" i="26"/>
  <c r="Q236" i="26"/>
  <c r="U236" i="26"/>
  <c r="V236" i="26"/>
  <c r="E236" i="26"/>
  <c r="D236" i="26"/>
  <c r="G237" i="26"/>
  <c r="H237" i="26" s="1"/>
  <c r="B239" i="26"/>
  <c r="F238" i="26" s="1"/>
  <c r="C237" i="26"/>
  <c r="G238" i="26" l="1"/>
  <c r="I236" i="26"/>
  <c r="L237" i="26"/>
  <c r="T237" i="26"/>
  <c r="AB237" i="26"/>
  <c r="M237" i="26"/>
  <c r="U237" i="26"/>
  <c r="O237" i="26"/>
  <c r="W237" i="26"/>
  <c r="P237" i="26"/>
  <c r="X237" i="26"/>
  <c r="Q237" i="26"/>
  <c r="Y237" i="26"/>
  <c r="AA237" i="26"/>
  <c r="J237" i="26"/>
  <c r="K237" i="26"/>
  <c r="N237" i="26"/>
  <c r="R237" i="26"/>
  <c r="S237" i="26"/>
  <c r="V237" i="26"/>
  <c r="Z237" i="26"/>
  <c r="H238" i="26"/>
  <c r="C238" i="26"/>
  <c r="D238" i="26" s="1"/>
  <c r="D237" i="26"/>
  <c r="E237" i="26"/>
  <c r="B240" i="26"/>
  <c r="Q238" i="26" l="1"/>
  <c r="Y238" i="26"/>
  <c r="J238" i="26"/>
  <c r="R238" i="26"/>
  <c r="Z238" i="26"/>
  <c r="L238" i="26"/>
  <c r="T238" i="26"/>
  <c r="AB238" i="26"/>
  <c r="M238" i="26"/>
  <c r="U238" i="26"/>
  <c r="N238" i="26"/>
  <c r="V238" i="26"/>
  <c r="K238" i="26"/>
  <c r="O238" i="26"/>
  <c r="P238" i="26"/>
  <c r="S238" i="26"/>
  <c r="W238" i="26"/>
  <c r="X238" i="26"/>
  <c r="AA238" i="26"/>
  <c r="F239" i="26"/>
  <c r="G239" i="26"/>
  <c r="E238" i="26"/>
  <c r="I238" i="26" s="1"/>
  <c r="B241" i="26"/>
  <c r="F240" i="26" s="1"/>
  <c r="C239" i="26"/>
  <c r="I237" i="26"/>
  <c r="N239" i="26" l="1"/>
  <c r="V239" i="26"/>
  <c r="O239" i="26"/>
  <c r="W239" i="26"/>
  <c r="Q239" i="26"/>
  <c r="Y239" i="26"/>
  <c r="J239" i="26"/>
  <c r="R239" i="26"/>
  <c r="Z239" i="26"/>
  <c r="K239" i="26"/>
  <c r="S239" i="26"/>
  <c r="AA239" i="26"/>
  <c r="L239" i="26"/>
  <c r="M239" i="26"/>
  <c r="P239" i="26"/>
  <c r="T239" i="26"/>
  <c r="U239" i="26"/>
  <c r="X239" i="26"/>
  <c r="AB239" i="26"/>
  <c r="G240" i="26"/>
  <c r="H240" i="26" s="1"/>
  <c r="H239" i="26"/>
  <c r="C240" i="26"/>
  <c r="E239" i="26"/>
  <c r="D239" i="26"/>
  <c r="B242" i="26"/>
  <c r="F241" i="26" s="1"/>
  <c r="G241" i="26" l="1"/>
  <c r="K240" i="26"/>
  <c r="S240" i="26"/>
  <c r="AA240" i="26"/>
  <c r="L240" i="26"/>
  <c r="T240" i="26"/>
  <c r="AB240" i="26"/>
  <c r="N240" i="26"/>
  <c r="V240" i="26"/>
  <c r="O240" i="26"/>
  <c r="W240" i="26"/>
  <c r="P240" i="26"/>
  <c r="X240" i="26"/>
  <c r="M240" i="26"/>
  <c r="Q240" i="26"/>
  <c r="R240" i="26"/>
  <c r="U240" i="26"/>
  <c r="Y240" i="26"/>
  <c r="Z240" i="26"/>
  <c r="J240" i="26"/>
  <c r="E240" i="26"/>
  <c r="D240" i="26"/>
  <c r="C241" i="26"/>
  <c r="B243" i="26"/>
  <c r="I239" i="26"/>
  <c r="F242" i="26" l="1"/>
  <c r="P241" i="26"/>
  <c r="X241" i="26"/>
  <c r="Q241" i="26"/>
  <c r="Y241" i="26"/>
  <c r="K241" i="26"/>
  <c r="S241" i="26"/>
  <c r="AA241" i="26"/>
  <c r="L241" i="26"/>
  <c r="T241" i="26"/>
  <c r="AB241" i="26"/>
  <c r="M241" i="26"/>
  <c r="U241" i="26"/>
  <c r="O241" i="26"/>
  <c r="R241" i="26"/>
  <c r="V241" i="26"/>
  <c r="W241" i="26"/>
  <c r="Z241" i="26"/>
  <c r="J241" i="26"/>
  <c r="N241" i="26"/>
  <c r="G242" i="26"/>
  <c r="H242" i="26" s="1"/>
  <c r="I240" i="26"/>
  <c r="H241" i="26"/>
  <c r="C242" i="26"/>
  <c r="B244" i="26"/>
  <c r="D241" i="26"/>
  <c r="E241" i="26"/>
  <c r="F243" i="26" l="1"/>
  <c r="M242" i="26"/>
  <c r="U242" i="26"/>
  <c r="N242" i="26"/>
  <c r="V242" i="26"/>
  <c r="P242" i="26"/>
  <c r="X242" i="26"/>
  <c r="Q242" i="26"/>
  <c r="Y242" i="26"/>
  <c r="J242" i="26"/>
  <c r="R242" i="26"/>
  <c r="Z242" i="26"/>
  <c r="S242" i="26"/>
  <c r="T242" i="26"/>
  <c r="W242" i="26"/>
  <c r="AA242" i="26"/>
  <c r="AB242" i="26"/>
  <c r="K242" i="26"/>
  <c r="L242" i="26"/>
  <c r="O242" i="26"/>
  <c r="G243" i="26"/>
  <c r="C243" i="26"/>
  <c r="E242" i="26"/>
  <c r="D242" i="26"/>
  <c r="B245" i="26"/>
  <c r="I241" i="26"/>
  <c r="H243" i="26" l="1"/>
  <c r="J243" i="26"/>
  <c r="R243" i="26"/>
  <c r="Z243" i="26"/>
  <c r="K243" i="26"/>
  <c r="S243" i="26"/>
  <c r="AA243" i="26"/>
  <c r="M243" i="26"/>
  <c r="U243" i="26"/>
  <c r="N243" i="26"/>
  <c r="V243" i="26"/>
  <c r="O243" i="26"/>
  <c r="W243" i="26"/>
  <c r="T243" i="26"/>
  <c r="X243" i="26"/>
  <c r="Y243" i="26"/>
  <c r="AB243" i="26"/>
  <c r="L243" i="26"/>
  <c r="P243" i="26"/>
  <c r="Q243" i="26"/>
  <c r="E243" i="26"/>
  <c r="D243" i="26"/>
  <c r="F244" i="26"/>
  <c r="G244" i="26"/>
  <c r="I242" i="26"/>
  <c r="C244" i="26"/>
  <c r="D244" i="26" s="1"/>
  <c r="B246" i="26"/>
  <c r="F245" i="26" s="1"/>
  <c r="H244" i="26" l="1"/>
  <c r="I243" i="26"/>
  <c r="G245" i="26"/>
  <c r="E244" i="26"/>
  <c r="I244" i="26" s="1"/>
  <c r="C245" i="26"/>
  <c r="O244" i="26"/>
  <c r="W244" i="26"/>
  <c r="P244" i="26"/>
  <c r="X244" i="26"/>
  <c r="J244" i="26"/>
  <c r="R244" i="26"/>
  <c r="Z244" i="26"/>
  <c r="K244" i="26"/>
  <c r="S244" i="26"/>
  <c r="AA244" i="26"/>
  <c r="L244" i="26"/>
  <c r="T244" i="26"/>
  <c r="AB244" i="26"/>
  <c r="V244" i="26"/>
  <c r="Y244" i="26"/>
  <c r="M244" i="26"/>
  <c r="N244" i="26"/>
  <c r="Q244" i="26"/>
  <c r="U244" i="26"/>
  <c r="D245" i="26"/>
  <c r="E245" i="26"/>
  <c r="B247" i="26"/>
  <c r="G246" i="26" s="1"/>
  <c r="F246" i="26" l="1"/>
  <c r="L245" i="26"/>
  <c r="T245" i="26"/>
  <c r="AB245" i="26"/>
  <c r="M245" i="26"/>
  <c r="U245" i="26"/>
  <c r="O245" i="26"/>
  <c r="W245" i="26"/>
  <c r="P245" i="26"/>
  <c r="X245" i="26"/>
  <c r="Q245" i="26"/>
  <c r="Y245" i="26"/>
  <c r="Z245" i="26"/>
  <c r="AA245" i="26"/>
  <c r="J245" i="26"/>
  <c r="K245" i="26"/>
  <c r="N245" i="26"/>
  <c r="R245" i="26"/>
  <c r="S245" i="26"/>
  <c r="V245" i="26"/>
  <c r="H245" i="26"/>
  <c r="H246" i="26"/>
  <c r="I245" i="26"/>
  <c r="B248" i="26"/>
  <c r="G247" i="26" s="1"/>
  <c r="C246" i="26"/>
  <c r="F247" i="26" l="1"/>
  <c r="Q246" i="26"/>
  <c r="Y246" i="26"/>
  <c r="J246" i="26"/>
  <c r="R246" i="26"/>
  <c r="Z246" i="26"/>
  <c r="L246" i="26"/>
  <c r="T246" i="26"/>
  <c r="AB246" i="26"/>
  <c r="M246" i="26"/>
  <c r="U246" i="26"/>
  <c r="N246" i="26"/>
  <c r="V246" i="26"/>
  <c r="AA246" i="26"/>
  <c r="K246" i="26"/>
  <c r="O246" i="26"/>
  <c r="P246" i="26"/>
  <c r="S246" i="26"/>
  <c r="W246" i="26"/>
  <c r="X246" i="26"/>
  <c r="C247" i="26"/>
  <c r="D246" i="26"/>
  <c r="E246" i="26"/>
  <c r="B249" i="26"/>
  <c r="G248" i="26" s="1"/>
  <c r="F248" i="26" l="1"/>
  <c r="N247" i="26"/>
  <c r="V247" i="26"/>
  <c r="O247" i="26"/>
  <c r="W247" i="26"/>
  <c r="Q247" i="26"/>
  <c r="Y247" i="26"/>
  <c r="J247" i="26"/>
  <c r="R247" i="26"/>
  <c r="Z247" i="26"/>
  <c r="K247" i="26"/>
  <c r="S247" i="26"/>
  <c r="AA247" i="26"/>
  <c r="L247" i="26"/>
  <c r="M247" i="26"/>
  <c r="P247" i="26"/>
  <c r="T247" i="26"/>
  <c r="U247" i="26"/>
  <c r="X247" i="26"/>
  <c r="AB247" i="26"/>
  <c r="E247" i="26"/>
  <c r="D247" i="26"/>
  <c r="H247" i="26"/>
  <c r="C248" i="26"/>
  <c r="I246" i="26"/>
  <c r="B250" i="26"/>
  <c r="G249" i="26" s="1"/>
  <c r="I247" i="26" l="1"/>
  <c r="K248" i="26"/>
  <c r="S248" i="26"/>
  <c r="AA248" i="26"/>
  <c r="L248" i="26"/>
  <c r="T248" i="26"/>
  <c r="AB248" i="26"/>
  <c r="N248" i="26"/>
  <c r="V248" i="26"/>
  <c r="O248" i="26"/>
  <c r="W248" i="26"/>
  <c r="P248" i="26"/>
  <c r="X248" i="26"/>
  <c r="J248" i="26"/>
  <c r="M248" i="26"/>
  <c r="Q248" i="26"/>
  <c r="R248" i="26"/>
  <c r="U248" i="26"/>
  <c r="Y248" i="26"/>
  <c r="Z248" i="26"/>
  <c r="F249" i="26"/>
  <c r="H249" i="26" s="1"/>
  <c r="H248" i="26"/>
  <c r="E248" i="26"/>
  <c r="D248" i="26"/>
  <c r="B251" i="26"/>
  <c r="G250" i="26" s="1"/>
  <c r="C249" i="26"/>
  <c r="F250" i="26" l="1"/>
  <c r="P249" i="26"/>
  <c r="X249" i="26"/>
  <c r="Q249" i="26"/>
  <c r="Y249" i="26"/>
  <c r="K249" i="26"/>
  <c r="S249" i="26"/>
  <c r="AA249" i="26"/>
  <c r="L249" i="26"/>
  <c r="T249" i="26"/>
  <c r="AB249" i="26"/>
  <c r="M249" i="26"/>
  <c r="U249" i="26"/>
  <c r="N249" i="26"/>
  <c r="O249" i="26"/>
  <c r="R249" i="26"/>
  <c r="V249" i="26"/>
  <c r="W249" i="26"/>
  <c r="Z249" i="26"/>
  <c r="J249" i="26"/>
  <c r="I248" i="26"/>
  <c r="H250" i="26"/>
  <c r="E249" i="26"/>
  <c r="D249" i="26"/>
  <c r="C250" i="26"/>
  <c r="B252" i="26"/>
  <c r="F251" i="26" s="1"/>
  <c r="G251" i="26" l="1"/>
  <c r="M250" i="26"/>
  <c r="U250" i="26"/>
  <c r="N250" i="26"/>
  <c r="V250" i="26"/>
  <c r="P250" i="26"/>
  <c r="X250" i="26"/>
  <c r="Q250" i="26"/>
  <c r="Y250" i="26"/>
  <c r="J250" i="26"/>
  <c r="R250" i="26"/>
  <c r="Z250" i="26"/>
  <c r="O250" i="26"/>
  <c r="S250" i="26"/>
  <c r="T250" i="26"/>
  <c r="W250" i="26"/>
  <c r="AA250" i="26"/>
  <c r="AB250" i="26"/>
  <c r="K250" i="26"/>
  <c r="L250" i="26"/>
  <c r="C251" i="26"/>
  <c r="E251" i="26" s="1"/>
  <c r="I249" i="26"/>
  <c r="D250" i="26"/>
  <c r="E250" i="26"/>
  <c r="B253" i="26"/>
  <c r="C252" i="26" s="1"/>
  <c r="J251" i="26" l="1"/>
  <c r="R251" i="26"/>
  <c r="Z251" i="26"/>
  <c r="K251" i="26"/>
  <c r="S251" i="26"/>
  <c r="AA251" i="26"/>
  <c r="M251" i="26"/>
  <c r="U251" i="26"/>
  <c r="N251" i="26"/>
  <c r="V251" i="26"/>
  <c r="O251" i="26"/>
  <c r="W251" i="26"/>
  <c r="Q251" i="26"/>
  <c r="T251" i="26"/>
  <c r="X251" i="26"/>
  <c r="Y251" i="26"/>
  <c r="AB251" i="26"/>
  <c r="L251" i="26"/>
  <c r="P251" i="26"/>
  <c r="D251" i="26"/>
  <c r="I251" i="26" s="1"/>
  <c r="O252" i="26"/>
  <c r="W252" i="26"/>
  <c r="P252" i="26"/>
  <c r="X252" i="26"/>
  <c r="J252" i="26"/>
  <c r="R252" i="26"/>
  <c r="Z252" i="26"/>
  <c r="K252" i="26"/>
  <c r="S252" i="26"/>
  <c r="AA252" i="26"/>
  <c r="L252" i="26"/>
  <c r="T252" i="26"/>
  <c r="AB252" i="26"/>
  <c r="U252" i="26"/>
  <c r="V252" i="26"/>
  <c r="Y252" i="26"/>
  <c r="M252" i="26"/>
  <c r="N252" i="26"/>
  <c r="Q252" i="26"/>
  <c r="F252" i="26"/>
  <c r="G252" i="26"/>
  <c r="H251" i="26"/>
  <c r="I250" i="26"/>
  <c r="D252" i="26"/>
  <c r="E252" i="26"/>
  <c r="B254" i="26"/>
  <c r="G253" i="26" s="1"/>
  <c r="F253" i="26" l="1"/>
  <c r="H252" i="26"/>
  <c r="C253" i="26"/>
  <c r="B255" i="26"/>
  <c r="I252" i="26"/>
  <c r="L253" i="26" l="1"/>
  <c r="T253" i="26"/>
  <c r="AB253" i="26"/>
  <c r="M253" i="26"/>
  <c r="U253" i="26"/>
  <c r="O253" i="26"/>
  <c r="W253" i="26"/>
  <c r="P253" i="26"/>
  <c r="X253" i="26"/>
  <c r="Q253" i="26"/>
  <c r="Y253" i="26"/>
  <c r="V253" i="26"/>
  <c r="Z253" i="26"/>
  <c r="AA253" i="26"/>
  <c r="J253" i="26"/>
  <c r="K253" i="26"/>
  <c r="N253" i="26"/>
  <c r="R253" i="26"/>
  <c r="S253" i="26"/>
  <c r="F254" i="26"/>
  <c r="G254" i="26"/>
  <c r="H253" i="26"/>
  <c r="E253" i="26"/>
  <c r="C254" i="26"/>
  <c r="D253" i="26"/>
  <c r="B256" i="26"/>
  <c r="Q254" i="26" l="1"/>
  <c r="Y254" i="26"/>
  <c r="J254" i="26"/>
  <c r="R254" i="26"/>
  <c r="Z254" i="26"/>
  <c r="L254" i="26"/>
  <c r="T254" i="26"/>
  <c r="AB254" i="26"/>
  <c r="M254" i="26"/>
  <c r="U254" i="26"/>
  <c r="N254" i="26"/>
  <c r="V254" i="26"/>
  <c r="X254" i="26"/>
  <c r="AA254" i="26"/>
  <c r="K254" i="26"/>
  <c r="O254" i="26"/>
  <c r="P254" i="26"/>
  <c r="S254" i="26"/>
  <c r="W254" i="26"/>
  <c r="F255" i="26"/>
  <c r="G255" i="26"/>
  <c r="H254" i="26"/>
  <c r="I253" i="26"/>
  <c r="E254" i="26"/>
  <c r="D254" i="26"/>
  <c r="C255" i="26"/>
  <c r="D255" i="26" s="1"/>
  <c r="B257" i="26"/>
  <c r="H255" i="26" l="1"/>
  <c r="E255" i="26"/>
  <c r="I255" i="26" s="1"/>
  <c r="F256" i="26"/>
  <c r="N255" i="26"/>
  <c r="V255" i="26"/>
  <c r="O255" i="26"/>
  <c r="W255" i="26"/>
  <c r="Q255" i="26"/>
  <c r="Y255" i="26"/>
  <c r="J255" i="26"/>
  <c r="R255" i="26"/>
  <c r="Z255" i="26"/>
  <c r="K255" i="26"/>
  <c r="S255" i="26"/>
  <c r="AA255" i="26"/>
  <c r="AB255" i="26"/>
  <c r="L255" i="26"/>
  <c r="M255" i="26"/>
  <c r="P255" i="26"/>
  <c r="T255" i="26"/>
  <c r="U255" i="26"/>
  <c r="X255" i="26"/>
  <c r="G256" i="26"/>
  <c r="H256" i="26" s="1"/>
  <c r="I254" i="26"/>
  <c r="C256" i="26"/>
  <c r="B258" i="26"/>
  <c r="K256" i="26" l="1"/>
  <c r="S256" i="26"/>
  <c r="AA256" i="26"/>
  <c r="L256" i="26"/>
  <c r="T256" i="26"/>
  <c r="AB256" i="26"/>
  <c r="N256" i="26"/>
  <c r="V256" i="26"/>
  <c r="O256" i="26"/>
  <c r="W256" i="26"/>
  <c r="P256" i="26"/>
  <c r="X256" i="26"/>
  <c r="J256" i="26"/>
  <c r="M256" i="26"/>
  <c r="Q256" i="26"/>
  <c r="R256" i="26"/>
  <c r="U256" i="26"/>
  <c r="Y256" i="26"/>
  <c r="Z256" i="26"/>
  <c r="F257" i="26"/>
  <c r="G257" i="26"/>
  <c r="C257" i="26"/>
  <c r="E257" i="26" s="1"/>
  <c r="E256" i="26"/>
  <c r="D256" i="26"/>
  <c r="B259" i="26"/>
  <c r="H257" i="26" l="1"/>
  <c r="D257" i="26"/>
  <c r="I257" i="26" s="1"/>
  <c r="F258" i="26"/>
  <c r="P257" i="26"/>
  <c r="X257" i="26"/>
  <c r="Q257" i="26"/>
  <c r="Y257" i="26"/>
  <c r="K257" i="26"/>
  <c r="S257" i="26"/>
  <c r="AA257" i="26"/>
  <c r="L257" i="26"/>
  <c r="T257" i="26"/>
  <c r="AB257" i="26"/>
  <c r="M257" i="26"/>
  <c r="U257" i="26"/>
  <c r="J257" i="26"/>
  <c r="N257" i="26"/>
  <c r="O257" i="26"/>
  <c r="R257" i="26"/>
  <c r="V257" i="26"/>
  <c r="W257" i="26"/>
  <c r="Z257" i="26"/>
  <c r="G258" i="26"/>
  <c r="I256" i="26"/>
  <c r="C258" i="26"/>
  <c r="B260" i="26"/>
  <c r="F259" i="26" s="1"/>
  <c r="M258" i="26" l="1"/>
  <c r="U258" i="26"/>
  <c r="N258" i="26"/>
  <c r="V258" i="26"/>
  <c r="P258" i="26"/>
  <c r="X258" i="26"/>
  <c r="Q258" i="26"/>
  <c r="Y258" i="26"/>
  <c r="J258" i="26"/>
  <c r="R258" i="26"/>
  <c r="Z258" i="26"/>
  <c r="L258" i="26"/>
  <c r="O258" i="26"/>
  <c r="S258" i="26"/>
  <c r="T258" i="26"/>
  <c r="W258" i="26"/>
  <c r="AA258" i="26"/>
  <c r="AB258" i="26"/>
  <c r="K258" i="26"/>
  <c r="G259" i="26"/>
  <c r="H259" i="26" s="1"/>
  <c r="D258" i="26"/>
  <c r="H258" i="26"/>
  <c r="E258" i="26"/>
  <c r="C259" i="26"/>
  <c r="E259" i="26" s="1"/>
  <c r="B261" i="26"/>
  <c r="D259" i="26" l="1"/>
  <c r="I259" i="26" s="1"/>
  <c r="J259" i="26"/>
  <c r="R259" i="26"/>
  <c r="Z259" i="26"/>
  <c r="K259" i="26"/>
  <c r="S259" i="26"/>
  <c r="AA259" i="26"/>
  <c r="M259" i="26"/>
  <c r="U259" i="26"/>
  <c r="N259" i="26"/>
  <c r="V259" i="26"/>
  <c r="O259" i="26"/>
  <c r="W259" i="26"/>
  <c r="P259" i="26"/>
  <c r="Q259" i="26"/>
  <c r="T259" i="26"/>
  <c r="X259" i="26"/>
  <c r="Y259" i="26"/>
  <c r="AB259" i="26"/>
  <c r="L259" i="26"/>
  <c r="F260" i="26"/>
  <c r="G260" i="26"/>
  <c r="C260" i="26"/>
  <c r="I258" i="26"/>
  <c r="B262" i="26"/>
  <c r="O260" i="26" l="1"/>
  <c r="W260" i="26"/>
  <c r="P260" i="26"/>
  <c r="X260" i="26"/>
  <c r="J260" i="26"/>
  <c r="R260" i="26"/>
  <c r="Z260" i="26"/>
  <c r="K260" i="26"/>
  <c r="S260" i="26"/>
  <c r="AA260" i="26"/>
  <c r="L260" i="26"/>
  <c r="T260" i="26"/>
  <c r="AB260" i="26"/>
  <c r="Q260" i="26"/>
  <c r="U260" i="26"/>
  <c r="V260" i="26"/>
  <c r="Y260" i="26"/>
  <c r="M260" i="26"/>
  <c r="N260" i="26"/>
  <c r="E260" i="26"/>
  <c r="D260" i="26"/>
  <c r="F261" i="26"/>
  <c r="G261" i="26"/>
  <c r="H260" i="26"/>
  <c r="B263" i="26"/>
  <c r="G262" i="26" s="1"/>
  <c r="C261" i="26"/>
  <c r="I260" i="26" l="1"/>
  <c r="F262" i="26"/>
  <c r="L261" i="26"/>
  <c r="T261" i="26"/>
  <c r="AB261" i="26"/>
  <c r="M261" i="26"/>
  <c r="U261" i="26"/>
  <c r="O261" i="26"/>
  <c r="W261" i="26"/>
  <c r="P261" i="26"/>
  <c r="X261" i="26"/>
  <c r="Q261" i="26"/>
  <c r="Y261" i="26"/>
  <c r="S261" i="26"/>
  <c r="V261" i="26"/>
  <c r="Z261" i="26"/>
  <c r="AA261" i="26"/>
  <c r="J261" i="26"/>
  <c r="K261" i="26"/>
  <c r="N261" i="26"/>
  <c r="R261" i="26"/>
  <c r="H261" i="26"/>
  <c r="C262" i="26"/>
  <c r="D261" i="26"/>
  <c r="E261" i="26"/>
  <c r="B264" i="26"/>
  <c r="F263" i="26" s="1"/>
  <c r="G263" i="26" l="1"/>
  <c r="Q262" i="26"/>
  <c r="J262" i="26"/>
  <c r="R262" i="26"/>
  <c r="Z262" i="26"/>
  <c r="L262" i="26"/>
  <c r="T262" i="26"/>
  <c r="AB262" i="26"/>
  <c r="M262" i="26"/>
  <c r="U262" i="26"/>
  <c r="N262" i="26"/>
  <c r="V262" i="26"/>
  <c r="W262" i="26"/>
  <c r="X262" i="26"/>
  <c r="Y262" i="26"/>
  <c r="AA262" i="26"/>
  <c r="K262" i="26"/>
  <c r="O262" i="26"/>
  <c r="P262" i="26"/>
  <c r="S262" i="26"/>
  <c r="H262" i="26"/>
  <c r="D262" i="26"/>
  <c r="C263" i="26"/>
  <c r="E262" i="26"/>
  <c r="I261" i="26"/>
  <c r="B265" i="26"/>
  <c r="G264" i="26" s="1"/>
  <c r="F264" i="26" l="1"/>
  <c r="O263" i="26"/>
  <c r="J263" i="26"/>
  <c r="K263" i="26"/>
  <c r="Q263" i="26"/>
  <c r="Y263" i="26"/>
  <c r="R263" i="26"/>
  <c r="Z263" i="26"/>
  <c r="S263" i="26"/>
  <c r="AA263" i="26"/>
  <c r="T263" i="26"/>
  <c r="AB263" i="26"/>
  <c r="L263" i="26"/>
  <c r="U263" i="26"/>
  <c r="M263" i="26"/>
  <c r="V263" i="26"/>
  <c r="N263" i="26"/>
  <c r="W263" i="26"/>
  <c r="P263" i="26"/>
  <c r="X263" i="26"/>
  <c r="I262" i="26"/>
  <c r="E263" i="26"/>
  <c r="H263" i="26"/>
  <c r="D263" i="26"/>
  <c r="C264" i="26"/>
  <c r="D264" i="26" s="1"/>
  <c r="B266" i="26"/>
  <c r="F265" i="26" s="1"/>
  <c r="E264" i="26" l="1"/>
  <c r="I264" i="26" s="1"/>
  <c r="G265" i="26"/>
  <c r="N264" i="26"/>
  <c r="V264" i="26"/>
  <c r="O264" i="26"/>
  <c r="W264" i="26"/>
  <c r="P264" i="26"/>
  <c r="X264" i="26"/>
  <c r="Q264" i="26"/>
  <c r="Y264" i="26"/>
  <c r="J264" i="26"/>
  <c r="R264" i="26"/>
  <c r="Z264" i="26"/>
  <c r="K264" i="26"/>
  <c r="S264" i="26"/>
  <c r="AA264" i="26"/>
  <c r="L264" i="26"/>
  <c r="T264" i="26"/>
  <c r="AB264" i="26"/>
  <c r="M264" i="26"/>
  <c r="U264" i="26"/>
  <c r="I263" i="26"/>
  <c r="H264" i="26"/>
  <c r="C265" i="26"/>
  <c r="D265" i="26" s="1"/>
  <c r="H265" i="26"/>
  <c r="B267" i="26"/>
  <c r="F266" i="26" s="1"/>
  <c r="E265" i="26" l="1"/>
  <c r="C266" i="26"/>
  <c r="G266" i="26"/>
  <c r="K265" i="26"/>
  <c r="S265" i="26"/>
  <c r="AA265" i="26"/>
  <c r="L265" i="26"/>
  <c r="T265" i="26"/>
  <c r="AB265" i="26"/>
  <c r="M265" i="26"/>
  <c r="U265" i="26"/>
  <c r="N265" i="26"/>
  <c r="V265" i="26"/>
  <c r="O265" i="26"/>
  <c r="W265" i="26"/>
  <c r="P265" i="26"/>
  <c r="X265" i="26"/>
  <c r="Q265" i="26"/>
  <c r="Y265" i="26"/>
  <c r="Z265" i="26"/>
  <c r="J265" i="26"/>
  <c r="R265" i="26"/>
  <c r="D266" i="26"/>
  <c r="E266" i="26"/>
  <c r="I265" i="26"/>
  <c r="B268" i="26"/>
  <c r="F267" i="26" s="1"/>
  <c r="G267" i="26" l="1"/>
  <c r="P266" i="26"/>
  <c r="X266" i="26"/>
  <c r="Q266" i="26"/>
  <c r="Y266" i="26"/>
  <c r="J266" i="26"/>
  <c r="R266" i="26"/>
  <c r="Z266" i="26"/>
  <c r="K266" i="26"/>
  <c r="S266" i="26"/>
  <c r="AA266" i="26"/>
  <c r="L266" i="26"/>
  <c r="T266" i="26"/>
  <c r="AB266" i="26"/>
  <c r="M266" i="26"/>
  <c r="U266" i="26"/>
  <c r="N266" i="26"/>
  <c r="V266" i="26"/>
  <c r="O266" i="26"/>
  <c r="W266" i="26"/>
  <c r="H267" i="26"/>
  <c r="H266" i="26"/>
  <c r="I266" i="26"/>
  <c r="B269" i="26"/>
  <c r="C267" i="26"/>
  <c r="M267" i="26" l="1"/>
  <c r="U267" i="26"/>
  <c r="N267" i="26"/>
  <c r="V267" i="26"/>
  <c r="O267" i="26"/>
  <c r="W267" i="26"/>
  <c r="P267" i="26"/>
  <c r="X267" i="26"/>
  <c r="Q267" i="26"/>
  <c r="Y267" i="26"/>
  <c r="J267" i="26"/>
  <c r="R267" i="26"/>
  <c r="Z267" i="26"/>
  <c r="K267" i="26"/>
  <c r="S267" i="26"/>
  <c r="AA267" i="26"/>
  <c r="L267" i="26"/>
  <c r="T267" i="26"/>
  <c r="AB267" i="26"/>
  <c r="F268" i="26"/>
  <c r="G268" i="26"/>
  <c r="C268" i="26"/>
  <c r="E267" i="26"/>
  <c r="D267" i="26"/>
  <c r="B270" i="26"/>
  <c r="G269" i="26" s="1"/>
  <c r="J268" i="26" l="1"/>
  <c r="R268" i="26"/>
  <c r="Z268" i="26"/>
  <c r="K268" i="26"/>
  <c r="S268" i="26"/>
  <c r="AA268" i="26"/>
  <c r="L268" i="26"/>
  <c r="T268" i="26"/>
  <c r="AB268" i="26"/>
  <c r="M268" i="26"/>
  <c r="U268" i="26"/>
  <c r="N268" i="26"/>
  <c r="V268" i="26"/>
  <c r="O268" i="26"/>
  <c r="W268" i="26"/>
  <c r="P268" i="26"/>
  <c r="X268" i="26"/>
  <c r="Q268" i="26"/>
  <c r="Y268" i="26"/>
  <c r="F269" i="26"/>
  <c r="H268" i="26"/>
  <c r="C269" i="26"/>
  <c r="D269" i="26" s="1"/>
  <c r="D268" i="26"/>
  <c r="E268" i="26"/>
  <c r="B271" i="26"/>
  <c r="F270" i="26" s="1"/>
  <c r="I267" i="26"/>
  <c r="G270" i="26" l="1"/>
  <c r="O269" i="26"/>
  <c r="W269" i="26"/>
  <c r="P269" i="26"/>
  <c r="X269" i="26"/>
  <c r="Q269" i="26"/>
  <c r="Y269" i="26"/>
  <c r="J269" i="26"/>
  <c r="R269" i="26"/>
  <c r="Z269" i="26"/>
  <c r="K269" i="26"/>
  <c r="S269" i="26"/>
  <c r="AA269" i="26"/>
  <c r="L269" i="26"/>
  <c r="T269" i="26"/>
  <c r="AB269" i="26"/>
  <c r="M269" i="26"/>
  <c r="U269" i="26"/>
  <c r="N269" i="26"/>
  <c r="V269" i="26"/>
  <c r="E269" i="26"/>
  <c r="I269" i="26" s="1"/>
  <c r="I268" i="26"/>
  <c r="H270" i="26"/>
  <c r="C270" i="26"/>
  <c r="D270" i="26" s="1"/>
  <c r="H269" i="26"/>
  <c r="B272" i="26"/>
  <c r="E270" i="26" l="1"/>
  <c r="I270" i="26" s="1"/>
  <c r="C271" i="26"/>
  <c r="F271" i="26"/>
  <c r="L270" i="26"/>
  <c r="T270" i="26"/>
  <c r="AB270" i="26"/>
  <c r="M270" i="26"/>
  <c r="U270" i="26"/>
  <c r="N270" i="26"/>
  <c r="V270" i="26"/>
  <c r="O270" i="26"/>
  <c r="W270" i="26"/>
  <c r="P270" i="26"/>
  <c r="X270" i="26"/>
  <c r="Q270" i="26"/>
  <c r="Y270" i="26"/>
  <c r="J270" i="26"/>
  <c r="R270" i="26"/>
  <c r="Z270" i="26"/>
  <c r="K270" i="26"/>
  <c r="S270" i="26"/>
  <c r="AA270" i="26"/>
  <c r="G271" i="26"/>
  <c r="H271" i="26" s="1"/>
  <c r="D271" i="26"/>
  <c r="E271" i="26"/>
  <c r="B273" i="26"/>
  <c r="F272" i="26" l="1"/>
  <c r="G272" i="26"/>
  <c r="Q271" i="26"/>
  <c r="Y271" i="26"/>
  <c r="J271" i="26"/>
  <c r="R271" i="26"/>
  <c r="Z271" i="26"/>
  <c r="K271" i="26"/>
  <c r="S271" i="26"/>
  <c r="AA271" i="26"/>
  <c r="L271" i="26"/>
  <c r="T271" i="26"/>
  <c r="AB271" i="26"/>
  <c r="M271" i="26"/>
  <c r="U271" i="26"/>
  <c r="N271" i="26"/>
  <c r="V271" i="26"/>
  <c r="O271" i="26"/>
  <c r="W271" i="26"/>
  <c r="P271" i="26"/>
  <c r="X271" i="26"/>
  <c r="C272" i="26"/>
  <c r="H272" i="26"/>
  <c r="I271" i="26"/>
  <c r="B274" i="26"/>
  <c r="N272" i="26" l="1"/>
  <c r="V272" i="26"/>
  <c r="O272" i="26"/>
  <c r="W272" i="26"/>
  <c r="P272" i="26"/>
  <c r="X272" i="26"/>
  <c r="Q272" i="26"/>
  <c r="Y272" i="26"/>
  <c r="J272" i="26"/>
  <c r="R272" i="26"/>
  <c r="Z272" i="26"/>
  <c r="K272" i="26"/>
  <c r="S272" i="26"/>
  <c r="AA272" i="26"/>
  <c r="L272" i="26"/>
  <c r="T272" i="26"/>
  <c r="AB272" i="26"/>
  <c r="U272" i="26"/>
  <c r="M272" i="26"/>
  <c r="D272" i="26"/>
  <c r="F273" i="26"/>
  <c r="G273" i="26"/>
  <c r="E272" i="26"/>
  <c r="B275" i="26"/>
  <c r="G274" i="26" s="1"/>
  <c r="C273" i="26"/>
  <c r="F274" i="26" l="1"/>
  <c r="K273" i="26"/>
  <c r="S273" i="26"/>
  <c r="AA273" i="26"/>
  <c r="L273" i="26"/>
  <c r="T273" i="26"/>
  <c r="AB273" i="26"/>
  <c r="M273" i="26"/>
  <c r="U273" i="26"/>
  <c r="N273" i="26"/>
  <c r="V273" i="26"/>
  <c r="O273" i="26"/>
  <c r="W273" i="26"/>
  <c r="P273" i="26"/>
  <c r="X273" i="26"/>
  <c r="Q273" i="26"/>
  <c r="Y273" i="26"/>
  <c r="J273" i="26"/>
  <c r="R273" i="26"/>
  <c r="Z273" i="26"/>
  <c r="I272" i="26"/>
  <c r="H273" i="26"/>
  <c r="E273" i="26"/>
  <c r="D273" i="26"/>
  <c r="C274" i="26"/>
  <c r="B276" i="26"/>
  <c r="F275" i="26" s="1"/>
  <c r="G275" i="26" l="1"/>
  <c r="P274" i="26"/>
  <c r="X274" i="26"/>
  <c r="Q274" i="26"/>
  <c r="Y274" i="26"/>
  <c r="J274" i="26"/>
  <c r="R274" i="26"/>
  <c r="Z274" i="26"/>
  <c r="K274" i="26"/>
  <c r="S274" i="26"/>
  <c r="AA274" i="26"/>
  <c r="L274" i="26"/>
  <c r="T274" i="26"/>
  <c r="AB274" i="26"/>
  <c r="M274" i="26"/>
  <c r="U274" i="26"/>
  <c r="N274" i="26"/>
  <c r="V274" i="26"/>
  <c r="O274" i="26"/>
  <c r="W274" i="26"/>
  <c r="H274" i="26"/>
  <c r="I273" i="26"/>
  <c r="B277" i="26"/>
  <c r="G276" i="26" s="1"/>
  <c r="D274" i="26"/>
  <c r="E274" i="26"/>
  <c r="C275" i="26"/>
  <c r="F276" i="26" l="1"/>
  <c r="M275" i="26"/>
  <c r="U275" i="26"/>
  <c r="N275" i="26"/>
  <c r="V275" i="26"/>
  <c r="O275" i="26"/>
  <c r="W275" i="26"/>
  <c r="P275" i="26"/>
  <c r="X275" i="26"/>
  <c r="Q275" i="26"/>
  <c r="Y275" i="26"/>
  <c r="J275" i="26"/>
  <c r="R275" i="26"/>
  <c r="Z275" i="26"/>
  <c r="K275" i="26"/>
  <c r="S275" i="26"/>
  <c r="AA275" i="26"/>
  <c r="AB275" i="26"/>
  <c r="L275" i="26"/>
  <c r="T275" i="26"/>
  <c r="H275" i="26"/>
  <c r="C276" i="26"/>
  <c r="I274" i="26"/>
  <c r="E275" i="26"/>
  <c r="D275" i="26"/>
  <c r="B278" i="26"/>
  <c r="C277" i="26" s="1"/>
  <c r="J276" i="26" l="1"/>
  <c r="R276" i="26"/>
  <c r="Z276" i="26"/>
  <c r="K276" i="26"/>
  <c r="S276" i="26"/>
  <c r="AA276" i="26"/>
  <c r="L276" i="26"/>
  <c r="T276" i="26"/>
  <c r="AB276" i="26"/>
  <c r="M276" i="26"/>
  <c r="U276" i="26"/>
  <c r="N276" i="26"/>
  <c r="V276" i="26"/>
  <c r="O276" i="26"/>
  <c r="W276" i="26"/>
  <c r="P276" i="26"/>
  <c r="X276" i="26"/>
  <c r="Q276" i="26"/>
  <c r="Y276" i="26"/>
  <c r="O277" i="26"/>
  <c r="P277" i="26"/>
  <c r="X277" i="26"/>
  <c r="Q277" i="26"/>
  <c r="J277" i="26"/>
  <c r="R277" i="26"/>
  <c r="Z277" i="26"/>
  <c r="K277" i="26"/>
  <c r="S277" i="26"/>
  <c r="AA277" i="26"/>
  <c r="L277" i="26"/>
  <c r="T277" i="26"/>
  <c r="AB277" i="26"/>
  <c r="M277" i="26"/>
  <c r="U277" i="26"/>
  <c r="N277" i="26"/>
  <c r="V277" i="26"/>
  <c r="W277" i="26"/>
  <c r="Y277" i="26"/>
  <c r="F277" i="26"/>
  <c r="G277" i="26"/>
  <c r="D276" i="26"/>
  <c r="H276" i="26"/>
  <c r="E276" i="26"/>
  <c r="B279" i="26"/>
  <c r="G278" i="26" s="1"/>
  <c r="I275" i="26"/>
  <c r="D277" i="26"/>
  <c r="E277" i="26"/>
  <c r="F278" i="26" l="1"/>
  <c r="I276" i="26"/>
  <c r="H277" i="26"/>
  <c r="I277" i="26"/>
  <c r="C278" i="26"/>
  <c r="B280" i="26"/>
  <c r="C279" i="26" l="1"/>
  <c r="D279" i="26" s="1"/>
  <c r="F279" i="26"/>
  <c r="M278" i="26"/>
  <c r="U278" i="26"/>
  <c r="O278" i="26"/>
  <c r="W278" i="26"/>
  <c r="P278" i="26"/>
  <c r="X278" i="26"/>
  <c r="Q278" i="26"/>
  <c r="Y278" i="26"/>
  <c r="J278" i="26"/>
  <c r="R278" i="26"/>
  <c r="Z278" i="26"/>
  <c r="L278" i="26"/>
  <c r="N278" i="26"/>
  <c r="S278" i="26"/>
  <c r="T278" i="26"/>
  <c r="V278" i="26"/>
  <c r="AA278" i="26"/>
  <c r="AB278" i="26"/>
  <c r="K278" i="26"/>
  <c r="G279" i="26"/>
  <c r="D278" i="26"/>
  <c r="E278" i="26"/>
  <c r="H278" i="26"/>
  <c r="B281" i="26"/>
  <c r="G280" i="26" s="1"/>
  <c r="E279" i="26" l="1"/>
  <c r="F280" i="26"/>
  <c r="J279" i="26"/>
  <c r="R279" i="26"/>
  <c r="Z279" i="26"/>
  <c r="L279" i="26"/>
  <c r="T279" i="26"/>
  <c r="AB279" i="26"/>
  <c r="M279" i="26"/>
  <c r="U279" i="26"/>
  <c r="N279" i="26"/>
  <c r="V279" i="26"/>
  <c r="O279" i="26"/>
  <c r="W279" i="26"/>
  <c r="P279" i="26"/>
  <c r="Q279" i="26"/>
  <c r="S279" i="26"/>
  <c r="X279" i="26"/>
  <c r="Y279" i="26"/>
  <c r="AA279" i="26"/>
  <c r="K279" i="26"/>
  <c r="I278" i="26"/>
  <c r="H279" i="26"/>
  <c r="C280" i="26"/>
  <c r="I279" i="26"/>
  <c r="B282" i="26"/>
  <c r="G281" i="26" s="1"/>
  <c r="F281" i="26" l="1"/>
  <c r="O280" i="26"/>
  <c r="W280" i="26"/>
  <c r="Q280" i="26"/>
  <c r="Y280" i="26"/>
  <c r="J280" i="26"/>
  <c r="R280" i="26"/>
  <c r="Z280" i="26"/>
  <c r="K280" i="26"/>
  <c r="S280" i="26"/>
  <c r="AA280" i="26"/>
  <c r="L280" i="26"/>
  <c r="T280" i="26"/>
  <c r="AB280" i="26"/>
  <c r="P280" i="26"/>
  <c r="U280" i="26"/>
  <c r="V280" i="26"/>
  <c r="X280" i="26"/>
  <c r="M280" i="26"/>
  <c r="N280" i="26"/>
  <c r="C281" i="26"/>
  <c r="E281" i="26" s="1"/>
  <c r="E280" i="26"/>
  <c r="H280" i="26"/>
  <c r="D280" i="26"/>
  <c r="B283" i="26"/>
  <c r="D281" i="26" l="1"/>
  <c r="I281" i="26" s="1"/>
  <c r="F282" i="26"/>
  <c r="L281" i="26"/>
  <c r="T281" i="26"/>
  <c r="AB281" i="26"/>
  <c r="N281" i="26"/>
  <c r="V281" i="26"/>
  <c r="O281" i="26"/>
  <c r="W281" i="26"/>
  <c r="P281" i="26"/>
  <c r="X281" i="26"/>
  <c r="Q281" i="26"/>
  <c r="Y281" i="26"/>
  <c r="S281" i="26"/>
  <c r="U281" i="26"/>
  <c r="Z281" i="26"/>
  <c r="AA281" i="26"/>
  <c r="J281" i="26"/>
  <c r="K281" i="26"/>
  <c r="M281" i="26"/>
  <c r="R281" i="26"/>
  <c r="G282" i="26"/>
  <c r="H282" i="26" s="1"/>
  <c r="H281" i="26"/>
  <c r="I280" i="26"/>
  <c r="C282" i="26"/>
  <c r="B284" i="26"/>
  <c r="C283" i="26" l="1"/>
  <c r="Q282" i="26"/>
  <c r="Y282" i="26"/>
  <c r="K282" i="26"/>
  <c r="S282" i="26"/>
  <c r="AA282" i="26"/>
  <c r="L282" i="26"/>
  <c r="T282" i="26"/>
  <c r="AB282" i="26"/>
  <c r="M282" i="26"/>
  <c r="U282" i="26"/>
  <c r="N282" i="26"/>
  <c r="V282" i="26"/>
  <c r="W282" i="26"/>
  <c r="X282" i="26"/>
  <c r="Z282" i="26"/>
  <c r="J282" i="26"/>
  <c r="O282" i="26"/>
  <c r="P282" i="26"/>
  <c r="R282" i="26"/>
  <c r="G283" i="26"/>
  <c r="F283" i="26"/>
  <c r="E282" i="26"/>
  <c r="D282" i="26"/>
  <c r="E283" i="26"/>
  <c r="D283" i="26"/>
  <c r="B285" i="26"/>
  <c r="G284" i="26" l="1"/>
  <c r="F284" i="26"/>
  <c r="N283" i="26"/>
  <c r="V283" i="26"/>
  <c r="P283" i="26"/>
  <c r="X283" i="26"/>
  <c r="Q283" i="26"/>
  <c r="Y283" i="26"/>
  <c r="J283" i="26"/>
  <c r="R283" i="26"/>
  <c r="Z283" i="26"/>
  <c r="K283" i="26"/>
  <c r="S283" i="26"/>
  <c r="AA283" i="26"/>
  <c r="W283" i="26"/>
  <c r="AB283" i="26"/>
  <c r="L283" i="26"/>
  <c r="M283" i="26"/>
  <c r="O283" i="26"/>
  <c r="T283" i="26"/>
  <c r="U283" i="26"/>
  <c r="I282" i="26"/>
  <c r="H283" i="26"/>
  <c r="I283" i="26"/>
  <c r="B286" i="26"/>
  <c r="F285" i="26" s="1"/>
  <c r="C284" i="26"/>
  <c r="K284" i="26" l="1"/>
  <c r="S284" i="26"/>
  <c r="AA284" i="26"/>
  <c r="M284" i="26"/>
  <c r="U284" i="26"/>
  <c r="N284" i="26"/>
  <c r="V284" i="26"/>
  <c r="O284" i="26"/>
  <c r="W284" i="26"/>
  <c r="P284" i="26"/>
  <c r="X284" i="26"/>
  <c r="Z284" i="26"/>
  <c r="AB284" i="26"/>
  <c r="J284" i="26"/>
  <c r="L284" i="26"/>
  <c r="Q284" i="26"/>
  <c r="R284" i="26"/>
  <c r="T284" i="26"/>
  <c r="Y284" i="26"/>
  <c r="C285" i="26"/>
  <c r="E285" i="26" s="1"/>
  <c r="G285" i="26"/>
  <c r="H285" i="26" s="1"/>
  <c r="H284" i="26"/>
  <c r="E284" i="26"/>
  <c r="D284" i="26"/>
  <c r="B287" i="26"/>
  <c r="D285" i="26" l="1"/>
  <c r="I285" i="26" s="1"/>
  <c r="F286" i="26"/>
  <c r="G286" i="26"/>
  <c r="P285" i="26"/>
  <c r="X285" i="26"/>
  <c r="J285" i="26"/>
  <c r="R285" i="26"/>
  <c r="Z285" i="26"/>
  <c r="K285" i="26"/>
  <c r="S285" i="26"/>
  <c r="AA285" i="26"/>
  <c r="L285" i="26"/>
  <c r="T285" i="26"/>
  <c r="AB285" i="26"/>
  <c r="M285" i="26"/>
  <c r="U285" i="26"/>
  <c r="N285" i="26"/>
  <c r="O285" i="26"/>
  <c r="Q285" i="26"/>
  <c r="V285" i="26"/>
  <c r="W285" i="26"/>
  <c r="Y285" i="26"/>
  <c r="C286" i="26"/>
  <c r="B288" i="26"/>
  <c r="F287" i="26" s="1"/>
  <c r="I284" i="26"/>
  <c r="M286" i="26" l="1"/>
  <c r="U286" i="26"/>
  <c r="O286" i="26"/>
  <c r="W286" i="26"/>
  <c r="P286" i="26"/>
  <c r="X286" i="26"/>
  <c r="Q286" i="26"/>
  <c r="Y286" i="26"/>
  <c r="J286" i="26"/>
  <c r="R286" i="26"/>
  <c r="Z286" i="26"/>
  <c r="K286" i="26"/>
  <c r="L286" i="26"/>
  <c r="N286" i="26"/>
  <c r="S286" i="26"/>
  <c r="T286" i="26"/>
  <c r="V286" i="26"/>
  <c r="AA286" i="26"/>
  <c r="AB286" i="26"/>
  <c r="G287" i="26"/>
  <c r="E286" i="26"/>
  <c r="H286" i="26"/>
  <c r="D286" i="26"/>
  <c r="B289" i="26"/>
  <c r="G288" i="26" s="1"/>
  <c r="C287" i="26"/>
  <c r="F288" i="26" l="1"/>
  <c r="J287" i="26"/>
  <c r="R287" i="26"/>
  <c r="Z287" i="26"/>
  <c r="L287" i="26"/>
  <c r="T287" i="26"/>
  <c r="AB287" i="26"/>
  <c r="M287" i="26"/>
  <c r="U287" i="26"/>
  <c r="N287" i="26"/>
  <c r="V287" i="26"/>
  <c r="O287" i="26"/>
  <c r="W287" i="26"/>
  <c r="K287" i="26"/>
  <c r="P287" i="26"/>
  <c r="Q287" i="26"/>
  <c r="S287" i="26"/>
  <c r="X287" i="26"/>
  <c r="Y287" i="26"/>
  <c r="AA287" i="26"/>
  <c r="I286" i="26"/>
  <c r="H287" i="26"/>
  <c r="H288" i="26"/>
  <c r="D287" i="26"/>
  <c r="E287" i="26"/>
  <c r="C288" i="26"/>
  <c r="B290" i="26"/>
  <c r="G289" i="26" s="1"/>
  <c r="O288" i="26" l="1"/>
  <c r="W288" i="26"/>
  <c r="Q288" i="26"/>
  <c r="Y288" i="26"/>
  <c r="J288" i="26"/>
  <c r="R288" i="26"/>
  <c r="Z288" i="26"/>
  <c r="K288" i="26"/>
  <c r="S288" i="26"/>
  <c r="AA288" i="26"/>
  <c r="L288" i="26"/>
  <c r="T288" i="26"/>
  <c r="AB288" i="26"/>
  <c r="N288" i="26"/>
  <c r="P288" i="26"/>
  <c r="U288" i="26"/>
  <c r="V288" i="26"/>
  <c r="X288" i="26"/>
  <c r="M288" i="26"/>
  <c r="F289" i="26"/>
  <c r="H289" i="26" s="1"/>
  <c r="I287" i="26"/>
  <c r="C289" i="26"/>
  <c r="E289" i="26" s="1"/>
  <c r="B291" i="26"/>
  <c r="G290" i="26" s="1"/>
  <c r="D288" i="26"/>
  <c r="E288" i="26"/>
  <c r="F290" i="26" l="1"/>
  <c r="L289" i="26"/>
  <c r="T289" i="26"/>
  <c r="AB289" i="26"/>
  <c r="N289" i="26"/>
  <c r="V289" i="26"/>
  <c r="O289" i="26"/>
  <c r="W289" i="26"/>
  <c r="P289" i="26"/>
  <c r="X289" i="26"/>
  <c r="Q289" i="26"/>
  <c r="Y289" i="26"/>
  <c r="R289" i="26"/>
  <c r="S289" i="26"/>
  <c r="U289" i="26"/>
  <c r="Z289" i="26"/>
  <c r="AA289" i="26"/>
  <c r="J289" i="26"/>
  <c r="K289" i="26"/>
  <c r="M289" i="26"/>
  <c r="D289" i="26"/>
  <c r="I289" i="26" s="1"/>
  <c r="I288" i="26"/>
  <c r="C290" i="26"/>
  <c r="B292" i="26"/>
  <c r="G291" i="26" s="1"/>
  <c r="F291" i="26" l="1"/>
  <c r="Q290" i="26"/>
  <c r="Y290" i="26"/>
  <c r="K290" i="26"/>
  <c r="S290" i="26"/>
  <c r="AA290" i="26"/>
  <c r="L290" i="26"/>
  <c r="T290" i="26"/>
  <c r="AB290" i="26"/>
  <c r="M290" i="26"/>
  <c r="U290" i="26"/>
  <c r="N290" i="26"/>
  <c r="V290" i="26"/>
  <c r="R290" i="26"/>
  <c r="W290" i="26"/>
  <c r="X290" i="26"/>
  <c r="Z290" i="26"/>
  <c r="J290" i="26"/>
  <c r="O290" i="26"/>
  <c r="P290" i="26"/>
  <c r="H290" i="26"/>
  <c r="C291" i="26"/>
  <c r="D290" i="26"/>
  <c r="E290" i="26"/>
  <c r="B293" i="26"/>
  <c r="N291" i="26" l="1"/>
  <c r="V291" i="26"/>
  <c r="P291" i="26"/>
  <c r="X291" i="26"/>
  <c r="Q291" i="26"/>
  <c r="Y291" i="26"/>
  <c r="J291" i="26"/>
  <c r="R291" i="26"/>
  <c r="Z291" i="26"/>
  <c r="K291" i="26"/>
  <c r="S291" i="26"/>
  <c r="AA291" i="26"/>
  <c r="U291" i="26"/>
  <c r="W291" i="26"/>
  <c r="AB291" i="26"/>
  <c r="L291" i="26"/>
  <c r="M291" i="26"/>
  <c r="O291" i="26"/>
  <c r="T291" i="26"/>
  <c r="F292" i="26"/>
  <c r="G292" i="26"/>
  <c r="H291" i="26"/>
  <c r="B294" i="26"/>
  <c r="G293" i="26" s="1"/>
  <c r="I290" i="26"/>
  <c r="C292" i="26"/>
  <c r="D291" i="26"/>
  <c r="E291" i="26"/>
  <c r="F293" i="26" l="1"/>
  <c r="K292" i="26"/>
  <c r="S292" i="26"/>
  <c r="AA292" i="26"/>
  <c r="M292" i="26"/>
  <c r="U292" i="26"/>
  <c r="N292" i="26"/>
  <c r="V292" i="26"/>
  <c r="O292" i="26"/>
  <c r="W292" i="26"/>
  <c r="P292" i="26"/>
  <c r="X292" i="26"/>
  <c r="Y292" i="26"/>
  <c r="Z292" i="26"/>
  <c r="AB292" i="26"/>
  <c r="J292" i="26"/>
  <c r="L292" i="26"/>
  <c r="Q292" i="26"/>
  <c r="R292" i="26"/>
  <c r="T292" i="26"/>
  <c r="H292" i="26"/>
  <c r="I291" i="26"/>
  <c r="E292" i="26"/>
  <c r="D292" i="26"/>
  <c r="C293" i="26"/>
  <c r="B295" i="26"/>
  <c r="G294" i="26" s="1"/>
  <c r="F294" i="26" l="1"/>
  <c r="P293" i="26"/>
  <c r="X293" i="26"/>
  <c r="J293" i="26"/>
  <c r="R293" i="26"/>
  <c r="Z293" i="26"/>
  <c r="K293" i="26"/>
  <c r="S293" i="26"/>
  <c r="AA293" i="26"/>
  <c r="L293" i="26"/>
  <c r="T293" i="26"/>
  <c r="AB293" i="26"/>
  <c r="M293" i="26"/>
  <c r="U293" i="26"/>
  <c r="Y293" i="26"/>
  <c r="N293" i="26"/>
  <c r="O293" i="26"/>
  <c r="Q293" i="26"/>
  <c r="V293" i="26"/>
  <c r="W293" i="26"/>
  <c r="I292" i="26"/>
  <c r="H293" i="26"/>
  <c r="C294" i="26"/>
  <c r="D294" i="26" s="1"/>
  <c r="B296" i="26"/>
  <c r="G295" i="26" s="1"/>
  <c r="D293" i="26"/>
  <c r="E293" i="26"/>
  <c r="E294" i="26" l="1"/>
  <c r="I294" i="26" s="1"/>
  <c r="F295" i="26"/>
  <c r="M294" i="26"/>
  <c r="U294" i="26"/>
  <c r="O294" i="26"/>
  <c r="W294" i="26"/>
  <c r="P294" i="26"/>
  <c r="X294" i="26"/>
  <c r="Q294" i="26"/>
  <c r="Y294" i="26"/>
  <c r="J294" i="26"/>
  <c r="R294" i="26"/>
  <c r="Z294" i="26"/>
  <c r="AB294" i="26"/>
  <c r="K294" i="26"/>
  <c r="L294" i="26"/>
  <c r="N294" i="26"/>
  <c r="S294" i="26"/>
  <c r="T294" i="26"/>
  <c r="V294" i="26"/>
  <c r="AA294" i="26"/>
  <c r="H294" i="26"/>
  <c r="C295" i="26"/>
  <c r="I293" i="26"/>
  <c r="B297" i="26"/>
  <c r="G296" i="26" s="1"/>
  <c r="F296" i="26" l="1"/>
  <c r="J295" i="26"/>
  <c r="R295" i="26"/>
  <c r="Z295" i="26"/>
  <c r="L295" i="26"/>
  <c r="T295" i="26"/>
  <c r="AB295" i="26"/>
  <c r="M295" i="26"/>
  <c r="U295" i="26"/>
  <c r="N295" i="26"/>
  <c r="V295" i="26"/>
  <c r="O295" i="26"/>
  <c r="W295" i="26"/>
  <c r="K295" i="26"/>
  <c r="P295" i="26"/>
  <c r="Q295" i="26"/>
  <c r="S295" i="26"/>
  <c r="X295" i="26"/>
  <c r="Y295" i="26"/>
  <c r="AA295" i="26"/>
  <c r="H295" i="26"/>
  <c r="E295" i="26"/>
  <c r="D295" i="26"/>
  <c r="H296" i="26"/>
  <c r="B298" i="26"/>
  <c r="F297" i="26" s="1"/>
  <c r="C296" i="26"/>
  <c r="O296" i="26" l="1"/>
  <c r="W296" i="26"/>
  <c r="Q296" i="26"/>
  <c r="Y296" i="26"/>
  <c r="J296" i="26"/>
  <c r="R296" i="26"/>
  <c r="Z296" i="26"/>
  <c r="K296" i="26"/>
  <c r="S296" i="26"/>
  <c r="AA296" i="26"/>
  <c r="L296" i="26"/>
  <c r="T296" i="26"/>
  <c r="AB296" i="26"/>
  <c r="M296" i="26"/>
  <c r="N296" i="26"/>
  <c r="P296" i="26"/>
  <c r="U296" i="26"/>
  <c r="V296" i="26"/>
  <c r="X296" i="26"/>
  <c r="G297" i="26"/>
  <c r="I295" i="26"/>
  <c r="E296" i="26"/>
  <c r="D296" i="26"/>
  <c r="C297" i="26"/>
  <c r="B299" i="26"/>
  <c r="G298" i="26" s="1"/>
  <c r="F298" i="26" l="1"/>
  <c r="C298" i="26"/>
  <c r="E298" i="26" s="1"/>
  <c r="L297" i="26"/>
  <c r="T297" i="26"/>
  <c r="AB297" i="26"/>
  <c r="N297" i="26"/>
  <c r="V297" i="26"/>
  <c r="O297" i="26"/>
  <c r="W297" i="26"/>
  <c r="P297" i="26"/>
  <c r="X297" i="26"/>
  <c r="Q297" i="26"/>
  <c r="Y297" i="26"/>
  <c r="M297" i="26"/>
  <c r="R297" i="26"/>
  <c r="S297" i="26"/>
  <c r="U297" i="26"/>
  <c r="Z297" i="26"/>
  <c r="AA297" i="26"/>
  <c r="J297" i="26"/>
  <c r="K297" i="26"/>
  <c r="I296" i="26"/>
  <c r="H297" i="26"/>
  <c r="B300" i="26"/>
  <c r="F299" i="26" s="1"/>
  <c r="D297" i="26"/>
  <c r="E297" i="26"/>
  <c r="D298" i="26"/>
  <c r="G299" i="26" l="1"/>
  <c r="Q298" i="26"/>
  <c r="Y298" i="26"/>
  <c r="K298" i="26"/>
  <c r="S298" i="26"/>
  <c r="AA298" i="26"/>
  <c r="L298" i="26"/>
  <c r="T298" i="26"/>
  <c r="AB298" i="26"/>
  <c r="M298" i="26"/>
  <c r="U298" i="26"/>
  <c r="N298" i="26"/>
  <c r="V298" i="26"/>
  <c r="P298" i="26"/>
  <c r="R298" i="26"/>
  <c r="W298" i="26"/>
  <c r="X298" i="26"/>
  <c r="Z298" i="26"/>
  <c r="J298" i="26"/>
  <c r="O298" i="26"/>
  <c r="H298" i="26"/>
  <c r="C299" i="26"/>
  <c r="I297" i="26"/>
  <c r="I298" i="26"/>
  <c r="B301" i="26"/>
  <c r="G300" i="26" s="1"/>
  <c r="N299" i="26" l="1"/>
  <c r="V299" i="26"/>
  <c r="P299" i="26"/>
  <c r="X299" i="26"/>
  <c r="Q299" i="26"/>
  <c r="Y299" i="26"/>
  <c r="J299" i="26"/>
  <c r="R299" i="26"/>
  <c r="Z299" i="26"/>
  <c r="K299" i="26"/>
  <c r="S299" i="26"/>
  <c r="AA299" i="26"/>
  <c r="T299" i="26"/>
  <c r="U299" i="26"/>
  <c r="W299" i="26"/>
  <c r="AB299" i="26"/>
  <c r="L299" i="26"/>
  <c r="M299" i="26"/>
  <c r="O299" i="26"/>
  <c r="F300" i="26"/>
  <c r="H299" i="26"/>
  <c r="E299" i="26"/>
  <c r="D299" i="26"/>
  <c r="B302" i="26"/>
  <c r="C300" i="26"/>
  <c r="F301" i="26" l="1"/>
  <c r="G301" i="26"/>
  <c r="K300" i="26"/>
  <c r="S300" i="26"/>
  <c r="AA300" i="26"/>
  <c r="M300" i="26"/>
  <c r="U300" i="26"/>
  <c r="N300" i="26"/>
  <c r="V300" i="26"/>
  <c r="O300" i="26"/>
  <c r="W300" i="26"/>
  <c r="P300" i="26"/>
  <c r="X300" i="26"/>
  <c r="T300" i="26"/>
  <c r="Y300" i="26"/>
  <c r="Z300" i="26"/>
  <c r="AB300" i="26"/>
  <c r="J300" i="26"/>
  <c r="L300" i="26"/>
  <c r="Q300" i="26"/>
  <c r="R300" i="26"/>
  <c r="I299" i="26"/>
  <c r="H300" i="26"/>
  <c r="E300" i="26"/>
  <c r="D300" i="26"/>
  <c r="C301" i="26"/>
  <c r="B303" i="26"/>
  <c r="H301" i="26" l="1"/>
  <c r="P301" i="26"/>
  <c r="X301" i="26"/>
  <c r="J301" i="26"/>
  <c r="R301" i="26"/>
  <c r="Z301" i="26"/>
  <c r="K301" i="26"/>
  <c r="S301" i="26"/>
  <c r="AA301" i="26"/>
  <c r="L301" i="26"/>
  <c r="T301" i="26"/>
  <c r="AB301" i="26"/>
  <c r="M301" i="26"/>
  <c r="U301" i="26"/>
  <c r="W301" i="26"/>
  <c r="Y301" i="26"/>
  <c r="N301" i="26"/>
  <c r="O301" i="26"/>
  <c r="Q301" i="26"/>
  <c r="V301" i="26"/>
  <c r="F302" i="26"/>
  <c r="G302" i="26"/>
  <c r="I300" i="26"/>
  <c r="C302" i="26"/>
  <c r="E302" i="26" s="1"/>
  <c r="B304" i="26"/>
  <c r="F303" i="26" s="1"/>
  <c r="E301" i="26"/>
  <c r="D301" i="26"/>
  <c r="D302" i="26" l="1"/>
  <c r="I302" i="26" s="1"/>
  <c r="H302" i="26"/>
  <c r="M302" i="26"/>
  <c r="U302" i="26"/>
  <c r="O302" i="26"/>
  <c r="W302" i="26"/>
  <c r="P302" i="26"/>
  <c r="X302" i="26"/>
  <c r="Q302" i="26"/>
  <c r="Y302" i="26"/>
  <c r="J302" i="26"/>
  <c r="R302" i="26"/>
  <c r="Z302" i="26"/>
  <c r="AA302" i="26"/>
  <c r="AB302" i="26"/>
  <c r="K302" i="26"/>
  <c r="L302" i="26"/>
  <c r="N302" i="26"/>
  <c r="S302" i="26"/>
  <c r="T302" i="26"/>
  <c r="V302" i="26"/>
  <c r="G303" i="26"/>
  <c r="H303" i="26" s="1"/>
  <c r="C303" i="26"/>
  <c r="I301" i="26"/>
  <c r="B305" i="26"/>
  <c r="F304" i="26" l="1"/>
  <c r="J303" i="26"/>
  <c r="R303" i="26"/>
  <c r="Z303" i="26"/>
  <c r="L303" i="26"/>
  <c r="T303" i="26"/>
  <c r="AB303" i="26"/>
  <c r="M303" i="26"/>
  <c r="U303" i="26"/>
  <c r="N303" i="26"/>
  <c r="V303" i="26"/>
  <c r="O303" i="26"/>
  <c r="W303" i="26"/>
  <c r="AA303" i="26"/>
  <c r="K303" i="26"/>
  <c r="P303" i="26"/>
  <c r="Q303" i="26"/>
  <c r="S303" i="26"/>
  <c r="X303" i="26"/>
  <c r="Y303" i="26"/>
  <c r="G304" i="26"/>
  <c r="H304" i="26" s="1"/>
  <c r="E303" i="26"/>
  <c r="D303" i="26"/>
  <c r="B306" i="26"/>
  <c r="C304" i="26"/>
  <c r="O304" i="26" l="1"/>
  <c r="W304" i="26"/>
  <c r="Q304" i="26"/>
  <c r="Y304" i="26"/>
  <c r="J304" i="26"/>
  <c r="R304" i="26"/>
  <c r="Z304" i="26"/>
  <c r="K304" i="26"/>
  <c r="S304" i="26"/>
  <c r="AA304" i="26"/>
  <c r="L304" i="26"/>
  <c r="T304" i="26"/>
  <c r="AB304" i="26"/>
  <c r="M304" i="26"/>
  <c r="N304" i="26"/>
  <c r="P304" i="26"/>
  <c r="U304" i="26"/>
  <c r="V304" i="26"/>
  <c r="X304" i="26"/>
  <c r="F305" i="26"/>
  <c r="G305" i="26"/>
  <c r="I303" i="26"/>
  <c r="C305" i="26"/>
  <c r="E305" i="26" s="1"/>
  <c r="E304" i="26"/>
  <c r="D304" i="26"/>
  <c r="B307" i="26"/>
  <c r="C306" i="26" s="1"/>
  <c r="Q306" i="26" l="1"/>
  <c r="Y306" i="26"/>
  <c r="K306" i="26"/>
  <c r="S306" i="26"/>
  <c r="AA306" i="26"/>
  <c r="L306" i="26"/>
  <c r="T306" i="26"/>
  <c r="AB306" i="26"/>
  <c r="M306" i="26"/>
  <c r="U306" i="26"/>
  <c r="N306" i="26"/>
  <c r="V306" i="26"/>
  <c r="O306" i="26"/>
  <c r="P306" i="26"/>
  <c r="R306" i="26"/>
  <c r="W306" i="26"/>
  <c r="X306" i="26"/>
  <c r="J306" i="26"/>
  <c r="Z306" i="26"/>
  <c r="G306" i="26"/>
  <c r="F306" i="26"/>
  <c r="L305" i="26"/>
  <c r="T305" i="26"/>
  <c r="AB305" i="26"/>
  <c r="N305" i="26"/>
  <c r="V305" i="26"/>
  <c r="O305" i="26"/>
  <c r="W305" i="26"/>
  <c r="P305" i="26"/>
  <c r="X305" i="26"/>
  <c r="Q305" i="26"/>
  <c r="Y305" i="26"/>
  <c r="K305" i="26"/>
  <c r="M305" i="26"/>
  <c r="R305" i="26"/>
  <c r="S305" i="26"/>
  <c r="U305" i="26"/>
  <c r="Z305" i="26"/>
  <c r="AA305" i="26"/>
  <c r="J305" i="26"/>
  <c r="H305" i="26"/>
  <c r="D305" i="26"/>
  <c r="I305" i="26" s="1"/>
  <c r="D306" i="26"/>
  <c r="E306" i="26"/>
  <c r="B308" i="26"/>
  <c r="F307" i="26" s="1"/>
  <c r="I304" i="26"/>
  <c r="G307" i="26" l="1"/>
  <c r="H307" i="26" s="1"/>
  <c r="H306" i="26"/>
  <c r="I306" i="26"/>
  <c r="B309" i="26"/>
  <c r="C307" i="26"/>
  <c r="N307" i="26" l="1"/>
  <c r="V307" i="26"/>
  <c r="P307" i="26"/>
  <c r="X307" i="26"/>
  <c r="Q307" i="26"/>
  <c r="Y307" i="26"/>
  <c r="J307" i="26"/>
  <c r="R307" i="26"/>
  <c r="Z307" i="26"/>
  <c r="K307" i="26"/>
  <c r="S307" i="26"/>
  <c r="AA307" i="26"/>
  <c r="O307" i="26"/>
  <c r="T307" i="26"/>
  <c r="U307" i="26"/>
  <c r="W307" i="26"/>
  <c r="AB307" i="26"/>
  <c r="L307" i="26"/>
  <c r="M307" i="26"/>
  <c r="C308" i="26"/>
  <c r="E308" i="26" s="1"/>
  <c r="F308" i="26"/>
  <c r="G308" i="26"/>
  <c r="D307" i="26"/>
  <c r="E307" i="26"/>
  <c r="B310" i="26"/>
  <c r="F309" i="26" s="1"/>
  <c r="D308" i="26" l="1"/>
  <c r="I308" i="26" s="1"/>
  <c r="C309" i="26"/>
  <c r="P309" i="26" s="1"/>
  <c r="W309" i="26"/>
  <c r="K308" i="26"/>
  <c r="S308" i="26"/>
  <c r="AA308" i="26"/>
  <c r="M308" i="26"/>
  <c r="U308" i="26"/>
  <c r="N308" i="26"/>
  <c r="V308" i="26"/>
  <c r="O308" i="26"/>
  <c r="W308" i="26"/>
  <c r="P308" i="26"/>
  <c r="X308" i="26"/>
  <c r="R308" i="26"/>
  <c r="T308" i="26"/>
  <c r="Y308" i="26"/>
  <c r="Z308" i="26"/>
  <c r="AB308" i="26"/>
  <c r="J308" i="26"/>
  <c r="L308" i="26"/>
  <c r="Q308" i="26"/>
  <c r="G309" i="26"/>
  <c r="H308" i="26"/>
  <c r="E309" i="26"/>
  <c r="D309" i="26"/>
  <c r="B311" i="26"/>
  <c r="G310" i="26" s="1"/>
  <c r="I307" i="26"/>
  <c r="V309" i="26" l="1"/>
  <c r="M309" i="26"/>
  <c r="AA309" i="26"/>
  <c r="AB309" i="26"/>
  <c r="S309" i="26"/>
  <c r="Q309" i="26"/>
  <c r="K309" i="26"/>
  <c r="Y309" i="26"/>
  <c r="Z309" i="26"/>
  <c r="R309" i="26"/>
  <c r="U309" i="26"/>
  <c r="J309" i="26"/>
  <c r="O309" i="26"/>
  <c r="T309" i="26"/>
  <c r="X309" i="26"/>
  <c r="N309" i="26"/>
  <c r="L309" i="26"/>
  <c r="F310" i="26"/>
  <c r="H309" i="26"/>
  <c r="I309" i="26"/>
  <c r="C310" i="26"/>
  <c r="B312" i="26"/>
  <c r="G311" i="26" s="1"/>
  <c r="M310" i="26" l="1"/>
  <c r="U310" i="26"/>
  <c r="O310" i="26"/>
  <c r="W310" i="26"/>
  <c r="P310" i="26"/>
  <c r="X310" i="26"/>
  <c r="Q310" i="26"/>
  <c r="Y310" i="26"/>
  <c r="J310" i="26"/>
  <c r="R310" i="26"/>
  <c r="Z310" i="26"/>
  <c r="V310" i="26"/>
  <c r="AA310" i="26"/>
  <c r="AB310" i="26"/>
  <c r="K310" i="26"/>
  <c r="L310" i="26"/>
  <c r="T310" i="26"/>
  <c r="N310" i="26"/>
  <c r="S310" i="26"/>
  <c r="F311" i="26"/>
  <c r="H310" i="26"/>
  <c r="C311" i="26"/>
  <c r="D311" i="26" s="1"/>
  <c r="B313" i="26"/>
  <c r="G312" i="26" s="1"/>
  <c r="E310" i="26"/>
  <c r="D310" i="26"/>
  <c r="F312" i="26" l="1"/>
  <c r="C312" i="26"/>
  <c r="J311" i="26"/>
  <c r="R311" i="26"/>
  <c r="Z311" i="26"/>
  <c r="L311" i="26"/>
  <c r="T311" i="26"/>
  <c r="AB311" i="26"/>
  <c r="M311" i="26"/>
  <c r="U311" i="26"/>
  <c r="N311" i="26"/>
  <c r="V311" i="26"/>
  <c r="O311" i="26"/>
  <c r="W311" i="26"/>
  <c r="Y311" i="26"/>
  <c r="AA311" i="26"/>
  <c r="K311" i="26"/>
  <c r="P311" i="26"/>
  <c r="Q311" i="26"/>
  <c r="S311" i="26"/>
  <c r="X311" i="26"/>
  <c r="H311" i="26"/>
  <c r="I310" i="26"/>
  <c r="E311" i="26"/>
  <c r="I311" i="26" s="1"/>
  <c r="H312" i="26"/>
  <c r="E312" i="26"/>
  <c r="D312" i="26"/>
  <c r="B314" i="26"/>
  <c r="O312" i="26" l="1"/>
  <c r="W312" i="26"/>
  <c r="Q312" i="26"/>
  <c r="Y312" i="26"/>
  <c r="J312" i="26"/>
  <c r="R312" i="26"/>
  <c r="Z312" i="26"/>
  <c r="K312" i="26"/>
  <c r="S312" i="26"/>
  <c r="AA312" i="26"/>
  <c r="L312" i="26"/>
  <c r="T312" i="26"/>
  <c r="AB312" i="26"/>
  <c r="M312" i="26"/>
  <c r="N312" i="26"/>
  <c r="P312" i="26"/>
  <c r="U312" i="26"/>
  <c r="V312" i="26"/>
  <c r="X312" i="26"/>
  <c r="F313" i="26"/>
  <c r="G313" i="26"/>
  <c r="I312" i="26"/>
  <c r="C313" i="26"/>
  <c r="B315" i="26"/>
  <c r="H313" i="26" l="1"/>
  <c r="L313" i="26"/>
  <c r="T313" i="26"/>
  <c r="AB313" i="26"/>
  <c r="N313" i="26"/>
  <c r="V313" i="26"/>
  <c r="O313" i="26"/>
  <c r="W313" i="26"/>
  <c r="P313" i="26"/>
  <c r="X313" i="26"/>
  <c r="Q313" i="26"/>
  <c r="Y313" i="26"/>
  <c r="J313" i="26"/>
  <c r="K313" i="26"/>
  <c r="M313" i="26"/>
  <c r="R313" i="26"/>
  <c r="S313" i="26"/>
  <c r="Z313" i="26"/>
  <c r="AA313" i="26"/>
  <c r="U313" i="26"/>
  <c r="F314" i="26"/>
  <c r="E313" i="26"/>
  <c r="G314" i="26"/>
  <c r="H314" i="26" s="1"/>
  <c r="D313" i="26"/>
  <c r="B316" i="26"/>
  <c r="C314" i="26"/>
  <c r="Q314" i="26" l="1"/>
  <c r="Y314" i="26"/>
  <c r="K314" i="26"/>
  <c r="S314" i="26"/>
  <c r="AA314" i="26"/>
  <c r="L314" i="26"/>
  <c r="T314" i="26"/>
  <c r="AB314" i="26"/>
  <c r="M314" i="26"/>
  <c r="U314" i="26"/>
  <c r="N314" i="26"/>
  <c r="V314" i="26"/>
  <c r="J314" i="26"/>
  <c r="O314" i="26"/>
  <c r="P314" i="26"/>
  <c r="R314" i="26"/>
  <c r="W314" i="26"/>
  <c r="X314" i="26"/>
  <c r="Z314" i="26"/>
  <c r="G315" i="26"/>
  <c r="I313" i="26"/>
  <c r="F315" i="26"/>
  <c r="D314" i="26"/>
  <c r="E314" i="26"/>
  <c r="C315" i="26"/>
  <c r="B317" i="26"/>
  <c r="G316" i="26" s="1"/>
  <c r="N315" i="26" l="1"/>
  <c r="V315" i="26"/>
  <c r="P315" i="26"/>
  <c r="X315" i="26"/>
  <c r="Q315" i="26"/>
  <c r="Y315" i="26"/>
  <c r="J315" i="26"/>
  <c r="R315" i="26"/>
  <c r="Z315" i="26"/>
  <c r="K315" i="26"/>
  <c r="S315" i="26"/>
  <c r="AA315" i="26"/>
  <c r="M315" i="26"/>
  <c r="O315" i="26"/>
  <c r="T315" i="26"/>
  <c r="U315" i="26"/>
  <c r="W315" i="26"/>
  <c r="L315" i="26"/>
  <c r="AB315" i="26"/>
  <c r="F316" i="26"/>
  <c r="H315" i="26"/>
  <c r="C316" i="26"/>
  <c r="D316" i="26" s="1"/>
  <c r="I314" i="26"/>
  <c r="B318" i="26"/>
  <c r="G317" i="26" s="1"/>
  <c r="D315" i="26"/>
  <c r="E315" i="26"/>
  <c r="E316" i="26" l="1"/>
  <c r="I316" i="26" s="1"/>
  <c r="F317" i="26"/>
  <c r="H317" i="26" s="1"/>
  <c r="K316" i="26"/>
  <c r="S316" i="26"/>
  <c r="AA316" i="26"/>
  <c r="M316" i="26"/>
  <c r="U316" i="26"/>
  <c r="N316" i="26"/>
  <c r="V316" i="26"/>
  <c r="O316" i="26"/>
  <c r="W316" i="26"/>
  <c r="P316" i="26"/>
  <c r="X316" i="26"/>
  <c r="Q316" i="26"/>
  <c r="R316" i="26"/>
  <c r="T316" i="26"/>
  <c r="Y316" i="26"/>
  <c r="Z316" i="26"/>
  <c r="AB316" i="26"/>
  <c r="J316" i="26"/>
  <c r="L316" i="26"/>
  <c r="H316" i="26"/>
  <c r="C317" i="26"/>
  <c r="I315" i="26"/>
  <c r="B319" i="26"/>
  <c r="G318" i="26" s="1"/>
  <c r="F318" i="26" l="1"/>
  <c r="P317" i="26"/>
  <c r="X317" i="26"/>
  <c r="J317" i="26"/>
  <c r="R317" i="26"/>
  <c r="Z317" i="26"/>
  <c r="K317" i="26"/>
  <c r="S317" i="26"/>
  <c r="L317" i="26"/>
  <c r="T317" i="26"/>
  <c r="M317" i="26"/>
  <c r="U317" i="26"/>
  <c r="Q317" i="26"/>
  <c r="V317" i="26"/>
  <c r="W317" i="26"/>
  <c r="Y317" i="26"/>
  <c r="AA317" i="26"/>
  <c r="N317" i="26"/>
  <c r="O317" i="26"/>
  <c r="AB317" i="26"/>
  <c r="E317" i="26"/>
  <c r="D317" i="26"/>
  <c r="B320" i="26"/>
  <c r="C318" i="26"/>
  <c r="F319" i="26" l="1"/>
  <c r="G319" i="26"/>
  <c r="L318" i="26"/>
  <c r="T318" i="26"/>
  <c r="AB318" i="26"/>
  <c r="M318" i="26"/>
  <c r="U318" i="26"/>
  <c r="N318" i="26"/>
  <c r="V318" i="26"/>
  <c r="O318" i="26"/>
  <c r="W318" i="26"/>
  <c r="P318" i="26"/>
  <c r="X318" i="26"/>
  <c r="S318" i="26"/>
  <c r="Y318" i="26"/>
  <c r="Z318" i="26"/>
  <c r="AA318" i="26"/>
  <c r="J318" i="26"/>
  <c r="K318" i="26"/>
  <c r="Q318" i="26"/>
  <c r="R318" i="26"/>
  <c r="I317" i="26"/>
  <c r="H318" i="26"/>
  <c r="C319" i="26"/>
  <c r="D319" i="26" s="1"/>
  <c r="D318" i="26"/>
  <c r="E318" i="26"/>
  <c r="B321" i="26"/>
  <c r="C320" i="26" s="1"/>
  <c r="E319" i="26" l="1"/>
  <c r="I319" i="26" s="1"/>
  <c r="N320" i="26"/>
  <c r="V320" i="26"/>
  <c r="O320" i="26"/>
  <c r="W320" i="26"/>
  <c r="P320" i="26"/>
  <c r="X320" i="26"/>
  <c r="Q320" i="26"/>
  <c r="Y320" i="26"/>
  <c r="J320" i="26"/>
  <c r="R320" i="26"/>
  <c r="Z320" i="26"/>
  <c r="AA320" i="26"/>
  <c r="AB320" i="26"/>
  <c r="K320" i="26"/>
  <c r="L320" i="26"/>
  <c r="M320" i="26"/>
  <c r="S320" i="26"/>
  <c r="T320" i="26"/>
  <c r="U320" i="26"/>
  <c r="F320" i="26"/>
  <c r="Q319" i="26"/>
  <c r="Y319" i="26"/>
  <c r="J319" i="26"/>
  <c r="R319" i="26"/>
  <c r="Z319" i="26"/>
  <c r="K319" i="26"/>
  <c r="S319" i="26"/>
  <c r="AA319" i="26"/>
  <c r="L319" i="26"/>
  <c r="T319" i="26"/>
  <c r="AB319" i="26"/>
  <c r="M319" i="26"/>
  <c r="U319" i="26"/>
  <c r="W319" i="26"/>
  <c r="X319" i="26"/>
  <c r="N319" i="26"/>
  <c r="O319" i="26"/>
  <c r="P319" i="26"/>
  <c r="V319" i="26"/>
  <c r="G320" i="26"/>
  <c r="H320" i="26" s="1"/>
  <c r="I318" i="26"/>
  <c r="H319" i="26"/>
  <c r="E320" i="26"/>
  <c r="D320" i="26"/>
  <c r="B322" i="26"/>
  <c r="G321" i="26" s="1"/>
  <c r="F321" i="26" l="1"/>
  <c r="C321" i="26"/>
  <c r="D321" i="26" s="1"/>
  <c r="I320" i="26"/>
  <c r="B323" i="26"/>
  <c r="G322" i="26" s="1"/>
  <c r="E321" i="26" l="1"/>
  <c r="K321" i="26"/>
  <c r="S321" i="26"/>
  <c r="AA321" i="26"/>
  <c r="L321" i="26"/>
  <c r="T321" i="26"/>
  <c r="AB321" i="26"/>
  <c r="M321" i="26"/>
  <c r="U321" i="26"/>
  <c r="N321" i="26"/>
  <c r="V321" i="26"/>
  <c r="O321" i="26"/>
  <c r="W321" i="26"/>
  <c r="Z321" i="26"/>
  <c r="J321" i="26"/>
  <c r="P321" i="26"/>
  <c r="Q321" i="26"/>
  <c r="R321" i="26"/>
  <c r="X321" i="26"/>
  <c r="Y321" i="26"/>
  <c r="F322" i="26"/>
  <c r="H321" i="26"/>
  <c r="I321" i="26"/>
  <c r="C322" i="26"/>
  <c r="B324" i="26"/>
  <c r="G323" i="26" s="1"/>
  <c r="F323" i="26" l="1"/>
  <c r="P322" i="26"/>
  <c r="X322" i="26"/>
  <c r="Q322" i="26"/>
  <c r="Y322" i="26"/>
  <c r="J322" i="26"/>
  <c r="R322" i="26"/>
  <c r="Z322" i="26"/>
  <c r="K322" i="26"/>
  <c r="S322" i="26"/>
  <c r="AA322" i="26"/>
  <c r="L322" i="26"/>
  <c r="T322" i="26"/>
  <c r="AB322" i="26"/>
  <c r="M322" i="26"/>
  <c r="N322" i="26"/>
  <c r="O322" i="26"/>
  <c r="U322" i="26"/>
  <c r="V322" i="26"/>
  <c r="W322" i="26"/>
  <c r="H322" i="26"/>
  <c r="D322" i="26"/>
  <c r="E322" i="26"/>
  <c r="C323" i="26"/>
  <c r="B325" i="26"/>
  <c r="F324" i="26" s="1"/>
  <c r="M323" i="26" l="1"/>
  <c r="U323" i="26"/>
  <c r="N323" i="26"/>
  <c r="V323" i="26"/>
  <c r="O323" i="26"/>
  <c r="W323" i="26"/>
  <c r="P323" i="26"/>
  <c r="X323" i="26"/>
  <c r="Q323" i="26"/>
  <c r="Y323" i="26"/>
  <c r="K323" i="26"/>
  <c r="L323" i="26"/>
  <c r="R323" i="26"/>
  <c r="S323" i="26"/>
  <c r="T323" i="26"/>
  <c r="Z323" i="26"/>
  <c r="AA323" i="26"/>
  <c r="J323" i="26"/>
  <c r="AB323" i="26"/>
  <c r="G324" i="26"/>
  <c r="C324" i="26"/>
  <c r="H323" i="26"/>
  <c r="I322" i="26"/>
  <c r="B326" i="26"/>
  <c r="D323" i="26"/>
  <c r="E323" i="26"/>
  <c r="J324" i="26" l="1"/>
  <c r="R324" i="26"/>
  <c r="Z324" i="26"/>
  <c r="K324" i="26"/>
  <c r="S324" i="26"/>
  <c r="AA324" i="26"/>
  <c r="L324" i="26"/>
  <c r="T324" i="26"/>
  <c r="AB324" i="26"/>
  <c r="M324" i="26"/>
  <c r="U324" i="26"/>
  <c r="N324" i="26"/>
  <c r="V324" i="26"/>
  <c r="O324" i="26"/>
  <c r="P324" i="26"/>
  <c r="Q324" i="26"/>
  <c r="W324" i="26"/>
  <c r="X324" i="26"/>
  <c r="Y324" i="26"/>
  <c r="D324" i="26"/>
  <c r="F325" i="26"/>
  <c r="E324" i="26"/>
  <c r="G325" i="26"/>
  <c r="H324" i="26"/>
  <c r="I323" i="26"/>
  <c r="B327" i="26"/>
  <c r="C325" i="26"/>
  <c r="H325" i="26" l="1"/>
  <c r="I324" i="26"/>
  <c r="F326" i="26"/>
  <c r="G326" i="26"/>
  <c r="O325" i="26"/>
  <c r="W325" i="26"/>
  <c r="P325" i="26"/>
  <c r="X325" i="26"/>
  <c r="Q325" i="26"/>
  <c r="Y325" i="26"/>
  <c r="J325" i="26"/>
  <c r="R325" i="26"/>
  <c r="Z325" i="26"/>
  <c r="K325" i="26"/>
  <c r="S325" i="26"/>
  <c r="AA325" i="26"/>
  <c r="N325" i="26"/>
  <c r="T325" i="26"/>
  <c r="U325" i="26"/>
  <c r="V325" i="26"/>
  <c r="AB325" i="26"/>
  <c r="L325" i="26"/>
  <c r="M325" i="26"/>
  <c r="C326" i="26"/>
  <c r="E325" i="26"/>
  <c r="D325" i="26"/>
  <c r="B328" i="26"/>
  <c r="L326" i="26" l="1"/>
  <c r="T326" i="26"/>
  <c r="AB326" i="26"/>
  <c r="M326" i="26"/>
  <c r="U326" i="26"/>
  <c r="N326" i="26"/>
  <c r="V326" i="26"/>
  <c r="O326" i="26"/>
  <c r="W326" i="26"/>
  <c r="P326" i="26"/>
  <c r="X326" i="26"/>
  <c r="R326" i="26"/>
  <c r="S326" i="26"/>
  <c r="Y326" i="26"/>
  <c r="Z326" i="26"/>
  <c r="AA326" i="26"/>
  <c r="J326" i="26"/>
  <c r="K326" i="26"/>
  <c r="Q326" i="26"/>
  <c r="F327" i="26"/>
  <c r="G327" i="26"/>
  <c r="H326" i="26"/>
  <c r="I325" i="26"/>
  <c r="B329" i="26"/>
  <c r="G328" i="26" s="1"/>
  <c r="C327" i="26"/>
  <c r="D326" i="26"/>
  <c r="E326" i="26"/>
  <c r="F328" i="26" l="1"/>
  <c r="Q327" i="26"/>
  <c r="Y327" i="26"/>
  <c r="J327" i="26"/>
  <c r="R327" i="26"/>
  <c r="Z327" i="26"/>
  <c r="K327" i="26"/>
  <c r="S327" i="26"/>
  <c r="AA327" i="26"/>
  <c r="L327" i="26"/>
  <c r="T327" i="26"/>
  <c r="AB327" i="26"/>
  <c r="M327" i="26"/>
  <c r="U327" i="26"/>
  <c r="V327" i="26"/>
  <c r="W327" i="26"/>
  <c r="X327" i="26"/>
  <c r="N327" i="26"/>
  <c r="O327" i="26"/>
  <c r="P327" i="26"/>
  <c r="H327" i="26"/>
  <c r="H328" i="26"/>
  <c r="I326" i="26"/>
  <c r="D327" i="26"/>
  <c r="E327" i="26"/>
  <c r="C328" i="26"/>
  <c r="B330" i="26"/>
  <c r="F329" i="26" s="1"/>
  <c r="N328" i="26" l="1"/>
  <c r="V328" i="26"/>
  <c r="O328" i="26"/>
  <c r="W328" i="26"/>
  <c r="P328" i="26"/>
  <c r="X328" i="26"/>
  <c r="Q328" i="26"/>
  <c r="Y328" i="26"/>
  <c r="J328" i="26"/>
  <c r="R328" i="26"/>
  <c r="Z328" i="26"/>
  <c r="U328" i="26"/>
  <c r="AA328" i="26"/>
  <c r="AB328" i="26"/>
  <c r="K328" i="26"/>
  <c r="L328" i="26"/>
  <c r="M328" i="26"/>
  <c r="S328" i="26"/>
  <c r="T328" i="26"/>
  <c r="G329" i="26"/>
  <c r="B331" i="26"/>
  <c r="D328" i="26"/>
  <c r="E328" i="26"/>
  <c r="C329" i="26"/>
  <c r="I327" i="26"/>
  <c r="F330" i="26" l="1"/>
  <c r="G330" i="26"/>
  <c r="K329" i="26"/>
  <c r="S329" i="26"/>
  <c r="AA329" i="26"/>
  <c r="L329" i="26"/>
  <c r="T329" i="26"/>
  <c r="AB329" i="26"/>
  <c r="M329" i="26"/>
  <c r="U329" i="26"/>
  <c r="N329" i="26"/>
  <c r="V329" i="26"/>
  <c r="O329" i="26"/>
  <c r="W329" i="26"/>
  <c r="Y329" i="26"/>
  <c r="Z329" i="26"/>
  <c r="J329" i="26"/>
  <c r="P329" i="26"/>
  <c r="Q329" i="26"/>
  <c r="R329" i="26"/>
  <c r="X329" i="26"/>
  <c r="H329" i="26"/>
  <c r="I328" i="26"/>
  <c r="C330" i="26"/>
  <c r="E329" i="26"/>
  <c r="D329" i="26"/>
  <c r="B332" i="26"/>
  <c r="F331" i="26" s="1"/>
  <c r="P330" i="26" l="1"/>
  <c r="X330" i="26"/>
  <c r="Q330" i="26"/>
  <c r="Y330" i="26"/>
  <c r="J330" i="26"/>
  <c r="R330" i="26"/>
  <c r="Z330" i="26"/>
  <c r="K330" i="26"/>
  <c r="S330" i="26"/>
  <c r="AA330" i="26"/>
  <c r="L330" i="26"/>
  <c r="T330" i="26"/>
  <c r="AB330" i="26"/>
  <c r="M330" i="26"/>
  <c r="N330" i="26"/>
  <c r="O330" i="26"/>
  <c r="U330" i="26"/>
  <c r="V330" i="26"/>
  <c r="W330" i="26"/>
  <c r="G331" i="26"/>
  <c r="D330" i="26"/>
  <c r="H330" i="26"/>
  <c r="E330" i="26"/>
  <c r="C331" i="26"/>
  <c r="I329" i="26"/>
  <c r="B333" i="26"/>
  <c r="M331" i="26" l="1"/>
  <c r="U331" i="26"/>
  <c r="N331" i="26"/>
  <c r="V331" i="26"/>
  <c r="O331" i="26"/>
  <c r="W331" i="26"/>
  <c r="P331" i="26"/>
  <c r="X331" i="26"/>
  <c r="Q331" i="26"/>
  <c r="Y331" i="26"/>
  <c r="J331" i="26"/>
  <c r="AB331" i="26"/>
  <c r="K331" i="26"/>
  <c r="L331" i="26"/>
  <c r="R331" i="26"/>
  <c r="S331" i="26"/>
  <c r="T331" i="26"/>
  <c r="Z331" i="26"/>
  <c r="AA331" i="26"/>
  <c r="F332" i="26"/>
  <c r="G332" i="26"/>
  <c r="I330" i="26"/>
  <c r="H331" i="26"/>
  <c r="B334" i="26"/>
  <c r="F333" i="26" s="1"/>
  <c r="C332" i="26"/>
  <c r="E331" i="26"/>
  <c r="D331" i="26"/>
  <c r="H332" i="26" l="1"/>
  <c r="J332" i="26"/>
  <c r="R332" i="26"/>
  <c r="Z332" i="26"/>
  <c r="K332" i="26"/>
  <c r="S332" i="26"/>
  <c r="AA332" i="26"/>
  <c r="L332" i="26"/>
  <c r="T332" i="26"/>
  <c r="AB332" i="26"/>
  <c r="M332" i="26"/>
  <c r="U332" i="26"/>
  <c r="N332" i="26"/>
  <c r="V332" i="26"/>
  <c r="O332" i="26"/>
  <c r="P332" i="26"/>
  <c r="Q332" i="26"/>
  <c r="W332" i="26"/>
  <c r="X332" i="26"/>
  <c r="Y332" i="26"/>
  <c r="G333" i="26"/>
  <c r="E332" i="26"/>
  <c r="D332" i="26"/>
  <c r="C333" i="26"/>
  <c r="I331" i="26"/>
  <c r="B335" i="26"/>
  <c r="G334" i="26" s="1"/>
  <c r="F334" i="26" l="1"/>
  <c r="O333" i="26"/>
  <c r="W333" i="26"/>
  <c r="P333" i="26"/>
  <c r="X333" i="26"/>
  <c r="Q333" i="26"/>
  <c r="Y333" i="26"/>
  <c r="J333" i="26"/>
  <c r="R333" i="26"/>
  <c r="Z333" i="26"/>
  <c r="L333" i="26"/>
  <c r="AB333" i="26"/>
  <c r="M333" i="26"/>
  <c r="N333" i="26"/>
  <c r="S333" i="26"/>
  <c r="T333" i="26"/>
  <c r="U333" i="26"/>
  <c r="V333" i="26"/>
  <c r="AA333" i="26"/>
  <c r="K333" i="26"/>
  <c r="H333" i="26"/>
  <c r="I332" i="26"/>
  <c r="B336" i="26"/>
  <c r="G335" i="26" s="1"/>
  <c r="D333" i="26"/>
  <c r="E333" i="26"/>
  <c r="C334" i="26"/>
  <c r="F335" i="26" l="1"/>
  <c r="L334" i="26"/>
  <c r="T334" i="26"/>
  <c r="AB334" i="26"/>
  <c r="M334" i="26"/>
  <c r="U334" i="26"/>
  <c r="N334" i="26"/>
  <c r="V334" i="26"/>
  <c r="O334" i="26"/>
  <c r="W334" i="26"/>
  <c r="Y334" i="26"/>
  <c r="J334" i="26"/>
  <c r="Z334" i="26"/>
  <c r="K334" i="26"/>
  <c r="AA334" i="26"/>
  <c r="P334" i="26"/>
  <c r="Q334" i="26"/>
  <c r="R334" i="26"/>
  <c r="S334" i="26"/>
  <c r="X334" i="26"/>
  <c r="H334" i="26"/>
  <c r="C335" i="26"/>
  <c r="I333" i="26"/>
  <c r="D334" i="26"/>
  <c r="E334" i="26"/>
  <c r="B337" i="26"/>
  <c r="F336" i="26" s="1"/>
  <c r="Q335" i="26" l="1"/>
  <c r="Y335" i="26"/>
  <c r="J335" i="26"/>
  <c r="R335" i="26"/>
  <c r="Z335" i="26"/>
  <c r="K335" i="26"/>
  <c r="S335" i="26"/>
  <c r="AA335" i="26"/>
  <c r="L335" i="26"/>
  <c r="T335" i="26"/>
  <c r="AB335" i="26"/>
  <c r="V335" i="26"/>
  <c r="W335" i="26"/>
  <c r="X335" i="26"/>
  <c r="M335" i="26"/>
  <c r="N335" i="26"/>
  <c r="O335" i="26"/>
  <c r="P335" i="26"/>
  <c r="U335" i="26"/>
  <c r="G336" i="26"/>
  <c r="H335" i="26"/>
  <c r="D335" i="26"/>
  <c r="I334" i="26"/>
  <c r="E335" i="26"/>
  <c r="C336" i="26"/>
  <c r="B338" i="26"/>
  <c r="N336" i="26" l="1"/>
  <c r="V336" i="26"/>
  <c r="O336" i="26"/>
  <c r="W336" i="26"/>
  <c r="P336" i="26"/>
  <c r="X336" i="26"/>
  <c r="Q336" i="26"/>
  <c r="Y336" i="26"/>
  <c r="S336" i="26"/>
  <c r="T336" i="26"/>
  <c r="U336" i="26"/>
  <c r="J336" i="26"/>
  <c r="Z336" i="26"/>
  <c r="K336" i="26"/>
  <c r="AA336" i="26"/>
  <c r="L336" i="26"/>
  <c r="AB336" i="26"/>
  <c r="M336" i="26"/>
  <c r="R336" i="26"/>
  <c r="F337" i="26"/>
  <c r="G337" i="26"/>
  <c r="H336" i="26"/>
  <c r="I335" i="26"/>
  <c r="C337" i="26"/>
  <c r="D336" i="26"/>
  <c r="E336" i="26"/>
  <c r="B339" i="26"/>
  <c r="F338" i="26" l="1"/>
  <c r="K337" i="26"/>
  <c r="S337" i="26"/>
  <c r="AA337" i="26"/>
  <c r="L337" i="26"/>
  <c r="T337" i="26"/>
  <c r="AB337" i="26"/>
  <c r="M337" i="26"/>
  <c r="U337" i="26"/>
  <c r="N337" i="26"/>
  <c r="V337" i="26"/>
  <c r="P337" i="26"/>
  <c r="Q337" i="26"/>
  <c r="R337" i="26"/>
  <c r="W337" i="26"/>
  <c r="X337" i="26"/>
  <c r="Y337" i="26"/>
  <c r="J337" i="26"/>
  <c r="Z337" i="26"/>
  <c r="O337" i="26"/>
  <c r="G338" i="26"/>
  <c r="H337" i="26"/>
  <c r="B340" i="26"/>
  <c r="F339" i="26" s="1"/>
  <c r="I336" i="26"/>
  <c r="C338" i="26"/>
  <c r="D337" i="26"/>
  <c r="E337" i="26"/>
  <c r="P338" i="26" l="1"/>
  <c r="X338" i="26"/>
  <c r="Q338" i="26"/>
  <c r="Y338" i="26"/>
  <c r="J338" i="26"/>
  <c r="R338" i="26"/>
  <c r="Z338" i="26"/>
  <c r="K338" i="26"/>
  <c r="S338" i="26"/>
  <c r="AA338" i="26"/>
  <c r="M338" i="26"/>
  <c r="N338" i="26"/>
  <c r="O338" i="26"/>
  <c r="T338" i="26"/>
  <c r="U338" i="26"/>
  <c r="V338" i="26"/>
  <c r="W338" i="26"/>
  <c r="L338" i="26"/>
  <c r="AB338" i="26"/>
  <c r="G339" i="26"/>
  <c r="H338" i="26"/>
  <c r="I337" i="26"/>
  <c r="C339" i="26"/>
  <c r="D339" i="26" s="1"/>
  <c r="D338" i="26"/>
  <c r="E338" i="26"/>
  <c r="B341" i="26"/>
  <c r="F340" i="26" l="1"/>
  <c r="E339" i="26"/>
  <c r="I339" i="26" s="1"/>
  <c r="G340" i="26"/>
  <c r="M339" i="26"/>
  <c r="U339" i="26"/>
  <c r="N339" i="26"/>
  <c r="V339" i="26"/>
  <c r="O339" i="26"/>
  <c r="W339" i="26"/>
  <c r="P339" i="26"/>
  <c r="X339" i="26"/>
  <c r="J339" i="26"/>
  <c r="Z339" i="26"/>
  <c r="K339" i="26"/>
  <c r="AA339" i="26"/>
  <c r="L339" i="26"/>
  <c r="AB339" i="26"/>
  <c r="Q339" i="26"/>
  <c r="R339" i="26"/>
  <c r="S339" i="26"/>
  <c r="T339" i="26"/>
  <c r="Y339" i="26"/>
  <c r="H339" i="26"/>
  <c r="C340" i="26"/>
  <c r="I338" i="26"/>
  <c r="B342" i="26"/>
  <c r="F341" i="26" l="1"/>
  <c r="J340" i="26"/>
  <c r="R340" i="26"/>
  <c r="Z340" i="26"/>
  <c r="K340" i="26"/>
  <c r="S340" i="26"/>
  <c r="AA340" i="26"/>
  <c r="L340" i="26"/>
  <c r="T340" i="26"/>
  <c r="AB340" i="26"/>
  <c r="M340" i="26"/>
  <c r="U340" i="26"/>
  <c r="W340" i="26"/>
  <c r="X340" i="26"/>
  <c r="Y340" i="26"/>
  <c r="N340" i="26"/>
  <c r="O340" i="26"/>
  <c r="P340" i="26"/>
  <c r="Q340" i="26"/>
  <c r="V340" i="26"/>
  <c r="G341" i="26"/>
  <c r="H341" i="26" s="1"/>
  <c r="H340" i="26"/>
  <c r="C341" i="26"/>
  <c r="B343" i="26"/>
  <c r="F342" i="26" s="1"/>
  <c r="E340" i="26"/>
  <c r="D340" i="26"/>
  <c r="O341" i="26" l="1"/>
  <c r="W341" i="26"/>
  <c r="P341" i="26"/>
  <c r="X341" i="26"/>
  <c r="Q341" i="26"/>
  <c r="Y341" i="26"/>
  <c r="J341" i="26"/>
  <c r="R341" i="26"/>
  <c r="Z341" i="26"/>
  <c r="T341" i="26"/>
  <c r="U341" i="26"/>
  <c r="V341" i="26"/>
  <c r="K341" i="26"/>
  <c r="AA341" i="26"/>
  <c r="L341" i="26"/>
  <c r="AB341" i="26"/>
  <c r="M341" i="26"/>
  <c r="N341" i="26"/>
  <c r="S341" i="26"/>
  <c r="G342" i="26"/>
  <c r="H342" i="26" s="1"/>
  <c r="C342" i="26"/>
  <c r="E341" i="26"/>
  <c r="D341" i="26"/>
  <c r="B344" i="26"/>
  <c r="I340" i="26"/>
  <c r="L342" i="26" l="1"/>
  <c r="T342" i="26"/>
  <c r="AB342" i="26"/>
  <c r="M342" i="26"/>
  <c r="U342" i="26"/>
  <c r="N342" i="26"/>
  <c r="V342" i="26"/>
  <c r="O342" i="26"/>
  <c r="W342" i="26"/>
  <c r="Q342" i="26"/>
  <c r="R342" i="26"/>
  <c r="S342" i="26"/>
  <c r="X342" i="26"/>
  <c r="Y342" i="26"/>
  <c r="J342" i="26"/>
  <c r="Z342" i="26"/>
  <c r="K342" i="26"/>
  <c r="AA342" i="26"/>
  <c r="P342" i="26"/>
  <c r="F343" i="26"/>
  <c r="G343" i="26"/>
  <c r="E342" i="26"/>
  <c r="D342" i="26"/>
  <c r="I341" i="26"/>
  <c r="C343" i="26"/>
  <c r="B345" i="26"/>
  <c r="G344" i="26" s="1"/>
  <c r="H343" i="26" l="1"/>
  <c r="I342" i="26"/>
  <c r="Q343" i="26"/>
  <c r="Y343" i="26"/>
  <c r="J343" i="26"/>
  <c r="R343" i="26"/>
  <c r="Z343" i="26"/>
  <c r="K343" i="26"/>
  <c r="S343" i="26"/>
  <c r="AA343" i="26"/>
  <c r="L343" i="26"/>
  <c r="T343" i="26"/>
  <c r="AB343" i="26"/>
  <c r="N343" i="26"/>
  <c r="O343" i="26"/>
  <c r="P343" i="26"/>
  <c r="U343" i="26"/>
  <c r="V343" i="26"/>
  <c r="W343" i="26"/>
  <c r="X343" i="26"/>
  <c r="M343" i="26"/>
  <c r="F344" i="26"/>
  <c r="B346" i="26"/>
  <c r="C344" i="26"/>
  <c r="D343" i="26"/>
  <c r="E343" i="26"/>
  <c r="N344" i="26" l="1"/>
  <c r="V344" i="26"/>
  <c r="O344" i="26"/>
  <c r="W344" i="26"/>
  <c r="P344" i="26"/>
  <c r="X344" i="26"/>
  <c r="Q344" i="26"/>
  <c r="Y344" i="26"/>
  <c r="K344" i="26"/>
  <c r="AA344" i="26"/>
  <c r="L344" i="26"/>
  <c r="AB344" i="26"/>
  <c r="M344" i="26"/>
  <c r="R344" i="26"/>
  <c r="S344" i="26"/>
  <c r="T344" i="26"/>
  <c r="U344" i="26"/>
  <c r="J344" i="26"/>
  <c r="Z344" i="26"/>
  <c r="F345" i="26"/>
  <c r="G345" i="26"/>
  <c r="I343" i="26"/>
  <c r="H344" i="26"/>
  <c r="D344" i="26"/>
  <c r="E344" i="26"/>
  <c r="C345" i="26"/>
  <c r="B347" i="26"/>
  <c r="F346" i="26" l="1"/>
  <c r="K345" i="26"/>
  <c r="S345" i="26"/>
  <c r="AA345" i="26"/>
  <c r="L345" i="26"/>
  <c r="T345" i="26"/>
  <c r="AB345" i="26"/>
  <c r="M345" i="26"/>
  <c r="U345" i="26"/>
  <c r="N345" i="26"/>
  <c r="V345" i="26"/>
  <c r="X345" i="26"/>
  <c r="Y345" i="26"/>
  <c r="J345" i="26"/>
  <c r="Z345" i="26"/>
  <c r="O345" i="26"/>
  <c r="P345" i="26"/>
  <c r="Q345" i="26"/>
  <c r="R345" i="26"/>
  <c r="W345" i="26"/>
  <c r="G346" i="26"/>
  <c r="H345" i="26"/>
  <c r="I344" i="26"/>
  <c r="C346" i="26"/>
  <c r="E345" i="26"/>
  <c r="D345" i="26"/>
  <c r="B348" i="26"/>
  <c r="P346" i="26" l="1"/>
  <c r="X346" i="26"/>
  <c r="Q346" i="26"/>
  <c r="Y346" i="26"/>
  <c r="J346" i="26"/>
  <c r="R346" i="26"/>
  <c r="Z346" i="26"/>
  <c r="K346" i="26"/>
  <c r="S346" i="26"/>
  <c r="AA346" i="26"/>
  <c r="U346" i="26"/>
  <c r="V346" i="26"/>
  <c r="W346" i="26"/>
  <c r="L346" i="26"/>
  <c r="AB346" i="26"/>
  <c r="M346" i="26"/>
  <c r="N346" i="26"/>
  <c r="O346" i="26"/>
  <c r="T346" i="26"/>
  <c r="G347" i="26"/>
  <c r="F347" i="26"/>
  <c r="I345" i="26"/>
  <c r="H346" i="26"/>
  <c r="B349" i="26"/>
  <c r="C347" i="26"/>
  <c r="D346" i="26"/>
  <c r="E346" i="26"/>
  <c r="H347" i="26" l="1"/>
  <c r="M347" i="26"/>
  <c r="U347" i="26"/>
  <c r="N347" i="26"/>
  <c r="V347" i="26"/>
  <c r="O347" i="26"/>
  <c r="W347" i="26"/>
  <c r="P347" i="26"/>
  <c r="X347" i="26"/>
  <c r="R347" i="26"/>
  <c r="S347" i="26"/>
  <c r="T347" i="26"/>
  <c r="Y347" i="26"/>
  <c r="J347" i="26"/>
  <c r="Z347" i="26"/>
  <c r="K347" i="26"/>
  <c r="AA347" i="26"/>
  <c r="L347" i="26"/>
  <c r="AB347" i="26"/>
  <c r="Q347" i="26"/>
  <c r="F348" i="26"/>
  <c r="G348" i="26"/>
  <c r="I346" i="26"/>
  <c r="E347" i="26"/>
  <c r="D347" i="26"/>
  <c r="C348" i="26"/>
  <c r="B350" i="26"/>
  <c r="F349" i="26" s="1"/>
  <c r="J348" i="26" l="1"/>
  <c r="R348" i="26"/>
  <c r="Z348" i="26"/>
  <c r="K348" i="26"/>
  <c r="S348" i="26"/>
  <c r="AA348" i="26"/>
  <c r="L348" i="26"/>
  <c r="T348" i="26"/>
  <c r="AB348" i="26"/>
  <c r="M348" i="26"/>
  <c r="U348" i="26"/>
  <c r="O348" i="26"/>
  <c r="P348" i="26"/>
  <c r="Q348" i="26"/>
  <c r="V348" i="26"/>
  <c r="W348" i="26"/>
  <c r="X348" i="26"/>
  <c r="Y348" i="26"/>
  <c r="N348" i="26"/>
  <c r="G349" i="26"/>
  <c r="H349" i="26" s="1"/>
  <c r="H348" i="26"/>
  <c r="C349" i="26"/>
  <c r="E349" i="26" s="1"/>
  <c r="I347" i="26"/>
  <c r="B351" i="26"/>
  <c r="F350" i="26" s="1"/>
  <c r="E348" i="26"/>
  <c r="D348" i="26"/>
  <c r="G350" i="26" l="1"/>
  <c r="O349" i="26"/>
  <c r="W349" i="26"/>
  <c r="P349" i="26"/>
  <c r="X349" i="26"/>
  <c r="Q349" i="26"/>
  <c r="Y349" i="26"/>
  <c r="J349" i="26"/>
  <c r="R349" i="26"/>
  <c r="Z349" i="26"/>
  <c r="L349" i="26"/>
  <c r="AB349" i="26"/>
  <c r="M349" i="26"/>
  <c r="N349" i="26"/>
  <c r="S349" i="26"/>
  <c r="T349" i="26"/>
  <c r="U349" i="26"/>
  <c r="V349" i="26"/>
  <c r="K349" i="26"/>
  <c r="AA349" i="26"/>
  <c r="I348" i="26"/>
  <c r="D349" i="26"/>
  <c r="I349" i="26" s="1"/>
  <c r="C350" i="26"/>
  <c r="B352" i="26"/>
  <c r="L350" i="26" l="1"/>
  <c r="T350" i="26"/>
  <c r="AB350" i="26"/>
  <c r="M350" i="26"/>
  <c r="U350" i="26"/>
  <c r="N350" i="26"/>
  <c r="V350" i="26"/>
  <c r="O350" i="26"/>
  <c r="W350" i="26"/>
  <c r="Y350" i="26"/>
  <c r="J350" i="26"/>
  <c r="Z350" i="26"/>
  <c r="K350" i="26"/>
  <c r="AA350" i="26"/>
  <c r="P350" i="26"/>
  <c r="Q350" i="26"/>
  <c r="R350" i="26"/>
  <c r="S350" i="26"/>
  <c r="X350" i="26"/>
  <c r="F351" i="26"/>
  <c r="G351" i="26"/>
  <c r="H350" i="26"/>
  <c r="C351" i="26"/>
  <c r="D351" i="26" s="1"/>
  <c r="E350" i="26"/>
  <c r="D350" i="26"/>
  <c r="B353" i="26"/>
  <c r="H351" i="26" l="1"/>
  <c r="F352" i="26"/>
  <c r="G352" i="26"/>
  <c r="Q351" i="26"/>
  <c r="Y351" i="26"/>
  <c r="J351" i="26"/>
  <c r="R351" i="26"/>
  <c r="Z351" i="26"/>
  <c r="K351" i="26"/>
  <c r="S351" i="26"/>
  <c r="AA351" i="26"/>
  <c r="L351" i="26"/>
  <c r="T351" i="26"/>
  <c r="AB351" i="26"/>
  <c r="V351" i="26"/>
  <c r="W351" i="26"/>
  <c r="X351" i="26"/>
  <c r="M351" i="26"/>
  <c r="N351" i="26"/>
  <c r="O351" i="26"/>
  <c r="P351" i="26"/>
  <c r="U351" i="26"/>
  <c r="I350" i="26"/>
  <c r="E351" i="26"/>
  <c r="I351" i="26" s="1"/>
  <c r="H352" i="26"/>
  <c r="C352" i="26"/>
  <c r="B354" i="26"/>
  <c r="N352" i="26" l="1"/>
  <c r="V352" i="26"/>
  <c r="O352" i="26"/>
  <c r="W352" i="26"/>
  <c r="P352" i="26"/>
  <c r="X352" i="26"/>
  <c r="Q352" i="26"/>
  <c r="Y352" i="26"/>
  <c r="S352" i="26"/>
  <c r="T352" i="26"/>
  <c r="U352" i="26"/>
  <c r="J352" i="26"/>
  <c r="Z352" i="26"/>
  <c r="K352" i="26"/>
  <c r="AA352" i="26"/>
  <c r="L352" i="26"/>
  <c r="AB352" i="26"/>
  <c r="M352" i="26"/>
  <c r="R352" i="26"/>
  <c r="F353" i="26"/>
  <c r="G353" i="26"/>
  <c r="C353" i="26"/>
  <c r="D353" i="26" s="1"/>
  <c r="D352" i="26"/>
  <c r="E352" i="26"/>
  <c r="B355" i="26"/>
  <c r="H353" i="26" l="1"/>
  <c r="E353" i="26"/>
  <c r="K353" i="26"/>
  <c r="S353" i="26"/>
  <c r="AA353" i="26"/>
  <c r="L353" i="26"/>
  <c r="T353" i="26"/>
  <c r="AB353" i="26"/>
  <c r="M353" i="26"/>
  <c r="U353" i="26"/>
  <c r="N353" i="26"/>
  <c r="V353" i="26"/>
  <c r="P353" i="26"/>
  <c r="Q353" i="26"/>
  <c r="R353" i="26"/>
  <c r="W353" i="26"/>
  <c r="X353" i="26"/>
  <c r="Y353" i="26"/>
  <c r="J353" i="26"/>
  <c r="Z353" i="26"/>
  <c r="O353" i="26"/>
  <c r="F354" i="26"/>
  <c r="G354" i="26"/>
  <c r="I352" i="26"/>
  <c r="C354" i="26"/>
  <c r="I353" i="26"/>
  <c r="B356" i="26"/>
  <c r="G355" i="26" s="1"/>
  <c r="F355" i="26" l="1"/>
  <c r="P354" i="26"/>
  <c r="X354" i="26"/>
  <c r="Q354" i="26"/>
  <c r="Y354" i="26"/>
  <c r="J354" i="26"/>
  <c r="R354" i="26"/>
  <c r="Z354" i="26"/>
  <c r="K354" i="26"/>
  <c r="S354" i="26"/>
  <c r="AA354" i="26"/>
  <c r="M354" i="26"/>
  <c r="N354" i="26"/>
  <c r="O354" i="26"/>
  <c r="T354" i="26"/>
  <c r="U354" i="26"/>
  <c r="V354" i="26"/>
  <c r="W354" i="26"/>
  <c r="L354" i="26"/>
  <c r="AB354" i="26"/>
  <c r="E354" i="26"/>
  <c r="H354" i="26"/>
  <c r="D354" i="26"/>
  <c r="C355" i="26"/>
  <c r="B357" i="26"/>
  <c r="F356" i="26" l="1"/>
  <c r="M355" i="26"/>
  <c r="U355" i="26"/>
  <c r="N355" i="26"/>
  <c r="V355" i="26"/>
  <c r="O355" i="26"/>
  <c r="W355" i="26"/>
  <c r="P355" i="26"/>
  <c r="X355" i="26"/>
  <c r="J355" i="26"/>
  <c r="Z355" i="26"/>
  <c r="K355" i="26"/>
  <c r="AA355" i="26"/>
  <c r="L355" i="26"/>
  <c r="AB355" i="26"/>
  <c r="Q355" i="26"/>
  <c r="R355" i="26"/>
  <c r="S355" i="26"/>
  <c r="T355" i="26"/>
  <c r="Y355" i="26"/>
  <c r="G356" i="26"/>
  <c r="H356" i="26" s="1"/>
  <c r="H355" i="26"/>
  <c r="I354" i="26"/>
  <c r="E355" i="26"/>
  <c r="D355" i="26"/>
  <c r="C356" i="26"/>
  <c r="B358" i="26"/>
  <c r="J356" i="26" l="1"/>
  <c r="R356" i="26"/>
  <c r="Z356" i="26"/>
  <c r="K356" i="26"/>
  <c r="S356" i="26"/>
  <c r="AA356" i="26"/>
  <c r="L356" i="26"/>
  <c r="T356" i="26"/>
  <c r="AB356" i="26"/>
  <c r="M356" i="26"/>
  <c r="U356" i="26"/>
  <c r="W356" i="26"/>
  <c r="X356" i="26"/>
  <c r="Y356" i="26"/>
  <c r="N356" i="26"/>
  <c r="O356" i="26"/>
  <c r="P356" i="26"/>
  <c r="Q356" i="26"/>
  <c r="V356" i="26"/>
  <c r="F357" i="26"/>
  <c r="G357" i="26"/>
  <c r="I355" i="26"/>
  <c r="C357" i="26"/>
  <c r="B359" i="26"/>
  <c r="E356" i="26"/>
  <c r="D356" i="26"/>
  <c r="O357" i="26" l="1"/>
  <c r="W357" i="26"/>
  <c r="P357" i="26"/>
  <c r="X357" i="26"/>
  <c r="Q357" i="26"/>
  <c r="Y357" i="26"/>
  <c r="J357" i="26"/>
  <c r="R357" i="26"/>
  <c r="Z357" i="26"/>
  <c r="T357" i="26"/>
  <c r="U357" i="26"/>
  <c r="V357" i="26"/>
  <c r="K357" i="26"/>
  <c r="AA357" i="26"/>
  <c r="L357" i="26"/>
  <c r="AB357" i="26"/>
  <c r="M357" i="26"/>
  <c r="N357" i="26"/>
  <c r="S357" i="26"/>
  <c r="F358" i="26"/>
  <c r="G358" i="26"/>
  <c r="H357" i="26"/>
  <c r="I356" i="26"/>
  <c r="E357" i="26"/>
  <c r="C358" i="26"/>
  <c r="D358" i="26" s="1"/>
  <c r="D357" i="26"/>
  <c r="B360" i="26"/>
  <c r="H358" i="26" l="1"/>
  <c r="E358" i="26"/>
  <c r="F359" i="26"/>
  <c r="G359" i="26"/>
  <c r="L358" i="26"/>
  <c r="T358" i="26"/>
  <c r="AB358" i="26"/>
  <c r="M358" i="26"/>
  <c r="U358" i="26"/>
  <c r="N358" i="26"/>
  <c r="V358" i="26"/>
  <c r="O358" i="26"/>
  <c r="W358" i="26"/>
  <c r="Q358" i="26"/>
  <c r="R358" i="26"/>
  <c r="S358" i="26"/>
  <c r="X358" i="26"/>
  <c r="Y358" i="26"/>
  <c r="J358" i="26"/>
  <c r="Z358" i="26"/>
  <c r="K358" i="26"/>
  <c r="AA358" i="26"/>
  <c r="P358" i="26"/>
  <c r="I357" i="26"/>
  <c r="C359" i="26"/>
  <c r="I358" i="26"/>
  <c r="B361" i="26"/>
  <c r="F360" i="26" l="1"/>
  <c r="Q359" i="26"/>
  <c r="Y359" i="26"/>
  <c r="J359" i="26"/>
  <c r="R359" i="26"/>
  <c r="Z359" i="26"/>
  <c r="K359" i="26"/>
  <c r="S359" i="26"/>
  <c r="AA359" i="26"/>
  <c r="L359" i="26"/>
  <c r="T359" i="26"/>
  <c r="AB359" i="26"/>
  <c r="N359" i="26"/>
  <c r="O359" i="26"/>
  <c r="P359" i="26"/>
  <c r="U359" i="26"/>
  <c r="V359" i="26"/>
  <c r="W359" i="26"/>
  <c r="X359" i="26"/>
  <c r="M359" i="26"/>
  <c r="G360" i="26"/>
  <c r="H359" i="26"/>
  <c r="C360" i="26"/>
  <c r="B362" i="26"/>
  <c r="E359" i="26"/>
  <c r="D359" i="26"/>
  <c r="N360" i="26" l="1"/>
  <c r="V360" i="26"/>
  <c r="O360" i="26"/>
  <c r="W360" i="26"/>
  <c r="P360" i="26"/>
  <c r="X360" i="26"/>
  <c r="Q360" i="26"/>
  <c r="Y360" i="26"/>
  <c r="K360" i="26"/>
  <c r="AA360" i="26"/>
  <c r="L360" i="26"/>
  <c r="AB360" i="26"/>
  <c r="M360" i="26"/>
  <c r="R360" i="26"/>
  <c r="S360" i="26"/>
  <c r="T360" i="26"/>
  <c r="U360" i="26"/>
  <c r="Z360" i="26"/>
  <c r="J360" i="26"/>
  <c r="E360" i="26"/>
  <c r="F361" i="26"/>
  <c r="G361" i="26"/>
  <c r="D360" i="26"/>
  <c r="H360" i="26"/>
  <c r="C361" i="26"/>
  <c r="I359" i="26"/>
  <c r="B363" i="26"/>
  <c r="H361" i="26" l="1"/>
  <c r="I360" i="26"/>
  <c r="K361" i="26"/>
  <c r="S361" i="26"/>
  <c r="AA361" i="26"/>
  <c r="L361" i="26"/>
  <c r="T361" i="26"/>
  <c r="AB361" i="26"/>
  <c r="M361" i="26"/>
  <c r="U361" i="26"/>
  <c r="N361" i="26"/>
  <c r="V361" i="26"/>
  <c r="X361" i="26"/>
  <c r="Y361" i="26"/>
  <c r="J361" i="26"/>
  <c r="Z361" i="26"/>
  <c r="O361" i="26"/>
  <c r="P361" i="26"/>
  <c r="Q361" i="26"/>
  <c r="R361" i="26"/>
  <c r="W361" i="26"/>
  <c r="F362" i="26"/>
  <c r="G362" i="26"/>
  <c r="C362" i="26"/>
  <c r="D362" i="26" s="1"/>
  <c r="D361" i="26"/>
  <c r="E361" i="26"/>
  <c r="B364" i="26"/>
  <c r="E362" i="26" l="1"/>
  <c r="I362" i="26" s="1"/>
  <c r="C363" i="26"/>
  <c r="E363" i="26" s="1"/>
  <c r="G363" i="26"/>
  <c r="P362" i="26"/>
  <c r="X362" i="26"/>
  <c r="Q362" i="26"/>
  <c r="Y362" i="26"/>
  <c r="J362" i="26"/>
  <c r="R362" i="26"/>
  <c r="Z362" i="26"/>
  <c r="K362" i="26"/>
  <c r="S362" i="26"/>
  <c r="AA362" i="26"/>
  <c r="U362" i="26"/>
  <c r="V362" i="26"/>
  <c r="W362" i="26"/>
  <c r="L362" i="26"/>
  <c r="AB362" i="26"/>
  <c r="M362" i="26"/>
  <c r="N362" i="26"/>
  <c r="O362" i="26"/>
  <c r="T362" i="26"/>
  <c r="F363" i="26"/>
  <c r="H362" i="26"/>
  <c r="I361" i="26"/>
  <c r="D363" i="26"/>
  <c r="B365" i="26"/>
  <c r="F364" i="26" l="1"/>
  <c r="G364" i="26"/>
  <c r="M363" i="26"/>
  <c r="U363" i="26"/>
  <c r="N363" i="26"/>
  <c r="V363" i="26"/>
  <c r="O363" i="26"/>
  <c r="W363" i="26"/>
  <c r="P363" i="26"/>
  <c r="X363" i="26"/>
  <c r="R363" i="26"/>
  <c r="S363" i="26"/>
  <c r="T363" i="26"/>
  <c r="Y363" i="26"/>
  <c r="J363" i="26"/>
  <c r="Z363" i="26"/>
  <c r="K363" i="26"/>
  <c r="AA363" i="26"/>
  <c r="L363" i="26"/>
  <c r="AB363" i="26"/>
  <c r="Q363" i="26"/>
  <c r="I363" i="26"/>
  <c r="H363" i="26"/>
  <c r="H364" i="26"/>
  <c r="B366" i="26"/>
  <c r="F365" i="26" s="1"/>
  <c r="C364" i="26"/>
  <c r="J364" i="26" l="1"/>
  <c r="R364" i="26"/>
  <c r="Z364" i="26"/>
  <c r="K364" i="26"/>
  <c r="S364" i="26"/>
  <c r="AA364" i="26"/>
  <c r="L364" i="26"/>
  <c r="T364" i="26"/>
  <c r="AB364" i="26"/>
  <c r="M364" i="26"/>
  <c r="U364" i="26"/>
  <c r="O364" i="26"/>
  <c r="P364" i="26"/>
  <c r="Q364" i="26"/>
  <c r="V364" i="26"/>
  <c r="W364" i="26"/>
  <c r="X364" i="26"/>
  <c r="Y364" i="26"/>
  <c r="N364" i="26"/>
  <c r="G365" i="26"/>
  <c r="C365" i="26"/>
  <c r="D364" i="26"/>
  <c r="E364" i="26"/>
  <c r="B367" i="26"/>
  <c r="O365" i="26" l="1"/>
  <c r="W365" i="26"/>
  <c r="P365" i="26"/>
  <c r="X365" i="26"/>
  <c r="Q365" i="26"/>
  <c r="Y365" i="26"/>
  <c r="J365" i="26"/>
  <c r="R365" i="26"/>
  <c r="Z365" i="26"/>
  <c r="L365" i="26"/>
  <c r="AB365" i="26"/>
  <c r="M365" i="26"/>
  <c r="N365" i="26"/>
  <c r="S365" i="26"/>
  <c r="T365" i="26"/>
  <c r="U365" i="26"/>
  <c r="V365" i="26"/>
  <c r="K365" i="26"/>
  <c r="AA365" i="26"/>
  <c r="F366" i="26"/>
  <c r="G366" i="26"/>
  <c r="H365" i="26"/>
  <c r="D365" i="26"/>
  <c r="C366" i="26"/>
  <c r="D366" i="26" s="1"/>
  <c r="E365" i="26"/>
  <c r="B368" i="26"/>
  <c r="C367" i="26" s="1"/>
  <c r="I364" i="26"/>
  <c r="E366" i="26" l="1"/>
  <c r="Q367" i="26"/>
  <c r="Y367" i="26"/>
  <c r="J367" i="26"/>
  <c r="R367" i="26"/>
  <c r="Z367" i="26"/>
  <c r="K367" i="26"/>
  <c r="S367" i="26"/>
  <c r="AA367" i="26"/>
  <c r="L367" i="26"/>
  <c r="T367" i="26"/>
  <c r="AB367" i="26"/>
  <c r="V367" i="26"/>
  <c r="W367" i="26"/>
  <c r="X367" i="26"/>
  <c r="M367" i="26"/>
  <c r="N367" i="26"/>
  <c r="O367" i="26"/>
  <c r="P367" i="26"/>
  <c r="U367" i="26"/>
  <c r="L366" i="26"/>
  <c r="T366" i="26"/>
  <c r="AB366" i="26"/>
  <c r="M366" i="26"/>
  <c r="U366" i="26"/>
  <c r="N366" i="26"/>
  <c r="V366" i="26"/>
  <c r="O366" i="26"/>
  <c r="W366" i="26"/>
  <c r="Y366" i="26"/>
  <c r="J366" i="26"/>
  <c r="Z366" i="26"/>
  <c r="K366" i="26"/>
  <c r="AA366" i="26"/>
  <c r="P366" i="26"/>
  <c r="Q366" i="26"/>
  <c r="R366" i="26"/>
  <c r="S366" i="26"/>
  <c r="X366" i="26"/>
  <c r="F367" i="26"/>
  <c r="G367" i="26"/>
  <c r="H366" i="26"/>
  <c r="I366" i="26"/>
  <c r="I365" i="26"/>
  <c r="D367" i="26"/>
  <c r="E367" i="26"/>
  <c r="B369" i="26"/>
  <c r="G368" i="26" s="1"/>
  <c r="H367" i="26" l="1"/>
  <c r="F368" i="26"/>
  <c r="H368" i="26" s="1"/>
  <c r="I367" i="26"/>
  <c r="C368" i="26"/>
  <c r="B370" i="26"/>
  <c r="G369" i="26" s="1"/>
  <c r="N368" i="26" l="1"/>
  <c r="V368" i="26"/>
  <c r="O368" i="26"/>
  <c r="W368" i="26"/>
  <c r="P368" i="26"/>
  <c r="X368" i="26"/>
  <c r="Q368" i="26"/>
  <c r="Y368" i="26"/>
  <c r="S368" i="26"/>
  <c r="T368" i="26"/>
  <c r="U368" i="26"/>
  <c r="J368" i="26"/>
  <c r="Z368" i="26"/>
  <c r="K368" i="26"/>
  <c r="AA368" i="26"/>
  <c r="L368" i="26"/>
  <c r="AB368" i="26"/>
  <c r="M368" i="26"/>
  <c r="R368" i="26"/>
  <c r="F369" i="26"/>
  <c r="H369" i="26" s="1"/>
  <c r="B371" i="26"/>
  <c r="C370" i="26" s="1"/>
  <c r="C369" i="26"/>
  <c r="E368" i="26"/>
  <c r="D368" i="26"/>
  <c r="F370" i="26" l="1"/>
  <c r="P370" i="26"/>
  <c r="Q370" i="26"/>
  <c r="J370" i="26"/>
  <c r="K370" i="26"/>
  <c r="M370" i="26"/>
  <c r="W370" i="26"/>
  <c r="N370" i="26"/>
  <c r="X370" i="26"/>
  <c r="O370" i="26"/>
  <c r="Y370" i="26"/>
  <c r="R370" i="26"/>
  <c r="Z370" i="26"/>
  <c r="S370" i="26"/>
  <c r="AA370" i="26"/>
  <c r="T370" i="26"/>
  <c r="AB370" i="26"/>
  <c r="U370" i="26"/>
  <c r="L370" i="26"/>
  <c r="V370" i="26"/>
  <c r="G370" i="26"/>
  <c r="K369" i="26"/>
  <c r="S369" i="26"/>
  <c r="AA369" i="26"/>
  <c r="L369" i="26"/>
  <c r="T369" i="26"/>
  <c r="AB369" i="26"/>
  <c r="M369" i="26"/>
  <c r="U369" i="26"/>
  <c r="N369" i="26"/>
  <c r="V369" i="26"/>
  <c r="P369" i="26"/>
  <c r="Q369" i="26"/>
  <c r="R369" i="26"/>
  <c r="W369" i="26"/>
  <c r="X369" i="26"/>
  <c r="Y369" i="26"/>
  <c r="J369" i="26"/>
  <c r="Z369" i="26"/>
  <c r="O369" i="26"/>
  <c r="E370" i="26"/>
  <c r="D370" i="26"/>
  <c r="D369" i="26"/>
  <c r="E369" i="26"/>
  <c r="I368" i="26"/>
  <c r="B372" i="26"/>
  <c r="F371" i="26" l="1"/>
  <c r="G371" i="26"/>
  <c r="H370" i="26"/>
  <c r="C371" i="26"/>
  <c r="I370" i="26"/>
  <c r="B373" i="26"/>
  <c r="F372" i="26" s="1"/>
  <c r="I369" i="26"/>
  <c r="G372" i="26" l="1"/>
  <c r="L371" i="26"/>
  <c r="T371" i="26"/>
  <c r="AB371" i="26"/>
  <c r="M371" i="26"/>
  <c r="U371" i="26"/>
  <c r="N371" i="26"/>
  <c r="V371" i="26"/>
  <c r="O371" i="26"/>
  <c r="W371" i="26"/>
  <c r="P371" i="26"/>
  <c r="X371" i="26"/>
  <c r="Q371" i="26"/>
  <c r="Y371" i="26"/>
  <c r="J371" i="26"/>
  <c r="R371" i="26"/>
  <c r="Z371" i="26"/>
  <c r="K371" i="26"/>
  <c r="S371" i="26"/>
  <c r="AA371" i="26"/>
  <c r="H371" i="26"/>
  <c r="H372" i="26"/>
  <c r="B374" i="26"/>
  <c r="F373" i="26" s="1"/>
  <c r="C372" i="26"/>
  <c r="D371" i="26"/>
  <c r="E371" i="26"/>
  <c r="Q372" i="26" l="1"/>
  <c r="Y372" i="26"/>
  <c r="J372" i="26"/>
  <c r="R372" i="26"/>
  <c r="Z372" i="26"/>
  <c r="K372" i="26"/>
  <c r="S372" i="26"/>
  <c r="AA372" i="26"/>
  <c r="L372" i="26"/>
  <c r="T372" i="26"/>
  <c r="AB372" i="26"/>
  <c r="M372" i="26"/>
  <c r="U372" i="26"/>
  <c r="N372" i="26"/>
  <c r="V372" i="26"/>
  <c r="O372" i="26"/>
  <c r="W372" i="26"/>
  <c r="P372" i="26"/>
  <c r="X372" i="26"/>
  <c r="G373" i="26"/>
  <c r="H373" i="26" s="1"/>
  <c r="C373" i="26"/>
  <c r="D372" i="26"/>
  <c r="E372" i="26"/>
  <c r="I371" i="26"/>
  <c r="B375" i="26"/>
  <c r="N373" i="26" l="1"/>
  <c r="V373" i="26"/>
  <c r="O373" i="26"/>
  <c r="W373" i="26"/>
  <c r="P373" i="26"/>
  <c r="X373" i="26"/>
  <c r="Q373" i="26"/>
  <c r="Y373" i="26"/>
  <c r="J373" i="26"/>
  <c r="R373" i="26"/>
  <c r="Z373" i="26"/>
  <c r="K373" i="26"/>
  <c r="S373" i="26"/>
  <c r="AA373" i="26"/>
  <c r="L373" i="26"/>
  <c r="T373" i="26"/>
  <c r="AB373" i="26"/>
  <c r="M373" i="26"/>
  <c r="U373" i="26"/>
  <c r="F374" i="26"/>
  <c r="E373" i="26"/>
  <c r="G374" i="26"/>
  <c r="D373" i="26"/>
  <c r="C374" i="26"/>
  <c r="B376" i="26"/>
  <c r="F375" i="26" s="1"/>
  <c r="I372" i="26"/>
  <c r="I373" i="26" l="1"/>
  <c r="H374" i="26"/>
  <c r="G375" i="26"/>
  <c r="K374" i="26"/>
  <c r="S374" i="26"/>
  <c r="AA374" i="26"/>
  <c r="L374" i="26"/>
  <c r="T374" i="26"/>
  <c r="AB374" i="26"/>
  <c r="M374" i="26"/>
  <c r="U374" i="26"/>
  <c r="N374" i="26"/>
  <c r="V374" i="26"/>
  <c r="O374" i="26"/>
  <c r="W374" i="26"/>
  <c r="P374" i="26"/>
  <c r="X374" i="26"/>
  <c r="Q374" i="26"/>
  <c r="Y374" i="26"/>
  <c r="J374" i="26"/>
  <c r="R374" i="26"/>
  <c r="Z374" i="26"/>
  <c r="D374" i="26"/>
  <c r="E374" i="26"/>
  <c r="C375" i="26"/>
  <c r="B377" i="26"/>
  <c r="F376" i="26" s="1"/>
  <c r="P375" i="26" l="1"/>
  <c r="X375" i="26"/>
  <c r="Q375" i="26"/>
  <c r="Y375" i="26"/>
  <c r="J375" i="26"/>
  <c r="R375" i="26"/>
  <c r="Z375" i="26"/>
  <c r="K375" i="26"/>
  <c r="S375" i="26"/>
  <c r="AA375" i="26"/>
  <c r="L375" i="26"/>
  <c r="T375" i="26"/>
  <c r="AB375" i="26"/>
  <c r="M375" i="26"/>
  <c r="U375" i="26"/>
  <c r="N375" i="26"/>
  <c r="V375" i="26"/>
  <c r="W375" i="26"/>
  <c r="O375" i="26"/>
  <c r="G376" i="26"/>
  <c r="H375" i="26"/>
  <c r="I374" i="26"/>
  <c r="B378" i="26"/>
  <c r="F377" i="26" s="1"/>
  <c r="C376" i="26"/>
  <c r="D375" i="26"/>
  <c r="E375" i="26"/>
  <c r="M376" i="26" l="1"/>
  <c r="U376" i="26"/>
  <c r="N376" i="26"/>
  <c r="V376" i="26"/>
  <c r="O376" i="26"/>
  <c r="W376" i="26"/>
  <c r="P376" i="26"/>
  <c r="X376" i="26"/>
  <c r="Q376" i="26"/>
  <c r="Y376" i="26"/>
  <c r="J376" i="26"/>
  <c r="R376" i="26"/>
  <c r="Z376" i="26"/>
  <c r="K376" i="26"/>
  <c r="S376" i="26"/>
  <c r="AA376" i="26"/>
  <c r="L376" i="26"/>
  <c r="T376" i="26"/>
  <c r="AB376" i="26"/>
  <c r="G377" i="26"/>
  <c r="H376" i="26"/>
  <c r="I375" i="26"/>
  <c r="C377" i="26"/>
  <c r="E376" i="26"/>
  <c r="D376" i="26"/>
  <c r="B379" i="26"/>
  <c r="J377" i="26" l="1"/>
  <c r="R377" i="26"/>
  <c r="Z377" i="26"/>
  <c r="K377" i="26"/>
  <c r="S377" i="26"/>
  <c r="AA377" i="26"/>
  <c r="L377" i="26"/>
  <c r="T377" i="26"/>
  <c r="AB377" i="26"/>
  <c r="M377" i="26"/>
  <c r="U377" i="26"/>
  <c r="N377" i="26"/>
  <c r="V377" i="26"/>
  <c r="O377" i="26"/>
  <c r="W377" i="26"/>
  <c r="P377" i="26"/>
  <c r="X377" i="26"/>
  <c r="Q377" i="26"/>
  <c r="Y377" i="26"/>
  <c r="E377" i="26"/>
  <c r="F378" i="26"/>
  <c r="D377" i="26"/>
  <c r="G378" i="26"/>
  <c r="I376" i="26"/>
  <c r="H377" i="26"/>
  <c r="C378" i="26"/>
  <c r="B380" i="26"/>
  <c r="F379" i="26" s="1"/>
  <c r="I377" i="26" l="1"/>
  <c r="G379" i="26"/>
  <c r="O378" i="26"/>
  <c r="W378" i="26"/>
  <c r="P378" i="26"/>
  <c r="X378" i="26"/>
  <c r="Q378" i="26"/>
  <c r="Y378" i="26"/>
  <c r="J378" i="26"/>
  <c r="R378" i="26"/>
  <c r="Z378" i="26"/>
  <c r="K378" i="26"/>
  <c r="S378" i="26"/>
  <c r="AA378" i="26"/>
  <c r="L378" i="26"/>
  <c r="T378" i="26"/>
  <c r="AB378" i="26"/>
  <c r="M378" i="26"/>
  <c r="U378" i="26"/>
  <c r="N378" i="26"/>
  <c r="V378" i="26"/>
  <c r="H378" i="26"/>
  <c r="C379" i="26"/>
  <c r="B381" i="26"/>
  <c r="D378" i="26"/>
  <c r="E378" i="26"/>
  <c r="L379" i="26" l="1"/>
  <c r="T379" i="26"/>
  <c r="AB379" i="26"/>
  <c r="M379" i="26"/>
  <c r="U379" i="26"/>
  <c r="N379" i="26"/>
  <c r="V379" i="26"/>
  <c r="O379" i="26"/>
  <c r="W379" i="26"/>
  <c r="P379" i="26"/>
  <c r="X379" i="26"/>
  <c r="Q379" i="26"/>
  <c r="Y379" i="26"/>
  <c r="J379" i="26"/>
  <c r="R379" i="26"/>
  <c r="Z379" i="26"/>
  <c r="K379" i="26"/>
  <c r="S379" i="26"/>
  <c r="AA379" i="26"/>
  <c r="F380" i="26"/>
  <c r="G380" i="26"/>
  <c r="H379" i="26"/>
  <c r="C380" i="26"/>
  <c r="D380" i="26" s="1"/>
  <c r="D379" i="26"/>
  <c r="E379" i="26"/>
  <c r="B382" i="26"/>
  <c r="I378" i="26"/>
  <c r="E380" i="26" l="1"/>
  <c r="F381" i="26"/>
  <c r="G381" i="26"/>
  <c r="Q380" i="26"/>
  <c r="Y380" i="26"/>
  <c r="J380" i="26"/>
  <c r="R380" i="26"/>
  <c r="Z380" i="26"/>
  <c r="K380" i="26"/>
  <c r="S380" i="26"/>
  <c r="AA380" i="26"/>
  <c r="L380" i="26"/>
  <c r="T380" i="26"/>
  <c r="AB380" i="26"/>
  <c r="M380" i="26"/>
  <c r="U380" i="26"/>
  <c r="N380" i="26"/>
  <c r="V380" i="26"/>
  <c r="O380" i="26"/>
  <c r="W380" i="26"/>
  <c r="P380" i="26"/>
  <c r="X380" i="26"/>
  <c r="I379" i="26"/>
  <c r="C381" i="26"/>
  <c r="H380" i="26"/>
  <c r="I380" i="26"/>
  <c r="B383" i="26"/>
  <c r="N381" i="26" l="1"/>
  <c r="V381" i="26"/>
  <c r="O381" i="26"/>
  <c r="W381" i="26"/>
  <c r="P381" i="26"/>
  <c r="X381" i="26"/>
  <c r="Q381" i="26"/>
  <c r="Y381" i="26"/>
  <c r="J381" i="26"/>
  <c r="R381" i="26"/>
  <c r="Z381" i="26"/>
  <c r="K381" i="26"/>
  <c r="S381" i="26"/>
  <c r="AA381" i="26"/>
  <c r="L381" i="26"/>
  <c r="T381" i="26"/>
  <c r="AB381" i="26"/>
  <c r="M381" i="26"/>
  <c r="U381" i="26"/>
  <c r="E381" i="26"/>
  <c r="F382" i="26"/>
  <c r="G382" i="26"/>
  <c r="H381" i="26"/>
  <c r="C382" i="26"/>
  <c r="E382" i="26" s="1"/>
  <c r="D381" i="26"/>
  <c r="B384" i="26"/>
  <c r="D382" i="26" l="1"/>
  <c r="I382" i="26" s="1"/>
  <c r="F383" i="26"/>
  <c r="G383" i="26"/>
  <c r="I381" i="26"/>
  <c r="K382" i="26"/>
  <c r="S382" i="26"/>
  <c r="AA382" i="26"/>
  <c r="L382" i="26"/>
  <c r="T382" i="26"/>
  <c r="AB382" i="26"/>
  <c r="M382" i="26"/>
  <c r="U382" i="26"/>
  <c r="N382" i="26"/>
  <c r="V382" i="26"/>
  <c r="O382" i="26"/>
  <c r="W382" i="26"/>
  <c r="P382" i="26"/>
  <c r="X382" i="26"/>
  <c r="Q382" i="26"/>
  <c r="Y382" i="26"/>
  <c r="R382" i="26"/>
  <c r="Z382" i="26"/>
  <c r="J382" i="26"/>
  <c r="H382" i="26"/>
  <c r="H383" i="26"/>
  <c r="C383" i="26"/>
  <c r="D383" i="26" s="1"/>
  <c r="B385" i="26"/>
  <c r="E383" i="26" l="1"/>
  <c r="I383" i="26" s="1"/>
  <c r="P383" i="26"/>
  <c r="X383" i="26"/>
  <c r="Q383" i="26"/>
  <c r="Y383" i="26"/>
  <c r="J383" i="26"/>
  <c r="R383" i="26"/>
  <c r="Z383" i="26"/>
  <c r="K383" i="26"/>
  <c r="S383" i="26"/>
  <c r="AA383" i="26"/>
  <c r="L383" i="26"/>
  <c r="T383" i="26"/>
  <c r="AB383" i="26"/>
  <c r="M383" i="26"/>
  <c r="U383" i="26"/>
  <c r="N383" i="26"/>
  <c r="V383" i="26"/>
  <c r="O383" i="26"/>
  <c r="W383" i="26"/>
  <c r="F384" i="26"/>
  <c r="G384" i="26"/>
  <c r="C384" i="26"/>
  <c r="B386" i="26"/>
  <c r="M384" i="26" l="1"/>
  <c r="U384" i="26"/>
  <c r="N384" i="26"/>
  <c r="V384" i="26"/>
  <c r="O384" i="26"/>
  <c r="W384" i="26"/>
  <c r="P384" i="26"/>
  <c r="X384" i="26"/>
  <c r="Q384" i="26"/>
  <c r="Y384" i="26"/>
  <c r="J384" i="26"/>
  <c r="R384" i="26"/>
  <c r="Z384" i="26"/>
  <c r="K384" i="26"/>
  <c r="S384" i="26"/>
  <c r="AA384" i="26"/>
  <c r="L384" i="26"/>
  <c r="T384" i="26"/>
  <c r="AB384" i="26"/>
  <c r="F385" i="26"/>
  <c r="G385" i="26"/>
  <c r="C385" i="26"/>
  <c r="D385" i="26" s="1"/>
  <c r="H384" i="26"/>
  <c r="E384" i="26"/>
  <c r="D384" i="26"/>
  <c r="B387" i="26"/>
  <c r="H385" i="26" l="1"/>
  <c r="J385" i="26"/>
  <c r="R385" i="26"/>
  <c r="Z385" i="26"/>
  <c r="K385" i="26"/>
  <c r="S385" i="26"/>
  <c r="AA385" i="26"/>
  <c r="L385" i="26"/>
  <c r="T385" i="26"/>
  <c r="AB385" i="26"/>
  <c r="M385" i="26"/>
  <c r="U385" i="26"/>
  <c r="N385" i="26"/>
  <c r="V385" i="26"/>
  <c r="O385" i="26"/>
  <c r="W385" i="26"/>
  <c r="P385" i="26"/>
  <c r="X385" i="26"/>
  <c r="Y385" i="26"/>
  <c r="Q385" i="26"/>
  <c r="E385" i="26"/>
  <c r="I385" i="26" s="1"/>
  <c r="F386" i="26"/>
  <c r="I384" i="26"/>
  <c r="G386" i="26"/>
  <c r="B388" i="26"/>
  <c r="F387" i="26" s="1"/>
  <c r="C386" i="26"/>
  <c r="H386" i="26" l="1"/>
  <c r="O386" i="26"/>
  <c r="W386" i="26"/>
  <c r="P386" i="26"/>
  <c r="X386" i="26"/>
  <c r="Q386" i="26"/>
  <c r="Y386" i="26"/>
  <c r="J386" i="26"/>
  <c r="R386" i="26"/>
  <c r="Z386" i="26"/>
  <c r="K386" i="26"/>
  <c r="S386" i="26"/>
  <c r="AA386" i="26"/>
  <c r="L386" i="26"/>
  <c r="T386" i="26"/>
  <c r="AB386" i="26"/>
  <c r="M386" i="26"/>
  <c r="U386" i="26"/>
  <c r="N386" i="26"/>
  <c r="V386" i="26"/>
  <c r="G387" i="26"/>
  <c r="H387" i="26" s="1"/>
  <c r="C387" i="26"/>
  <c r="D386" i="26"/>
  <c r="E386" i="26"/>
  <c r="B389" i="26"/>
  <c r="F388" i="26" s="1"/>
  <c r="L387" i="26" l="1"/>
  <c r="T387" i="26"/>
  <c r="AB387" i="26"/>
  <c r="M387" i="26"/>
  <c r="U387" i="26"/>
  <c r="N387" i="26"/>
  <c r="V387" i="26"/>
  <c r="O387" i="26"/>
  <c r="W387" i="26"/>
  <c r="P387" i="26"/>
  <c r="X387" i="26"/>
  <c r="Q387" i="26"/>
  <c r="Y387" i="26"/>
  <c r="J387" i="26"/>
  <c r="R387" i="26"/>
  <c r="Z387" i="26"/>
  <c r="K387" i="26"/>
  <c r="S387" i="26"/>
  <c r="AA387" i="26"/>
  <c r="D387" i="26"/>
  <c r="C388" i="26"/>
  <c r="D388" i="26" s="1"/>
  <c r="G388" i="26"/>
  <c r="H388" i="26" s="1"/>
  <c r="E387" i="26"/>
  <c r="B390" i="26"/>
  <c r="F389" i="26" s="1"/>
  <c r="I386" i="26"/>
  <c r="I387" i="26" l="1"/>
  <c r="G389" i="26"/>
  <c r="E388" i="26"/>
  <c r="Q388" i="26"/>
  <c r="Y388" i="26"/>
  <c r="J388" i="26"/>
  <c r="R388" i="26"/>
  <c r="Z388" i="26"/>
  <c r="K388" i="26"/>
  <c r="S388" i="26"/>
  <c r="AA388" i="26"/>
  <c r="L388" i="26"/>
  <c r="T388" i="26"/>
  <c r="AB388" i="26"/>
  <c r="M388" i="26"/>
  <c r="U388" i="26"/>
  <c r="N388" i="26"/>
  <c r="V388" i="26"/>
  <c r="O388" i="26"/>
  <c r="W388" i="26"/>
  <c r="P388" i="26"/>
  <c r="X388" i="26"/>
  <c r="I388" i="26"/>
  <c r="B391" i="26"/>
  <c r="C389" i="26"/>
  <c r="N389" i="26" l="1"/>
  <c r="V389" i="26"/>
  <c r="O389" i="26"/>
  <c r="W389" i="26"/>
  <c r="P389" i="26"/>
  <c r="X389" i="26"/>
  <c r="Q389" i="26"/>
  <c r="Y389" i="26"/>
  <c r="J389" i="26"/>
  <c r="R389" i="26"/>
  <c r="Z389" i="26"/>
  <c r="K389" i="26"/>
  <c r="S389" i="26"/>
  <c r="AA389" i="26"/>
  <c r="L389" i="26"/>
  <c r="T389" i="26"/>
  <c r="AB389" i="26"/>
  <c r="M389" i="26"/>
  <c r="U389" i="26"/>
  <c r="F390" i="26"/>
  <c r="G390" i="26"/>
  <c r="H389" i="26"/>
  <c r="C390" i="26"/>
  <c r="E390" i="26" s="1"/>
  <c r="D389" i="26"/>
  <c r="E389" i="26"/>
  <c r="B392" i="26"/>
  <c r="D390" i="26" l="1"/>
  <c r="I390" i="26" s="1"/>
  <c r="K390" i="26"/>
  <c r="S390" i="26"/>
  <c r="AA390" i="26"/>
  <c r="L390" i="26"/>
  <c r="T390" i="26"/>
  <c r="AB390" i="26"/>
  <c r="M390" i="26"/>
  <c r="U390" i="26"/>
  <c r="N390" i="26"/>
  <c r="V390" i="26"/>
  <c r="O390" i="26"/>
  <c r="W390" i="26"/>
  <c r="P390" i="26"/>
  <c r="X390" i="26"/>
  <c r="Q390" i="26"/>
  <c r="Y390" i="26"/>
  <c r="J390" i="26"/>
  <c r="R390" i="26"/>
  <c r="Z390" i="26"/>
  <c r="F391" i="26"/>
  <c r="G391" i="26"/>
  <c r="H390" i="26"/>
  <c r="I389" i="26"/>
  <c r="C391" i="26"/>
  <c r="B393" i="26"/>
  <c r="P391" i="26" l="1"/>
  <c r="X391" i="26"/>
  <c r="Q391" i="26"/>
  <c r="Y391" i="26"/>
  <c r="J391" i="26"/>
  <c r="R391" i="26"/>
  <c r="Z391" i="26"/>
  <c r="K391" i="26"/>
  <c r="S391" i="26"/>
  <c r="AA391" i="26"/>
  <c r="L391" i="26"/>
  <c r="T391" i="26"/>
  <c r="AB391" i="26"/>
  <c r="M391" i="26"/>
  <c r="U391" i="26"/>
  <c r="N391" i="26"/>
  <c r="V391" i="26"/>
  <c r="O391" i="26"/>
  <c r="W391" i="26"/>
  <c r="F392" i="26"/>
  <c r="G392" i="26"/>
  <c r="H391" i="26"/>
  <c r="C392" i="26"/>
  <c r="B394" i="26"/>
  <c r="G393" i="26" s="1"/>
  <c r="E391" i="26"/>
  <c r="D391" i="26"/>
  <c r="F393" i="26" l="1"/>
  <c r="M392" i="26"/>
  <c r="U392" i="26"/>
  <c r="N392" i="26"/>
  <c r="V392" i="26"/>
  <c r="O392" i="26"/>
  <c r="W392" i="26"/>
  <c r="P392" i="26"/>
  <c r="X392" i="26"/>
  <c r="Q392" i="26"/>
  <c r="Y392" i="26"/>
  <c r="J392" i="26"/>
  <c r="R392" i="26"/>
  <c r="Z392" i="26"/>
  <c r="K392" i="26"/>
  <c r="S392" i="26"/>
  <c r="AA392" i="26"/>
  <c r="T392" i="26"/>
  <c r="AB392" i="26"/>
  <c r="L392" i="26"/>
  <c r="H392" i="26"/>
  <c r="H393" i="26"/>
  <c r="C393" i="26"/>
  <c r="B395" i="26"/>
  <c r="F394" i="26" s="1"/>
  <c r="I391" i="26"/>
  <c r="D392" i="26"/>
  <c r="E392" i="26"/>
  <c r="C394" i="26" l="1"/>
  <c r="J393" i="26"/>
  <c r="R393" i="26"/>
  <c r="Z393" i="26"/>
  <c r="K393" i="26"/>
  <c r="S393" i="26"/>
  <c r="AA393" i="26"/>
  <c r="L393" i="26"/>
  <c r="T393" i="26"/>
  <c r="AB393" i="26"/>
  <c r="M393" i="26"/>
  <c r="U393" i="26"/>
  <c r="N393" i="26"/>
  <c r="V393" i="26"/>
  <c r="O393" i="26"/>
  <c r="W393" i="26"/>
  <c r="P393" i="26"/>
  <c r="X393" i="26"/>
  <c r="Q393" i="26"/>
  <c r="Y393" i="26"/>
  <c r="O394" i="26"/>
  <c r="W394" i="26"/>
  <c r="P394" i="26"/>
  <c r="X394" i="26"/>
  <c r="Q394" i="26"/>
  <c r="Y394" i="26"/>
  <c r="J394" i="26"/>
  <c r="R394" i="26"/>
  <c r="Z394" i="26"/>
  <c r="K394" i="26"/>
  <c r="S394" i="26"/>
  <c r="AA394" i="26"/>
  <c r="L394" i="26"/>
  <c r="T394" i="26"/>
  <c r="AB394" i="26"/>
  <c r="M394" i="26"/>
  <c r="U394" i="26"/>
  <c r="N394" i="26"/>
  <c r="V394" i="26"/>
  <c r="G394" i="26"/>
  <c r="D394" i="26"/>
  <c r="E394" i="26"/>
  <c r="B396" i="26"/>
  <c r="G395" i="26" s="1"/>
  <c r="I392" i="26"/>
  <c r="D393" i="26"/>
  <c r="E393" i="26"/>
  <c r="F395" i="26" l="1"/>
  <c r="C395" i="26"/>
  <c r="D395" i="26" s="1"/>
  <c r="H394" i="26"/>
  <c r="I393" i="26"/>
  <c r="B397" i="26"/>
  <c r="C396" i="26" s="1"/>
  <c r="I394" i="26"/>
  <c r="E395" i="26" l="1"/>
  <c r="Q396" i="26"/>
  <c r="Y396" i="26"/>
  <c r="J396" i="26"/>
  <c r="R396" i="26"/>
  <c r="Z396" i="26"/>
  <c r="K396" i="26"/>
  <c r="S396" i="26"/>
  <c r="AA396" i="26"/>
  <c r="L396" i="26"/>
  <c r="T396" i="26"/>
  <c r="AB396" i="26"/>
  <c r="M396" i="26"/>
  <c r="U396" i="26"/>
  <c r="N396" i="26"/>
  <c r="V396" i="26"/>
  <c r="O396" i="26"/>
  <c r="W396" i="26"/>
  <c r="P396" i="26"/>
  <c r="X396" i="26"/>
  <c r="G396" i="26"/>
  <c r="F396" i="26"/>
  <c r="L395" i="26"/>
  <c r="T395" i="26"/>
  <c r="AB395" i="26"/>
  <c r="M395" i="26"/>
  <c r="U395" i="26"/>
  <c r="N395" i="26"/>
  <c r="V395" i="26"/>
  <c r="O395" i="26"/>
  <c r="W395" i="26"/>
  <c r="P395" i="26"/>
  <c r="X395" i="26"/>
  <c r="Q395" i="26"/>
  <c r="Y395" i="26"/>
  <c r="J395" i="26"/>
  <c r="R395" i="26"/>
  <c r="Z395" i="26"/>
  <c r="AA395" i="26"/>
  <c r="K395" i="26"/>
  <c r="S395" i="26"/>
  <c r="I395" i="26"/>
  <c r="H395" i="26"/>
  <c r="D396" i="26"/>
  <c r="E396" i="26"/>
  <c r="B398" i="26"/>
  <c r="H396" i="26" l="1"/>
  <c r="F397" i="26"/>
  <c r="G397" i="26"/>
  <c r="C397" i="26"/>
  <c r="D397" i="26" s="1"/>
  <c r="B399" i="26"/>
  <c r="G398" i="26" s="1"/>
  <c r="I396" i="26"/>
  <c r="F398" i="26" l="1"/>
  <c r="N397" i="26"/>
  <c r="V397" i="26"/>
  <c r="O397" i="26"/>
  <c r="W397" i="26"/>
  <c r="P397" i="26"/>
  <c r="X397" i="26"/>
  <c r="Q397" i="26"/>
  <c r="Y397" i="26"/>
  <c r="J397" i="26"/>
  <c r="R397" i="26"/>
  <c r="Z397" i="26"/>
  <c r="K397" i="26"/>
  <c r="S397" i="26"/>
  <c r="AA397" i="26"/>
  <c r="L397" i="26"/>
  <c r="T397" i="26"/>
  <c r="AB397" i="26"/>
  <c r="M397" i="26"/>
  <c r="U397" i="26"/>
  <c r="H397" i="26"/>
  <c r="C398" i="26"/>
  <c r="E398" i="26" s="1"/>
  <c r="E397" i="26"/>
  <c r="I397" i="26" s="1"/>
  <c r="H398" i="26"/>
  <c r="B400" i="26"/>
  <c r="F399" i="26" s="1"/>
  <c r="D398" i="26" l="1"/>
  <c r="I398" i="26" s="1"/>
  <c r="K398" i="26"/>
  <c r="S398" i="26"/>
  <c r="AA398" i="26"/>
  <c r="L398" i="26"/>
  <c r="T398" i="26"/>
  <c r="AB398" i="26"/>
  <c r="M398" i="26"/>
  <c r="U398" i="26"/>
  <c r="N398" i="26"/>
  <c r="V398" i="26"/>
  <c r="O398" i="26"/>
  <c r="W398" i="26"/>
  <c r="P398" i="26"/>
  <c r="X398" i="26"/>
  <c r="Q398" i="26"/>
  <c r="Y398" i="26"/>
  <c r="J398" i="26"/>
  <c r="R398" i="26"/>
  <c r="Z398" i="26"/>
  <c r="C399" i="26"/>
  <c r="G399" i="26"/>
  <c r="B401" i="26"/>
  <c r="P399" i="26" l="1"/>
  <c r="X399" i="26"/>
  <c r="Q399" i="26"/>
  <c r="Y399" i="26"/>
  <c r="J399" i="26"/>
  <c r="R399" i="26"/>
  <c r="Z399" i="26"/>
  <c r="K399" i="26"/>
  <c r="S399" i="26"/>
  <c r="AA399" i="26"/>
  <c r="L399" i="26"/>
  <c r="T399" i="26"/>
  <c r="AB399" i="26"/>
  <c r="M399" i="26"/>
  <c r="U399" i="26"/>
  <c r="N399" i="26"/>
  <c r="V399" i="26"/>
  <c r="O399" i="26"/>
  <c r="W399" i="26"/>
  <c r="D399" i="26"/>
  <c r="E399" i="26"/>
  <c r="F400" i="26"/>
  <c r="G400" i="26"/>
  <c r="H399" i="26"/>
  <c r="C400" i="26"/>
  <c r="B402" i="26"/>
  <c r="G401" i="26" s="1"/>
  <c r="I399" i="26" l="1"/>
  <c r="F401" i="26"/>
  <c r="M400" i="26"/>
  <c r="U400" i="26"/>
  <c r="N400" i="26"/>
  <c r="V400" i="26"/>
  <c r="O400" i="26"/>
  <c r="W400" i="26"/>
  <c r="P400" i="26"/>
  <c r="X400" i="26"/>
  <c r="Q400" i="26"/>
  <c r="Y400" i="26"/>
  <c r="J400" i="26"/>
  <c r="R400" i="26"/>
  <c r="Z400" i="26"/>
  <c r="K400" i="26"/>
  <c r="S400" i="26"/>
  <c r="AA400" i="26"/>
  <c r="L400" i="26"/>
  <c r="T400" i="26"/>
  <c r="AB400" i="26"/>
  <c r="D400" i="26"/>
  <c r="H400" i="26"/>
  <c r="E400" i="26"/>
  <c r="B403" i="26"/>
  <c r="C401" i="26"/>
  <c r="C402" i="26" l="1"/>
  <c r="E402" i="26" s="1"/>
  <c r="F402" i="26"/>
  <c r="G402" i="26"/>
  <c r="J401" i="26"/>
  <c r="R401" i="26"/>
  <c r="Z401" i="26"/>
  <c r="K401" i="26"/>
  <c r="S401" i="26"/>
  <c r="AA401" i="26"/>
  <c r="L401" i="26"/>
  <c r="T401" i="26"/>
  <c r="AB401" i="26"/>
  <c r="M401" i="26"/>
  <c r="U401" i="26"/>
  <c r="N401" i="26"/>
  <c r="V401" i="26"/>
  <c r="O401" i="26"/>
  <c r="W401" i="26"/>
  <c r="P401" i="26"/>
  <c r="X401" i="26"/>
  <c r="Q401" i="26"/>
  <c r="Y401" i="26"/>
  <c r="I400" i="26"/>
  <c r="H401" i="26"/>
  <c r="H402" i="26"/>
  <c r="D401" i="26"/>
  <c r="E401" i="26"/>
  <c r="B404" i="26"/>
  <c r="D402" i="26" l="1"/>
  <c r="G403" i="26"/>
  <c r="F403" i="26"/>
  <c r="O402" i="26"/>
  <c r="W402" i="26"/>
  <c r="P402" i="26"/>
  <c r="X402" i="26"/>
  <c r="Q402" i="26"/>
  <c r="Y402" i="26"/>
  <c r="J402" i="26"/>
  <c r="R402" i="26"/>
  <c r="Z402" i="26"/>
  <c r="K402" i="26"/>
  <c r="S402" i="26"/>
  <c r="AA402" i="26"/>
  <c r="L402" i="26"/>
  <c r="T402" i="26"/>
  <c r="AB402" i="26"/>
  <c r="M402" i="26"/>
  <c r="U402" i="26"/>
  <c r="V402" i="26"/>
  <c r="N402" i="26"/>
  <c r="C403" i="26"/>
  <c r="I401" i="26"/>
  <c r="B405" i="26"/>
  <c r="F404" i="26" s="1"/>
  <c r="I402" i="26"/>
  <c r="L403" i="26" l="1"/>
  <c r="T403" i="26"/>
  <c r="AB403" i="26"/>
  <c r="M403" i="26"/>
  <c r="U403" i="26"/>
  <c r="N403" i="26"/>
  <c r="V403" i="26"/>
  <c r="O403" i="26"/>
  <c r="W403" i="26"/>
  <c r="P403" i="26"/>
  <c r="X403" i="26"/>
  <c r="Q403" i="26"/>
  <c r="Y403" i="26"/>
  <c r="J403" i="26"/>
  <c r="R403" i="26"/>
  <c r="Z403" i="26"/>
  <c r="K403" i="26"/>
  <c r="S403" i="26"/>
  <c r="AA403" i="26"/>
  <c r="D403" i="26"/>
  <c r="E403" i="26"/>
  <c r="G404" i="26"/>
  <c r="H403" i="26"/>
  <c r="C404" i="26"/>
  <c r="B406" i="26"/>
  <c r="F405" i="26" s="1"/>
  <c r="I403" i="26" l="1"/>
  <c r="G405" i="26"/>
  <c r="Q404" i="26"/>
  <c r="Y404" i="26"/>
  <c r="J404" i="26"/>
  <c r="R404" i="26"/>
  <c r="Z404" i="26"/>
  <c r="K404" i="26"/>
  <c r="S404" i="26"/>
  <c r="AA404" i="26"/>
  <c r="L404" i="26"/>
  <c r="T404" i="26"/>
  <c r="AB404" i="26"/>
  <c r="M404" i="26"/>
  <c r="U404" i="26"/>
  <c r="N404" i="26"/>
  <c r="V404" i="26"/>
  <c r="O404" i="26"/>
  <c r="W404" i="26"/>
  <c r="P404" i="26"/>
  <c r="X404" i="26"/>
  <c r="H404" i="26"/>
  <c r="B407" i="26"/>
  <c r="C405" i="26"/>
  <c r="D404" i="26"/>
  <c r="E404" i="26"/>
  <c r="C406" i="26" l="1"/>
  <c r="N405" i="26"/>
  <c r="V405" i="26"/>
  <c r="O405" i="26"/>
  <c r="W405" i="26"/>
  <c r="P405" i="26"/>
  <c r="X405" i="26"/>
  <c r="Q405" i="26"/>
  <c r="Y405" i="26"/>
  <c r="J405" i="26"/>
  <c r="R405" i="26"/>
  <c r="Z405" i="26"/>
  <c r="K405" i="26"/>
  <c r="S405" i="26"/>
  <c r="AA405" i="26"/>
  <c r="L405" i="26"/>
  <c r="T405" i="26"/>
  <c r="AB405" i="26"/>
  <c r="M405" i="26"/>
  <c r="U405" i="26"/>
  <c r="F406" i="26"/>
  <c r="G406" i="26"/>
  <c r="H405" i="26"/>
  <c r="D405" i="26"/>
  <c r="E405" i="26"/>
  <c r="E406" i="26"/>
  <c r="D406" i="26"/>
  <c r="I404" i="26"/>
  <c r="B408" i="26"/>
  <c r="F407" i="26" l="1"/>
  <c r="G407" i="26"/>
  <c r="K406" i="26"/>
  <c r="S406" i="26"/>
  <c r="AA406" i="26"/>
  <c r="L406" i="26"/>
  <c r="T406" i="26"/>
  <c r="AB406" i="26"/>
  <c r="M406" i="26"/>
  <c r="U406" i="26"/>
  <c r="N406" i="26"/>
  <c r="V406" i="26"/>
  <c r="O406" i="26"/>
  <c r="W406" i="26"/>
  <c r="P406" i="26"/>
  <c r="X406" i="26"/>
  <c r="Q406" i="26"/>
  <c r="Y406" i="26"/>
  <c r="J406" i="26"/>
  <c r="R406" i="26"/>
  <c r="Z406" i="26"/>
  <c r="I405" i="26"/>
  <c r="H406" i="26"/>
  <c r="I406" i="26"/>
  <c r="C407" i="26"/>
  <c r="B409" i="26"/>
  <c r="F408" i="26" s="1"/>
  <c r="P407" i="26" l="1"/>
  <c r="X407" i="26"/>
  <c r="Q407" i="26"/>
  <c r="Y407" i="26"/>
  <c r="J407" i="26"/>
  <c r="R407" i="26"/>
  <c r="Z407" i="26"/>
  <c r="K407" i="26"/>
  <c r="S407" i="26"/>
  <c r="AA407" i="26"/>
  <c r="L407" i="26"/>
  <c r="T407" i="26"/>
  <c r="AB407" i="26"/>
  <c r="M407" i="26"/>
  <c r="U407" i="26"/>
  <c r="N407" i="26"/>
  <c r="V407" i="26"/>
  <c r="O407" i="26"/>
  <c r="W407" i="26"/>
  <c r="G408" i="26"/>
  <c r="H408" i="26" s="1"/>
  <c r="H407" i="26"/>
  <c r="B410" i="26"/>
  <c r="C408" i="26"/>
  <c r="D407" i="26"/>
  <c r="E407" i="26"/>
  <c r="M408" i="26" l="1"/>
  <c r="U408" i="26"/>
  <c r="N408" i="26"/>
  <c r="V408" i="26"/>
  <c r="O408" i="26"/>
  <c r="W408" i="26"/>
  <c r="P408" i="26"/>
  <c r="X408" i="26"/>
  <c r="Q408" i="26"/>
  <c r="Y408" i="26"/>
  <c r="J408" i="26"/>
  <c r="R408" i="26"/>
  <c r="Z408" i="26"/>
  <c r="K408" i="26"/>
  <c r="S408" i="26"/>
  <c r="AA408" i="26"/>
  <c r="L408" i="26"/>
  <c r="T408" i="26"/>
  <c r="AB408" i="26"/>
  <c r="F409" i="26"/>
  <c r="G409" i="26"/>
  <c r="I407" i="26"/>
  <c r="D408" i="26"/>
  <c r="E408" i="26"/>
  <c r="C409" i="26"/>
  <c r="B411" i="26"/>
  <c r="F410" i="26" s="1"/>
  <c r="H409" i="26" l="1"/>
  <c r="J409" i="26"/>
  <c r="R409" i="26"/>
  <c r="Z409" i="26"/>
  <c r="K409" i="26"/>
  <c r="S409" i="26"/>
  <c r="AA409" i="26"/>
  <c r="L409" i="26"/>
  <c r="T409" i="26"/>
  <c r="AB409" i="26"/>
  <c r="M409" i="26"/>
  <c r="N409" i="26"/>
  <c r="V409" i="26"/>
  <c r="O409" i="26"/>
  <c r="W409" i="26"/>
  <c r="P409" i="26"/>
  <c r="X409" i="26"/>
  <c r="Q409" i="26"/>
  <c r="U409" i="26"/>
  <c r="Y409" i="26"/>
  <c r="G410" i="26"/>
  <c r="C410" i="26"/>
  <c r="E410" i="26" s="1"/>
  <c r="B412" i="26"/>
  <c r="G411" i="26" s="1"/>
  <c r="D409" i="26"/>
  <c r="E409" i="26"/>
  <c r="I408" i="26"/>
  <c r="F411" i="26" l="1"/>
  <c r="O410" i="26"/>
  <c r="W410" i="26"/>
  <c r="P410" i="26"/>
  <c r="X410" i="26"/>
  <c r="Q410" i="26"/>
  <c r="Y410" i="26"/>
  <c r="K410" i="26"/>
  <c r="S410" i="26"/>
  <c r="AA410" i="26"/>
  <c r="L410" i="26"/>
  <c r="T410" i="26"/>
  <c r="AB410" i="26"/>
  <c r="M410" i="26"/>
  <c r="U410" i="26"/>
  <c r="J410" i="26"/>
  <c r="N410" i="26"/>
  <c r="R410" i="26"/>
  <c r="V410" i="26"/>
  <c r="Z410" i="26"/>
  <c r="H410" i="26"/>
  <c r="D410" i="26"/>
  <c r="I410" i="26" s="1"/>
  <c r="C411" i="26"/>
  <c r="E411" i="26" s="1"/>
  <c r="B413" i="26"/>
  <c r="G412" i="26" s="1"/>
  <c r="I409" i="26"/>
  <c r="L411" i="26" l="1"/>
  <c r="T411" i="26"/>
  <c r="AB411" i="26"/>
  <c r="M411" i="26"/>
  <c r="U411" i="26"/>
  <c r="N411" i="26"/>
  <c r="V411" i="26"/>
  <c r="P411" i="26"/>
  <c r="X411" i="26"/>
  <c r="Q411" i="26"/>
  <c r="Y411" i="26"/>
  <c r="J411" i="26"/>
  <c r="R411" i="26"/>
  <c r="Z411" i="26"/>
  <c r="K411" i="26"/>
  <c r="O411" i="26"/>
  <c r="S411" i="26"/>
  <c r="W411" i="26"/>
  <c r="AA411" i="26"/>
  <c r="F412" i="26"/>
  <c r="H412" i="26" s="1"/>
  <c r="D411" i="26"/>
  <c r="I411" i="26" s="1"/>
  <c r="C412" i="26"/>
  <c r="D412" i="26" s="1"/>
  <c r="H411" i="26"/>
  <c r="B414" i="26"/>
  <c r="F413" i="26" s="1"/>
  <c r="E412" i="26" l="1"/>
  <c r="I412" i="26" s="1"/>
  <c r="Q412" i="26"/>
  <c r="Y412" i="26"/>
  <c r="J412" i="26"/>
  <c r="R412" i="26"/>
  <c r="Z412" i="26"/>
  <c r="K412" i="26"/>
  <c r="S412" i="26"/>
  <c r="AA412" i="26"/>
  <c r="M412" i="26"/>
  <c r="U412" i="26"/>
  <c r="N412" i="26"/>
  <c r="V412" i="26"/>
  <c r="O412" i="26"/>
  <c r="W412" i="26"/>
  <c r="X412" i="26"/>
  <c r="AB412" i="26"/>
  <c r="L412" i="26"/>
  <c r="P412" i="26"/>
  <c r="T412" i="26"/>
  <c r="G413" i="26"/>
  <c r="H413" i="26" s="1"/>
  <c r="C413" i="26"/>
  <c r="B415" i="26"/>
  <c r="G414" i="26" s="1"/>
  <c r="F414" i="26" l="1"/>
  <c r="N413" i="26"/>
  <c r="V413" i="26"/>
  <c r="O413" i="26"/>
  <c r="W413" i="26"/>
  <c r="P413" i="26"/>
  <c r="X413" i="26"/>
  <c r="J413" i="26"/>
  <c r="R413" i="26"/>
  <c r="Z413" i="26"/>
  <c r="K413" i="26"/>
  <c r="S413" i="26"/>
  <c r="AA413" i="26"/>
  <c r="L413" i="26"/>
  <c r="T413" i="26"/>
  <c r="AB413" i="26"/>
  <c r="M413" i="26"/>
  <c r="Q413" i="26"/>
  <c r="U413" i="26"/>
  <c r="Y413" i="26"/>
  <c r="D413" i="26"/>
  <c r="E413" i="26"/>
  <c r="C414" i="26"/>
  <c r="B416" i="26"/>
  <c r="F415" i="26" s="1"/>
  <c r="I413" i="26" l="1"/>
  <c r="G415" i="26"/>
  <c r="K414" i="26"/>
  <c r="L414" i="26"/>
  <c r="M414" i="26"/>
  <c r="P414" i="26"/>
  <c r="O414" i="26"/>
  <c r="X414" i="26"/>
  <c r="Q414" i="26"/>
  <c r="Y414" i="26"/>
  <c r="R414" i="26"/>
  <c r="Z414" i="26"/>
  <c r="S414" i="26"/>
  <c r="AA414" i="26"/>
  <c r="T414" i="26"/>
  <c r="AB414" i="26"/>
  <c r="U414" i="26"/>
  <c r="J414" i="26"/>
  <c r="V414" i="26"/>
  <c r="N414" i="26"/>
  <c r="W414" i="26"/>
  <c r="H414" i="26"/>
  <c r="C415" i="26"/>
  <c r="D415" i="26" s="1"/>
  <c r="B417" i="26"/>
  <c r="D414" i="26"/>
  <c r="E414" i="26"/>
  <c r="M415" i="26" l="1"/>
  <c r="U415" i="26"/>
  <c r="N415" i="26"/>
  <c r="V415" i="26"/>
  <c r="O415" i="26"/>
  <c r="W415" i="26"/>
  <c r="P415" i="26"/>
  <c r="X415" i="26"/>
  <c r="Q415" i="26"/>
  <c r="Y415" i="26"/>
  <c r="J415" i="26"/>
  <c r="R415" i="26"/>
  <c r="Z415" i="26"/>
  <c r="K415" i="26"/>
  <c r="S415" i="26"/>
  <c r="AA415" i="26"/>
  <c r="L415" i="26"/>
  <c r="T415" i="26"/>
  <c r="AB415" i="26"/>
  <c r="F416" i="26"/>
  <c r="G416" i="26"/>
  <c r="H415" i="26"/>
  <c r="E415" i="26"/>
  <c r="I415" i="26" s="1"/>
  <c r="C416" i="26"/>
  <c r="B418" i="26"/>
  <c r="G417" i="26" s="1"/>
  <c r="I414" i="26"/>
  <c r="H416" i="26" l="1"/>
  <c r="F417" i="26"/>
  <c r="J416" i="26"/>
  <c r="R416" i="26"/>
  <c r="Z416" i="26"/>
  <c r="K416" i="26"/>
  <c r="S416" i="26"/>
  <c r="AA416" i="26"/>
  <c r="L416" i="26"/>
  <c r="T416" i="26"/>
  <c r="AB416" i="26"/>
  <c r="M416" i="26"/>
  <c r="U416" i="26"/>
  <c r="N416" i="26"/>
  <c r="V416" i="26"/>
  <c r="O416" i="26"/>
  <c r="W416" i="26"/>
  <c r="P416" i="26"/>
  <c r="X416" i="26"/>
  <c r="Q416" i="26"/>
  <c r="Y416" i="26"/>
  <c r="H417" i="26"/>
  <c r="C417" i="26"/>
  <c r="D417" i="26" s="1"/>
  <c r="B419" i="26"/>
  <c r="F418" i="26" s="1"/>
  <c r="D416" i="26"/>
  <c r="E416" i="26"/>
  <c r="O417" i="26" l="1"/>
  <c r="W417" i="26"/>
  <c r="P417" i="26"/>
  <c r="X417" i="26"/>
  <c r="Q417" i="26"/>
  <c r="Y417" i="26"/>
  <c r="J417" i="26"/>
  <c r="R417" i="26"/>
  <c r="Z417" i="26"/>
  <c r="K417" i="26"/>
  <c r="S417" i="26"/>
  <c r="AA417" i="26"/>
  <c r="L417" i="26"/>
  <c r="T417" i="26"/>
  <c r="AB417" i="26"/>
  <c r="M417" i="26"/>
  <c r="U417" i="26"/>
  <c r="N417" i="26"/>
  <c r="V417" i="26"/>
  <c r="G418" i="26"/>
  <c r="H418" i="26" s="1"/>
  <c r="E417" i="26"/>
  <c r="I417" i="26" s="1"/>
  <c r="C418" i="26"/>
  <c r="D418" i="26" s="1"/>
  <c r="B420" i="26"/>
  <c r="F419" i="26" s="1"/>
  <c r="I416" i="26"/>
  <c r="L418" i="26" l="1"/>
  <c r="T418" i="26"/>
  <c r="AB418" i="26"/>
  <c r="M418" i="26"/>
  <c r="U418" i="26"/>
  <c r="N418" i="26"/>
  <c r="V418" i="26"/>
  <c r="O418" i="26"/>
  <c r="W418" i="26"/>
  <c r="P418" i="26"/>
  <c r="X418" i="26"/>
  <c r="Q418" i="26"/>
  <c r="Y418" i="26"/>
  <c r="J418" i="26"/>
  <c r="R418" i="26"/>
  <c r="Z418" i="26"/>
  <c r="K418" i="26"/>
  <c r="S418" i="26"/>
  <c r="AA418" i="26"/>
  <c r="G419" i="26"/>
  <c r="H419" i="26" s="1"/>
  <c r="E418" i="26"/>
  <c r="I418" i="26" s="1"/>
  <c r="C419" i="26"/>
  <c r="B421" i="26"/>
  <c r="G420" i="26" s="1"/>
  <c r="Q419" i="26" l="1"/>
  <c r="Y419" i="26"/>
  <c r="J419" i="26"/>
  <c r="R419" i="26"/>
  <c r="Z419" i="26"/>
  <c r="K419" i="26"/>
  <c r="S419" i="26"/>
  <c r="AA419" i="26"/>
  <c r="L419" i="26"/>
  <c r="T419" i="26"/>
  <c r="AB419" i="26"/>
  <c r="M419" i="26"/>
  <c r="U419" i="26"/>
  <c r="N419" i="26"/>
  <c r="V419" i="26"/>
  <c r="O419" i="26"/>
  <c r="W419" i="26"/>
  <c r="P419" i="26"/>
  <c r="X419" i="26"/>
  <c r="F420" i="26"/>
  <c r="H420" i="26" s="1"/>
  <c r="B422" i="26"/>
  <c r="F421" i="26" s="1"/>
  <c r="C420" i="26"/>
  <c r="E419" i="26"/>
  <c r="D419" i="26"/>
  <c r="N420" i="26" l="1"/>
  <c r="V420" i="26"/>
  <c r="O420" i="26"/>
  <c r="W420" i="26"/>
  <c r="P420" i="26"/>
  <c r="X420" i="26"/>
  <c r="Q420" i="26"/>
  <c r="Y420" i="26"/>
  <c r="J420" i="26"/>
  <c r="R420" i="26"/>
  <c r="Z420" i="26"/>
  <c r="K420" i="26"/>
  <c r="S420" i="26"/>
  <c r="AA420" i="26"/>
  <c r="L420" i="26"/>
  <c r="T420" i="26"/>
  <c r="AB420" i="26"/>
  <c r="M420" i="26"/>
  <c r="U420" i="26"/>
  <c r="C421" i="26"/>
  <c r="E421" i="26" s="1"/>
  <c r="G421" i="26"/>
  <c r="H421" i="26" s="1"/>
  <c r="I419" i="26"/>
  <c r="D420" i="26"/>
  <c r="E420" i="26"/>
  <c r="D421" i="26"/>
  <c r="B423" i="26"/>
  <c r="F422" i="26" l="1"/>
  <c r="G422" i="26"/>
  <c r="K421" i="26"/>
  <c r="S421" i="26"/>
  <c r="AA421" i="26"/>
  <c r="L421" i="26"/>
  <c r="T421" i="26"/>
  <c r="AB421" i="26"/>
  <c r="M421" i="26"/>
  <c r="U421" i="26"/>
  <c r="N421" i="26"/>
  <c r="V421" i="26"/>
  <c r="O421" i="26"/>
  <c r="W421" i="26"/>
  <c r="P421" i="26"/>
  <c r="X421" i="26"/>
  <c r="Q421" i="26"/>
  <c r="Y421" i="26"/>
  <c r="J421" i="26"/>
  <c r="R421" i="26"/>
  <c r="Z421" i="26"/>
  <c r="I421" i="26"/>
  <c r="C422" i="26"/>
  <c r="I420" i="26"/>
  <c r="B424" i="26"/>
  <c r="F423" i="26" l="1"/>
  <c r="P422" i="26"/>
  <c r="X422" i="26"/>
  <c r="Q422" i="26"/>
  <c r="Y422" i="26"/>
  <c r="J422" i="26"/>
  <c r="R422" i="26"/>
  <c r="Z422" i="26"/>
  <c r="K422" i="26"/>
  <c r="S422" i="26"/>
  <c r="AA422" i="26"/>
  <c r="L422" i="26"/>
  <c r="T422" i="26"/>
  <c r="AB422" i="26"/>
  <c r="M422" i="26"/>
  <c r="U422" i="26"/>
  <c r="N422" i="26"/>
  <c r="V422" i="26"/>
  <c r="O422" i="26"/>
  <c r="W422" i="26"/>
  <c r="G423" i="26"/>
  <c r="E422" i="26"/>
  <c r="D422" i="26"/>
  <c r="H422" i="26"/>
  <c r="B425" i="26"/>
  <c r="C423" i="26"/>
  <c r="M423" i="26" l="1"/>
  <c r="U423" i="26"/>
  <c r="N423" i="26"/>
  <c r="V423" i="26"/>
  <c r="O423" i="26"/>
  <c r="W423" i="26"/>
  <c r="P423" i="26"/>
  <c r="X423" i="26"/>
  <c r="Q423" i="26"/>
  <c r="Y423" i="26"/>
  <c r="J423" i="26"/>
  <c r="R423" i="26"/>
  <c r="Z423" i="26"/>
  <c r="K423" i="26"/>
  <c r="S423" i="26"/>
  <c r="AA423" i="26"/>
  <c r="L423" i="26"/>
  <c r="T423" i="26"/>
  <c r="AB423" i="26"/>
  <c r="F424" i="26"/>
  <c r="G424" i="26"/>
  <c r="I422" i="26"/>
  <c r="H423" i="26"/>
  <c r="C424" i="26"/>
  <c r="E423" i="26"/>
  <c r="D423" i="26"/>
  <c r="B426" i="26"/>
  <c r="G425" i="26" s="1"/>
  <c r="J424" i="26" l="1"/>
  <c r="R424" i="26"/>
  <c r="Z424" i="26"/>
  <c r="K424" i="26"/>
  <c r="S424" i="26"/>
  <c r="AA424" i="26"/>
  <c r="L424" i="26"/>
  <c r="T424" i="26"/>
  <c r="AB424" i="26"/>
  <c r="M424" i="26"/>
  <c r="U424" i="26"/>
  <c r="N424" i="26"/>
  <c r="V424" i="26"/>
  <c r="O424" i="26"/>
  <c r="W424" i="26"/>
  <c r="P424" i="26"/>
  <c r="X424" i="26"/>
  <c r="Q424" i="26"/>
  <c r="Y424" i="26"/>
  <c r="E424" i="26"/>
  <c r="D424" i="26"/>
  <c r="F425" i="26"/>
  <c r="H424" i="26"/>
  <c r="C425" i="26"/>
  <c r="I423" i="26"/>
  <c r="B427" i="26"/>
  <c r="I424" i="26" l="1"/>
  <c r="G426" i="26"/>
  <c r="O425" i="26"/>
  <c r="W425" i="26"/>
  <c r="P425" i="26"/>
  <c r="X425" i="26"/>
  <c r="Q425" i="26"/>
  <c r="Y425" i="26"/>
  <c r="J425" i="26"/>
  <c r="R425" i="26"/>
  <c r="Z425" i="26"/>
  <c r="K425" i="26"/>
  <c r="S425" i="26"/>
  <c r="AA425" i="26"/>
  <c r="L425" i="26"/>
  <c r="T425" i="26"/>
  <c r="AB425" i="26"/>
  <c r="M425" i="26"/>
  <c r="U425" i="26"/>
  <c r="N425" i="26"/>
  <c r="V425" i="26"/>
  <c r="C426" i="26"/>
  <c r="F426" i="26"/>
  <c r="H426" i="26" s="1"/>
  <c r="H425" i="26"/>
  <c r="E425" i="26"/>
  <c r="D425" i="26"/>
  <c r="B428" i="26"/>
  <c r="C427" i="26" s="1"/>
  <c r="L426" i="26" l="1"/>
  <c r="T426" i="26"/>
  <c r="AB426" i="26"/>
  <c r="M426" i="26"/>
  <c r="U426" i="26"/>
  <c r="N426" i="26"/>
  <c r="V426" i="26"/>
  <c r="O426" i="26"/>
  <c r="W426" i="26"/>
  <c r="P426" i="26"/>
  <c r="X426" i="26"/>
  <c r="Q426" i="26"/>
  <c r="Y426" i="26"/>
  <c r="J426" i="26"/>
  <c r="R426" i="26"/>
  <c r="Z426" i="26"/>
  <c r="K426" i="26"/>
  <c r="S426" i="26"/>
  <c r="AA426" i="26"/>
  <c r="Q427" i="26"/>
  <c r="Y427" i="26"/>
  <c r="J427" i="26"/>
  <c r="R427" i="26"/>
  <c r="Z427" i="26"/>
  <c r="K427" i="26"/>
  <c r="S427" i="26"/>
  <c r="AA427" i="26"/>
  <c r="L427" i="26"/>
  <c r="T427" i="26"/>
  <c r="AB427" i="26"/>
  <c r="M427" i="26"/>
  <c r="U427" i="26"/>
  <c r="N427" i="26"/>
  <c r="V427" i="26"/>
  <c r="O427" i="26"/>
  <c r="W427" i="26"/>
  <c r="P427" i="26"/>
  <c r="X427" i="26"/>
  <c r="D426" i="26"/>
  <c r="E426" i="26"/>
  <c r="G427" i="26"/>
  <c r="F427" i="26"/>
  <c r="I425" i="26"/>
  <c r="B429" i="26"/>
  <c r="F428" i="26" s="1"/>
  <c r="E427" i="26"/>
  <c r="D427" i="26"/>
  <c r="I426" i="26" l="1"/>
  <c r="G428" i="26"/>
  <c r="H428" i="26" s="1"/>
  <c r="I427" i="26"/>
  <c r="H427" i="26"/>
  <c r="C428" i="26"/>
  <c r="B430" i="26"/>
  <c r="F429" i="26" l="1"/>
  <c r="N428" i="26"/>
  <c r="V428" i="26"/>
  <c r="O428" i="26"/>
  <c r="W428" i="26"/>
  <c r="P428" i="26"/>
  <c r="X428" i="26"/>
  <c r="Q428" i="26"/>
  <c r="Y428" i="26"/>
  <c r="J428" i="26"/>
  <c r="R428" i="26"/>
  <c r="Z428" i="26"/>
  <c r="K428" i="26"/>
  <c r="S428" i="26"/>
  <c r="AA428" i="26"/>
  <c r="L428" i="26"/>
  <c r="T428" i="26"/>
  <c r="AB428" i="26"/>
  <c r="M428" i="26"/>
  <c r="U428" i="26"/>
  <c r="G429" i="26"/>
  <c r="C429" i="26"/>
  <c r="E429" i="26" s="1"/>
  <c r="E428" i="26"/>
  <c r="D428" i="26"/>
  <c r="B431" i="26"/>
  <c r="F430" i="26" s="1"/>
  <c r="H429" i="26" l="1"/>
  <c r="D429" i="26"/>
  <c r="I428" i="26"/>
  <c r="K429" i="26"/>
  <c r="S429" i="26"/>
  <c r="AA429" i="26"/>
  <c r="L429" i="26"/>
  <c r="T429" i="26"/>
  <c r="AB429" i="26"/>
  <c r="M429" i="26"/>
  <c r="U429" i="26"/>
  <c r="N429" i="26"/>
  <c r="V429" i="26"/>
  <c r="O429" i="26"/>
  <c r="W429" i="26"/>
  <c r="P429" i="26"/>
  <c r="X429" i="26"/>
  <c r="Q429" i="26"/>
  <c r="Y429" i="26"/>
  <c r="J429" i="26"/>
  <c r="R429" i="26"/>
  <c r="Z429" i="26"/>
  <c r="G430" i="26"/>
  <c r="C430" i="26"/>
  <c r="I429" i="26"/>
  <c r="B432" i="26"/>
  <c r="F431" i="26" s="1"/>
  <c r="P430" i="26" l="1"/>
  <c r="X430" i="26"/>
  <c r="Q430" i="26"/>
  <c r="Y430" i="26"/>
  <c r="J430" i="26"/>
  <c r="R430" i="26"/>
  <c r="Z430" i="26"/>
  <c r="K430" i="26"/>
  <c r="S430" i="26"/>
  <c r="AA430" i="26"/>
  <c r="L430" i="26"/>
  <c r="T430" i="26"/>
  <c r="AB430" i="26"/>
  <c r="M430" i="26"/>
  <c r="U430" i="26"/>
  <c r="N430" i="26"/>
  <c r="V430" i="26"/>
  <c r="O430" i="26"/>
  <c r="W430" i="26"/>
  <c r="G431" i="26"/>
  <c r="C431" i="26"/>
  <c r="H430" i="26"/>
  <c r="E430" i="26"/>
  <c r="D430" i="26"/>
  <c r="B433" i="26"/>
  <c r="G432" i="26" s="1"/>
  <c r="M431" i="26" l="1"/>
  <c r="U431" i="26"/>
  <c r="N431" i="26"/>
  <c r="V431" i="26"/>
  <c r="O431" i="26"/>
  <c r="W431" i="26"/>
  <c r="P431" i="26"/>
  <c r="X431" i="26"/>
  <c r="Q431" i="26"/>
  <c r="Y431" i="26"/>
  <c r="J431" i="26"/>
  <c r="R431" i="26"/>
  <c r="Z431" i="26"/>
  <c r="K431" i="26"/>
  <c r="S431" i="26"/>
  <c r="AA431" i="26"/>
  <c r="L431" i="26"/>
  <c r="T431" i="26"/>
  <c r="AB431" i="26"/>
  <c r="F432" i="26"/>
  <c r="E431" i="26"/>
  <c r="I430" i="26"/>
  <c r="H431" i="26"/>
  <c r="D431" i="26"/>
  <c r="C432" i="26"/>
  <c r="B434" i="26"/>
  <c r="G433" i="26" s="1"/>
  <c r="F433" i="26" l="1"/>
  <c r="I431" i="26"/>
  <c r="J432" i="26"/>
  <c r="R432" i="26"/>
  <c r="Z432" i="26"/>
  <c r="K432" i="26"/>
  <c r="S432" i="26"/>
  <c r="AA432" i="26"/>
  <c r="L432" i="26"/>
  <c r="T432" i="26"/>
  <c r="AB432" i="26"/>
  <c r="M432" i="26"/>
  <c r="U432" i="26"/>
  <c r="N432" i="26"/>
  <c r="V432" i="26"/>
  <c r="O432" i="26"/>
  <c r="W432" i="26"/>
  <c r="P432" i="26"/>
  <c r="X432" i="26"/>
  <c r="Q432" i="26"/>
  <c r="Y432" i="26"/>
  <c r="H432" i="26"/>
  <c r="H433" i="26"/>
  <c r="C433" i="26"/>
  <c r="E433" i="26" s="1"/>
  <c r="D432" i="26"/>
  <c r="E432" i="26"/>
  <c r="B435" i="26"/>
  <c r="O433" i="26" l="1"/>
  <c r="W433" i="26"/>
  <c r="P433" i="26"/>
  <c r="X433" i="26"/>
  <c r="Q433" i="26"/>
  <c r="Y433" i="26"/>
  <c r="J433" i="26"/>
  <c r="R433" i="26"/>
  <c r="Z433" i="26"/>
  <c r="K433" i="26"/>
  <c r="S433" i="26"/>
  <c r="AA433" i="26"/>
  <c r="L433" i="26"/>
  <c r="T433" i="26"/>
  <c r="AB433" i="26"/>
  <c r="M433" i="26"/>
  <c r="U433" i="26"/>
  <c r="N433" i="26"/>
  <c r="V433" i="26"/>
  <c r="F434" i="26"/>
  <c r="G434" i="26"/>
  <c r="D433" i="26"/>
  <c r="I433" i="26" s="1"/>
  <c r="I432" i="26"/>
  <c r="C434" i="26"/>
  <c r="B436" i="26"/>
  <c r="F435" i="26" s="1"/>
  <c r="G435" i="26" l="1"/>
  <c r="L434" i="26"/>
  <c r="T434" i="26"/>
  <c r="AB434" i="26"/>
  <c r="M434" i="26"/>
  <c r="U434" i="26"/>
  <c r="N434" i="26"/>
  <c r="V434" i="26"/>
  <c r="O434" i="26"/>
  <c r="W434" i="26"/>
  <c r="P434" i="26"/>
  <c r="X434" i="26"/>
  <c r="Q434" i="26"/>
  <c r="Y434" i="26"/>
  <c r="J434" i="26"/>
  <c r="R434" i="26"/>
  <c r="Z434" i="26"/>
  <c r="K434" i="26"/>
  <c r="S434" i="26"/>
  <c r="AA434" i="26"/>
  <c r="H434" i="26"/>
  <c r="H435" i="26"/>
  <c r="C435" i="26"/>
  <c r="D435" i="26" s="1"/>
  <c r="B437" i="26"/>
  <c r="F436" i="26" s="1"/>
  <c r="D434" i="26"/>
  <c r="E434" i="26"/>
  <c r="C436" i="26" l="1"/>
  <c r="E436" i="26" s="1"/>
  <c r="E435" i="26"/>
  <c r="I435" i="26" s="1"/>
  <c r="G436" i="26"/>
  <c r="Q435" i="26"/>
  <c r="Y435" i="26"/>
  <c r="J435" i="26"/>
  <c r="R435" i="26"/>
  <c r="Z435" i="26"/>
  <c r="K435" i="26"/>
  <c r="S435" i="26"/>
  <c r="AA435" i="26"/>
  <c r="L435" i="26"/>
  <c r="T435" i="26"/>
  <c r="AB435" i="26"/>
  <c r="M435" i="26"/>
  <c r="U435" i="26"/>
  <c r="N435" i="26"/>
  <c r="V435" i="26"/>
  <c r="O435" i="26"/>
  <c r="W435" i="26"/>
  <c r="P435" i="26"/>
  <c r="X435" i="26"/>
  <c r="H436" i="26"/>
  <c r="B438" i="26"/>
  <c r="G437" i="26" s="1"/>
  <c r="I434" i="26"/>
  <c r="D436" i="26"/>
  <c r="F437" i="26" l="1"/>
  <c r="C437" i="26"/>
  <c r="N436" i="26"/>
  <c r="V436" i="26"/>
  <c r="O436" i="26"/>
  <c r="W436" i="26"/>
  <c r="P436" i="26"/>
  <c r="X436" i="26"/>
  <c r="Q436" i="26"/>
  <c r="Y436" i="26"/>
  <c r="J436" i="26"/>
  <c r="R436" i="26"/>
  <c r="Z436" i="26"/>
  <c r="K436" i="26"/>
  <c r="S436" i="26"/>
  <c r="AA436" i="26"/>
  <c r="L436" i="26"/>
  <c r="T436" i="26"/>
  <c r="AB436" i="26"/>
  <c r="M436" i="26"/>
  <c r="U436" i="26"/>
  <c r="H437" i="26"/>
  <c r="D437" i="26"/>
  <c r="E437" i="26"/>
  <c r="I436" i="26"/>
  <c r="B439" i="26"/>
  <c r="C438" i="26" s="1"/>
  <c r="P438" i="26" l="1"/>
  <c r="X438" i="26"/>
  <c r="Q438" i="26"/>
  <c r="Y438" i="26"/>
  <c r="J438" i="26"/>
  <c r="R438" i="26"/>
  <c r="Z438" i="26"/>
  <c r="K438" i="26"/>
  <c r="S438" i="26"/>
  <c r="AA438" i="26"/>
  <c r="L438" i="26"/>
  <c r="T438" i="26"/>
  <c r="AB438" i="26"/>
  <c r="M438" i="26"/>
  <c r="U438" i="26"/>
  <c r="N438" i="26"/>
  <c r="V438" i="26"/>
  <c r="O438" i="26"/>
  <c r="W438" i="26"/>
  <c r="F438" i="26"/>
  <c r="G438" i="26"/>
  <c r="K437" i="26"/>
  <c r="S437" i="26"/>
  <c r="AA437" i="26"/>
  <c r="L437" i="26"/>
  <c r="T437" i="26"/>
  <c r="AB437" i="26"/>
  <c r="M437" i="26"/>
  <c r="U437" i="26"/>
  <c r="N437" i="26"/>
  <c r="V437" i="26"/>
  <c r="O437" i="26"/>
  <c r="W437" i="26"/>
  <c r="P437" i="26"/>
  <c r="X437" i="26"/>
  <c r="Q437" i="26"/>
  <c r="Y437" i="26"/>
  <c r="J437" i="26"/>
  <c r="R437" i="26"/>
  <c r="Z437" i="26"/>
  <c r="B440" i="26"/>
  <c r="G439" i="26" s="1"/>
  <c r="I437" i="26"/>
  <c r="D438" i="26"/>
  <c r="E438" i="26"/>
  <c r="F439" i="26" l="1"/>
  <c r="H438" i="26"/>
  <c r="I438" i="26"/>
  <c r="C439" i="26"/>
  <c r="B441" i="26"/>
  <c r="M439" i="26" l="1"/>
  <c r="N439" i="26"/>
  <c r="V439" i="26"/>
  <c r="O439" i="26"/>
  <c r="W439" i="26"/>
  <c r="P439" i="26"/>
  <c r="X439" i="26"/>
  <c r="Q439" i="26"/>
  <c r="Y439" i="26"/>
  <c r="J439" i="26"/>
  <c r="R439" i="26"/>
  <c r="Z439" i="26"/>
  <c r="K439" i="26"/>
  <c r="S439" i="26"/>
  <c r="AA439" i="26"/>
  <c r="L439" i="26"/>
  <c r="T439" i="26"/>
  <c r="AB439" i="26"/>
  <c r="U439" i="26"/>
  <c r="F440" i="26"/>
  <c r="G440" i="26"/>
  <c r="E439" i="26"/>
  <c r="H439" i="26"/>
  <c r="D439" i="26"/>
  <c r="C440" i="26"/>
  <c r="E440" i="26" s="1"/>
  <c r="B442" i="26"/>
  <c r="I439" i="26" l="1"/>
  <c r="F441" i="26"/>
  <c r="G441" i="26"/>
  <c r="K440" i="26"/>
  <c r="S440" i="26"/>
  <c r="AA440" i="26"/>
  <c r="L440" i="26"/>
  <c r="T440" i="26"/>
  <c r="AB440" i="26"/>
  <c r="M440" i="26"/>
  <c r="U440" i="26"/>
  <c r="N440" i="26"/>
  <c r="O440" i="26"/>
  <c r="W440" i="26"/>
  <c r="P440" i="26"/>
  <c r="X440" i="26"/>
  <c r="Q440" i="26"/>
  <c r="Y440" i="26"/>
  <c r="J440" i="26"/>
  <c r="R440" i="26"/>
  <c r="V440" i="26"/>
  <c r="Z440" i="26"/>
  <c r="D440" i="26"/>
  <c r="I440" i="26" s="1"/>
  <c r="H440" i="26"/>
  <c r="H441" i="26"/>
  <c r="C441" i="26"/>
  <c r="B443" i="26"/>
  <c r="F442" i="26" l="1"/>
  <c r="C442" i="26"/>
  <c r="P441" i="26"/>
  <c r="X441" i="26"/>
  <c r="Q441" i="26"/>
  <c r="Y441" i="26"/>
  <c r="J441" i="26"/>
  <c r="R441" i="26"/>
  <c r="Z441" i="26"/>
  <c r="L441" i="26"/>
  <c r="T441" i="26"/>
  <c r="AB441" i="26"/>
  <c r="M441" i="26"/>
  <c r="U441" i="26"/>
  <c r="N441" i="26"/>
  <c r="V441" i="26"/>
  <c r="O441" i="26"/>
  <c r="S441" i="26"/>
  <c r="W441" i="26"/>
  <c r="AA441" i="26"/>
  <c r="K441" i="26"/>
  <c r="G442" i="26"/>
  <c r="H442" i="26" s="1"/>
  <c r="D441" i="26"/>
  <c r="E441" i="26"/>
  <c r="D442" i="26"/>
  <c r="E442" i="26"/>
  <c r="B444" i="26"/>
  <c r="M442" i="26" l="1"/>
  <c r="U442" i="26"/>
  <c r="N442" i="26"/>
  <c r="V442" i="26"/>
  <c r="O442" i="26"/>
  <c r="W442" i="26"/>
  <c r="Q442" i="26"/>
  <c r="Y442" i="26"/>
  <c r="J442" i="26"/>
  <c r="R442" i="26"/>
  <c r="Z442" i="26"/>
  <c r="K442" i="26"/>
  <c r="S442" i="26"/>
  <c r="AA442" i="26"/>
  <c r="AB442" i="26"/>
  <c r="L442" i="26"/>
  <c r="P442" i="26"/>
  <c r="T442" i="26"/>
  <c r="X442" i="26"/>
  <c r="F443" i="26"/>
  <c r="G443" i="26"/>
  <c r="I441" i="26"/>
  <c r="C443" i="26"/>
  <c r="E443" i="26" s="1"/>
  <c r="B445" i="26"/>
  <c r="I442" i="26"/>
  <c r="D443" i="26" l="1"/>
  <c r="H443" i="26"/>
  <c r="F444" i="26"/>
  <c r="J443" i="26"/>
  <c r="R443" i="26"/>
  <c r="Z443" i="26"/>
  <c r="K443" i="26"/>
  <c r="S443" i="26"/>
  <c r="AA443" i="26"/>
  <c r="L443" i="26"/>
  <c r="T443" i="26"/>
  <c r="AB443" i="26"/>
  <c r="N443" i="26"/>
  <c r="V443" i="26"/>
  <c r="O443" i="26"/>
  <c r="W443" i="26"/>
  <c r="P443" i="26"/>
  <c r="X443" i="26"/>
  <c r="M443" i="26"/>
  <c r="Q443" i="26"/>
  <c r="U443" i="26"/>
  <c r="Y443" i="26"/>
  <c r="G444" i="26"/>
  <c r="H444" i="26" s="1"/>
  <c r="I443" i="26"/>
  <c r="C444" i="26"/>
  <c r="B446" i="26"/>
  <c r="O444" i="26" l="1"/>
  <c r="W444" i="26"/>
  <c r="P444" i="26"/>
  <c r="X444" i="26"/>
  <c r="Q444" i="26"/>
  <c r="Y444" i="26"/>
  <c r="K444" i="26"/>
  <c r="S444" i="26"/>
  <c r="AA444" i="26"/>
  <c r="L444" i="26"/>
  <c r="T444" i="26"/>
  <c r="AB444" i="26"/>
  <c r="M444" i="26"/>
  <c r="U444" i="26"/>
  <c r="V444" i="26"/>
  <c r="Z444" i="26"/>
  <c r="J444" i="26"/>
  <c r="N444" i="26"/>
  <c r="R444" i="26"/>
  <c r="F445" i="26"/>
  <c r="G445" i="26"/>
  <c r="E444" i="26"/>
  <c r="C445" i="26"/>
  <c r="D444" i="26"/>
  <c r="B447" i="26"/>
  <c r="H445" i="26" l="1"/>
  <c r="L445" i="26"/>
  <c r="T445" i="26"/>
  <c r="AB445" i="26"/>
  <c r="M445" i="26"/>
  <c r="U445" i="26"/>
  <c r="N445" i="26"/>
  <c r="V445" i="26"/>
  <c r="P445" i="26"/>
  <c r="X445" i="26"/>
  <c r="Q445" i="26"/>
  <c r="Y445" i="26"/>
  <c r="J445" i="26"/>
  <c r="R445" i="26"/>
  <c r="Z445" i="26"/>
  <c r="K445" i="26"/>
  <c r="O445" i="26"/>
  <c r="S445" i="26"/>
  <c r="W445" i="26"/>
  <c r="AA445" i="26"/>
  <c r="F446" i="26"/>
  <c r="G446" i="26"/>
  <c r="I444" i="26"/>
  <c r="D445" i="26"/>
  <c r="E445" i="26"/>
  <c r="B448" i="26"/>
  <c r="C446" i="26"/>
  <c r="Q446" i="26" l="1"/>
  <c r="Y446" i="26"/>
  <c r="J446" i="26"/>
  <c r="R446" i="26"/>
  <c r="Z446" i="26"/>
  <c r="K446" i="26"/>
  <c r="S446" i="26"/>
  <c r="AA446" i="26"/>
  <c r="M446" i="26"/>
  <c r="U446" i="26"/>
  <c r="N446" i="26"/>
  <c r="V446" i="26"/>
  <c r="O446" i="26"/>
  <c r="W446" i="26"/>
  <c r="P446" i="26"/>
  <c r="T446" i="26"/>
  <c r="X446" i="26"/>
  <c r="AB446" i="26"/>
  <c r="L446" i="26"/>
  <c r="F447" i="26"/>
  <c r="G447" i="26"/>
  <c r="H446" i="26"/>
  <c r="C447" i="26"/>
  <c r="D447" i="26" s="1"/>
  <c r="I445" i="26"/>
  <c r="D446" i="26"/>
  <c r="E446" i="26"/>
  <c r="B449" i="26"/>
  <c r="E447" i="26" l="1"/>
  <c r="I447" i="26" s="1"/>
  <c r="H447" i="26"/>
  <c r="F448" i="26"/>
  <c r="N447" i="26"/>
  <c r="V447" i="26"/>
  <c r="O447" i="26"/>
  <c r="W447" i="26"/>
  <c r="P447" i="26"/>
  <c r="X447" i="26"/>
  <c r="J447" i="26"/>
  <c r="R447" i="26"/>
  <c r="Z447" i="26"/>
  <c r="K447" i="26"/>
  <c r="S447" i="26"/>
  <c r="AA447" i="26"/>
  <c r="L447" i="26"/>
  <c r="T447" i="26"/>
  <c r="AB447" i="26"/>
  <c r="M447" i="26"/>
  <c r="Q447" i="26"/>
  <c r="U447" i="26"/>
  <c r="Y447" i="26"/>
  <c r="G448" i="26"/>
  <c r="H448" i="26" s="1"/>
  <c r="I446" i="26"/>
  <c r="C448" i="26"/>
  <c r="B450" i="26"/>
  <c r="K448" i="26" l="1"/>
  <c r="S448" i="26"/>
  <c r="AA448" i="26"/>
  <c r="L448" i="26"/>
  <c r="T448" i="26"/>
  <c r="AB448" i="26"/>
  <c r="M448" i="26"/>
  <c r="U448" i="26"/>
  <c r="O448" i="26"/>
  <c r="W448" i="26"/>
  <c r="P448" i="26"/>
  <c r="X448" i="26"/>
  <c r="Q448" i="26"/>
  <c r="Y448" i="26"/>
  <c r="J448" i="26"/>
  <c r="N448" i="26"/>
  <c r="R448" i="26"/>
  <c r="V448" i="26"/>
  <c r="Z448" i="26"/>
  <c r="F449" i="26"/>
  <c r="G449" i="26"/>
  <c r="D448" i="26"/>
  <c r="E448" i="26"/>
  <c r="B451" i="26"/>
  <c r="F450" i="26" s="1"/>
  <c r="C449" i="26"/>
  <c r="P449" i="26" l="1"/>
  <c r="X449" i="26"/>
  <c r="Q449" i="26"/>
  <c r="Y449" i="26"/>
  <c r="J449" i="26"/>
  <c r="R449" i="26"/>
  <c r="Z449" i="26"/>
  <c r="L449" i="26"/>
  <c r="T449" i="26"/>
  <c r="AB449" i="26"/>
  <c r="M449" i="26"/>
  <c r="U449" i="26"/>
  <c r="N449" i="26"/>
  <c r="V449" i="26"/>
  <c r="W449" i="26"/>
  <c r="AA449" i="26"/>
  <c r="K449" i="26"/>
  <c r="O449" i="26"/>
  <c r="S449" i="26"/>
  <c r="G450" i="26"/>
  <c r="H450" i="26" s="1"/>
  <c r="H449" i="26"/>
  <c r="I448" i="26"/>
  <c r="C450" i="26"/>
  <c r="D450" i="26" s="1"/>
  <c r="E449" i="26"/>
  <c r="D449" i="26"/>
  <c r="B452" i="26"/>
  <c r="C451" i="26" s="1"/>
  <c r="J451" i="26" l="1"/>
  <c r="R451" i="26"/>
  <c r="Z451" i="26"/>
  <c r="K451" i="26"/>
  <c r="S451" i="26"/>
  <c r="AA451" i="26"/>
  <c r="L451" i="26"/>
  <c r="T451" i="26"/>
  <c r="AB451" i="26"/>
  <c r="N451" i="26"/>
  <c r="V451" i="26"/>
  <c r="O451" i="26"/>
  <c r="W451" i="26"/>
  <c r="P451" i="26"/>
  <c r="X451" i="26"/>
  <c r="Q451" i="26"/>
  <c r="U451" i="26"/>
  <c r="Y451" i="26"/>
  <c r="M451" i="26"/>
  <c r="E450" i="26"/>
  <c r="I450" i="26" s="1"/>
  <c r="F451" i="26"/>
  <c r="G451" i="26"/>
  <c r="M450" i="26"/>
  <c r="U450" i="26"/>
  <c r="N450" i="26"/>
  <c r="V450" i="26"/>
  <c r="O450" i="26"/>
  <c r="W450" i="26"/>
  <c r="Q450" i="26"/>
  <c r="Y450" i="26"/>
  <c r="J450" i="26"/>
  <c r="R450" i="26"/>
  <c r="Z450" i="26"/>
  <c r="K450" i="26"/>
  <c r="S450" i="26"/>
  <c r="AA450" i="26"/>
  <c r="L450" i="26"/>
  <c r="P450" i="26"/>
  <c r="T450" i="26"/>
  <c r="X450" i="26"/>
  <c r="AB450" i="26"/>
  <c r="I449" i="26"/>
  <c r="D451" i="26"/>
  <c r="E451" i="26"/>
  <c r="B453" i="26"/>
  <c r="G452" i="26" s="1"/>
  <c r="H451" i="26" l="1"/>
  <c r="F452" i="26"/>
  <c r="C452" i="26"/>
  <c r="B454" i="26"/>
  <c r="F453" i="26" s="1"/>
  <c r="I451" i="26"/>
  <c r="O452" i="26" l="1"/>
  <c r="W452" i="26"/>
  <c r="P452" i="26"/>
  <c r="X452" i="26"/>
  <c r="Q452" i="26"/>
  <c r="Y452" i="26"/>
  <c r="K452" i="26"/>
  <c r="S452" i="26"/>
  <c r="AA452" i="26"/>
  <c r="L452" i="26"/>
  <c r="T452" i="26"/>
  <c r="AB452" i="26"/>
  <c r="M452" i="26"/>
  <c r="U452" i="26"/>
  <c r="J452" i="26"/>
  <c r="N452" i="26"/>
  <c r="R452" i="26"/>
  <c r="V452" i="26"/>
  <c r="Z452" i="26"/>
  <c r="G453" i="26"/>
  <c r="H453" i="26" s="1"/>
  <c r="C453" i="26"/>
  <c r="H452" i="26"/>
  <c r="E452" i="26"/>
  <c r="D452" i="26"/>
  <c r="B455" i="26"/>
  <c r="L453" i="26" l="1"/>
  <c r="T453" i="26"/>
  <c r="AB453" i="26"/>
  <c r="M453" i="26"/>
  <c r="U453" i="26"/>
  <c r="N453" i="26"/>
  <c r="V453" i="26"/>
  <c r="P453" i="26"/>
  <c r="X453" i="26"/>
  <c r="Q453" i="26"/>
  <c r="Y453" i="26"/>
  <c r="J453" i="26"/>
  <c r="R453" i="26"/>
  <c r="Z453" i="26"/>
  <c r="K453" i="26"/>
  <c r="O453" i="26"/>
  <c r="S453" i="26"/>
  <c r="W453" i="26"/>
  <c r="AA453" i="26"/>
  <c r="E453" i="26"/>
  <c r="D453" i="26"/>
  <c r="F454" i="26"/>
  <c r="G454" i="26"/>
  <c r="I452" i="26"/>
  <c r="C454" i="26"/>
  <c r="B456" i="26"/>
  <c r="F455" i="26" s="1"/>
  <c r="I453" i="26" l="1"/>
  <c r="G455" i="26"/>
  <c r="Q454" i="26"/>
  <c r="Y454" i="26"/>
  <c r="J454" i="26"/>
  <c r="R454" i="26"/>
  <c r="Z454" i="26"/>
  <c r="K454" i="26"/>
  <c r="S454" i="26"/>
  <c r="AA454" i="26"/>
  <c r="M454" i="26"/>
  <c r="U454" i="26"/>
  <c r="N454" i="26"/>
  <c r="V454" i="26"/>
  <c r="O454" i="26"/>
  <c r="W454" i="26"/>
  <c r="X454" i="26"/>
  <c r="AB454" i="26"/>
  <c r="L454" i="26"/>
  <c r="P454" i="26"/>
  <c r="T454" i="26"/>
  <c r="C455" i="26"/>
  <c r="H454" i="26"/>
  <c r="H455" i="26"/>
  <c r="B457" i="26"/>
  <c r="F456" i="26" s="1"/>
  <c r="D454" i="26"/>
  <c r="E454" i="26"/>
  <c r="C456" i="26" l="1"/>
  <c r="N455" i="26"/>
  <c r="V455" i="26"/>
  <c r="O455" i="26"/>
  <c r="W455" i="26"/>
  <c r="P455" i="26"/>
  <c r="X455" i="26"/>
  <c r="J455" i="26"/>
  <c r="R455" i="26"/>
  <c r="Z455" i="26"/>
  <c r="K455" i="26"/>
  <c r="S455" i="26"/>
  <c r="AA455" i="26"/>
  <c r="L455" i="26"/>
  <c r="T455" i="26"/>
  <c r="AB455" i="26"/>
  <c r="M455" i="26"/>
  <c r="Q455" i="26"/>
  <c r="U455" i="26"/>
  <c r="Y455" i="26"/>
  <c r="K456" i="26"/>
  <c r="S456" i="26"/>
  <c r="AA456" i="26"/>
  <c r="L456" i="26"/>
  <c r="T456" i="26"/>
  <c r="AB456" i="26"/>
  <c r="M456" i="26"/>
  <c r="U456" i="26"/>
  <c r="O456" i="26"/>
  <c r="W456" i="26"/>
  <c r="P456" i="26"/>
  <c r="X456" i="26"/>
  <c r="Q456" i="26"/>
  <c r="Y456" i="26"/>
  <c r="R456" i="26"/>
  <c r="V456" i="26"/>
  <c r="Z456" i="26"/>
  <c r="J456" i="26"/>
  <c r="N456" i="26"/>
  <c r="D455" i="26"/>
  <c r="G456" i="26"/>
  <c r="E455" i="26"/>
  <c r="I454" i="26"/>
  <c r="B458" i="26"/>
  <c r="F457" i="26" s="1"/>
  <c r="D456" i="26"/>
  <c r="E456" i="26"/>
  <c r="G457" i="26" l="1"/>
  <c r="H457" i="26" s="1"/>
  <c r="I455" i="26"/>
  <c r="H456" i="26"/>
  <c r="C457" i="26"/>
  <c r="I456" i="26"/>
  <c r="B459" i="26"/>
  <c r="P457" i="26" l="1"/>
  <c r="X457" i="26"/>
  <c r="Q457" i="26"/>
  <c r="Y457" i="26"/>
  <c r="J457" i="26"/>
  <c r="R457" i="26"/>
  <c r="Z457" i="26"/>
  <c r="L457" i="26"/>
  <c r="T457" i="26"/>
  <c r="AB457" i="26"/>
  <c r="M457" i="26"/>
  <c r="U457" i="26"/>
  <c r="N457" i="26"/>
  <c r="V457" i="26"/>
  <c r="K457" i="26"/>
  <c r="O457" i="26"/>
  <c r="S457" i="26"/>
  <c r="W457" i="26"/>
  <c r="AA457" i="26"/>
  <c r="F458" i="26"/>
  <c r="G458" i="26"/>
  <c r="D457" i="26"/>
  <c r="E457" i="26"/>
  <c r="B460" i="26"/>
  <c r="C458" i="26"/>
  <c r="M458" i="26" l="1"/>
  <c r="U458" i="26"/>
  <c r="N458" i="26"/>
  <c r="V458" i="26"/>
  <c r="O458" i="26"/>
  <c r="W458" i="26"/>
  <c r="Q458" i="26"/>
  <c r="Y458" i="26"/>
  <c r="J458" i="26"/>
  <c r="R458" i="26"/>
  <c r="Z458" i="26"/>
  <c r="K458" i="26"/>
  <c r="S458" i="26"/>
  <c r="AA458" i="26"/>
  <c r="L458" i="26"/>
  <c r="P458" i="26"/>
  <c r="T458" i="26"/>
  <c r="X458" i="26"/>
  <c r="AB458" i="26"/>
  <c r="G459" i="26"/>
  <c r="F459" i="26"/>
  <c r="H458" i="26"/>
  <c r="C459" i="26"/>
  <c r="D459" i="26" s="1"/>
  <c r="I457" i="26"/>
  <c r="D458" i="26"/>
  <c r="E458" i="26"/>
  <c r="B461" i="26"/>
  <c r="C460" i="26" s="1"/>
  <c r="E459" i="26" l="1"/>
  <c r="I459" i="26" s="1"/>
  <c r="F460" i="26"/>
  <c r="G460" i="26"/>
  <c r="O460" i="26"/>
  <c r="W460" i="26"/>
  <c r="P460" i="26"/>
  <c r="X460" i="26"/>
  <c r="Q460" i="26"/>
  <c r="Y460" i="26"/>
  <c r="K460" i="26"/>
  <c r="S460" i="26"/>
  <c r="AA460" i="26"/>
  <c r="L460" i="26"/>
  <c r="T460" i="26"/>
  <c r="AB460" i="26"/>
  <c r="M460" i="26"/>
  <c r="U460" i="26"/>
  <c r="J460" i="26"/>
  <c r="N460" i="26"/>
  <c r="R460" i="26"/>
  <c r="V460" i="26"/>
  <c r="Z460" i="26"/>
  <c r="J459" i="26"/>
  <c r="R459" i="26"/>
  <c r="Z459" i="26"/>
  <c r="K459" i="26"/>
  <c r="S459" i="26"/>
  <c r="AA459" i="26"/>
  <c r="L459" i="26"/>
  <c r="T459" i="26"/>
  <c r="AB459" i="26"/>
  <c r="N459" i="26"/>
  <c r="V459" i="26"/>
  <c r="O459" i="26"/>
  <c r="W459" i="26"/>
  <c r="P459" i="26"/>
  <c r="X459" i="26"/>
  <c r="Y459" i="26"/>
  <c r="M459" i="26"/>
  <c r="Q459" i="26"/>
  <c r="U459" i="26"/>
  <c r="H459" i="26"/>
  <c r="H460" i="26"/>
  <c r="D460" i="26"/>
  <c r="E460" i="26"/>
  <c r="B462" i="26"/>
  <c r="I458" i="26"/>
  <c r="F461" i="26" l="1"/>
  <c r="G461" i="26"/>
  <c r="C461" i="26"/>
  <c r="D461" i="26" s="1"/>
  <c r="B463" i="26"/>
  <c r="F462" i="26" s="1"/>
  <c r="I460" i="26"/>
  <c r="E461" i="26" l="1"/>
  <c r="I461" i="26" s="1"/>
  <c r="H461" i="26"/>
  <c r="L461" i="26"/>
  <c r="T461" i="26"/>
  <c r="AB461" i="26"/>
  <c r="M461" i="26"/>
  <c r="U461" i="26"/>
  <c r="N461" i="26"/>
  <c r="V461" i="26"/>
  <c r="P461" i="26"/>
  <c r="X461" i="26"/>
  <c r="Q461" i="26"/>
  <c r="Y461" i="26"/>
  <c r="J461" i="26"/>
  <c r="R461" i="26"/>
  <c r="Z461" i="26"/>
  <c r="S461" i="26"/>
  <c r="W461" i="26"/>
  <c r="AA461" i="26"/>
  <c r="K461" i="26"/>
  <c r="O461" i="26"/>
  <c r="G462" i="26"/>
  <c r="H462" i="26" s="1"/>
  <c r="C462" i="26"/>
  <c r="B464" i="26"/>
  <c r="G463" i="26" s="1"/>
  <c r="F463" i="26" l="1"/>
  <c r="Q462" i="26"/>
  <c r="Y462" i="26"/>
  <c r="J462" i="26"/>
  <c r="R462" i="26"/>
  <c r="Z462" i="26"/>
  <c r="K462" i="26"/>
  <c r="S462" i="26"/>
  <c r="AA462" i="26"/>
  <c r="M462" i="26"/>
  <c r="U462" i="26"/>
  <c r="N462" i="26"/>
  <c r="V462" i="26"/>
  <c r="O462" i="26"/>
  <c r="W462" i="26"/>
  <c r="L462" i="26"/>
  <c r="P462" i="26"/>
  <c r="T462" i="26"/>
  <c r="X462" i="26"/>
  <c r="AB462" i="26"/>
  <c r="E462" i="26"/>
  <c r="D462" i="26"/>
  <c r="H463" i="26"/>
  <c r="C463" i="26"/>
  <c r="D463" i="26" s="1"/>
  <c r="B465" i="26"/>
  <c r="I462" i="26" l="1"/>
  <c r="E463" i="26"/>
  <c r="I463" i="26" s="1"/>
  <c r="F464" i="26"/>
  <c r="N463" i="26"/>
  <c r="V463" i="26"/>
  <c r="O463" i="26"/>
  <c r="W463" i="26"/>
  <c r="P463" i="26"/>
  <c r="X463" i="26"/>
  <c r="J463" i="26"/>
  <c r="R463" i="26"/>
  <c r="Z463" i="26"/>
  <c r="K463" i="26"/>
  <c r="S463" i="26"/>
  <c r="AA463" i="26"/>
  <c r="L463" i="26"/>
  <c r="T463" i="26"/>
  <c r="AB463" i="26"/>
  <c r="M463" i="26"/>
  <c r="Q463" i="26"/>
  <c r="U463" i="26"/>
  <c r="Y463" i="26"/>
  <c r="G464" i="26"/>
  <c r="H464" i="26" s="1"/>
  <c r="C464" i="26"/>
  <c r="D464" i="26" s="1"/>
  <c r="B466" i="26"/>
  <c r="E464" i="26" l="1"/>
  <c r="I464" i="26" s="1"/>
  <c r="F465" i="26"/>
  <c r="K464" i="26"/>
  <c r="S464" i="26"/>
  <c r="AA464" i="26"/>
  <c r="L464" i="26"/>
  <c r="T464" i="26"/>
  <c r="AB464" i="26"/>
  <c r="M464" i="26"/>
  <c r="U464" i="26"/>
  <c r="O464" i="26"/>
  <c r="W464" i="26"/>
  <c r="P464" i="26"/>
  <c r="X464" i="26"/>
  <c r="Q464" i="26"/>
  <c r="Y464" i="26"/>
  <c r="Z464" i="26"/>
  <c r="J464" i="26"/>
  <c r="N464" i="26"/>
  <c r="R464" i="26"/>
  <c r="V464" i="26"/>
  <c r="G465" i="26"/>
  <c r="C465" i="26"/>
  <c r="B467" i="26"/>
  <c r="P465" i="26" l="1"/>
  <c r="X465" i="26"/>
  <c r="Q465" i="26"/>
  <c r="Y465" i="26"/>
  <c r="J465" i="26"/>
  <c r="R465" i="26"/>
  <c r="Z465" i="26"/>
  <c r="L465" i="26"/>
  <c r="T465" i="26"/>
  <c r="AB465" i="26"/>
  <c r="M465" i="26"/>
  <c r="U465" i="26"/>
  <c r="N465" i="26"/>
  <c r="V465" i="26"/>
  <c r="K465" i="26"/>
  <c r="O465" i="26"/>
  <c r="S465" i="26"/>
  <c r="W465" i="26"/>
  <c r="AA465" i="26"/>
  <c r="F466" i="26"/>
  <c r="G466" i="26"/>
  <c r="H465" i="26"/>
  <c r="C466" i="26"/>
  <c r="D466" i="26" s="1"/>
  <c r="E465" i="26"/>
  <c r="D465" i="26"/>
  <c r="B468" i="26"/>
  <c r="G467" i="26" s="1"/>
  <c r="E466" i="26" l="1"/>
  <c r="H466" i="26"/>
  <c r="C467" i="26"/>
  <c r="AA467" i="26" s="1"/>
  <c r="F467" i="26"/>
  <c r="Q467" i="26"/>
  <c r="M466" i="26"/>
  <c r="U466" i="26"/>
  <c r="N466" i="26"/>
  <c r="V466" i="26"/>
  <c r="O466" i="26"/>
  <c r="W466" i="26"/>
  <c r="Q466" i="26"/>
  <c r="Y466" i="26"/>
  <c r="J466" i="26"/>
  <c r="R466" i="26"/>
  <c r="Z466" i="26"/>
  <c r="K466" i="26"/>
  <c r="S466" i="26"/>
  <c r="AA466" i="26"/>
  <c r="T466" i="26"/>
  <c r="X466" i="26"/>
  <c r="AB466" i="26"/>
  <c r="L466" i="26"/>
  <c r="P466" i="26"/>
  <c r="I465" i="26"/>
  <c r="H467" i="26"/>
  <c r="I466" i="26"/>
  <c r="E467" i="26"/>
  <c r="D467" i="26"/>
  <c r="B469" i="26"/>
  <c r="O467" i="26" l="1"/>
  <c r="V467" i="26"/>
  <c r="AB467" i="26"/>
  <c r="K467" i="26"/>
  <c r="Z467" i="26"/>
  <c r="X467" i="26"/>
  <c r="Y467" i="26"/>
  <c r="S467" i="26"/>
  <c r="W467" i="26"/>
  <c r="R467" i="26"/>
  <c r="N467" i="26"/>
  <c r="J467" i="26"/>
  <c r="U467" i="26"/>
  <c r="T467" i="26"/>
  <c r="M467" i="26"/>
  <c r="L467" i="26"/>
  <c r="P467" i="26"/>
  <c r="F468" i="26"/>
  <c r="G468" i="26"/>
  <c r="C468" i="26"/>
  <c r="I467" i="26"/>
  <c r="B470" i="26"/>
  <c r="H468" i="26" l="1"/>
  <c r="O468" i="26"/>
  <c r="W468" i="26"/>
  <c r="P468" i="26"/>
  <c r="X468" i="26"/>
  <c r="Q468" i="26"/>
  <c r="Y468" i="26"/>
  <c r="K468" i="26"/>
  <c r="S468" i="26"/>
  <c r="AA468" i="26"/>
  <c r="L468" i="26"/>
  <c r="T468" i="26"/>
  <c r="AB468" i="26"/>
  <c r="M468" i="26"/>
  <c r="U468" i="26"/>
  <c r="N468" i="26"/>
  <c r="R468" i="26"/>
  <c r="V468" i="26"/>
  <c r="Z468" i="26"/>
  <c r="J468" i="26"/>
  <c r="E468" i="26"/>
  <c r="F469" i="26"/>
  <c r="D468" i="26"/>
  <c r="G469" i="26"/>
  <c r="C469" i="26"/>
  <c r="B471" i="26"/>
  <c r="F470" i="26" s="1"/>
  <c r="I468" i="26" l="1"/>
  <c r="L469" i="26"/>
  <c r="T469" i="26"/>
  <c r="AB469" i="26"/>
  <c r="M469" i="26"/>
  <c r="U469" i="26"/>
  <c r="N469" i="26"/>
  <c r="V469" i="26"/>
  <c r="P469" i="26"/>
  <c r="X469" i="26"/>
  <c r="Q469" i="26"/>
  <c r="Y469" i="26"/>
  <c r="J469" i="26"/>
  <c r="R469" i="26"/>
  <c r="Z469" i="26"/>
  <c r="AA469" i="26"/>
  <c r="K469" i="26"/>
  <c r="O469" i="26"/>
  <c r="S469" i="26"/>
  <c r="W469" i="26"/>
  <c r="G470" i="26"/>
  <c r="H470" i="26" s="1"/>
  <c r="C470" i="26"/>
  <c r="H469" i="26"/>
  <c r="B472" i="26"/>
  <c r="E469" i="26"/>
  <c r="D469" i="26"/>
  <c r="Q470" i="26" l="1"/>
  <c r="Y470" i="26"/>
  <c r="J470" i="26"/>
  <c r="R470" i="26"/>
  <c r="Z470" i="26"/>
  <c r="K470" i="26"/>
  <c r="S470" i="26"/>
  <c r="AA470" i="26"/>
  <c r="M470" i="26"/>
  <c r="U470" i="26"/>
  <c r="N470" i="26"/>
  <c r="V470" i="26"/>
  <c r="O470" i="26"/>
  <c r="W470" i="26"/>
  <c r="L470" i="26"/>
  <c r="P470" i="26"/>
  <c r="T470" i="26"/>
  <c r="X470" i="26"/>
  <c r="AB470" i="26"/>
  <c r="C471" i="26"/>
  <c r="D471" i="26" s="1"/>
  <c r="F471" i="26"/>
  <c r="E470" i="26"/>
  <c r="G471" i="26"/>
  <c r="D470" i="26"/>
  <c r="I469" i="26"/>
  <c r="B473" i="26"/>
  <c r="G472" i="26" s="1"/>
  <c r="E471" i="26" l="1"/>
  <c r="F472" i="26"/>
  <c r="N471" i="26"/>
  <c r="V471" i="26"/>
  <c r="O471" i="26"/>
  <c r="W471" i="26"/>
  <c r="P471" i="26"/>
  <c r="X471" i="26"/>
  <c r="J471" i="26"/>
  <c r="R471" i="26"/>
  <c r="Z471" i="26"/>
  <c r="K471" i="26"/>
  <c r="S471" i="26"/>
  <c r="AA471" i="26"/>
  <c r="L471" i="26"/>
  <c r="T471" i="26"/>
  <c r="AB471" i="26"/>
  <c r="U471" i="26"/>
  <c r="Y471" i="26"/>
  <c r="M471" i="26"/>
  <c r="Q471" i="26"/>
  <c r="I470" i="26"/>
  <c r="I471" i="26"/>
  <c r="H471" i="26"/>
  <c r="H472" i="26"/>
  <c r="C472" i="26"/>
  <c r="B474" i="26"/>
  <c r="F473" i="26" l="1"/>
  <c r="K472" i="26"/>
  <c r="S472" i="26"/>
  <c r="AA472" i="26"/>
  <c r="L472" i="26"/>
  <c r="T472" i="26"/>
  <c r="AB472" i="26"/>
  <c r="M472" i="26"/>
  <c r="U472" i="26"/>
  <c r="O472" i="26"/>
  <c r="W472" i="26"/>
  <c r="P472" i="26"/>
  <c r="X472" i="26"/>
  <c r="Q472" i="26"/>
  <c r="Y472" i="26"/>
  <c r="J472" i="26"/>
  <c r="N472" i="26"/>
  <c r="R472" i="26"/>
  <c r="V472" i="26"/>
  <c r="Z472" i="26"/>
  <c r="G473" i="26"/>
  <c r="C473" i="26"/>
  <c r="E472" i="26"/>
  <c r="D472" i="26"/>
  <c r="B475" i="26"/>
  <c r="P473" i="26" l="1"/>
  <c r="X473" i="26"/>
  <c r="Q473" i="26"/>
  <c r="Y473" i="26"/>
  <c r="J473" i="26"/>
  <c r="R473" i="26"/>
  <c r="Z473" i="26"/>
  <c r="L473" i="26"/>
  <c r="T473" i="26"/>
  <c r="AB473" i="26"/>
  <c r="M473" i="26"/>
  <c r="U473" i="26"/>
  <c r="N473" i="26"/>
  <c r="V473" i="26"/>
  <c r="O473" i="26"/>
  <c r="S473" i="26"/>
  <c r="W473" i="26"/>
  <c r="AA473" i="26"/>
  <c r="K473" i="26"/>
  <c r="F474" i="26"/>
  <c r="D473" i="26"/>
  <c r="E473" i="26"/>
  <c r="G474" i="26"/>
  <c r="I472" i="26"/>
  <c r="H473" i="26"/>
  <c r="C474" i="26"/>
  <c r="B476" i="26"/>
  <c r="H474" i="26" l="1"/>
  <c r="I473" i="26"/>
  <c r="M474" i="26"/>
  <c r="U474" i="26"/>
  <c r="N474" i="26"/>
  <c r="V474" i="26"/>
  <c r="O474" i="26"/>
  <c r="W474" i="26"/>
  <c r="Q474" i="26"/>
  <c r="Y474" i="26"/>
  <c r="J474" i="26"/>
  <c r="R474" i="26"/>
  <c r="Z474" i="26"/>
  <c r="K474" i="26"/>
  <c r="S474" i="26"/>
  <c r="AA474" i="26"/>
  <c r="AB474" i="26"/>
  <c r="L474" i="26"/>
  <c r="P474" i="26"/>
  <c r="T474" i="26"/>
  <c r="X474" i="26"/>
  <c r="F475" i="26"/>
  <c r="G475" i="26"/>
  <c r="E474" i="26"/>
  <c r="D474" i="26"/>
  <c r="B477" i="26"/>
  <c r="G476" i="26" s="1"/>
  <c r="C475" i="26"/>
  <c r="H475" i="26" l="1"/>
  <c r="J475" i="26"/>
  <c r="R475" i="26"/>
  <c r="Z475" i="26"/>
  <c r="K475" i="26"/>
  <c r="S475" i="26"/>
  <c r="AA475" i="26"/>
  <c r="L475" i="26"/>
  <c r="T475" i="26"/>
  <c r="AB475" i="26"/>
  <c r="N475" i="26"/>
  <c r="V475" i="26"/>
  <c r="O475" i="26"/>
  <c r="W475" i="26"/>
  <c r="P475" i="26"/>
  <c r="X475" i="26"/>
  <c r="M475" i="26"/>
  <c r="Q475" i="26"/>
  <c r="U475" i="26"/>
  <c r="Y475" i="26"/>
  <c r="F476" i="26"/>
  <c r="H476" i="26" s="1"/>
  <c r="I474" i="26"/>
  <c r="C476" i="26"/>
  <c r="E476" i="26" s="1"/>
  <c r="D475" i="26"/>
  <c r="E475" i="26"/>
  <c r="B478" i="26"/>
  <c r="C477" i="26" l="1"/>
  <c r="F477" i="26"/>
  <c r="G477" i="26"/>
  <c r="O476" i="26"/>
  <c r="P476" i="26"/>
  <c r="Q476" i="26"/>
  <c r="Y476" i="26"/>
  <c r="K476" i="26"/>
  <c r="S476" i="26"/>
  <c r="L476" i="26"/>
  <c r="M476" i="26"/>
  <c r="T476" i="26"/>
  <c r="U476" i="26"/>
  <c r="V476" i="26"/>
  <c r="W476" i="26"/>
  <c r="X476" i="26"/>
  <c r="J476" i="26"/>
  <c r="Z476" i="26"/>
  <c r="N476" i="26"/>
  <c r="AA476" i="26"/>
  <c r="R476" i="26"/>
  <c r="AB476" i="26"/>
  <c r="D476" i="26"/>
  <c r="I476" i="26" s="1"/>
  <c r="H477" i="26"/>
  <c r="D477" i="26"/>
  <c r="E477" i="26"/>
  <c r="B479" i="26"/>
  <c r="I475" i="26"/>
  <c r="F478" i="26" l="1"/>
  <c r="G478" i="26"/>
  <c r="J477" i="26"/>
  <c r="R477" i="26"/>
  <c r="Z477" i="26"/>
  <c r="K477" i="26"/>
  <c r="S477" i="26"/>
  <c r="AA477" i="26"/>
  <c r="L477" i="26"/>
  <c r="T477" i="26"/>
  <c r="AB477" i="26"/>
  <c r="M477" i="26"/>
  <c r="U477" i="26"/>
  <c r="N477" i="26"/>
  <c r="V477" i="26"/>
  <c r="O477" i="26"/>
  <c r="W477" i="26"/>
  <c r="P477" i="26"/>
  <c r="X477" i="26"/>
  <c r="Q477" i="26"/>
  <c r="Y477" i="26"/>
  <c r="H478" i="26"/>
  <c r="B480" i="26"/>
  <c r="F479" i="26" s="1"/>
  <c r="I477" i="26"/>
  <c r="C478" i="26"/>
  <c r="O478" i="26" l="1"/>
  <c r="W478" i="26"/>
  <c r="P478" i="26"/>
  <c r="X478" i="26"/>
  <c r="Q478" i="26"/>
  <c r="Y478" i="26"/>
  <c r="J478" i="26"/>
  <c r="R478" i="26"/>
  <c r="Z478" i="26"/>
  <c r="K478" i="26"/>
  <c r="S478" i="26"/>
  <c r="AA478" i="26"/>
  <c r="L478" i="26"/>
  <c r="T478" i="26"/>
  <c r="AB478" i="26"/>
  <c r="M478" i="26"/>
  <c r="U478" i="26"/>
  <c r="N478" i="26"/>
  <c r="V478" i="26"/>
  <c r="C479" i="26"/>
  <c r="D479" i="26" s="1"/>
  <c r="G479" i="26"/>
  <c r="H479" i="26" s="1"/>
  <c r="E478" i="26"/>
  <c r="D478" i="26"/>
  <c r="B481" i="26"/>
  <c r="F480" i="26" s="1"/>
  <c r="E479" i="26" l="1"/>
  <c r="G480" i="26"/>
  <c r="L479" i="26"/>
  <c r="T479" i="26"/>
  <c r="AB479" i="26"/>
  <c r="M479" i="26"/>
  <c r="U479" i="26"/>
  <c r="N479" i="26"/>
  <c r="V479" i="26"/>
  <c r="O479" i="26"/>
  <c r="W479" i="26"/>
  <c r="P479" i="26"/>
  <c r="X479" i="26"/>
  <c r="Q479" i="26"/>
  <c r="Y479" i="26"/>
  <c r="J479" i="26"/>
  <c r="R479" i="26"/>
  <c r="Z479" i="26"/>
  <c r="AA479" i="26"/>
  <c r="K479" i="26"/>
  <c r="S479" i="26"/>
  <c r="C480" i="26"/>
  <c r="I478" i="26"/>
  <c r="B482" i="26"/>
  <c r="F481" i="26" s="1"/>
  <c r="I479" i="26"/>
  <c r="Q480" i="26" l="1"/>
  <c r="Y480" i="26"/>
  <c r="J480" i="26"/>
  <c r="R480" i="26"/>
  <c r="Z480" i="26"/>
  <c r="K480" i="26"/>
  <c r="S480" i="26"/>
  <c r="AA480" i="26"/>
  <c r="L480" i="26"/>
  <c r="T480" i="26"/>
  <c r="AB480" i="26"/>
  <c r="M480" i="26"/>
  <c r="U480" i="26"/>
  <c r="N480" i="26"/>
  <c r="V480" i="26"/>
  <c r="O480" i="26"/>
  <c r="W480" i="26"/>
  <c r="P480" i="26"/>
  <c r="X480" i="26"/>
  <c r="G481" i="26"/>
  <c r="H480" i="26"/>
  <c r="E480" i="26"/>
  <c r="C481" i="26"/>
  <c r="D481" i="26" s="1"/>
  <c r="D480" i="26"/>
  <c r="B483" i="26"/>
  <c r="F482" i="26" s="1"/>
  <c r="E481" i="26" l="1"/>
  <c r="G482" i="26"/>
  <c r="N481" i="26"/>
  <c r="V481" i="26"/>
  <c r="O481" i="26"/>
  <c r="W481" i="26"/>
  <c r="P481" i="26"/>
  <c r="X481" i="26"/>
  <c r="Q481" i="26"/>
  <c r="Y481" i="26"/>
  <c r="J481" i="26"/>
  <c r="R481" i="26"/>
  <c r="Z481" i="26"/>
  <c r="K481" i="26"/>
  <c r="S481" i="26"/>
  <c r="AA481" i="26"/>
  <c r="L481" i="26"/>
  <c r="T481" i="26"/>
  <c r="AB481" i="26"/>
  <c r="M481" i="26"/>
  <c r="U481" i="26"/>
  <c r="I481" i="26"/>
  <c r="I480" i="26"/>
  <c r="H481" i="26"/>
  <c r="C482" i="26"/>
  <c r="B484" i="26"/>
  <c r="G483" i="26" s="1"/>
  <c r="K482" i="26" l="1"/>
  <c r="S482" i="26"/>
  <c r="AA482" i="26"/>
  <c r="L482" i="26"/>
  <c r="T482" i="26"/>
  <c r="AB482" i="26"/>
  <c r="M482" i="26"/>
  <c r="U482" i="26"/>
  <c r="N482" i="26"/>
  <c r="V482" i="26"/>
  <c r="O482" i="26"/>
  <c r="W482" i="26"/>
  <c r="P482" i="26"/>
  <c r="X482" i="26"/>
  <c r="Q482" i="26"/>
  <c r="Y482" i="26"/>
  <c r="J482" i="26"/>
  <c r="R482" i="26"/>
  <c r="Z482" i="26"/>
  <c r="F483" i="26"/>
  <c r="H483" i="26" s="1"/>
  <c r="H482" i="26"/>
  <c r="C483" i="26"/>
  <c r="B485" i="26"/>
  <c r="C484" i="26" s="1"/>
  <c r="E482" i="26"/>
  <c r="D482" i="26"/>
  <c r="M484" i="26" l="1"/>
  <c r="U484" i="26"/>
  <c r="N484" i="26"/>
  <c r="V484" i="26"/>
  <c r="O484" i="26"/>
  <c r="W484" i="26"/>
  <c r="P484" i="26"/>
  <c r="X484" i="26"/>
  <c r="Q484" i="26"/>
  <c r="Y484" i="26"/>
  <c r="J484" i="26"/>
  <c r="R484" i="26"/>
  <c r="Z484" i="26"/>
  <c r="K484" i="26"/>
  <c r="S484" i="26"/>
  <c r="AA484" i="26"/>
  <c r="L484" i="26"/>
  <c r="T484" i="26"/>
  <c r="AB484" i="26"/>
  <c r="F484" i="26"/>
  <c r="P483" i="26"/>
  <c r="X483" i="26"/>
  <c r="Q483" i="26"/>
  <c r="Y483" i="26"/>
  <c r="J483" i="26"/>
  <c r="R483" i="26"/>
  <c r="Z483" i="26"/>
  <c r="K483" i="26"/>
  <c r="S483" i="26"/>
  <c r="AA483" i="26"/>
  <c r="L483" i="26"/>
  <c r="T483" i="26"/>
  <c r="AB483" i="26"/>
  <c r="M483" i="26"/>
  <c r="U483" i="26"/>
  <c r="N483" i="26"/>
  <c r="V483" i="26"/>
  <c r="O483" i="26"/>
  <c r="W483" i="26"/>
  <c r="G484" i="26"/>
  <c r="D483" i="26"/>
  <c r="E483" i="26"/>
  <c r="B486" i="26"/>
  <c r="G485" i="26" s="1"/>
  <c r="D484" i="26"/>
  <c r="E484" i="26"/>
  <c r="I482" i="26"/>
  <c r="F485" i="26" l="1"/>
  <c r="H485" i="26" s="1"/>
  <c r="I483" i="26"/>
  <c r="I484" i="26"/>
  <c r="H484" i="26"/>
  <c r="C485" i="26"/>
  <c r="B487" i="26"/>
  <c r="F486" i="26" s="1"/>
  <c r="J485" i="26" l="1"/>
  <c r="R485" i="26"/>
  <c r="Z485" i="26"/>
  <c r="K485" i="26"/>
  <c r="S485" i="26"/>
  <c r="AA485" i="26"/>
  <c r="L485" i="26"/>
  <c r="T485" i="26"/>
  <c r="AB485" i="26"/>
  <c r="M485" i="26"/>
  <c r="U485" i="26"/>
  <c r="N485" i="26"/>
  <c r="V485" i="26"/>
  <c r="O485" i="26"/>
  <c r="W485" i="26"/>
  <c r="P485" i="26"/>
  <c r="X485" i="26"/>
  <c r="Q485" i="26"/>
  <c r="Y485" i="26"/>
  <c r="G486" i="26"/>
  <c r="C486" i="26"/>
  <c r="E485" i="26"/>
  <c r="D485" i="26"/>
  <c r="B488" i="26"/>
  <c r="F487" i="26" s="1"/>
  <c r="O486" i="26" l="1"/>
  <c r="W486" i="26"/>
  <c r="P486" i="26"/>
  <c r="X486" i="26"/>
  <c r="Q486" i="26"/>
  <c r="Y486" i="26"/>
  <c r="J486" i="26"/>
  <c r="R486" i="26"/>
  <c r="Z486" i="26"/>
  <c r="K486" i="26"/>
  <c r="S486" i="26"/>
  <c r="AA486" i="26"/>
  <c r="L486" i="26"/>
  <c r="T486" i="26"/>
  <c r="AB486" i="26"/>
  <c r="M486" i="26"/>
  <c r="U486" i="26"/>
  <c r="V486" i="26"/>
  <c r="N486" i="26"/>
  <c r="G487" i="26"/>
  <c r="E486" i="26"/>
  <c r="D486" i="26"/>
  <c r="I485" i="26"/>
  <c r="H486" i="26"/>
  <c r="B489" i="26"/>
  <c r="F488" i="26" s="1"/>
  <c r="C487" i="26"/>
  <c r="I486" i="26" l="1"/>
  <c r="L487" i="26"/>
  <c r="T487" i="26"/>
  <c r="AB487" i="26"/>
  <c r="M487" i="26"/>
  <c r="U487" i="26"/>
  <c r="N487" i="26"/>
  <c r="V487" i="26"/>
  <c r="O487" i="26"/>
  <c r="W487" i="26"/>
  <c r="P487" i="26"/>
  <c r="X487" i="26"/>
  <c r="Q487" i="26"/>
  <c r="Y487" i="26"/>
  <c r="J487" i="26"/>
  <c r="R487" i="26"/>
  <c r="Z487" i="26"/>
  <c r="K487" i="26"/>
  <c r="S487" i="26"/>
  <c r="AA487" i="26"/>
  <c r="G488" i="26"/>
  <c r="H488" i="26" s="1"/>
  <c r="H487" i="26"/>
  <c r="C488" i="26"/>
  <c r="E488" i="26" s="1"/>
  <c r="D487" i="26"/>
  <c r="E487" i="26"/>
  <c r="B490" i="26"/>
  <c r="F489" i="26" s="1"/>
  <c r="D488" i="26" l="1"/>
  <c r="I488" i="26" s="1"/>
  <c r="G489" i="26"/>
  <c r="Q488" i="26"/>
  <c r="Y488" i="26"/>
  <c r="J488" i="26"/>
  <c r="R488" i="26"/>
  <c r="Z488" i="26"/>
  <c r="K488" i="26"/>
  <c r="S488" i="26"/>
  <c r="AA488" i="26"/>
  <c r="L488" i="26"/>
  <c r="T488" i="26"/>
  <c r="AB488" i="26"/>
  <c r="M488" i="26"/>
  <c r="U488" i="26"/>
  <c r="N488" i="26"/>
  <c r="V488" i="26"/>
  <c r="O488" i="26"/>
  <c r="W488" i="26"/>
  <c r="P488" i="26"/>
  <c r="X488" i="26"/>
  <c r="C489" i="26"/>
  <c r="I487" i="26"/>
  <c r="B491" i="26"/>
  <c r="G490" i="26" s="1"/>
  <c r="N489" i="26" l="1"/>
  <c r="V489" i="26"/>
  <c r="O489" i="26"/>
  <c r="W489" i="26"/>
  <c r="P489" i="26"/>
  <c r="X489" i="26"/>
  <c r="Q489" i="26"/>
  <c r="Y489" i="26"/>
  <c r="J489" i="26"/>
  <c r="R489" i="26"/>
  <c r="Z489" i="26"/>
  <c r="K489" i="26"/>
  <c r="S489" i="26"/>
  <c r="AA489" i="26"/>
  <c r="L489" i="26"/>
  <c r="T489" i="26"/>
  <c r="AB489" i="26"/>
  <c r="M489" i="26"/>
  <c r="U489" i="26"/>
  <c r="C490" i="26"/>
  <c r="E490" i="26" s="1"/>
  <c r="F490" i="26"/>
  <c r="E489" i="26"/>
  <c r="H489" i="26"/>
  <c r="D489" i="26"/>
  <c r="B492" i="26"/>
  <c r="G491" i="26" s="1"/>
  <c r="D490" i="26" l="1"/>
  <c r="F491" i="26"/>
  <c r="H491" i="26" s="1"/>
  <c r="K490" i="26"/>
  <c r="S490" i="26"/>
  <c r="AA490" i="26"/>
  <c r="L490" i="26"/>
  <c r="T490" i="26"/>
  <c r="AB490" i="26"/>
  <c r="M490" i="26"/>
  <c r="U490" i="26"/>
  <c r="N490" i="26"/>
  <c r="V490" i="26"/>
  <c r="O490" i="26"/>
  <c r="W490" i="26"/>
  <c r="P490" i="26"/>
  <c r="X490" i="26"/>
  <c r="Q490" i="26"/>
  <c r="Y490" i="26"/>
  <c r="J490" i="26"/>
  <c r="R490" i="26"/>
  <c r="Z490" i="26"/>
  <c r="I489" i="26"/>
  <c r="H490" i="26"/>
  <c r="I490" i="26"/>
  <c r="C491" i="26"/>
  <c r="B493" i="26"/>
  <c r="F492" i="26" s="1"/>
  <c r="P491" i="26" l="1"/>
  <c r="X491" i="26"/>
  <c r="Q491" i="26"/>
  <c r="Y491" i="26"/>
  <c r="J491" i="26"/>
  <c r="R491" i="26"/>
  <c r="Z491" i="26"/>
  <c r="K491" i="26"/>
  <c r="S491" i="26"/>
  <c r="AA491" i="26"/>
  <c r="L491" i="26"/>
  <c r="T491" i="26"/>
  <c r="AB491" i="26"/>
  <c r="M491" i="26"/>
  <c r="U491" i="26"/>
  <c r="N491" i="26"/>
  <c r="V491" i="26"/>
  <c r="O491" i="26"/>
  <c r="W491" i="26"/>
  <c r="G492" i="26"/>
  <c r="B494" i="26"/>
  <c r="C492" i="26"/>
  <c r="D491" i="26"/>
  <c r="E491" i="26"/>
  <c r="F493" i="26" l="1"/>
  <c r="G493" i="26"/>
  <c r="M492" i="26"/>
  <c r="U492" i="26"/>
  <c r="N492" i="26"/>
  <c r="V492" i="26"/>
  <c r="O492" i="26"/>
  <c r="W492" i="26"/>
  <c r="P492" i="26"/>
  <c r="X492" i="26"/>
  <c r="Q492" i="26"/>
  <c r="Y492" i="26"/>
  <c r="J492" i="26"/>
  <c r="R492" i="26"/>
  <c r="Z492" i="26"/>
  <c r="K492" i="26"/>
  <c r="S492" i="26"/>
  <c r="AA492" i="26"/>
  <c r="L492" i="26"/>
  <c r="T492" i="26"/>
  <c r="AB492" i="26"/>
  <c r="H492" i="26"/>
  <c r="C493" i="26"/>
  <c r="D493" i="26" s="1"/>
  <c r="I491" i="26"/>
  <c r="D492" i="26"/>
  <c r="E492" i="26"/>
  <c r="B495" i="26"/>
  <c r="E493" i="26" l="1"/>
  <c r="I493" i="26" s="1"/>
  <c r="F494" i="26"/>
  <c r="J493" i="26"/>
  <c r="R493" i="26"/>
  <c r="Z493" i="26"/>
  <c r="K493" i="26"/>
  <c r="S493" i="26"/>
  <c r="AA493" i="26"/>
  <c r="L493" i="26"/>
  <c r="T493" i="26"/>
  <c r="AB493" i="26"/>
  <c r="M493" i="26"/>
  <c r="U493" i="26"/>
  <c r="N493" i="26"/>
  <c r="V493" i="26"/>
  <c r="O493" i="26"/>
  <c r="W493" i="26"/>
  <c r="P493" i="26"/>
  <c r="X493" i="26"/>
  <c r="Q493" i="26"/>
  <c r="Y493" i="26"/>
  <c r="G494" i="26"/>
  <c r="H494" i="26" s="1"/>
  <c r="H493" i="26"/>
  <c r="C494" i="26"/>
  <c r="I492" i="26"/>
  <c r="B496" i="26"/>
  <c r="F495" i="26" l="1"/>
  <c r="O494" i="26"/>
  <c r="W494" i="26"/>
  <c r="P494" i="26"/>
  <c r="X494" i="26"/>
  <c r="Q494" i="26"/>
  <c r="Y494" i="26"/>
  <c r="J494" i="26"/>
  <c r="R494" i="26"/>
  <c r="Z494" i="26"/>
  <c r="K494" i="26"/>
  <c r="S494" i="26"/>
  <c r="AA494" i="26"/>
  <c r="L494" i="26"/>
  <c r="T494" i="26"/>
  <c r="AB494" i="26"/>
  <c r="M494" i="26"/>
  <c r="U494" i="26"/>
  <c r="N494" i="26"/>
  <c r="V494" i="26"/>
  <c r="G495" i="26"/>
  <c r="H495" i="26" s="1"/>
  <c r="B497" i="26"/>
  <c r="F496" i="26" s="1"/>
  <c r="C495" i="26"/>
  <c r="E494" i="26"/>
  <c r="D494" i="26"/>
  <c r="L495" i="26" l="1"/>
  <c r="T495" i="26"/>
  <c r="AB495" i="26"/>
  <c r="M495" i="26"/>
  <c r="U495" i="26"/>
  <c r="N495" i="26"/>
  <c r="V495" i="26"/>
  <c r="O495" i="26"/>
  <c r="W495" i="26"/>
  <c r="P495" i="26"/>
  <c r="X495" i="26"/>
  <c r="Q495" i="26"/>
  <c r="Y495" i="26"/>
  <c r="J495" i="26"/>
  <c r="R495" i="26"/>
  <c r="Z495" i="26"/>
  <c r="K495" i="26"/>
  <c r="S495" i="26"/>
  <c r="AA495" i="26"/>
  <c r="C496" i="26"/>
  <c r="D496" i="26" s="1"/>
  <c r="G496" i="26"/>
  <c r="I494" i="26"/>
  <c r="D495" i="26"/>
  <c r="E495" i="26"/>
  <c r="B498" i="26"/>
  <c r="F497" i="26" s="1"/>
  <c r="E496" i="26" l="1"/>
  <c r="Q496" i="26"/>
  <c r="Y496" i="26"/>
  <c r="J496" i="26"/>
  <c r="R496" i="26"/>
  <c r="Z496" i="26"/>
  <c r="K496" i="26"/>
  <c r="S496" i="26"/>
  <c r="AA496" i="26"/>
  <c r="L496" i="26"/>
  <c r="T496" i="26"/>
  <c r="AB496" i="26"/>
  <c r="M496" i="26"/>
  <c r="U496" i="26"/>
  <c r="N496" i="26"/>
  <c r="V496" i="26"/>
  <c r="O496" i="26"/>
  <c r="W496" i="26"/>
  <c r="X496" i="26"/>
  <c r="P496" i="26"/>
  <c r="G497" i="26"/>
  <c r="H497" i="26" s="1"/>
  <c r="H496" i="26"/>
  <c r="I496" i="26"/>
  <c r="C497" i="26"/>
  <c r="I495" i="26"/>
  <c r="B499" i="26"/>
  <c r="G498" i="26" s="1"/>
  <c r="F498" i="26" l="1"/>
  <c r="H498" i="26" s="1"/>
  <c r="N497" i="26"/>
  <c r="V497" i="26"/>
  <c r="O497" i="26"/>
  <c r="W497" i="26"/>
  <c r="P497" i="26"/>
  <c r="X497" i="26"/>
  <c r="Q497" i="26"/>
  <c r="Y497" i="26"/>
  <c r="J497" i="26"/>
  <c r="R497" i="26"/>
  <c r="Z497" i="26"/>
  <c r="K497" i="26"/>
  <c r="S497" i="26"/>
  <c r="AA497" i="26"/>
  <c r="L497" i="26"/>
  <c r="T497" i="26"/>
  <c r="AB497" i="26"/>
  <c r="M497" i="26"/>
  <c r="U497" i="26"/>
  <c r="B500" i="26"/>
  <c r="C498" i="26"/>
  <c r="D497" i="26"/>
  <c r="E497" i="26"/>
  <c r="K498" i="26" l="1"/>
  <c r="S498" i="26"/>
  <c r="AA498" i="26"/>
  <c r="L498" i="26"/>
  <c r="T498" i="26"/>
  <c r="AB498" i="26"/>
  <c r="M498" i="26"/>
  <c r="U498" i="26"/>
  <c r="N498" i="26"/>
  <c r="V498" i="26"/>
  <c r="O498" i="26"/>
  <c r="W498" i="26"/>
  <c r="P498" i="26"/>
  <c r="X498" i="26"/>
  <c r="Q498" i="26"/>
  <c r="Y498" i="26"/>
  <c r="J498" i="26"/>
  <c r="R498" i="26"/>
  <c r="Z498" i="26"/>
  <c r="F499" i="26"/>
  <c r="G499" i="26"/>
  <c r="H499" i="26" s="1"/>
  <c r="I497" i="26"/>
  <c r="C499" i="26"/>
  <c r="D499" i="26" s="1"/>
  <c r="E498" i="26"/>
  <c r="D498" i="26"/>
  <c r="B501" i="26"/>
  <c r="C500" i="26" s="1"/>
  <c r="E499" i="26" l="1"/>
  <c r="M500" i="26"/>
  <c r="U500" i="26"/>
  <c r="N500" i="26"/>
  <c r="V500" i="26"/>
  <c r="O500" i="26"/>
  <c r="W500" i="26"/>
  <c r="P500" i="26"/>
  <c r="X500" i="26"/>
  <c r="Q500" i="26"/>
  <c r="Y500" i="26"/>
  <c r="J500" i="26"/>
  <c r="R500" i="26"/>
  <c r="Z500" i="26"/>
  <c r="K500" i="26"/>
  <c r="S500" i="26"/>
  <c r="AA500" i="26"/>
  <c r="L500" i="26"/>
  <c r="T500" i="26"/>
  <c r="AB500" i="26"/>
  <c r="F500" i="26"/>
  <c r="P499" i="26"/>
  <c r="X499" i="26"/>
  <c r="Q499" i="26"/>
  <c r="Y499" i="26"/>
  <c r="J499" i="26"/>
  <c r="R499" i="26"/>
  <c r="Z499" i="26"/>
  <c r="K499" i="26"/>
  <c r="S499" i="26"/>
  <c r="AA499" i="26"/>
  <c r="L499" i="26"/>
  <c r="T499" i="26"/>
  <c r="AB499" i="26"/>
  <c r="M499" i="26"/>
  <c r="U499" i="26"/>
  <c r="N499" i="26"/>
  <c r="V499" i="26"/>
  <c r="O499" i="26"/>
  <c r="W499" i="26"/>
  <c r="G500" i="26"/>
  <c r="I498" i="26"/>
  <c r="E500" i="26"/>
  <c r="D500" i="26"/>
  <c r="B502" i="26"/>
  <c r="I499" i="26"/>
  <c r="H500" i="26" l="1"/>
  <c r="F501" i="26"/>
  <c r="G501" i="26"/>
  <c r="I500" i="26"/>
  <c r="B503" i="26"/>
  <c r="F502" i="26" s="1"/>
  <c r="C501" i="26"/>
  <c r="J501" i="26" l="1"/>
  <c r="R501" i="26"/>
  <c r="Z501" i="26"/>
  <c r="K501" i="26"/>
  <c r="S501" i="26"/>
  <c r="AA501" i="26"/>
  <c r="L501" i="26"/>
  <c r="T501" i="26"/>
  <c r="AB501" i="26"/>
  <c r="M501" i="26"/>
  <c r="U501" i="26"/>
  <c r="N501" i="26"/>
  <c r="V501" i="26"/>
  <c r="O501" i="26"/>
  <c r="W501" i="26"/>
  <c r="P501" i="26"/>
  <c r="X501" i="26"/>
  <c r="Q501" i="26"/>
  <c r="Y501" i="26"/>
  <c r="G502" i="26"/>
  <c r="H501" i="26"/>
  <c r="C502" i="26"/>
  <c r="D501" i="26"/>
  <c r="E501" i="26"/>
  <c r="B504" i="26"/>
  <c r="F503" i="26" s="1"/>
  <c r="G503" i="26" l="1"/>
  <c r="O502" i="26"/>
  <c r="W502" i="26"/>
  <c r="P502" i="26"/>
  <c r="X502" i="26"/>
  <c r="Q502" i="26"/>
  <c r="Y502" i="26"/>
  <c r="J502" i="26"/>
  <c r="R502" i="26"/>
  <c r="Z502" i="26"/>
  <c r="K502" i="26"/>
  <c r="S502" i="26"/>
  <c r="AA502" i="26"/>
  <c r="L502" i="26"/>
  <c r="T502" i="26"/>
  <c r="AB502" i="26"/>
  <c r="M502" i="26"/>
  <c r="U502" i="26"/>
  <c r="N502" i="26"/>
  <c r="V502" i="26"/>
  <c r="E502" i="26"/>
  <c r="H502" i="26"/>
  <c r="D502" i="26"/>
  <c r="I501" i="26"/>
  <c r="C503" i="26"/>
  <c r="B505" i="26"/>
  <c r="G504" i="26" s="1"/>
  <c r="I502" i="26" l="1"/>
  <c r="L503" i="26"/>
  <c r="T503" i="26"/>
  <c r="AB503" i="26"/>
  <c r="M503" i="26"/>
  <c r="U503" i="26"/>
  <c r="N503" i="26"/>
  <c r="V503" i="26"/>
  <c r="O503" i="26"/>
  <c r="W503" i="26"/>
  <c r="P503" i="26"/>
  <c r="X503" i="26"/>
  <c r="Q503" i="26"/>
  <c r="Y503" i="26"/>
  <c r="J503" i="26"/>
  <c r="R503" i="26"/>
  <c r="Z503" i="26"/>
  <c r="S503" i="26"/>
  <c r="AA503" i="26"/>
  <c r="K503" i="26"/>
  <c r="F504" i="26"/>
  <c r="H503" i="26"/>
  <c r="C504" i="26"/>
  <c r="B506" i="26"/>
  <c r="F505" i="26" s="1"/>
  <c r="E503" i="26"/>
  <c r="D503" i="26"/>
  <c r="Q504" i="26" l="1"/>
  <c r="Y504" i="26"/>
  <c r="J504" i="26"/>
  <c r="R504" i="26"/>
  <c r="Z504" i="26"/>
  <c r="K504" i="26"/>
  <c r="S504" i="26"/>
  <c r="AA504" i="26"/>
  <c r="L504" i="26"/>
  <c r="T504" i="26"/>
  <c r="AB504" i="26"/>
  <c r="M504" i="26"/>
  <c r="U504" i="26"/>
  <c r="N504" i="26"/>
  <c r="V504" i="26"/>
  <c r="O504" i="26"/>
  <c r="W504" i="26"/>
  <c r="P504" i="26"/>
  <c r="X504" i="26"/>
  <c r="G505" i="26"/>
  <c r="H504" i="26"/>
  <c r="C505" i="26"/>
  <c r="B507" i="26"/>
  <c r="G506" i="26" s="1"/>
  <c r="I503" i="26"/>
  <c r="E504" i="26"/>
  <c r="D504" i="26"/>
  <c r="N505" i="26" l="1"/>
  <c r="V505" i="26"/>
  <c r="O505" i="26"/>
  <c r="W505" i="26"/>
  <c r="P505" i="26"/>
  <c r="X505" i="26"/>
  <c r="Q505" i="26"/>
  <c r="Y505" i="26"/>
  <c r="K505" i="26"/>
  <c r="S505" i="26"/>
  <c r="AA505" i="26"/>
  <c r="L505" i="26"/>
  <c r="T505" i="26"/>
  <c r="AB505" i="26"/>
  <c r="Z505" i="26"/>
  <c r="J505" i="26"/>
  <c r="M505" i="26"/>
  <c r="R505" i="26"/>
  <c r="U505" i="26"/>
  <c r="F506" i="26"/>
  <c r="D505" i="26"/>
  <c r="I504" i="26"/>
  <c r="H505" i="26"/>
  <c r="E505" i="26"/>
  <c r="C506" i="26"/>
  <c r="B508" i="26"/>
  <c r="G507" i="26" s="1"/>
  <c r="I505" i="26" l="1"/>
  <c r="C507" i="26"/>
  <c r="Z507" i="26" s="1"/>
  <c r="F507" i="26"/>
  <c r="H507" i="26" s="1"/>
  <c r="K506" i="26"/>
  <c r="S506" i="26"/>
  <c r="AA506" i="26"/>
  <c r="L506" i="26"/>
  <c r="T506" i="26"/>
  <c r="AB506" i="26"/>
  <c r="M506" i="26"/>
  <c r="U506" i="26"/>
  <c r="N506" i="26"/>
  <c r="V506" i="26"/>
  <c r="P506" i="26"/>
  <c r="X506" i="26"/>
  <c r="Q506" i="26"/>
  <c r="Y506" i="26"/>
  <c r="J506" i="26"/>
  <c r="O506" i="26"/>
  <c r="R506" i="26"/>
  <c r="W506" i="26"/>
  <c r="Z506" i="26"/>
  <c r="H506" i="26"/>
  <c r="D507" i="26"/>
  <c r="E507" i="26"/>
  <c r="B509" i="26"/>
  <c r="D506" i="26"/>
  <c r="E506" i="26"/>
  <c r="W507" i="26" l="1"/>
  <c r="V507" i="26"/>
  <c r="U507" i="26"/>
  <c r="R507" i="26"/>
  <c r="K507" i="26"/>
  <c r="Y507" i="26"/>
  <c r="N507" i="26"/>
  <c r="J507" i="26"/>
  <c r="O507" i="26"/>
  <c r="M507" i="26"/>
  <c r="Q507" i="26"/>
  <c r="L507" i="26"/>
  <c r="AA507" i="26"/>
  <c r="X507" i="26"/>
  <c r="AB507" i="26"/>
  <c r="S507" i="26"/>
  <c r="P507" i="26"/>
  <c r="T507" i="26"/>
  <c r="G508" i="26"/>
  <c r="F508" i="26"/>
  <c r="C508" i="26"/>
  <c r="B510" i="26"/>
  <c r="I507" i="26"/>
  <c r="I506" i="26"/>
  <c r="F509" i="26" l="1"/>
  <c r="M508" i="26"/>
  <c r="U508" i="26"/>
  <c r="N508" i="26"/>
  <c r="V508" i="26"/>
  <c r="O508" i="26"/>
  <c r="W508" i="26"/>
  <c r="P508" i="26"/>
  <c r="X508" i="26"/>
  <c r="J508" i="26"/>
  <c r="R508" i="26"/>
  <c r="Z508" i="26"/>
  <c r="K508" i="26"/>
  <c r="S508" i="26"/>
  <c r="AA508" i="26"/>
  <c r="L508" i="26"/>
  <c r="Q508" i="26"/>
  <c r="T508" i="26"/>
  <c r="Y508" i="26"/>
  <c r="AB508" i="26"/>
  <c r="G509" i="26"/>
  <c r="H508" i="26"/>
  <c r="B511" i="26"/>
  <c r="F510" i="26" s="1"/>
  <c r="C509" i="26"/>
  <c r="E508" i="26"/>
  <c r="D508" i="26"/>
  <c r="J509" i="26" l="1"/>
  <c r="R509" i="26"/>
  <c r="Z509" i="26"/>
  <c r="K509" i="26"/>
  <c r="S509" i="26"/>
  <c r="AA509" i="26"/>
  <c r="L509" i="26"/>
  <c r="T509" i="26"/>
  <c r="AB509" i="26"/>
  <c r="M509" i="26"/>
  <c r="U509" i="26"/>
  <c r="O509" i="26"/>
  <c r="W509" i="26"/>
  <c r="P509" i="26"/>
  <c r="X509" i="26"/>
  <c r="N509" i="26"/>
  <c r="Q509" i="26"/>
  <c r="V509" i="26"/>
  <c r="Y509" i="26"/>
  <c r="C510" i="26"/>
  <c r="E510" i="26" s="1"/>
  <c r="G510" i="26"/>
  <c r="I508" i="26"/>
  <c r="H509" i="26"/>
  <c r="D509" i="26"/>
  <c r="E509" i="26"/>
  <c r="B512" i="26"/>
  <c r="D510" i="26" l="1"/>
  <c r="I510" i="26" s="1"/>
  <c r="F511" i="26"/>
  <c r="G511" i="26"/>
  <c r="O510" i="26"/>
  <c r="W510" i="26"/>
  <c r="P510" i="26"/>
  <c r="X510" i="26"/>
  <c r="Q510" i="26"/>
  <c r="Y510" i="26"/>
  <c r="J510" i="26"/>
  <c r="R510" i="26"/>
  <c r="Z510" i="26"/>
  <c r="L510" i="26"/>
  <c r="T510" i="26"/>
  <c r="AB510" i="26"/>
  <c r="M510" i="26"/>
  <c r="U510" i="26"/>
  <c r="AA510" i="26"/>
  <c r="K510" i="26"/>
  <c r="N510" i="26"/>
  <c r="S510" i="26"/>
  <c r="V510" i="26"/>
  <c r="H510" i="26"/>
  <c r="H511" i="26"/>
  <c r="I509" i="26"/>
  <c r="B513" i="26"/>
  <c r="F512" i="26" s="1"/>
  <c r="C511" i="26"/>
  <c r="L511" i="26" l="1"/>
  <c r="T511" i="26"/>
  <c r="AB511" i="26"/>
  <c r="M511" i="26"/>
  <c r="U511" i="26"/>
  <c r="N511" i="26"/>
  <c r="V511" i="26"/>
  <c r="O511" i="26"/>
  <c r="W511" i="26"/>
  <c r="Q511" i="26"/>
  <c r="Y511" i="26"/>
  <c r="J511" i="26"/>
  <c r="R511" i="26"/>
  <c r="Z511" i="26"/>
  <c r="K511" i="26"/>
  <c r="P511" i="26"/>
  <c r="S511" i="26"/>
  <c r="X511" i="26"/>
  <c r="AA511" i="26"/>
  <c r="G512" i="26"/>
  <c r="C512" i="26"/>
  <c r="D511" i="26"/>
  <c r="E511" i="26"/>
  <c r="B514" i="26"/>
  <c r="G513" i="26" s="1"/>
  <c r="Q512" i="26" l="1"/>
  <c r="Y512" i="26"/>
  <c r="J512" i="26"/>
  <c r="R512" i="26"/>
  <c r="Z512" i="26"/>
  <c r="K512" i="26"/>
  <c r="S512" i="26"/>
  <c r="AA512" i="26"/>
  <c r="L512" i="26"/>
  <c r="T512" i="26"/>
  <c r="AB512" i="26"/>
  <c r="N512" i="26"/>
  <c r="V512" i="26"/>
  <c r="O512" i="26"/>
  <c r="W512" i="26"/>
  <c r="U512" i="26"/>
  <c r="X512" i="26"/>
  <c r="M512" i="26"/>
  <c r="P512" i="26"/>
  <c r="F513" i="26"/>
  <c r="H512" i="26"/>
  <c r="E512" i="26"/>
  <c r="D512" i="26"/>
  <c r="C513" i="26"/>
  <c r="B515" i="26"/>
  <c r="G514" i="26" s="1"/>
  <c r="I511" i="26"/>
  <c r="F514" i="26" l="1"/>
  <c r="N513" i="26"/>
  <c r="V513" i="26"/>
  <c r="O513" i="26"/>
  <c r="W513" i="26"/>
  <c r="P513" i="26"/>
  <c r="X513" i="26"/>
  <c r="Q513" i="26"/>
  <c r="Y513" i="26"/>
  <c r="K513" i="26"/>
  <c r="S513" i="26"/>
  <c r="AA513" i="26"/>
  <c r="L513" i="26"/>
  <c r="T513" i="26"/>
  <c r="AB513" i="26"/>
  <c r="J513" i="26"/>
  <c r="M513" i="26"/>
  <c r="R513" i="26"/>
  <c r="U513" i="26"/>
  <c r="Z513" i="26"/>
  <c r="I512" i="26"/>
  <c r="C514" i="26"/>
  <c r="H513" i="26"/>
  <c r="H514" i="26"/>
  <c r="D513" i="26"/>
  <c r="E513" i="26"/>
  <c r="B516" i="26"/>
  <c r="K514" i="26" l="1"/>
  <c r="S514" i="26"/>
  <c r="AA514" i="26"/>
  <c r="L514" i="26"/>
  <c r="T514" i="26"/>
  <c r="AB514" i="26"/>
  <c r="M514" i="26"/>
  <c r="U514" i="26"/>
  <c r="N514" i="26"/>
  <c r="V514" i="26"/>
  <c r="P514" i="26"/>
  <c r="X514" i="26"/>
  <c r="Q514" i="26"/>
  <c r="Y514" i="26"/>
  <c r="O514" i="26"/>
  <c r="R514" i="26"/>
  <c r="W514" i="26"/>
  <c r="Z514" i="26"/>
  <c r="J514" i="26"/>
  <c r="D514" i="26"/>
  <c r="E514" i="26"/>
  <c r="F515" i="26"/>
  <c r="G515" i="26"/>
  <c r="I513" i="26"/>
  <c r="C515" i="26"/>
  <c r="B517" i="26"/>
  <c r="I514" i="26" l="1"/>
  <c r="F516" i="26"/>
  <c r="P515" i="26"/>
  <c r="X515" i="26"/>
  <c r="Q515" i="26"/>
  <c r="Y515" i="26"/>
  <c r="J515" i="26"/>
  <c r="R515" i="26"/>
  <c r="Z515" i="26"/>
  <c r="K515" i="26"/>
  <c r="S515" i="26"/>
  <c r="AA515" i="26"/>
  <c r="M515" i="26"/>
  <c r="U515" i="26"/>
  <c r="N515" i="26"/>
  <c r="V515" i="26"/>
  <c r="AB515" i="26"/>
  <c r="L515" i="26"/>
  <c r="O515" i="26"/>
  <c r="T515" i="26"/>
  <c r="W515" i="26"/>
  <c r="G516" i="26"/>
  <c r="H515" i="26"/>
  <c r="B518" i="26"/>
  <c r="F517" i="26" s="1"/>
  <c r="C516" i="26"/>
  <c r="E515" i="26"/>
  <c r="D515" i="26"/>
  <c r="M516" i="26" l="1"/>
  <c r="U516" i="26"/>
  <c r="N516" i="26"/>
  <c r="V516" i="26"/>
  <c r="O516" i="26"/>
  <c r="W516" i="26"/>
  <c r="P516" i="26"/>
  <c r="X516" i="26"/>
  <c r="J516" i="26"/>
  <c r="R516" i="26"/>
  <c r="Z516" i="26"/>
  <c r="K516" i="26"/>
  <c r="S516" i="26"/>
  <c r="AA516" i="26"/>
  <c r="L516" i="26"/>
  <c r="Q516" i="26"/>
  <c r="T516" i="26"/>
  <c r="Y516" i="26"/>
  <c r="AB516" i="26"/>
  <c r="G517" i="26"/>
  <c r="H516" i="26"/>
  <c r="C517" i="26"/>
  <c r="E517" i="26" s="1"/>
  <c r="E516" i="26"/>
  <c r="D516" i="26"/>
  <c r="I515" i="26"/>
  <c r="B519" i="26"/>
  <c r="F518" i="26" l="1"/>
  <c r="G518" i="26"/>
  <c r="J517" i="26"/>
  <c r="R517" i="26"/>
  <c r="Z517" i="26"/>
  <c r="K517" i="26"/>
  <c r="S517" i="26"/>
  <c r="AA517" i="26"/>
  <c r="L517" i="26"/>
  <c r="T517" i="26"/>
  <c r="AB517" i="26"/>
  <c r="M517" i="26"/>
  <c r="U517" i="26"/>
  <c r="O517" i="26"/>
  <c r="W517" i="26"/>
  <c r="P517" i="26"/>
  <c r="X517" i="26"/>
  <c r="V517" i="26"/>
  <c r="Y517" i="26"/>
  <c r="N517" i="26"/>
  <c r="Q517" i="26"/>
  <c r="D517" i="26"/>
  <c r="I517" i="26" s="1"/>
  <c r="H517" i="26"/>
  <c r="C518" i="26"/>
  <c r="H518" i="26"/>
  <c r="I516" i="26"/>
  <c r="B520" i="26"/>
  <c r="C519" i="26" s="1"/>
  <c r="L519" i="26" l="1"/>
  <c r="T519" i="26"/>
  <c r="AB519" i="26"/>
  <c r="M519" i="26"/>
  <c r="U519" i="26"/>
  <c r="N519" i="26"/>
  <c r="V519" i="26"/>
  <c r="O519" i="26"/>
  <c r="W519" i="26"/>
  <c r="Q519" i="26"/>
  <c r="Y519" i="26"/>
  <c r="J519" i="26"/>
  <c r="R519" i="26"/>
  <c r="Z519" i="26"/>
  <c r="P519" i="26"/>
  <c r="S519" i="26"/>
  <c r="X519" i="26"/>
  <c r="AA519" i="26"/>
  <c r="K519" i="26"/>
  <c r="O518" i="26"/>
  <c r="W518" i="26"/>
  <c r="P518" i="26"/>
  <c r="X518" i="26"/>
  <c r="Q518" i="26"/>
  <c r="Y518" i="26"/>
  <c r="J518" i="26"/>
  <c r="R518" i="26"/>
  <c r="Z518" i="26"/>
  <c r="L518" i="26"/>
  <c r="T518" i="26"/>
  <c r="AB518" i="26"/>
  <c r="M518" i="26"/>
  <c r="U518" i="26"/>
  <c r="K518" i="26"/>
  <c r="N518" i="26"/>
  <c r="S518" i="26"/>
  <c r="V518" i="26"/>
  <c r="AA518" i="26"/>
  <c r="F519" i="26"/>
  <c r="G519" i="26"/>
  <c r="E518" i="26"/>
  <c r="D518" i="26"/>
  <c r="B521" i="26"/>
  <c r="E519" i="26"/>
  <c r="D519" i="26"/>
  <c r="G520" i="26" l="1"/>
  <c r="F520" i="26"/>
  <c r="H519" i="26"/>
  <c r="I518" i="26"/>
  <c r="C520" i="26"/>
  <c r="I519" i="26"/>
  <c r="B522" i="26"/>
  <c r="F521" i="26" s="1"/>
  <c r="Q520" i="26" l="1"/>
  <c r="Y520" i="26"/>
  <c r="J520" i="26"/>
  <c r="R520" i="26"/>
  <c r="Z520" i="26"/>
  <c r="K520" i="26"/>
  <c r="S520" i="26"/>
  <c r="AA520" i="26"/>
  <c r="L520" i="26"/>
  <c r="T520" i="26"/>
  <c r="AB520" i="26"/>
  <c r="N520" i="26"/>
  <c r="V520" i="26"/>
  <c r="O520" i="26"/>
  <c r="W520" i="26"/>
  <c r="M520" i="26"/>
  <c r="P520" i="26"/>
  <c r="U520" i="26"/>
  <c r="X520" i="26"/>
  <c r="G521" i="26"/>
  <c r="H521" i="26" s="1"/>
  <c r="H520" i="26"/>
  <c r="E520" i="26"/>
  <c r="D520" i="26"/>
  <c r="C521" i="26"/>
  <c r="D521" i="26" s="1"/>
  <c r="B523" i="26"/>
  <c r="F522" i="26" s="1"/>
  <c r="C522" i="26" l="1"/>
  <c r="K522" i="26" s="1"/>
  <c r="G522" i="26"/>
  <c r="H522" i="26" s="1"/>
  <c r="N521" i="26"/>
  <c r="V521" i="26"/>
  <c r="O521" i="26"/>
  <c r="W521" i="26"/>
  <c r="P521" i="26"/>
  <c r="X521" i="26"/>
  <c r="Q521" i="26"/>
  <c r="Y521" i="26"/>
  <c r="K521" i="26"/>
  <c r="S521" i="26"/>
  <c r="AA521" i="26"/>
  <c r="L521" i="26"/>
  <c r="T521" i="26"/>
  <c r="AB521" i="26"/>
  <c r="J521" i="26"/>
  <c r="M521" i="26"/>
  <c r="R521" i="26"/>
  <c r="U521" i="26"/>
  <c r="Z521" i="26"/>
  <c r="I520" i="26"/>
  <c r="E521" i="26"/>
  <c r="I521" i="26" s="1"/>
  <c r="E522" i="26"/>
  <c r="B524" i="26"/>
  <c r="D522" i="26" l="1"/>
  <c r="Q522" i="26"/>
  <c r="Y522" i="26"/>
  <c r="X522" i="26"/>
  <c r="U522" i="26"/>
  <c r="M522" i="26"/>
  <c r="AB522" i="26"/>
  <c r="Z522" i="26"/>
  <c r="T522" i="26"/>
  <c r="W522" i="26"/>
  <c r="L522" i="26"/>
  <c r="R522" i="26"/>
  <c r="P522" i="26"/>
  <c r="AA522" i="26"/>
  <c r="O522" i="26"/>
  <c r="V522" i="26"/>
  <c r="S522" i="26"/>
  <c r="J522" i="26"/>
  <c r="N522" i="26"/>
  <c r="G523" i="26"/>
  <c r="F523" i="26"/>
  <c r="B525" i="26"/>
  <c r="C523" i="26"/>
  <c r="I522" i="26"/>
  <c r="H523" i="26" l="1"/>
  <c r="P523" i="26"/>
  <c r="X523" i="26"/>
  <c r="Q523" i="26"/>
  <c r="Y523" i="26"/>
  <c r="J523" i="26"/>
  <c r="R523" i="26"/>
  <c r="Z523" i="26"/>
  <c r="K523" i="26"/>
  <c r="S523" i="26"/>
  <c r="AA523" i="26"/>
  <c r="M523" i="26"/>
  <c r="U523" i="26"/>
  <c r="N523" i="26"/>
  <c r="V523" i="26"/>
  <c r="L523" i="26"/>
  <c r="O523" i="26"/>
  <c r="T523" i="26"/>
  <c r="W523" i="26"/>
  <c r="AB523" i="26"/>
  <c r="G524" i="26"/>
  <c r="F524" i="26"/>
  <c r="C524" i="26"/>
  <c r="E524" i="26" s="1"/>
  <c r="D523" i="26"/>
  <c r="E523" i="26"/>
  <c r="B526" i="26"/>
  <c r="C525" i="26" s="1"/>
  <c r="H524" i="26" l="1"/>
  <c r="D524" i="26"/>
  <c r="J525" i="26"/>
  <c r="R525" i="26"/>
  <c r="Z525" i="26"/>
  <c r="K525" i="26"/>
  <c r="S525" i="26"/>
  <c r="AA525" i="26"/>
  <c r="L525" i="26"/>
  <c r="T525" i="26"/>
  <c r="AB525" i="26"/>
  <c r="M525" i="26"/>
  <c r="U525" i="26"/>
  <c r="O525" i="26"/>
  <c r="W525" i="26"/>
  <c r="P525" i="26"/>
  <c r="X525" i="26"/>
  <c r="N525" i="26"/>
  <c r="Q525" i="26"/>
  <c r="V525" i="26"/>
  <c r="Y525" i="26"/>
  <c r="F525" i="26"/>
  <c r="G525" i="26"/>
  <c r="M524" i="26"/>
  <c r="U524" i="26"/>
  <c r="N524" i="26"/>
  <c r="V524" i="26"/>
  <c r="O524" i="26"/>
  <c r="W524" i="26"/>
  <c r="P524" i="26"/>
  <c r="X524" i="26"/>
  <c r="J524" i="26"/>
  <c r="R524" i="26"/>
  <c r="Z524" i="26"/>
  <c r="K524" i="26"/>
  <c r="S524" i="26"/>
  <c r="AA524" i="26"/>
  <c r="Q524" i="26"/>
  <c r="T524" i="26"/>
  <c r="Y524" i="26"/>
  <c r="AB524" i="26"/>
  <c r="L524" i="26"/>
  <c r="I523" i="26"/>
  <c r="D525" i="26"/>
  <c r="E525" i="26"/>
  <c r="B527" i="26"/>
  <c r="G526" i="26" s="1"/>
  <c r="I524" i="26"/>
  <c r="F526" i="26" l="1"/>
  <c r="H526" i="26" s="1"/>
  <c r="C526" i="26"/>
  <c r="H525" i="26"/>
  <c r="I525" i="26"/>
  <c r="B528" i="26"/>
  <c r="O526" i="26" l="1"/>
  <c r="W526" i="26"/>
  <c r="P526" i="26"/>
  <c r="X526" i="26"/>
  <c r="Q526" i="26"/>
  <c r="Y526" i="26"/>
  <c r="J526" i="26"/>
  <c r="R526" i="26"/>
  <c r="Z526" i="26"/>
  <c r="L526" i="26"/>
  <c r="T526" i="26"/>
  <c r="AB526" i="26"/>
  <c r="M526" i="26"/>
  <c r="U526" i="26"/>
  <c r="K526" i="26"/>
  <c r="N526" i="26"/>
  <c r="S526" i="26"/>
  <c r="V526" i="26"/>
  <c r="AA526" i="26"/>
  <c r="F527" i="26"/>
  <c r="E526" i="26"/>
  <c r="G527" i="26"/>
  <c r="D526" i="26"/>
  <c r="C527" i="26"/>
  <c r="D527" i="26" s="1"/>
  <c r="B529" i="26"/>
  <c r="F528" i="26" s="1"/>
  <c r="H527" i="26" l="1"/>
  <c r="I526" i="26"/>
  <c r="E527" i="26"/>
  <c r="L527" i="26"/>
  <c r="T527" i="26"/>
  <c r="AB527" i="26"/>
  <c r="M527" i="26"/>
  <c r="U527" i="26"/>
  <c r="N527" i="26"/>
  <c r="V527" i="26"/>
  <c r="O527" i="26"/>
  <c r="W527" i="26"/>
  <c r="Q527" i="26"/>
  <c r="Y527" i="26"/>
  <c r="J527" i="26"/>
  <c r="R527" i="26"/>
  <c r="Z527" i="26"/>
  <c r="X527" i="26"/>
  <c r="AA527" i="26"/>
  <c r="K527" i="26"/>
  <c r="P527" i="26"/>
  <c r="S527" i="26"/>
  <c r="G528" i="26"/>
  <c r="C528" i="26"/>
  <c r="D528" i="26" s="1"/>
  <c r="B530" i="26"/>
  <c r="F529" i="26" s="1"/>
  <c r="I527" i="26"/>
  <c r="G529" i="26" l="1"/>
  <c r="Q528" i="26"/>
  <c r="Y528" i="26"/>
  <c r="J528" i="26"/>
  <c r="R528" i="26"/>
  <c r="Z528" i="26"/>
  <c r="K528" i="26"/>
  <c r="S528" i="26"/>
  <c r="AA528" i="26"/>
  <c r="L528" i="26"/>
  <c r="T528" i="26"/>
  <c r="AB528" i="26"/>
  <c r="N528" i="26"/>
  <c r="V528" i="26"/>
  <c r="O528" i="26"/>
  <c r="W528" i="26"/>
  <c r="M528" i="26"/>
  <c r="P528" i="26"/>
  <c r="U528" i="26"/>
  <c r="X528" i="26"/>
  <c r="H528" i="26"/>
  <c r="E528" i="26"/>
  <c r="I528" i="26" s="1"/>
  <c r="B531" i="26"/>
  <c r="F530" i="26" s="1"/>
  <c r="C529" i="26"/>
  <c r="G530" i="26" l="1"/>
  <c r="H530" i="26" s="1"/>
  <c r="N529" i="26"/>
  <c r="V529" i="26"/>
  <c r="O529" i="26"/>
  <c r="W529" i="26"/>
  <c r="P529" i="26"/>
  <c r="X529" i="26"/>
  <c r="Q529" i="26"/>
  <c r="Y529" i="26"/>
  <c r="K529" i="26"/>
  <c r="S529" i="26"/>
  <c r="AA529" i="26"/>
  <c r="L529" i="26"/>
  <c r="T529" i="26"/>
  <c r="AB529" i="26"/>
  <c r="R529" i="26"/>
  <c r="U529" i="26"/>
  <c r="Z529" i="26"/>
  <c r="J529" i="26"/>
  <c r="M529" i="26"/>
  <c r="H529" i="26"/>
  <c r="C530" i="26"/>
  <c r="E529" i="26"/>
  <c r="D529" i="26"/>
  <c r="B532" i="26"/>
  <c r="G531" i="26" l="1"/>
  <c r="F531" i="26"/>
  <c r="K530" i="26"/>
  <c r="S530" i="26"/>
  <c r="AA530" i="26"/>
  <c r="L530" i="26"/>
  <c r="T530" i="26"/>
  <c r="AB530" i="26"/>
  <c r="M530" i="26"/>
  <c r="U530" i="26"/>
  <c r="N530" i="26"/>
  <c r="V530" i="26"/>
  <c r="P530" i="26"/>
  <c r="X530" i="26"/>
  <c r="Q530" i="26"/>
  <c r="Y530" i="26"/>
  <c r="J530" i="26"/>
  <c r="O530" i="26"/>
  <c r="R530" i="26"/>
  <c r="W530" i="26"/>
  <c r="Z530" i="26"/>
  <c r="H531" i="26"/>
  <c r="I529" i="26"/>
  <c r="B533" i="26"/>
  <c r="F532" i="26" s="1"/>
  <c r="C531" i="26"/>
  <c r="E530" i="26"/>
  <c r="D530" i="26"/>
  <c r="C532" i="26" l="1"/>
  <c r="M532" i="26" s="1"/>
  <c r="P531" i="26"/>
  <c r="X531" i="26"/>
  <c r="Q531" i="26"/>
  <c r="Y531" i="26"/>
  <c r="J531" i="26"/>
  <c r="R531" i="26"/>
  <c r="Z531" i="26"/>
  <c r="K531" i="26"/>
  <c r="S531" i="26"/>
  <c r="AA531" i="26"/>
  <c r="M531" i="26"/>
  <c r="U531" i="26"/>
  <c r="N531" i="26"/>
  <c r="V531" i="26"/>
  <c r="L531" i="26"/>
  <c r="O531" i="26"/>
  <c r="T531" i="26"/>
  <c r="W531" i="26"/>
  <c r="AB531" i="26"/>
  <c r="U532" i="26"/>
  <c r="N532" i="26"/>
  <c r="O532" i="26"/>
  <c r="W532" i="26"/>
  <c r="P532" i="26"/>
  <c r="X532" i="26"/>
  <c r="R532" i="26"/>
  <c r="Z532" i="26"/>
  <c r="S532" i="26"/>
  <c r="AA532" i="26"/>
  <c r="Y532" i="26"/>
  <c r="AB532" i="26"/>
  <c r="Q532" i="26"/>
  <c r="T532" i="26"/>
  <c r="G532" i="26"/>
  <c r="H532" i="26" s="1"/>
  <c r="E531" i="26"/>
  <c r="D531" i="26"/>
  <c r="E532" i="26"/>
  <c r="D532" i="26"/>
  <c r="I530" i="26"/>
  <c r="B534" i="26"/>
  <c r="K532" i="26" l="1"/>
  <c r="V532" i="26"/>
  <c r="L532" i="26"/>
  <c r="J532" i="26"/>
  <c r="F533" i="26"/>
  <c r="G533" i="26"/>
  <c r="C533" i="26"/>
  <c r="I531" i="26"/>
  <c r="I532" i="26"/>
  <c r="B535" i="26"/>
  <c r="J533" i="26" l="1"/>
  <c r="R533" i="26"/>
  <c r="Z533" i="26"/>
  <c r="K533" i="26"/>
  <c r="S533" i="26"/>
  <c r="AA533" i="26"/>
  <c r="L533" i="26"/>
  <c r="T533" i="26"/>
  <c r="AB533" i="26"/>
  <c r="M533" i="26"/>
  <c r="U533" i="26"/>
  <c r="O533" i="26"/>
  <c r="W533" i="26"/>
  <c r="P533" i="26"/>
  <c r="X533" i="26"/>
  <c r="N533" i="26"/>
  <c r="Q533" i="26"/>
  <c r="V533" i="26"/>
  <c r="Y533" i="26"/>
  <c r="F534" i="26"/>
  <c r="G534" i="26"/>
  <c r="E533" i="26"/>
  <c r="H533" i="26"/>
  <c r="D533" i="26"/>
  <c r="B536" i="26"/>
  <c r="G535" i="26" s="1"/>
  <c r="C534" i="26"/>
  <c r="F535" i="26" l="1"/>
  <c r="O534" i="26"/>
  <c r="W534" i="26"/>
  <c r="P534" i="26"/>
  <c r="X534" i="26"/>
  <c r="Q534" i="26"/>
  <c r="Y534" i="26"/>
  <c r="J534" i="26"/>
  <c r="R534" i="26"/>
  <c r="Z534" i="26"/>
  <c r="L534" i="26"/>
  <c r="T534" i="26"/>
  <c r="AB534" i="26"/>
  <c r="M534" i="26"/>
  <c r="U534" i="26"/>
  <c r="S534" i="26"/>
  <c r="V534" i="26"/>
  <c r="AA534" i="26"/>
  <c r="K534" i="26"/>
  <c r="N534" i="26"/>
  <c r="I533" i="26"/>
  <c r="H534" i="26"/>
  <c r="C535" i="26"/>
  <c r="D534" i="26"/>
  <c r="E534" i="26"/>
  <c r="B537" i="26"/>
  <c r="G536" i="26" s="1"/>
  <c r="F536" i="26" l="1"/>
  <c r="L535" i="26"/>
  <c r="T535" i="26"/>
  <c r="AB535" i="26"/>
  <c r="M535" i="26"/>
  <c r="U535" i="26"/>
  <c r="N535" i="26"/>
  <c r="V535" i="26"/>
  <c r="O535" i="26"/>
  <c r="W535" i="26"/>
  <c r="Q535" i="26"/>
  <c r="Y535" i="26"/>
  <c r="J535" i="26"/>
  <c r="R535" i="26"/>
  <c r="Z535" i="26"/>
  <c r="K535" i="26"/>
  <c r="P535" i="26"/>
  <c r="S535" i="26"/>
  <c r="X535" i="26"/>
  <c r="AA535" i="26"/>
  <c r="H535" i="26"/>
  <c r="E535" i="26"/>
  <c r="H536" i="26"/>
  <c r="D535" i="26"/>
  <c r="C536" i="26"/>
  <c r="D536" i="26" s="1"/>
  <c r="I534" i="26"/>
  <c r="B538" i="26"/>
  <c r="F537" i="26" s="1"/>
  <c r="E536" i="26" l="1"/>
  <c r="I536" i="26" s="1"/>
  <c r="Q536" i="26"/>
  <c r="Y536" i="26"/>
  <c r="J536" i="26"/>
  <c r="R536" i="26"/>
  <c r="Z536" i="26"/>
  <c r="K536" i="26"/>
  <c r="S536" i="26"/>
  <c r="AA536" i="26"/>
  <c r="L536" i="26"/>
  <c r="T536" i="26"/>
  <c r="AB536" i="26"/>
  <c r="N536" i="26"/>
  <c r="V536" i="26"/>
  <c r="O536" i="26"/>
  <c r="W536" i="26"/>
  <c r="M536" i="26"/>
  <c r="P536" i="26"/>
  <c r="U536" i="26"/>
  <c r="X536" i="26"/>
  <c r="G537" i="26"/>
  <c r="H537" i="26" s="1"/>
  <c r="I535" i="26"/>
  <c r="C537" i="26"/>
  <c r="B539" i="26"/>
  <c r="F538" i="26" s="1"/>
  <c r="N537" i="26" l="1"/>
  <c r="V537" i="26"/>
  <c r="O537" i="26"/>
  <c r="W537" i="26"/>
  <c r="P537" i="26"/>
  <c r="X537" i="26"/>
  <c r="Q537" i="26"/>
  <c r="Y537" i="26"/>
  <c r="K537" i="26"/>
  <c r="S537" i="26"/>
  <c r="AA537" i="26"/>
  <c r="L537" i="26"/>
  <c r="T537" i="26"/>
  <c r="AB537" i="26"/>
  <c r="Z537" i="26"/>
  <c r="J537" i="26"/>
  <c r="M537" i="26"/>
  <c r="R537" i="26"/>
  <c r="U537" i="26"/>
  <c r="G538" i="26"/>
  <c r="D537" i="26"/>
  <c r="C538" i="26"/>
  <c r="E537" i="26"/>
  <c r="B540" i="26"/>
  <c r="G539" i="26" s="1"/>
  <c r="C539" i="26" l="1"/>
  <c r="K538" i="26"/>
  <c r="S538" i="26"/>
  <c r="AA538" i="26"/>
  <c r="L538" i="26"/>
  <c r="T538" i="26"/>
  <c r="AB538" i="26"/>
  <c r="M538" i="26"/>
  <c r="U538" i="26"/>
  <c r="N538" i="26"/>
  <c r="V538" i="26"/>
  <c r="P538" i="26"/>
  <c r="X538" i="26"/>
  <c r="Q538" i="26"/>
  <c r="Y538" i="26"/>
  <c r="J538" i="26"/>
  <c r="O538" i="26"/>
  <c r="R538" i="26"/>
  <c r="W538" i="26"/>
  <c r="Z538" i="26"/>
  <c r="F539" i="26"/>
  <c r="Q539" i="26"/>
  <c r="Y539" i="26"/>
  <c r="J539" i="26"/>
  <c r="R539" i="26"/>
  <c r="Z539" i="26"/>
  <c r="K539" i="26"/>
  <c r="S539" i="26"/>
  <c r="AA539" i="26"/>
  <c r="M539" i="26"/>
  <c r="U539" i="26"/>
  <c r="N539" i="26"/>
  <c r="V539" i="26"/>
  <c r="P539" i="26"/>
  <c r="T539" i="26"/>
  <c r="W539" i="26"/>
  <c r="X539" i="26"/>
  <c r="AB539" i="26"/>
  <c r="L539" i="26"/>
  <c r="O539" i="26"/>
  <c r="I537" i="26"/>
  <c r="D538" i="26"/>
  <c r="E538" i="26"/>
  <c r="H538" i="26"/>
  <c r="H539" i="26"/>
  <c r="D539" i="26"/>
  <c r="E539" i="26"/>
  <c r="B541" i="26"/>
  <c r="G540" i="26" s="1"/>
  <c r="F540" i="26" l="1"/>
  <c r="I538" i="26"/>
  <c r="C540" i="26"/>
  <c r="I539" i="26"/>
  <c r="B542" i="26"/>
  <c r="N540" i="26" l="1"/>
  <c r="V540" i="26"/>
  <c r="O540" i="26"/>
  <c r="W540" i="26"/>
  <c r="P540" i="26"/>
  <c r="X540" i="26"/>
  <c r="J540" i="26"/>
  <c r="R540" i="26"/>
  <c r="Z540" i="26"/>
  <c r="K540" i="26"/>
  <c r="S540" i="26"/>
  <c r="AA540" i="26"/>
  <c r="T540" i="26"/>
  <c r="U540" i="26"/>
  <c r="Y540" i="26"/>
  <c r="AB540" i="26"/>
  <c r="L540" i="26"/>
  <c r="M540" i="26"/>
  <c r="Q540" i="26"/>
  <c r="F541" i="26"/>
  <c r="G541" i="26"/>
  <c r="C541" i="26"/>
  <c r="D541" i="26" s="1"/>
  <c r="H540" i="26"/>
  <c r="E540" i="26"/>
  <c r="D540" i="26"/>
  <c r="B543" i="26"/>
  <c r="F542" i="26" s="1"/>
  <c r="H541" i="26" l="1"/>
  <c r="C542" i="26"/>
  <c r="Y542" i="26" s="1"/>
  <c r="K541" i="26"/>
  <c r="S541" i="26"/>
  <c r="AA541" i="26"/>
  <c r="L541" i="26"/>
  <c r="T541" i="26"/>
  <c r="AB541" i="26"/>
  <c r="M541" i="26"/>
  <c r="U541" i="26"/>
  <c r="O541" i="26"/>
  <c r="W541" i="26"/>
  <c r="P541" i="26"/>
  <c r="X541" i="26"/>
  <c r="V541" i="26"/>
  <c r="Y541" i="26"/>
  <c r="Z541" i="26"/>
  <c r="J541" i="26"/>
  <c r="N541" i="26"/>
  <c r="Q541" i="26"/>
  <c r="R541" i="26"/>
  <c r="P542" i="26"/>
  <c r="X542" i="26"/>
  <c r="Q542" i="26"/>
  <c r="J542" i="26"/>
  <c r="R542" i="26"/>
  <c r="Z542" i="26"/>
  <c r="L542" i="26"/>
  <c r="T542" i="26"/>
  <c r="AB542" i="26"/>
  <c r="M542" i="26"/>
  <c r="W542" i="26"/>
  <c r="AA542" i="26"/>
  <c r="K542" i="26"/>
  <c r="N542" i="26"/>
  <c r="O542" i="26"/>
  <c r="S542" i="26"/>
  <c r="V542" i="26"/>
  <c r="G542" i="26"/>
  <c r="H542" i="26" s="1"/>
  <c r="I540" i="26"/>
  <c r="E541" i="26"/>
  <c r="I541" i="26" s="1"/>
  <c r="D542" i="26"/>
  <c r="E542" i="26"/>
  <c r="B544" i="26"/>
  <c r="F543" i="26" s="1"/>
  <c r="U542" i="26" l="1"/>
  <c r="G543" i="26"/>
  <c r="H543" i="26" s="1"/>
  <c r="C543" i="26"/>
  <c r="B545" i="26"/>
  <c r="I542" i="26"/>
  <c r="M543" i="26" l="1"/>
  <c r="U543" i="26"/>
  <c r="N543" i="26"/>
  <c r="V543" i="26"/>
  <c r="O543" i="26"/>
  <c r="W543" i="26"/>
  <c r="Q543" i="26"/>
  <c r="Y543" i="26"/>
  <c r="J543" i="26"/>
  <c r="R543" i="26"/>
  <c r="Z543" i="26"/>
  <c r="AA543" i="26"/>
  <c r="AB543" i="26"/>
  <c r="K543" i="26"/>
  <c r="L543" i="26"/>
  <c r="P543" i="26"/>
  <c r="S543" i="26"/>
  <c r="T543" i="26"/>
  <c r="X543" i="26"/>
  <c r="F544" i="26"/>
  <c r="G544" i="26"/>
  <c r="C544" i="26"/>
  <c r="D544" i="26" s="1"/>
  <c r="E543" i="26"/>
  <c r="D543" i="26"/>
  <c r="B546" i="26"/>
  <c r="F545" i="26" s="1"/>
  <c r="E544" i="26" l="1"/>
  <c r="I544" i="26" s="1"/>
  <c r="J544" i="26"/>
  <c r="R544" i="26"/>
  <c r="Z544" i="26"/>
  <c r="K544" i="26"/>
  <c r="S544" i="26"/>
  <c r="AA544" i="26"/>
  <c r="L544" i="26"/>
  <c r="T544" i="26"/>
  <c r="AB544" i="26"/>
  <c r="N544" i="26"/>
  <c r="V544" i="26"/>
  <c r="O544" i="26"/>
  <c r="W544" i="26"/>
  <c r="M544" i="26"/>
  <c r="P544" i="26"/>
  <c r="Q544" i="26"/>
  <c r="U544" i="26"/>
  <c r="X544" i="26"/>
  <c r="Y544" i="26"/>
  <c r="G545" i="26"/>
  <c r="H545" i="26" s="1"/>
  <c r="I543" i="26"/>
  <c r="H544" i="26"/>
  <c r="C545" i="26"/>
  <c r="B547" i="26"/>
  <c r="F546" i="26" s="1"/>
  <c r="G546" i="26" l="1"/>
  <c r="O545" i="26"/>
  <c r="W545" i="26"/>
  <c r="P545" i="26"/>
  <c r="X545" i="26"/>
  <c r="Q545" i="26"/>
  <c r="Y545" i="26"/>
  <c r="K545" i="26"/>
  <c r="S545" i="26"/>
  <c r="AA545" i="26"/>
  <c r="L545" i="26"/>
  <c r="T545" i="26"/>
  <c r="AB545" i="26"/>
  <c r="J545" i="26"/>
  <c r="M545" i="26"/>
  <c r="N545" i="26"/>
  <c r="R545" i="26"/>
  <c r="U545" i="26"/>
  <c r="V545" i="26"/>
  <c r="Z545" i="26"/>
  <c r="E545" i="26"/>
  <c r="C546" i="26"/>
  <c r="H546" i="26"/>
  <c r="D545" i="26"/>
  <c r="B548" i="26"/>
  <c r="L546" i="26" l="1"/>
  <c r="T546" i="26"/>
  <c r="AB546" i="26"/>
  <c r="M546" i="26"/>
  <c r="U546" i="26"/>
  <c r="N546" i="26"/>
  <c r="V546" i="26"/>
  <c r="P546" i="26"/>
  <c r="X546" i="26"/>
  <c r="Q546" i="26"/>
  <c r="Y546" i="26"/>
  <c r="K546" i="26"/>
  <c r="O546" i="26"/>
  <c r="R546" i="26"/>
  <c r="S546" i="26"/>
  <c r="W546" i="26"/>
  <c r="Z546" i="26"/>
  <c r="AA546" i="26"/>
  <c r="J546" i="26"/>
  <c r="F547" i="26"/>
  <c r="G547" i="26"/>
  <c r="I545" i="26"/>
  <c r="D546" i="26"/>
  <c r="E546" i="26"/>
  <c r="B549" i="26"/>
  <c r="F548" i="26" s="1"/>
  <c r="C547" i="26"/>
  <c r="H547" i="26" l="1"/>
  <c r="Q547" i="26"/>
  <c r="Y547" i="26"/>
  <c r="J547" i="26"/>
  <c r="R547" i="26"/>
  <c r="Z547" i="26"/>
  <c r="K547" i="26"/>
  <c r="S547" i="26"/>
  <c r="AA547" i="26"/>
  <c r="M547" i="26"/>
  <c r="U547" i="26"/>
  <c r="N547" i="26"/>
  <c r="V547" i="26"/>
  <c r="O547" i="26"/>
  <c r="P547" i="26"/>
  <c r="T547" i="26"/>
  <c r="W547" i="26"/>
  <c r="X547" i="26"/>
  <c r="AB547" i="26"/>
  <c r="L547" i="26"/>
  <c r="G548" i="26"/>
  <c r="H548" i="26" s="1"/>
  <c r="I546" i="26"/>
  <c r="C548" i="26"/>
  <c r="D548" i="26" s="1"/>
  <c r="D547" i="26"/>
  <c r="E547" i="26"/>
  <c r="B550" i="26"/>
  <c r="F549" i="26" l="1"/>
  <c r="G549" i="26"/>
  <c r="N548" i="26"/>
  <c r="V548" i="26"/>
  <c r="O548" i="26"/>
  <c r="W548" i="26"/>
  <c r="P548" i="26"/>
  <c r="X548" i="26"/>
  <c r="J548" i="26"/>
  <c r="R548" i="26"/>
  <c r="Z548" i="26"/>
  <c r="K548" i="26"/>
  <c r="S548" i="26"/>
  <c r="AA548" i="26"/>
  <c r="Q548" i="26"/>
  <c r="T548" i="26"/>
  <c r="U548" i="26"/>
  <c r="Y548" i="26"/>
  <c r="AB548" i="26"/>
  <c r="L548" i="26"/>
  <c r="M548" i="26"/>
  <c r="E548" i="26"/>
  <c r="I548" i="26" s="1"/>
  <c r="C549" i="26"/>
  <c r="B551" i="26"/>
  <c r="I547" i="26"/>
  <c r="F550" i="26" l="1"/>
  <c r="K549" i="26"/>
  <c r="S549" i="26"/>
  <c r="AA549" i="26"/>
  <c r="L549" i="26"/>
  <c r="T549" i="26"/>
  <c r="AB549" i="26"/>
  <c r="M549" i="26"/>
  <c r="U549" i="26"/>
  <c r="O549" i="26"/>
  <c r="W549" i="26"/>
  <c r="P549" i="26"/>
  <c r="X549" i="26"/>
  <c r="R549" i="26"/>
  <c r="V549" i="26"/>
  <c r="Y549" i="26"/>
  <c r="Z549" i="26"/>
  <c r="J549" i="26"/>
  <c r="N549" i="26"/>
  <c r="Q549" i="26"/>
  <c r="G550" i="26"/>
  <c r="H549" i="26"/>
  <c r="B552" i="26"/>
  <c r="F551" i="26" s="1"/>
  <c r="C550" i="26"/>
  <c r="E549" i="26"/>
  <c r="D549" i="26"/>
  <c r="P550" i="26" l="1"/>
  <c r="X550" i="26"/>
  <c r="Q550" i="26"/>
  <c r="Y550" i="26"/>
  <c r="J550" i="26"/>
  <c r="R550" i="26"/>
  <c r="Z550" i="26"/>
  <c r="L550" i="26"/>
  <c r="T550" i="26"/>
  <c r="AB550" i="26"/>
  <c r="M550" i="26"/>
  <c r="U550" i="26"/>
  <c r="V550" i="26"/>
  <c r="W550" i="26"/>
  <c r="AA550" i="26"/>
  <c r="K550" i="26"/>
  <c r="N550" i="26"/>
  <c r="O550" i="26"/>
  <c r="S550" i="26"/>
  <c r="G551" i="26"/>
  <c r="H551" i="26" s="1"/>
  <c r="H550" i="26"/>
  <c r="C551" i="26"/>
  <c r="D551" i="26" s="1"/>
  <c r="D550" i="26"/>
  <c r="E550" i="26"/>
  <c r="I549" i="26"/>
  <c r="B553" i="26"/>
  <c r="E551" i="26" l="1"/>
  <c r="F552" i="26"/>
  <c r="G552" i="26"/>
  <c r="M551" i="26"/>
  <c r="U551" i="26"/>
  <c r="N551" i="26"/>
  <c r="V551" i="26"/>
  <c r="O551" i="26"/>
  <c r="W551" i="26"/>
  <c r="Q551" i="26"/>
  <c r="Y551" i="26"/>
  <c r="J551" i="26"/>
  <c r="R551" i="26"/>
  <c r="Z551" i="26"/>
  <c r="X551" i="26"/>
  <c r="AA551" i="26"/>
  <c r="AB551" i="26"/>
  <c r="K551" i="26"/>
  <c r="L551" i="26"/>
  <c r="P551" i="26"/>
  <c r="S551" i="26"/>
  <c r="T551" i="26"/>
  <c r="H552" i="26"/>
  <c r="C552" i="26"/>
  <c r="B554" i="26"/>
  <c r="F553" i="26" s="1"/>
  <c r="I550" i="26"/>
  <c r="I551" i="26"/>
  <c r="J552" i="26" l="1"/>
  <c r="R552" i="26"/>
  <c r="Z552" i="26"/>
  <c r="K552" i="26"/>
  <c r="S552" i="26"/>
  <c r="AA552" i="26"/>
  <c r="L552" i="26"/>
  <c r="T552" i="26"/>
  <c r="AB552" i="26"/>
  <c r="N552" i="26"/>
  <c r="V552" i="26"/>
  <c r="O552" i="26"/>
  <c r="W552" i="26"/>
  <c r="Y552" i="26"/>
  <c r="M552" i="26"/>
  <c r="P552" i="26"/>
  <c r="Q552" i="26"/>
  <c r="U552" i="26"/>
  <c r="X552" i="26"/>
  <c r="G553" i="26"/>
  <c r="H553" i="26" s="1"/>
  <c r="B555" i="26"/>
  <c r="C553" i="26"/>
  <c r="E552" i="26"/>
  <c r="D552" i="26"/>
  <c r="F554" i="26" l="1"/>
  <c r="O553" i="26"/>
  <c r="W553" i="26"/>
  <c r="P553" i="26"/>
  <c r="X553" i="26"/>
  <c r="Q553" i="26"/>
  <c r="Y553" i="26"/>
  <c r="K553" i="26"/>
  <c r="S553" i="26"/>
  <c r="AA553" i="26"/>
  <c r="L553" i="26"/>
  <c r="T553" i="26"/>
  <c r="AB553" i="26"/>
  <c r="J553" i="26"/>
  <c r="M553" i="26"/>
  <c r="N553" i="26"/>
  <c r="R553" i="26"/>
  <c r="U553" i="26"/>
  <c r="V553" i="26"/>
  <c r="Z553" i="26"/>
  <c r="G554" i="26"/>
  <c r="I552" i="26"/>
  <c r="C554" i="26"/>
  <c r="E554" i="26" s="1"/>
  <c r="D553" i="26"/>
  <c r="E553" i="26"/>
  <c r="B556" i="26"/>
  <c r="D554" i="26" l="1"/>
  <c r="G555" i="26"/>
  <c r="L554" i="26"/>
  <c r="T554" i="26"/>
  <c r="AB554" i="26"/>
  <c r="M554" i="26"/>
  <c r="U554" i="26"/>
  <c r="N554" i="26"/>
  <c r="V554" i="26"/>
  <c r="P554" i="26"/>
  <c r="X554" i="26"/>
  <c r="Q554" i="26"/>
  <c r="Y554" i="26"/>
  <c r="J554" i="26"/>
  <c r="K554" i="26"/>
  <c r="O554" i="26"/>
  <c r="R554" i="26"/>
  <c r="S554" i="26"/>
  <c r="W554" i="26"/>
  <c r="Z554" i="26"/>
  <c r="AA554" i="26"/>
  <c r="F555" i="26"/>
  <c r="H555" i="26" s="1"/>
  <c r="H554" i="26"/>
  <c r="I554" i="26"/>
  <c r="C555" i="26"/>
  <c r="I553" i="26"/>
  <c r="B557" i="26"/>
  <c r="G556" i="26" s="1"/>
  <c r="Q555" i="26" l="1"/>
  <c r="Y555" i="26"/>
  <c r="J555" i="26"/>
  <c r="R555" i="26"/>
  <c r="Z555" i="26"/>
  <c r="K555" i="26"/>
  <c r="S555" i="26"/>
  <c r="AA555" i="26"/>
  <c r="M555" i="26"/>
  <c r="U555" i="26"/>
  <c r="N555" i="26"/>
  <c r="V555" i="26"/>
  <c r="L555" i="26"/>
  <c r="O555" i="26"/>
  <c r="P555" i="26"/>
  <c r="T555" i="26"/>
  <c r="W555" i="26"/>
  <c r="X555" i="26"/>
  <c r="AB555" i="26"/>
  <c r="F556" i="26"/>
  <c r="C556" i="26"/>
  <c r="D556" i="26" s="1"/>
  <c r="B558" i="26"/>
  <c r="F557" i="26" s="1"/>
  <c r="E555" i="26"/>
  <c r="D555" i="26"/>
  <c r="N556" i="26" l="1"/>
  <c r="V556" i="26"/>
  <c r="O556" i="26"/>
  <c r="W556" i="26"/>
  <c r="P556" i="26"/>
  <c r="X556" i="26"/>
  <c r="J556" i="26"/>
  <c r="R556" i="26"/>
  <c r="Z556" i="26"/>
  <c r="K556" i="26"/>
  <c r="S556" i="26"/>
  <c r="AA556" i="26"/>
  <c r="M556" i="26"/>
  <c r="Q556" i="26"/>
  <c r="T556" i="26"/>
  <c r="U556" i="26"/>
  <c r="Y556" i="26"/>
  <c r="AB556" i="26"/>
  <c r="L556" i="26"/>
  <c r="E556" i="26"/>
  <c r="I556" i="26" s="1"/>
  <c r="G557" i="26"/>
  <c r="H556" i="26"/>
  <c r="C557" i="26"/>
  <c r="B559" i="26"/>
  <c r="G558" i="26" s="1"/>
  <c r="I555" i="26"/>
  <c r="F558" i="26" l="1"/>
  <c r="K557" i="26"/>
  <c r="S557" i="26"/>
  <c r="AA557" i="26"/>
  <c r="L557" i="26"/>
  <c r="T557" i="26"/>
  <c r="AB557" i="26"/>
  <c r="M557" i="26"/>
  <c r="U557" i="26"/>
  <c r="O557" i="26"/>
  <c r="W557" i="26"/>
  <c r="P557" i="26"/>
  <c r="X557" i="26"/>
  <c r="Q557" i="26"/>
  <c r="R557" i="26"/>
  <c r="V557" i="26"/>
  <c r="Y557" i="26"/>
  <c r="Z557" i="26"/>
  <c r="J557" i="26"/>
  <c r="N557" i="26"/>
  <c r="H557" i="26"/>
  <c r="C558" i="26"/>
  <c r="D557" i="26"/>
  <c r="E557" i="26"/>
  <c r="B560" i="26"/>
  <c r="P558" i="26" l="1"/>
  <c r="X558" i="26"/>
  <c r="Q558" i="26"/>
  <c r="Y558" i="26"/>
  <c r="J558" i="26"/>
  <c r="R558" i="26"/>
  <c r="Z558" i="26"/>
  <c r="L558" i="26"/>
  <c r="T558" i="26"/>
  <c r="AB558" i="26"/>
  <c r="M558" i="26"/>
  <c r="U558" i="26"/>
  <c r="S558" i="26"/>
  <c r="V558" i="26"/>
  <c r="W558" i="26"/>
  <c r="AA558" i="26"/>
  <c r="K558" i="26"/>
  <c r="N558" i="26"/>
  <c r="O558" i="26"/>
  <c r="D558" i="26"/>
  <c r="E558" i="26"/>
  <c r="F559" i="26"/>
  <c r="G559" i="26"/>
  <c r="I557" i="26"/>
  <c r="H558" i="26"/>
  <c r="C559" i="26"/>
  <c r="B561" i="26"/>
  <c r="G560" i="26" s="1"/>
  <c r="H559" i="26" l="1"/>
  <c r="I558" i="26"/>
  <c r="F560" i="26"/>
  <c r="M559" i="26"/>
  <c r="U559" i="26"/>
  <c r="N559" i="26"/>
  <c r="V559" i="26"/>
  <c r="O559" i="26"/>
  <c r="W559" i="26"/>
  <c r="Q559" i="26"/>
  <c r="Y559" i="26"/>
  <c r="J559" i="26"/>
  <c r="R559" i="26"/>
  <c r="Z559" i="26"/>
  <c r="T559" i="26"/>
  <c r="X559" i="26"/>
  <c r="AA559" i="26"/>
  <c r="AB559" i="26"/>
  <c r="K559" i="26"/>
  <c r="L559" i="26"/>
  <c r="P559" i="26"/>
  <c r="S559" i="26"/>
  <c r="H560" i="26"/>
  <c r="B562" i="26"/>
  <c r="G561" i="26" s="1"/>
  <c r="C560" i="26"/>
  <c r="E559" i="26"/>
  <c r="D559" i="26"/>
  <c r="F561" i="26" l="1"/>
  <c r="J560" i="26"/>
  <c r="R560" i="26"/>
  <c r="Z560" i="26"/>
  <c r="K560" i="26"/>
  <c r="S560" i="26"/>
  <c r="AA560" i="26"/>
  <c r="L560" i="26"/>
  <c r="T560" i="26"/>
  <c r="AB560" i="26"/>
  <c r="N560" i="26"/>
  <c r="V560" i="26"/>
  <c r="O560" i="26"/>
  <c r="W560" i="26"/>
  <c r="X560" i="26"/>
  <c r="Y560" i="26"/>
  <c r="M560" i="26"/>
  <c r="P560" i="26"/>
  <c r="Q560" i="26"/>
  <c r="U560" i="26"/>
  <c r="D560" i="26"/>
  <c r="E560" i="26"/>
  <c r="C561" i="26"/>
  <c r="I559" i="26"/>
  <c r="B563" i="26"/>
  <c r="F562" i="26" s="1"/>
  <c r="O561" i="26" l="1"/>
  <c r="W561" i="26"/>
  <c r="P561" i="26"/>
  <c r="X561" i="26"/>
  <c r="Q561" i="26"/>
  <c r="Y561" i="26"/>
  <c r="K561" i="26"/>
  <c r="S561" i="26"/>
  <c r="AA561" i="26"/>
  <c r="L561" i="26"/>
  <c r="T561" i="26"/>
  <c r="AB561" i="26"/>
  <c r="Z561" i="26"/>
  <c r="J561" i="26"/>
  <c r="M561" i="26"/>
  <c r="N561" i="26"/>
  <c r="R561" i="26"/>
  <c r="U561" i="26"/>
  <c r="V561" i="26"/>
  <c r="G562" i="26"/>
  <c r="H561" i="26"/>
  <c r="D561" i="26"/>
  <c r="E561" i="26"/>
  <c r="I560" i="26"/>
  <c r="B564" i="26"/>
  <c r="C562" i="26"/>
  <c r="L562" i="26" l="1"/>
  <c r="T562" i="26"/>
  <c r="AB562" i="26"/>
  <c r="M562" i="26"/>
  <c r="U562" i="26"/>
  <c r="N562" i="26"/>
  <c r="V562" i="26"/>
  <c r="P562" i="26"/>
  <c r="X562" i="26"/>
  <c r="Q562" i="26"/>
  <c r="Y562" i="26"/>
  <c r="AA562" i="26"/>
  <c r="J562" i="26"/>
  <c r="K562" i="26"/>
  <c r="O562" i="26"/>
  <c r="R562" i="26"/>
  <c r="S562" i="26"/>
  <c r="W562" i="26"/>
  <c r="Z562" i="26"/>
  <c r="F563" i="26"/>
  <c r="G563" i="26"/>
  <c r="H562" i="26"/>
  <c r="D562" i="26"/>
  <c r="E562" i="26"/>
  <c r="C563" i="26"/>
  <c r="B565" i="26"/>
  <c r="F564" i="26" s="1"/>
  <c r="I561" i="26"/>
  <c r="G564" i="26" l="1"/>
  <c r="Q563" i="26"/>
  <c r="Y563" i="26"/>
  <c r="J563" i="26"/>
  <c r="R563" i="26"/>
  <c r="Z563" i="26"/>
  <c r="K563" i="26"/>
  <c r="S563" i="26"/>
  <c r="AA563" i="26"/>
  <c r="M563" i="26"/>
  <c r="U563" i="26"/>
  <c r="N563" i="26"/>
  <c r="V563" i="26"/>
  <c r="L563" i="26"/>
  <c r="O563" i="26"/>
  <c r="P563" i="26"/>
  <c r="T563" i="26"/>
  <c r="W563" i="26"/>
  <c r="X563" i="26"/>
  <c r="AB563" i="26"/>
  <c r="H563" i="26"/>
  <c r="C564" i="26"/>
  <c r="I562" i="26"/>
  <c r="B566" i="26"/>
  <c r="F565" i="26" s="1"/>
  <c r="D563" i="26"/>
  <c r="E563" i="26"/>
  <c r="N564" i="26" l="1"/>
  <c r="V564" i="26"/>
  <c r="O564" i="26"/>
  <c r="W564" i="26"/>
  <c r="P564" i="26"/>
  <c r="X564" i="26"/>
  <c r="J564" i="26"/>
  <c r="R564" i="26"/>
  <c r="Z564" i="26"/>
  <c r="K564" i="26"/>
  <c r="S564" i="26"/>
  <c r="AA564" i="26"/>
  <c r="L564" i="26"/>
  <c r="M564" i="26"/>
  <c r="Q564" i="26"/>
  <c r="T564" i="26"/>
  <c r="U564" i="26"/>
  <c r="Y564" i="26"/>
  <c r="AB564" i="26"/>
  <c r="E564" i="26"/>
  <c r="G565" i="26"/>
  <c r="H564" i="26"/>
  <c r="D564" i="26"/>
  <c r="I563" i="26"/>
  <c r="C565" i="26"/>
  <c r="D565" i="26" s="1"/>
  <c r="B567" i="26"/>
  <c r="G566" i="26" s="1"/>
  <c r="E565" i="26" l="1"/>
  <c r="F566" i="26"/>
  <c r="K565" i="26"/>
  <c r="S565" i="26"/>
  <c r="AA565" i="26"/>
  <c r="L565" i="26"/>
  <c r="T565" i="26"/>
  <c r="AB565" i="26"/>
  <c r="M565" i="26"/>
  <c r="U565" i="26"/>
  <c r="O565" i="26"/>
  <c r="W565" i="26"/>
  <c r="P565" i="26"/>
  <c r="X565" i="26"/>
  <c r="N565" i="26"/>
  <c r="Q565" i="26"/>
  <c r="R565" i="26"/>
  <c r="V565" i="26"/>
  <c r="Y565" i="26"/>
  <c r="Z565" i="26"/>
  <c r="J565" i="26"/>
  <c r="I564" i="26"/>
  <c r="H565" i="26"/>
  <c r="H566" i="26"/>
  <c r="I565" i="26"/>
  <c r="C566" i="26"/>
  <c r="B568" i="26"/>
  <c r="P566" i="26" l="1"/>
  <c r="X566" i="26"/>
  <c r="Q566" i="26"/>
  <c r="Y566" i="26"/>
  <c r="J566" i="26"/>
  <c r="R566" i="26"/>
  <c r="Z566" i="26"/>
  <c r="L566" i="26"/>
  <c r="T566" i="26"/>
  <c r="AB566" i="26"/>
  <c r="M566" i="26"/>
  <c r="U566" i="26"/>
  <c r="O566" i="26"/>
  <c r="S566" i="26"/>
  <c r="V566" i="26"/>
  <c r="W566" i="26"/>
  <c r="AA566" i="26"/>
  <c r="K566" i="26"/>
  <c r="N566" i="26"/>
  <c r="F567" i="26"/>
  <c r="G567" i="26"/>
  <c r="D566" i="26"/>
  <c r="E566" i="26"/>
  <c r="C567" i="26"/>
  <c r="B569" i="26"/>
  <c r="M567" i="26" l="1"/>
  <c r="U567" i="26"/>
  <c r="N567" i="26"/>
  <c r="V567" i="26"/>
  <c r="O567" i="26"/>
  <c r="W567" i="26"/>
  <c r="Q567" i="26"/>
  <c r="Y567" i="26"/>
  <c r="J567" i="26"/>
  <c r="R567" i="26"/>
  <c r="Z567" i="26"/>
  <c r="S567" i="26"/>
  <c r="T567" i="26"/>
  <c r="X567" i="26"/>
  <c r="AA567" i="26"/>
  <c r="AB567" i="26"/>
  <c r="K567" i="26"/>
  <c r="L567" i="26"/>
  <c r="P567" i="26"/>
  <c r="F568" i="26"/>
  <c r="G568" i="26"/>
  <c r="H567" i="26"/>
  <c r="C568" i="26"/>
  <c r="D568" i="26" s="1"/>
  <c r="I566" i="26"/>
  <c r="E567" i="26"/>
  <c r="D567" i="26"/>
  <c r="B570" i="26"/>
  <c r="E568" i="26" l="1"/>
  <c r="I568" i="26" s="1"/>
  <c r="F569" i="26"/>
  <c r="J568" i="26"/>
  <c r="R568" i="26"/>
  <c r="Z568" i="26"/>
  <c r="K568" i="26"/>
  <c r="S568" i="26"/>
  <c r="AA568" i="26"/>
  <c r="L568" i="26"/>
  <c r="T568" i="26"/>
  <c r="AB568" i="26"/>
  <c r="N568" i="26"/>
  <c r="V568" i="26"/>
  <c r="O568" i="26"/>
  <c r="W568" i="26"/>
  <c r="U568" i="26"/>
  <c r="X568" i="26"/>
  <c r="Y568" i="26"/>
  <c r="M568" i="26"/>
  <c r="P568" i="26"/>
  <c r="Q568" i="26"/>
  <c r="G569" i="26"/>
  <c r="H569" i="26" s="1"/>
  <c r="I567" i="26"/>
  <c r="H568" i="26"/>
  <c r="B571" i="26"/>
  <c r="F570" i="26" s="1"/>
  <c r="C569" i="26"/>
  <c r="O569" i="26" l="1"/>
  <c r="W569" i="26"/>
  <c r="P569" i="26"/>
  <c r="X569" i="26"/>
  <c r="Q569" i="26"/>
  <c r="Y569" i="26"/>
  <c r="K569" i="26"/>
  <c r="S569" i="26"/>
  <c r="AA569" i="26"/>
  <c r="L569" i="26"/>
  <c r="T569" i="26"/>
  <c r="AB569" i="26"/>
  <c r="V569" i="26"/>
  <c r="Z569" i="26"/>
  <c r="J569" i="26"/>
  <c r="M569" i="26"/>
  <c r="N569" i="26"/>
  <c r="R569" i="26"/>
  <c r="U569" i="26"/>
  <c r="G570" i="26"/>
  <c r="C570" i="26"/>
  <c r="D570" i="26" s="1"/>
  <c r="E569" i="26"/>
  <c r="D569" i="26"/>
  <c r="B572" i="26"/>
  <c r="G571" i="26" s="1"/>
  <c r="E570" i="26" l="1"/>
  <c r="L570" i="26"/>
  <c r="T570" i="26"/>
  <c r="AB570" i="26"/>
  <c r="M570" i="26"/>
  <c r="U570" i="26"/>
  <c r="N570" i="26"/>
  <c r="V570" i="26"/>
  <c r="P570" i="26"/>
  <c r="X570" i="26"/>
  <c r="Q570" i="26"/>
  <c r="Y570" i="26"/>
  <c r="Z570" i="26"/>
  <c r="AA570" i="26"/>
  <c r="J570" i="26"/>
  <c r="K570" i="26"/>
  <c r="O570" i="26"/>
  <c r="R570" i="26"/>
  <c r="S570" i="26"/>
  <c r="W570" i="26"/>
  <c r="F571" i="26"/>
  <c r="H571" i="26" s="1"/>
  <c r="I569" i="26"/>
  <c r="H570" i="26"/>
  <c r="C571" i="26"/>
  <c r="I570" i="26"/>
  <c r="B573" i="26"/>
  <c r="F572" i="26" s="1"/>
  <c r="G572" i="26" l="1"/>
  <c r="Q571" i="26"/>
  <c r="Y571" i="26"/>
  <c r="J571" i="26"/>
  <c r="R571" i="26"/>
  <c r="Z571" i="26"/>
  <c r="K571" i="26"/>
  <c r="S571" i="26"/>
  <c r="AA571" i="26"/>
  <c r="M571" i="26"/>
  <c r="U571" i="26"/>
  <c r="N571" i="26"/>
  <c r="V571" i="26"/>
  <c r="AB571" i="26"/>
  <c r="L571" i="26"/>
  <c r="O571" i="26"/>
  <c r="P571" i="26"/>
  <c r="T571" i="26"/>
  <c r="W571" i="26"/>
  <c r="X571" i="26"/>
  <c r="E571" i="26"/>
  <c r="D571" i="26"/>
  <c r="H572" i="26"/>
  <c r="B574" i="26"/>
  <c r="F573" i="26" s="1"/>
  <c r="C572" i="26"/>
  <c r="N572" i="26" l="1"/>
  <c r="V572" i="26"/>
  <c r="O572" i="26"/>
  <c r="W572" i="26"/>
  <c r="P572" i="26"/>
  <c r="X572" i="26"/>
  <c r="J572" i="26"/>
  <c r="R572" i="26"/>
  <c r="Z572" i="26"/>
  <c r="K572" i="26"/>
  <c r="S572" i="26"/>
  <c r="AA572" i="26"/>
  <c r="L572" i="26"/>
  <c r="M572" i="26"/>
  <c r="Q572" i="26"/>
  <c r="T572" i="26"/>
  <c r="U572" i="26"/>
  <c r="Y572" i="26"/>
  <c r="AB572" i="26"/>
  <c r="G573" i="26"/>
  <c r="H573" i="26" s="1"/>
  <c r="I571" i="26"/>
  <c r="D572" i="26"/>
  <c r="E572" i="26"/>
  <c r="B575" i="26"/>
  <c r="C573" i="26"/>
  <c r="F574" i="26" l="1"/>
  <c r="K573" i="26"/>
  <c r="S573" i="26"/>
  <c r="AA573" i="26"/>
  <c r="L573" i="26"/>
  <c r="T573" i="26"/>
  <c r="AB573" i="26"/>
  <c r="M573" i="26"/>
  <c r="U573" i="26"/>
  <c r="O573" i="26"/>
  <c r="W573" i="26"/>
  <c r="P573" i="26"/>
  <c r="X573" i="26"/>
  <c r="J573" i="26"/>
  <c r="N573" i="26"/>
  <c r="Q573" i="26"/>
  <c r="R573" i="26"/>
  <c r="V573" i="26"/>
  <c r="Y573" i="26"/>
  <c r="Z573" i="26"/>
  <c r="G574" i="26"/>
  <c r="H574" i="26" s="1"/>
  <c r="C574" i="26"/>
  <c r="E574" i="26" s="1"/>
  <c r="B576" i="26"/>
  <c r="F575" i="26" s="1"/>
  <c r="I572" i="26"/>
  <c r="E573" i="26"/>
  <c r="D573" i="26"/>
  <c r="C575" i="26" l="1"/>
  <c r="E575" i="26" s="1"/>
  <c r="P574" i="26"/>
  <c r="X574" i="26"/>
  <c r="Q574" i="26"/>
  <c r="Y574" i="26"/>
  <c r="J574" i="26"/>
  <c r="R574" i="26"/>
  <c r="Z574" i="26"/>
  <c r="L574" i="26"/>
  <c r="T574" i="26"/>
  <c r="AB574" i="26"/>
  <c r="M574" i="26"/>
  <c r="U574" i="26"/>
  <c r="N574" i="26"/>
  <c r="O574" i="26"/>
  <c r="S574" i="26"/>
  <c r="V574" i="26"/>
  <c r="W574" i="26"/>
  <c r="AA574" i="26"/>
  <c r="K574" i="26"/>
  <c r="G575" i="26"/>
  <c r="D574" i="26"/>
  <c r="I574" i="26" s="1"/>
  <c r="I573" i="26"/>
  <c r="D575" i="26"/>
  <c r="B577" i="26"/>
  <c r="F576" i="26" l="1"/>
  <c r="G576" i="26"/>
  <c r="M575" i="26"/>
  <c r="U575" i="26"/>
  <c r="N575" i="26"/>
  <c r="V575" i="26"/>
  <c r="O575" i="26"/>
  <c r="W575" i="26"/>
  <c r="Q575" i="26"/>
  <c r="Y575" i="26"/>
  <c r="J575" i="26"/>
  <c r="R575" i="26"/>
  <c r="Z575" i="26"/>
  <c r="P575" i="26"/>
  <c r="S575" i="26"/>
  <c r="T575" i="26"/>
  <c r="X575" i="26"/>
  <c r="AA575" i="26"/>
  <c r="AB575" i="26"/>
  <c r="K575" i="26"/>
  <c r="L575" i="26"/>
  <c r="H575" i="26"/>
  <c r="I575" i="26"/>
  <c r="C576" i="26"/>
  <c r="B578" i="26"/>
  <c r="J576" i="26" l="1"/>
  <c r="R576" i="26"/>
  <c r="Z576" i="26"/>
  <c r="K576" i="26"/>
  <c r="S576" i="26"/>
  <c r="AA576" i="26"/>
  <c r="L576" i="26"/>
  <c r="T576" i="26"/>
  <c r="AB576" i="26"/>
  <c r="N576" i="26"/>
  <c r="V576" i="26"/>
  <c r="O576" i="26"/>
  <c r="W576" i="26"/>
  <c r="Q576" i="26"/>
  <c r="U576" i="26"/>
  <c r="X576" i="26"/>
  <c r="Y576" i="26"/>
  <c r="M576" i="26"/>
  <c r="P576" i="26"/>
  <c r="F577" i="26"/>
  <c r="G577" i="26"/>
  <c r="H576" i="26"/>
  <c r="C577" i="26"/>
  <c r="D577" i="26" s="1"/>
  <c r="E576" i="26"/>
  <c r="D576" i="26"/>
  <c r="B579" i="26"/>
  <c r="F578" i="26" s="1"/>
  <c r="E577" i="26" l="1"/>
  <c r="I577" i="26" s="1"/>
  <c r="G578" i="26"/>
  <c r="O577" i="26"/>
  <c r="W577" i="26"/>
  <c r="P577" i="26"/>
  <c r="X577" i="26"/>
  <c r="Q577" i="26"/>
  <c r="Y577" i="26"/>
  <c r="K577" i="26"/>
  <c r="S577" i="26"/>
  <c r="L577" i="26"/>
  <c r="T577" i="26"/>
  <c r="U577" i="26"/>
  <c r="V577" i="26"/>
  <c r="Z577" i="26"/>
  <c r="J577" i="26"/>
  <c r="AA577" i="26"/>
  <c r="M577" i="26"/>
  <c r="AB577" i="26"/>
  <c r="N577" i="26"/>
  <c r="R577" i="26"/>
  <c r="I576" i="26"/>
  <c r="H577" i="26"/>
  <c r="C578" i="26"/>
  <c r="B580" i="26"/>
  <c r="F579" i="26" s="1"/>
  <c r="C579" i="26" l="1"/>
  <c r="M578" i="26"/>
  <c r="N578" i="26"/>
  <c r="L578" i="26"/>
  <c r="V578" i="26"/>
  <c r="O578" i="26"/>
  <c r="W578" i="26"/>
  <c r="P578" i="26"/>
  <c r="X578" i="26"/>
  <c r="Q578" i="26"/>
  <c r="Y578" i="26"/>
  <c r="R578" i="26"/>
  <c r="Z578" i="26"/>
  <c r="S578" i="26"/>
  <c r="AA578" i="26"/>
  <c r="J578" i="26"/>
  <c r="T578" i="26"/>
  <c r="AB578" i="26"/>
  <c r="K578" i="26"/>
  <c r="U578" i="26"/>
  <c r="G579" i="26"/>
  <c r="H579" i="26" s="1"/>
  <c r="H578" i="26"/>
  <c r="E578" i="26"/>
  <c r="D578" i="26"/>
  <c r="B581" i="26"/>
  <c r="E579" i="26"/>
  <c r="D579" i="26"/>
  <c r="F580" i="26" l="1"/>
  <c r="G580" i="26"/>
  <c r="K579" i="26"/>
  <c r="S579" i="26"/>
  <c r="AA579" i="26"/>
  <c r="L579" i="26"/>
  <c r="T579" i="26"/>
  <c r="AB579" i="26"/>
  <c r="M579" i="26"/>
  <c r="U579" i="26"/>
  <c r="N579" i="26"/>
  <c r="V579" i="26"/>
  <c r="O579" i="26"/>
  <c r="W579" i="26"/>
  <c r="P579" i="26"/>
  <c r="X579" i="26"/>
  <c r="Q579" i="26"/>
  <c r="Y579" i="26"/>
  <c r="J579" i="26"/>
  <c r="R579" i="26"/>
  <c r="Z579" i="26"/>
  <c r="H580" i="26"/>
  <c r="I578" i="26"/>
  <c r="C580" i="26"/>
  <c r="E580" i="26" s="1"/>
  <c r="I579" i="26"/>
  <c r="B582" i="26"/>
  <c r="P580" i="26" l="1"/>
  <c r="X580" i="26"/>
  <c r="Q580" i="26"/>
  <c r="Y580" i="26"/>
  <c r="J580" i="26"/>
  <c r="R580" i="26"/>
  <c r="Z580" i="26"/>
  <c r="K580" i="26"/>
  <c r="S580" i="26"/>
  <c r="AA580" i="26"/>
  <c r="L580" i="26"/>
  <c r="T580" i="26"/>
  <c r="AB580" i="26"/>
  <c r="M580" i="26"/>
  <c r="U580" i="26"/>
  <c r="N580" i="26"/>
  <c r="V580" i="26"/>
  <c r="O580" i="26"/>
  <c r="W580" i="26"/>
  <c r="F581" i="26"/>
  <c r="G581" i="26"/>
  <c r="C581" i="26"/>
  <c r="D580" i="26"/>
  <c r="I580" i="26" s="1"/>
  <c r="B583" i="26"/>
  <c r="H581" i="26" l="1"/>
  <c r="M581" i="26"/>
  <c r="U581" i="26"/>
  <c r="N581" i="26"/>
  <c r="V581" i="26"/>
  <c r="O581" i="26"/>
  <c r="W581" i="26"/>
  <c r="P581" i="26"/>
  <c r="X581" i="26"/>
  <c r="Q581" i="26"/>
  <c r="Y581" i="26"/>
  <c r="J581" i="26"/>
  <c r="R581" i="26"/>
  <c r="Z581" i="26"/>
  <c r="K581" i="26"/>
  <c r="S581" i="26"/>
  <c r="AA581" i="26"/>
  <c r="L581" i="26"/>
  <c r="T581" i="26"/>
  <c r="AB581" i="26"/>
  <c r="E581" i="26"/>
  <c r="F582" i="26"/>
  <c r="D581" i="26"/>
  <c r="G582" i="26"/>
  <c r="C582" i="26"/>
  <c r="B584" i="26"/>
  <c r="G583" i="26" s="1"/>
  <c r="I581" i="26" l="1"/>
  <c r="F583" i="26"/>
  <c r="J582" i="26"/>
  <c r="R582" i="26"/>
  <c r="Z582" i="26"/>
  <c r="K582" i="26"/>
  <c r="S582" i="26"/>
  <c r="AA582" i="26"/>
  <c r="L582" i="26"/>
  <c r="T582" i="26"/>
  <c r="AB582" i="26"/>
  <c r="M582" i="26"/>
  <c r="U582" i="26"/>
  <c r="N582" i="26"/>
  <c r="V582" i="26"/>
  <c r="O582" i="26"/>
  <c r="W582" i="26"/>
  <c r="P582" i="26"/>
  <c r="X582" i="26"/>
  <c r="Q582" i="26"/>
  <c r="Y582" i="26"/>
  <c r="D582" i="26"/>
  <c r="E582" i="26"/>
  <c r="H582" i="26"/>
  <c r="H583" i="26"/>
  <c r="B585" i="26"/>
  <c r="C583" i="26"/>
  <c r="I582" i="26" l="1"/>
  <c r="O583" i="26"/>
  <c r="W583" i="26"/>
  <c r="P583" i="26"/>
  <c r="X583" i="26"/>
  <c r="Q583" i="26"/>
  <c r="Y583" i="26"/>
  <c r="J583" i="26"/>
  <c r="R583" i="26"/>
  <c r="Z583" i="26"/>
  <c r="K583" i="26"/>
  <c r="S583" i="26"/>
  <c r="AA583" i="26"/>
  <c r="L583" i="26"/>
  <c r="T583" i="26"/>
  <c r="AB583" i="26"/>
  <c r="M583" i="26"/>
  <c r="U583" i="26"/>
  <c r="N583" i="26"/>
  <c r="V583" i="26"/>
  <c r="F584" i="26"/>
  <c r="G584" i="26"/>
  <c r="C584" i="26"/>
  <c r="D584" i="26" s="1"/>
  <c r="E583" i="26"/>
  <c r="D583" i="26"/>
  <c r="B586" i="26"/>
  <c r="G585" i="26" s="1"/>
  <c r="E584" i="26" l="1"/>
  <c r="I584" i="26" s="1"/>
  <c r="H584" i="26"/>
  <c r="F585" i="26"/>
  <c r="L584" i="26"/>
  <c r="T584" i="26"/>
  <c r="AB584" i="26"/>
  <c r="M584" i="26"/>
  <c r="U584" i="26"/>
  <c r="N584" i="26"/>
  <c r="V584" i="26"/>
  <c r="O584" i="26"/>
  <c r="W584" i="26"/>
  <c r="P584" i="26"/>
  <c r="X584" i="26"/>
  <c r="Q584" i="26"/>
  <c r="Y584" i="26"/>
  <c r="J584" i="26"/>
  <c r="R584" i="26"/>
  <c r="Z584" i="26"/>
  <c r="K584" i="26"/>
  <c r="S584" i="26"/>
  <c r="AA584" i="26"/>
  <c r="I583" i="26"/>
  <c r="C585" i="26"/>
  <c r="B587" i="26"/>
  <c r="F586" i="26" s="1"/>
  <c r="Q585" i="26" l="1"/>
  <c r="Y585" i="26"/>
  <c r="J585" i="26"/>
  <c r="R585" i="26"/>
  <c r="Z585" i="26"/>
  <c r="K585" i="26"/>
  <c r="S585" i="26"/>
  <c r="AA585" i="26"/>
  <c r="L585" i="26"/>
  <c r="T585" i="26"/>
  <c r="AB585" i="26"/>
  <c r="M585" i="26"/>
  <c r="U585" i="26"/>
  <c r="N585" i="26"/>
  <c r="V585" i="26"/>
  <c r="O585" i="26"/>
  <c r="W585" i="26"/>
  <c r="P585" i="26"/>
  <c r="X585" i="26"/>
  <c r="G586" i="26"/>
  <c r="H586" i="26" s="1"/>
  <c r="E585" i="26"/>
  <c r="H585" i="26"/>
  <c r="C586" i="26"/>
  <c r="E586" i="26" s="1"/>
  <c r="D585" i="26"/>
  <c r="B588" i="26"/>
  <c r="C587" i="26" l="1"/>
  <c r="D586" i="26"/>
  <c r="I586" i="26" s="1"/>
  <c r="F587" i="26"/>
  <c r="G587" i="26"/>
  <c r="N586" i="26"/>
  <c r="V586" i="26"/>
  <c r="O586" i="26"/>
  <c r="W586" i="26"/>
  <c r="P586" i="26"/>
  <c r="X586" i="26"/>
  <c r="Q586" i="26"/>
  <c r="Y586" i="26"/>
  <c r="J586" i="26"/>
  <c r="R586" i="26"/>
  <c r="Z586" i="26"/>
  <c r="K586" i="26"/>
  <c r="S586" i="26"/>
  <c r="AA586" i="26"/>
  <c r="L586" i="26"/>
  <c r="T586" i="26"/>
  <c r="AB586" i="26"/>
  <c r="M586" i="26"/>
  <c r="U586" i="26"/>
  <c r="I585" i="26"/>
  <c r="D587" i="26"/>
  <c r="E587" i="26"/>
  <c r="B589" i="26"/>
  <c r="F588" i="26" s="1"/>
  <c r="G588" i="26" l="1"/>
  <c r="K587" i="26"/>
  <c r="S587" i="26"/>
  <c r="AA587" i="26"/>
  <c r="L587" i="26"/>
  <c r="T587" i="26"/>
  <c r="AB587" i="26"/>
  <c r="M587" i="26"/>
  <c r="U587" i="26"/>
  <c r="N587" i="26"/>
  <c r="V587" i="26"/>
  <c r="O587" i="26"/>
  <c r="W587" i="26"/>
  <c r="X587" i="26"/>
  <c r="P587" i="26"/>
  <c r="Q587" i="26"/>
  <c r="Y587" i="26"/>
  <c r="J587" i="26"/>
  <c r="R587" i="26"/>
  <c r="Z587" i="26"/>
  <c r="C588" i="26"/>
  <c r="H588" i="26"/>
  <c r="H587" i="26"/>
  <c r="B590" i="26"/>
  <c r="F589" i="26" s="1"/>
  <c r="I587" i="26"/>
  <c r="P588" i="26" l="1"/>
  <c r="X588" i="26"/>
  <c r="Q588" i="26"/>
  <c r="Y588" i="26"/>
  <c r="U588" i="26"/>
  <c r="J588" i="26"/>
  <c r="R588" i="26"/>
  <c r="Z588" i="26"/>
  <c r="M588" i="26"/>
  <c r="K588" i="26"/>
  <c r="S588" i="26"/>
  <c r="AA588" i="26"/>
  <c r="L588" i="26"/>
  <c r="T588" i="26"/>
  <c r="AB588" i="26"/>
  <c r="N588" i="26"/>
  <c r="V588" i="26"/>
  <c r="O588" i="26"/>
  <c r="W588" i="26"/>
  <c r="E588" i="26"/>
  <c r="D588" i="26"/>
  <c r="G589" i="26"/>
  <c r="C589" i="26"/>
  <c r="B591" i="26"/>
  <c r="G590" i="26" s="1"/>
  <c r="I588" i="26" l="1"/>
  <c r="F590" i="26"/>
  <c r="M589" i="26"/>
  <c r="U589" i="26"/>
  <c r="J589" i="26"/>
  <c r="Z589" i="26"/>
  <c r="N589" i="26"/>
  <c r="V589" i="26"/>
  <c r="O589" i="26"/>
  <c r="W589" i="26"/>
  <c r="P589" i="26"/>
  <c r="X589" i="26"/>
  <c r="Q589" i="26"/>
  <c r="Y589" i="26"/>
  <c r="K589" i="26"/>
  <c r="S589" i="26"/>
  <c r="AA589" i="26"/>
  <c r="L589" i="26"/>
  <c r="T589" i="26"/>
  <c r="AB589" i="26"/>
  <c r="R589" i="26"/>
  <c r="C590" i="26"/>
  <c r="D590" i="26" s="1"/>
  <c r="E589" i="26"/>
  <c r="H589" i="26"/>
  <c r="H590" i="26"/>
  <c r="D589" i="26"/>
  <c r="B592" i="26"/>
  <c r="J590" i="26" l="1"/>
  <c r="R590" i="26"/>
  <c r="Z590" i="26"/>
  <c r="W590" i="26"/>
  <c r="K590" i="26"/>
  <c r="S590" i="26"/>
  <c r="AA590" i="26"/>
  <c r="L590" i="26"/>
  <c r="T590" i="26"/>
  <c r="AB590" i="26"/>
  <c r="M590" i="26"/>
  <c r="U590" i="26"/>
  <c r="N590" i="26"/>
  <c r="V590" i="26"/>
  <c r="O590" i="26"/>
  <c r="P590" i="26"/>
  <c r="X590" i="26"/>
  <c r="Q590" i="26"/>
  <c r="Y590" i="26"/>
  <c r="F591" i="26"/>
  <c r="E590" i="26"/>
  <c r="I590" i="26" s="1"/>
  <c r="G591" i="26"/>
  <c r="I589" i="26"/>
  <c r="C591" i="26"/>
  <c r="B593" i="26"/>
  <c r="F592" i="26" s="1"/>
  <c r="G592" i="26" l="1"/>
  <c r="O591" i="26"/>
  <c r="W591" i="26"/>
  <c r="T591" i="26"/>
  <c r="P591" i="26"/>
  <c r="X591" i="26"/>
  <c r="Q591" i="26"/>
  <c r="Y591" i="26"/>
  <c r="J591" i="26"/>
  <c r="R591" i="26"/>
  <c r="Z591" i="26"/>
  <c r="K591" i="26"/>
  <c r="S591" i="26"/>
  <c r="AA591" i="26"/>
  <c r="L591" i="26"/>
  <c r="AB591" i="26"/>
  <c r="M591" i="26"/>
  <c r="U591" i="26"/>
  <c r="N591" i="26"/>
  <c r="V591" i="26"/>
  <c r="H591" i="26"/>
  <c r="C592" i="26"/>
  <c r="D591" i="26"/>
  <c r="E591" i="26"/>
  <c r="B594" i="26"/>
  <c r="C593" i="26" s="1"/>
  <c r="L592" i="26" l="1"/>
  <c r="T592" i="26"/>
  <c r="AB592" i="26"/>
  <c r="Q592" i="26"/>
  <c r="M592" i="26"/>
  <c r="U592" i="26"/>
  <c r="N592" i="26"/>
  <c r="V592" i="26"/>
  <c r="O592" i="26"/>
  <c r="W592" i="26"/>
  <c r="P592" i="26"/>
  <c r="X592" i="26"/>
  <c r="Y592" i="26"/>
  <c r="J592" i="26"/>
  <c r="R592" i="26"/>
  <c r="Z592" i="26"/>
  <c r="K592" i="26"/>
  <c r="S592" i="26"/>
  <c r="AA592" i="26"/>
  <c r="Q593" i="26"/>
  <c r="Y593" i="26"/>
  <c r="V593" i="26"/>
  <c r="J593" i="26"/>
  <c r="R593" i="26"/>
  <c r="Z593" i="26"/>
  <c r="K593" i="26"/>
  <c r="S593" i="26"/>
  <c r="AA593" i="26"/>
  <c r="L593" i="26"/>
  <c r="T593" i="26"/>
  <c r="AB593" i="26"/>
  <c r="M593" i="26"/>
  <c r="U593" i="26"/>
  <c r="N593" i="26"/>
  <c r="O593" i="26"/>
  <c r="W593" i="26"/>
  <c r="P593" i="26"/>
  <c r="X593" i="26"/>
  <c r="E592" i="26"/>
  <c r="D592" i="26"/>
  <c r="F593" i="26"/>
  <c r="G593" i="26"/>
  <c r="I591" i="26"/>
  <c r="H592" i="26"/>
  <c r="D593" i="26"/>
  <c r="E593" i="26"/>
  <c r="B595" i="26"/>
  <c r="G594" i="26" s="1"/>
  <c r="F594" i="26" l="1"/>
  <c r="I592" i="26"/>
  <c r="H593" i="26"/>
  <c r="I593" i="26"/>
  <c r="C594" i="26"/>
  <c r="B596" i="26"/>
  <c r="N594" i="26" l="1"/>
  <c r="V594" i="26"/>
  <c r="S594" i="26"/>
  <c r="O594" i="26"/>
  <c r="W594" i="26"/>
  <c r="P594" i="26"/>
  <c r="X594" i="26"/>
  <c r="Q594" i="26"/>
  <c r="Y594" i="26"/>
  <c r="J594" i="26"/>
  <c r="R594" i="26"/>
  <c r="Z594" i="26"/>
  <c r="K594" i="26"/>
  <c r="AA594" i="26"/>
  <c r="L594" i="26"/>
  <c r="T594" i="26"/>
  <c r="AB594" i="26"/>
  <c r="M594" i="26"/>
  <c r="U594" i="26"/>
  <c r="F595" i="26"/>
  <c r="G595" i="26"/>
  <c r="H594" i="26"/>
  <c r="B597" i="26"/>
  <c r="F596" i="26" s="1"/>
  <c r="C595" i="26"/>
  <c r="E594" i="26"/>
  <c r="D594" i="26"/>
  <c r="H595" i="26" l="1"/>
  <c r="K595" i="26"/>
  <c r="S595" i="26"/>
  <c r="AA595" i="26"/>
  <c r="P595" i="26"/>
  <c r="L595" i="26"/>
  <c r="T595" i="26"/>
  <c r="AB595" i="26"/>
  <c r="M595" i="26"/>
  <c r="U595" i="26"/>
  <c r="N595" i="26"/>
  <c r="V595" i="26"/>
  <c r="O595" i="26"/>
  <c r="W595" i="26"/>
  <c r="X595" i="26"/>
  <c r="Q595" i="26"/>
  <c r="Y595" i="26"/>
  <c r="J595" i="26"/>
  <c r="R595" i="26"/>
  <c r="Z595" i="26"/>
  <c r="C596" i="26"/>
  <c r="D596" i="26" s="1"/>
  <c r="G596" i="26"/>
  <c r="I594" i="26"/>
  <c r="E595" i="26"/>
  <c r="D595" i="26"/>
  <c r="B598" i="26"/>
  <c r="F597" i="26" s="1"/>
  <c r="E596" i="26" l="1"/>
  <c r="G597" i="26"/>
  <c r="P596" i="26"/>
  <c r="X596" i="26"/>
  <c r="M596" i="26"/>
  <c r="Q596" i="26"/>
  <c r="Y596" i="26"/>
  <c r="J596" i="26"/>
  <c r="R596" i="26"/>
  <c r="Z596" i="26"/>
  <c r="K596" i="26"/>
  <c r="S596" i="26"/>
  <c r="AA596" i="26"/>
  <c r="L596" i="26"/>
  <c r="T596" i="26"/>
  <c r="AB596" i="26"/>
  <c r="U596" i="26"/>
  <c r="N596" i="26"/>
  <c r="V596" i="26"/>
  <c r="O596" i="26"/>
  <c r="W596" i="26"/>
  <c r="H596" i="26"/>
  <c r="C597" i="26"/>
  <c r="I596" i="26"/>
  <c r="I595" i="26"/>
  <c r="B599" i="26"/>
  <c r="F598" i="26" s="1"/>
  <c r="M597" i="26" l="1"/>
  <c r="U597" i="26"/>
  <c r="J597" i="26"/>
  <c r="N597" i="26"/>
  <c r="V597" i="26"/>
  <c r="O597" i="26"/>
  <c r="W597" i="26"/>
  <c r="P597" i="26"/>
  <c r="X597" i="26"/>
  <c r="Q597" i="26"/>
  <c r="Y597" i="26"/>
  <c r="R597" i="26"/>
  <c r="Z597" i="26"/>
  <c r="K597" i="26"/>
  <c r="S597" i="26"/>
  <c r="AA597" i="26"/>
  <c r="L597" i="26"/>
  <c r="T597" i="26"/>
  <c r="AB597" i="26"/>
  <c r="G598" i="26"/>
  <c r="H598" i="26" s="1"/>
  <c r="E597" i="26"/>
  <c r="D597" i="26"/>
  <c r="H597" i="26"/>
  <c r="C598" i="26"/>
  <c r="B600" i="26"/>
  <c r="F599" i="26" s="1"/>
  <c r="G600" i="26" l="1"/>
  <c r="F600" i="26"/>
  <c r="G599" i="26"/>
  <c r="H599" i="26" s="1"/>
  <c r="J598" i="26"/>
  <c r="R598" i="26"/>
  <c r="Z598" i="26"/>
  <c r="O598" i="26"/>
  <c r="K598" i="26"/>
  <c r="S598" i="26"/>
  <c r="AA598" i="26"/>
  <c r="L598" i="26"/>
  <c r="T598" i="26"/>
  <c r="AB598" i="26"/>
  <c r="M598" i="26"/>
  <c r="U598" i="26"/>
  <c r="N598" i="26"/>
  <c r="V598" i="26"/>
  <c r="W598" i="26"/>
  <c r="P598" i="26"/>
  <c r="X598" i="26"/>
  <c r="Q598" i="26"/>
  <c r="Y598" i="26"/>
  <c r="I597" i="26"/>
  <c r="C600" i="26"/>
  <c r="C599" i="26"/>
  <c r="D598" i="26"/>
  <c r="E598" i="26"/>
  <c r="H600" i="26" l="1"/>
  <c r="O599" i="26"/>
  <c r="W599" i="26"/>
  <c r="L599" i="26"/>
  <c r="AB599" i="26"/>
  <c r="P599" i="26"/>
  <c r="X599" i="26"/>
  <c r="Q599" i="26"/>
  <c r="Y599" i="26"/>
  <c r="J599" i="26"/>
  <c r="R599" i="26"/>
  <c r="Z599" i="26"/>
  <c r="K599" i="26"/>
  <c r="S599" i="26"/>
  <c r="AA599" i="26"/>
  <c r="T599" i="26"/>
  <c r="M599" i="26"/>
  <c r="U599" i="26"/>
  <c r="N599" i="26"/>
  <c r="V599" i="26"/>
  <c r="L600" i="26"/>
  <c r="T600" i="26"/>
  <c r="AB600" i="26"/>
  <c r="M600" i="26"/>
  <c r="U600" i="26"/>
  <c r="N600" i="26"/>
  <c r="V600" i="26"/>
  <c r="Y600" i="26"/>
  <c r="O600" i="26"/>
  <c r="W600" i="26"/>
  <c r="P600" i="26"/>
  <c r="X600" i="26"/>
  <c r="Q600" i="26"/>
  <c r="J600" i="26"/>
  <c r="R600" i="26"/>
  <c r="Z600" i="26"/>
  <c r="K600" i="26"/>
  <c r="S600" i="26"/>
  <c r="AA600" i="26"/>
  <c r="I598" i="26"/>
  <c r="D599" i="26"/>
  <c r="E599" i="26"/>
  <c r="E600" i="26"/>
  <c r="D600" i="26"/>
  <c r="I599" i="26" l="1"/>
  <c r="I600" i="26"/>
</calcChain>
</file>

<file path=xl/comments1.xml><?xml version="1.0" encoding="utf-8"?>
<comments xmlns="http://schemas.openxmlformats.org/spreadsheetml/2006/main">
  <authors>
    <author>Tom Birch Hansen</author>
  </authors>
  <commentList>
    <comment ref="F3" authorId="0" shapeId="0">
      <text>
        <r>
          <rPr>
            <b/>
            <sz val="9"/>
            <color indexed="81"/>
            <rFont val="Tahoma"/>
            <family val="2"/>
          </rPr>
          <t>Tom Birch Hansen:</t>
        </r>
        <r>
          <rPr>
            <sz val="9"/>
            <color indexed="81"/>
            <rFont val="Tahoma"/>
            <family val="2"/>
          </rPr>
          <t xml:space="preserve">
kolonnenummeret fra JordGG hvor første stof fremgår </t>
        </r>
      </text>
    </comment>
    <comment ref="A9" authorId="0" shapeId="0">
      <text>
        <r>
          <rPr>
            <b/>
            <sz val="9"/>
            <color indexed="81"/>
            <rFont val="Tahoma"/>
            <family val="2"/>
          </rPr>
          <t>Tom Birch Hansen:</t>
        </r>
        <r>
          <rPr>
            <sz val="9"/>
            <color indexed="81"/>
            <rFont val="Tahoma"/>
            <family val="2"/>
          </rPr>
          <t xml:space="preserve">
stancode bruges i formel til opslag af stof
</t>
        </r>
      </text>
    </comment>
  </commentList>
</comments>
</file>

<file path=xl/comments2.xml><?xml version="1.0" encoding="utf-8"?>
<comments xmlns="http://schemas.openxmlformats.org/spreadsheetml/2006/main">
  <authors>
    <author>Tom Birch Hansen</author>
  </authors>
  <commentList>
    <comment ref="C3" authorId="0" shapeId="0">
      <text>
        <r>
          <rPr>
            <b/>
            <sz val="9"/>
            <color indexed="81"/>
            <rFont val="Tahoma"/>
            <family val="2"/>
          </rPr>
          <t>Tom Birch Hansen:</t>
        </r>
        <r>
          <rPr>
            <sz val="9"/>
            <color indexed="81"/>
            <rFont val="Tahoma"/>
            <family val="2"/>
          </rPr>
          <t xml:space="preserve">
kolonneantal fra 'standat' kolonnen og hen til ønskede kolonne i data-arket.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Tom Birch Hansen:</t>
        </r>
        <r>
          <rPr>
            <sz val="9"/>
            <color indexed="81"/>
            <rFont val="Tahoma"/>
            <family val="2"/>
          </rPr>
          <t xml:space="preserve">
kan anvendes til at ændre kolonnerækkefølgen: ret tal, og kør dernæst sortering med indstilling 'venstre mod højre'</t>
        </r>
      </text>
    </comment>
  </commentList>
</comments>
</file>

<file path=xl/comments3.xml><?xml version="1.0" encoding="utf-8"?>
<comments xmlns="http://schemas.openxmlformats.org/spreadsheetml/2006/main">
  <authors>
    <author>Tom Birch Hansen</author>
  </authors>
  <commentList>
    <comment ref="C3" authorId="0" shapeId="0">
      <text>
        <r>
          <rPr>
            <b/>
            <sz val="9"/>
            <color indexed="81"/>
            <rFont val="Tahoma"/>
            <family val="2"/>
          </rPr>
          <t>Tom Birch Hansen:</t>
        </r>
        <r>
          <rPr>
            <sz val="9"/>
            <color indexed="81"/>
            <rFont val="Tahoma"/>
            <family val="2"/>
          </rPr>
          <t xml:space="preserve">
kolonneantal fra 'standat' kolonnen og hen til ønskede kolonne i data-arket.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Tom Birch Hansen:</t>
        </r>
        <r>
          <rPr>
            <sz val="9"/>
            <color indexed="81"/>
            <rFont val="Tahoma"/>
            <family val="2"/>
          </rPr>
          <t xml:space="preserve">
kan anvendes til at ændre kolonnerækkefølgen: ret tal, og kør dernæst sortering med indstilling 'venstre mod højre'</t>
        </r>
      </text>
    </comment>
  </commentList>
</comments>
</file>

<file path=xl/comments4.xml><?xml version="1.0" encoding="utf-8"?>
<comments xmlns="http://schemas.openxmlformats.org/spreadsheetml/2006/main">
  <authors>
    <author>Tom Birch Hansen</author>
  </authors>
  <commentList>
    <comment ref="H3" authorId="0" shapeId="0">
      <text>
        <r>
          <rPr>
            <b/>
            <sz val="9"/>
            <color indexed="81"/>
            <rFont val="Tahoma"/>
            <family val="2"/>
          </rPr>
          <t>Tom Birch Hansen:</t>
        </r>
        <r>
          <rPr>
            <sz val="9"/>
            <color indexed="81"/>
            <rFont val="Tahoma"/>
            <family val="2"/>
          </rPr>
          <t xml:space="preserve">
kolonneantal fra 'standat' kolonnen og hen til ønskede kolonne i data-arket.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Tom Birch Hansen:</t>
        </r>
        <r>
          <rPr>
            <sz val="9"/>
            <color indexed="81"/>
            <rFont val="Tahoma"/>
            <family val="2"/>
          </rPr>
          <t xml:space="preserve">
kan anvendes til at ændre kolonnerækkefølgen: ret tal, og kør dernæst sortering med indstilling 'venstre mod højre'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</rPr>
          <t>Tom Birch Hansen:</t>
        </r>
        <r>
          <rPr>
            <sz val="9"/>
            <color indexed="81"/>
            <rFont val="Tahoma"/>
            <family val="2"/>
          </rPr>
          <t xml:space="preserve">
fikser rækkenumre til håndtering af stofgrupper</t>
        </r>
      </text>
    </comment>
  </commentList>
</comments>
</file>

<file path=xl/comments5.xml><?xml version="1.0" encoding="utf-8"?>
<comments xmlns="http://schemas.openxmlformats.org/spreadsheetml/2006/main">
  <authors>
    <author>Tom Birch Hansen</author>
  </authors>
  <commentList>
    <comment ref="E3" authorId="0" shapeId="0">
      <text>
        <r>
          <rPr>
            <b/>
            <sz val="9"/>
            <color indexed="81"/>
            <rFont val="Tahoma"/>
            <family val="2"/>
          </rPr>
          <t>Tom Birch Hansen:</t>
        </r>
        <r>
          <rPr>
            <sz val="9"/>
            <color indexed="81"/>
            <rFont val="Tahoma"/>
            <family val="2"/>
          </rPr>
          <t xml:space="preserve">
kolonneantal fra 'standat' kolonnen og hen til ønskede kolonne i data-arket.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</rPr>
          <t>Tom Birch Hansen:</t>
        </r>
        <r>
          <rPr>
            <sz val="9"/>
            <color indexed="81"/>
            <rFont val="Tahoma"/>
            <family val="2"/>
          </rPr>
          <t xml:space="preserve">
kan anvendes til at ændre kolonnerækkefølgen: ret tal, markér tabel og kør dernæst sortering med indstilling 'venstre mod højre'</t>
        </r>
      </text>
    </comment>
  </commentList>
</comments>
</file>

<file path=xl/sharedStrings.xml><?xml version="1.0" encoding="utf-8"?>
<sst xmlns="http://schemas.openxmlformats.org/spreadsheetml/2006/main" count="6450" uniqueCount="3275">
  <si>
    <t>rækkefølge</t>
  </si>
  <si>
    <t>Tetrachlorethylen</t>
  </si>
  <si>
    <t>Tetrachlormethan</t>
  </si>
  <si>
    <t>Trichlorethylen</t>
  </si>
  <si>
    <t>Benzen</t>
  </si>
  <si>
    <t>Ethylbenzen</t>
  </si>
  <si>
    <t>Naphtalen</t>
  </si>
  <si>
    <t>1,1,1-trichlorethan</t>
  </si>
  <si>
    <t>C10-C15 kulbrintefraktion</t>
  </si>
  <si>
    <t>O-xylen</t>
  </si>
  <si>
    <t>BTEX (sum)</t>
  </si>
  <si>
    <t>C10-aromater</t>
  </si>
  <si>
    <t>Chloroform</t>
  </si>
  <si>
    <t>C6-C35 kulbrintefraktion</t>
  </si>
  <si>
    <t>Toluen</t>
  </si>
  <si>
    <t>C9-aromater</t>
  </si>
  <si>
    <t>Prøvenr</t>
  </si>
  <si>
    <t>prøvedato</t>
  </si>
  <si>
    <t>Ethyl-benzen</t>
  </si>
  <si>
    <t>C6-C10</t>
  </si>
  <si>
    <t>Trichlorethylen (TCE)</t>
  </si>
  <si>
    <t>C15-C20 kulbrintefraktion</t>
  </si>
  <si>
    <t>opslagnr</t>
  </si>
  <si>
    <t>Tørstof,total</t>
  </si>
  <si>
    <t>Xylen</t>
  </si>
  <si>
    <t>C6-C10 kulbrintefraktion</t>
  </si>
  <si>
    <t>C10-C20 kulbrintefraktion</t>
  </si>
  <si>
    <t>C20-C35 kulbrintefraktion</t>
  </si>
  <si>
    <t>Dybde (m)</t>
  </si>
  <si>
    <t>Poreluftmålinger. Enheder i ug/m3</t>
  </si>
  <si>
    <t>C10-C15</t>
  </si>
  <si>
    <t>C15-C20</t>
  </si>
  <si>
    <r>
      <t>Sum kulbrinter
(TVOC) C6-C35</t>
    </r>
    <r>
      <rPr>
        <vertAlign val="superscript"/>
        <sz val="11"/>
        <color theme="1"/>
        <rFont val="Verdana"/>
        <family val="2"/>
      </rPr>
      <t>(1)</t>
    </r>
  </si>
  <si>
    <t>o-Xylen</t>
  </si>
  <si>
    <t>m+p-Xylen</t>
  </si>
  <si>
    <r>
      <t>Grænseværdi
µg/m</t>
    </r>
    <r>
      <rPr>
        <vertAlign val="superscript"/>
        <sz val="10"/>
        <color theme="1"/>
        <rFont val="Verdana"/>
        <family val="2"/>
      </rPr>
      <t>3</t>
    </r>
  </si>
  <si>
    <r>
      <t>B</t>
    </r>
    <r>
      <rPr>
        <b/>
        <sz val="8"/>
        <color theme="1"/>
        <rFont val="Verdana"/>
        <family val="2"/>
      </rPr>
      <t>enzen</t>
    </r>
  </si>
  <si>
    <r>
      <t>T</t>
    </r>
    <r>
      <rPr>
        <b/>
        <sz val="8"/>
        <color theme="1"/>
        <rFont val="Verdana"/>
        <family val="2"/>
      </rPr>
      <t>oluen</t>
    </r>
  </si>
  <si>
    <r>
      <t>E</t>
    </r>
    <r>
      <rPr>
        <b/>
        <sz val="8"/>
        <color theme="1"/>
        <rFont val="Verdana"/>
        <family val="2"/>
      </rPr>
      <t>thyl-benzen</t>
    </r>
  </si>
  <si>
    <t>BTEX-total</t>
  </si>
  <si>
    <t>&gt;C6-C10 (flygtige)</t>
  </si>
  <si>
    <t>&gt;C10-C15 (lette)</t>
  </si>
  <si>
    <t>&gt;C15-C20 (lette)</t>
  </si>
  <si>
    <t>&gt;C20-C35 (tunge)</t>
  </si>
  <si>
    <t>Benz(a)pyren</t>
  </si>
  <si>
    <t>Bly, Pb</t>
  </si>
  <si>
    <t>Cadmium, Cd</t>
  </si>
  <si>
    <t>Chrom, Cr</t>
  </si>
  <si>
    <t>Kobber, Cu</t>
  </si>
  <si>
    <t>Nikkel, Ni</t>
  </si>
  <si>
    <t>Zink, Zn</t>
  </si>
  <si>
    <t>pH</t>
  </si>
  <si>
    <t>&gt;C6-C35
Sum oliestoffer  (GC-FID)</t>
  </si>
  <si>
    <t>Fed: overskridelse af Miljøstyrelsens jordkvalitetskriterium for tunge oliestoffer, tungmetaller og tjærestoffer</t>
  </si>
  <si>
    <t>Fed/rød: overskridelse af Miljøstyrelsens afskæringskriterium for tunge oliestoffer, tungmetaller og tjærestoffer</t>
  </si>
  <si>
    <t>i.p.: Ikke påvist</t>
  </si>
  <si>
    <t>i.f.: Ikke fastsat</t>
  </si>
  <si>
    <t>&lt;: Mindre end detektionsgrænsen (angivet af laboratoriet)</t>
  </si>
  <si>
    <r>
      <t xml:space="preserve">Sum tjærestoffer </t>
    </r>
    <r>
      <rPr>
        <b/>
        <vertAlign val="superscript"/>
        <sz val="8"/>
        <color theme="1"/>
        <rFont val="Verdana"/>
        <family val="2"/>
      </rPr>
      <t>(1)</t>
    </r>
  </si>
  <si>
    <t>Prøvested:</t>
  </si>
  <si>
    <t>Tørstof %</t>
  </si>
  <si>
    <t>i.a: Ikke analyseret</t>
  </si>
  <si>
    <t>Fed: overskridelse af Miljøstyrelsens jordkvalitetskriterium for flygtige og lette oliestoffer, benzen og chlorerede opløsningsmidler</t>
  </si>
  <si>
    <r>
      <rPr>
        <b/>
        <u/>
        <sz val="8"/>
        <color theme="1"/>
        <rFont val="Verdana"/>
        <family val="2"/>
      </rPr>
      <t>X</t>
    </r>
    <r>
      <rPr>
        <b/>
        <sz val="8"/>
        <color theme="1"/>
        <rFont val="Verdana"/>
        <family val="2"/>
      </rPr>
      <t>ylen</t>
    </r>
  </si>
  <si>
    <t>1): Sum af ethylbenzen, o-, m-og p-xylener</t>
  </si>
  <si>
    <t>2): Sum af 7 tjærestoffer (PAH-total) defineret af Miljøstyrelsen</t>
  </si>
  <si>
    <t>Dibenz(a,h)antracen</t>
  </si>
  <si>
    <r>
      <t>Fed:</t>
    </r>
    <r>
      <rPr>
        <sz val="8"/>
        <color theme="1"/>
        <rFont val="Verdana"/>
        <family val="2"/>
      </rPr>
      <t xml:space="preserve"> </t>
    </r>
  </si>
  <si>
    <t>Fed:</t>
  </si>
  <si>
    <r>
      <t>Koncentrationen overskrider afdampningskriteriet for indeklima mere end 100 gange ved poreluftmålinger</t>
    </r>
    <r>
      <rPr>
        <i/>
        <sz val="8"/>
        <color theme="1"/>
        <rFont val="Verdana"/>
        <family val="2"/>
      </rPr>
      <t xml:space="preserve"> (hele feltet markeres let rød)</t>
    </r>
  </si>
  <si>
    <r>
      <t xml:space="preserve">Koncentrationen overskrider afdampningskriteriet for indeklima ved poreluftmålinger </t>
    </r>
    <r>
      <rPr>
        <i/>
        <sz val="8"/>
        <color theme="1"/>
        <rFont val="Verdana"/>
        <family val="2"/>
      </rPr>
      <t>(hele feltet markeres let gul)</t>
    </r>
  </si>
  <si>
    <t xml:space="preserve">i.p.: </t>
  </si>
  <si>
    <t>Ikke påvist</t>
  </si>
  <si>
    <t xml:space="preserve">i.f.: </t>
  </si>
  <si>
    <t>Ikke fastsat</t>
  </si>
  <si>
    <t xml:space="preserve">&lt;: </t>
  </si>
  <si>
    <t>Mindre end detektionsgrænsen (angivet af laboratoriet)</t>
  </si>
  <si>
    <t xml:space="preserve">i.a.: </t>
  </si>
  <si>
    <t>Ikke analyseret</t>
  </si>
  <si>
    <r>
      <t>1)</t>
    </r>
    <r>
      <rPr>
        <sz val="8"/>
        <color theme="1"/>
        <rFont val="Verdana"/>
        <family val="2"/>
      </rPr>
      <t xml:space="preserve">: </t>
    </r>
  </si>
  <si>
    <t>Sum af oliestoffer (TVOC): Det totale indhold af flygtige oliestoffer. TVOC – Total Volatile Organic Compounds</t>
  </si>
  <si>
    <t>Sum (ethylbenzen+xylener)</t>
  </si>
  <si>
    <t>1,1-Dichlorethan</t>
  </si>
  <si>
    <t>1,2-Dichlorethan</t>
  </si>
  <si>
    <t>Vinylchlorid</t>
  </si>
  <si>
    <t>1,1-Dichlorethylen</t>
  </si>
  <si>
    <t>Cis-1,2-dichlorethylen</t>
  </si>
  <si>
    <t>Trans-1,2-dichlorethen</t>
  </si>
  <si>
    <t>Prøvetagningsdato</t>
  </si>
  <si>
    <t>Ethylbenzen+(O,M,P)xylener</t>
  </si>
  <si>
    <t>(M+P)-xylen</t>
  </si>
  <si>
    <t>C20-C25</t>
  </si>
  <si>
    <t>C25-C35</t>
  </si>
  <si>
    <t>stof</t>
  </si>
  <si>
    <t>Tetrachlorethylen (PCE)</t>
  </si>
  <si>
    <t>C6-C20</t>
  </si>
  <si>
    <t>Indeklimamålinger. Enheder i ug/m3</t>
  </si>
  <si>
    <t>Nikkel</t>
  </si>
  <si>
    <t>Calcium</t>
  </si>
  <si>
    <t>Jern</t>
  </si>
  <si>
    <t>Kalium</t>
  </si>
  <si>
    <t>Magnesium</t>
  </si>
  <si>
    <t>Mangan</t>
  </si>
  <si>
    <t>Natrium</t>
  </si>
  <si>
    <t>Carbon,organisk, NVOC</t>
  </si>
  <si>
    <t>Fluorid</t>
  </si>
  <si>
    <t>Prøvtagningssted</t>
  </si>
  <si>
    <t>Indtagsnr.</t>
  </si>
  <si>
    <t>Grænseværdi</t>
  </si>
  <si>
    <t>enhed</t>
  </si>
  <si>
    <t>Vandkvalitetsparametre (mg/l)</t>
  </si>
  <si>
    <t>Grundvand, udvalgte parametre. Enheder i ug/l og mg/l for vandkvalitetsparametere</t>
  </si>
  <si>
    <t>Fiks række</t>
  </si>
  <si>
    <t>stofkontrol</t>
  </si>
  <si>
    <t>trivialnavn</t>
  </si>
  <si>
    <t>Chlorerede opløsningsmidler (µg/l)</t>
  </si>
  <si>
    <t>BTEX'er (µg/l)</t>
  </si>
  <si>
    <t>Chlorerede nedbrydningsstoffer (µg/l)</t>
  </si>
  <si>
    <t>kontrol</t>
  </si>
  <si>
    <t>Jordkvalitets-kriterium (mg/kg TS)</t>
  </si>
  <si>
    <t>Afskærings-kriterium (mg/kg TS)</t>
  </si>
  <si>
    <t>Dybde m u.t.:</t>
  </si>
  <si>
    <t>Dybde (m):</t>
  </si>
  <si>
    <t>Prøvetagningsdato:</t>
  </si>
  <si>
    <t>Prøvtagningssted:</t>
  </si>
  <si>
    <r>
      <t>Grænseværdi
µg/m</t>
    </r>
    <r>
      <rPr>
        <vertAlign val="superscript"/>
        <sz val="8"/>
        <color theme="1"/>
        <rFont val="Verdana"/>
        <family val="2"/>
      </rPr>
      <t>3</t>
    </r>
  </si>
  <si>
    <r>
      <t>Sum kulbrinter
(TVOC) C6-C35</t>
    </r>
    <r>
      <rPr>
        <vertAlign val="superscript"/>
        <sz val="8"/>
        <color theme="1"/>
        <rFont val="Verdana"/>
        <family val="2"/>
      </rPr>
      <t>(1)</t>
    </r>
  </si>
  <si>
    <t>Koncentrationen overskrider kriteriet for grundvand/drikkevand</t>
  </si>
  <si>
    <t>grænseværdi ikke fastsat</t>
  </si>
  <si>
    <t>Forklaring:</t>
  </si>
  <si>
    <t>PFHxS</t>
  </si>
  <si>
    <t>PFOS</t>
  </si>
  <si>
    <t>PFOA</t>
  </si>
  <si>
    <t>PFNA</t>
  </si>
  <si>
    <t>Medie</t>
  </si>
  <si>
    <t>Analysegruppe</t>
  </si>
  <si>
    <t>G.Nr.</t>
  </si>
  <si>
    <t>Parameter Id</t>
  </si>
  <si>
    <t>Trivialnavn</t>
  </si>
  <si>
    <t>Parameter</t>
  </si>
  <si>
    <t>Analysested Id.</t>
  </si>
  <si>
    <t>Enhed</t>
  </si>
  <si>
    <t>Kval. Kriterium</t>
  </si>
  <si>
    <t>Afsk. Kriterium</t>
  </si>
  <si>
    <t>C000</t>
  </si>
  <si>
    <t>P012</t>
  </si>
  <si>
    <t>P013</t>
  </si>
  <si>
    <t>P014</t>
  </si>
  <si>
    <t>P003</t>
  </si>
  <si>
    <t>P004</t>
  </si>
  <si>
    <t>P006</t>
  </si>
  <si>
    <t>P009</t>
  </si>
  <si>
    <t>P017</t>
  </si>
  <si>
    <t>P020</t>
  </si>
  <si>
    <t>P023</t>
  </si>
  <si>
    <t>P001</t>
  </si>
  <si>
    <t>P002</t>
  </si>
  <si>
    <t>P005</t>
  </si>
  <si>
    <t>P007</t>
  </si>
  <si>
    <t>P010</t>
  </si>
  <si>
    <t>P018</t>
  </si>
  <si>
    <t>P024</t>
  </si>
  <si>
    <t>P008</t>
  </si>
  <si>
    <t>P011</t>
  </si>
  <si>
    <t>P016</t>
  </si>
  <si>
    <t>P019</t>
  </si>
  <si>
    <t>P021</t>
  </si>
  <si>
    <t>P025</t>
  </si>
  <si>
    <t>P015</t>
  </si>
  <si>
    <t>P022</t>
  </si>
  <si>
    <t>Projektnr.:</t>
  </si>
  <si>
    <t>Punkttype:</t>
  </si>
  <si>
    <t>Punktnr.:</t>
  </si>
  <si>
    <t>DGU Nr.:</t>
  </si>
  <si>
    <t>Indtagsnr.:</t>
  </si>
  <si>
    <t>Dybde 1.:</t>
  </si>
  <si>
    <t>Prøvenr.:</t>
  </si>
  <si>
    <t>Prøvedato:</t>
  </si>
  <si>
    <t>Dybde 2.:</t>
  </si>
  <si>
    <t>pH-målingstemperatur</t>
  </si>
  <si>
    <t>Fenoxaprop-ethyl</t>
  </si>
  <si>
    <t>Methiocarb</t>
  </si>
  <si>
    <t>Sum PFAS - 4 Stk. (GG20)</t>
  </si>
  <si>
    <t>GVK15 - Sum af perfluorerede alkylsyreforbindelser (4 PFAS)</t>
  </si>
  <si>
    <t>Sum PFAS - 22 Stk (GG20)</t>
  </si>
  <si>
    <t>GVK16 - Sum af perfluorerede alkylsyreforbindelser (22 PFAS)</t>
  </si>
  <si>
    <t>GVK10 - Sum af o-,m-,p-xylen + ethylbenzen</t>
  </si>
  <si>
    <t>trichlormethan</t>
  </si>
  <si>
    <t>Dichlormethan</t>
  </si>
  <si>
    <t>GVK03 - Sum af flygtige organisk chlorforbindelser</t>
  </si>
  <si>
    <t>4-Chlor-2-methylphenol</t>
  </si>
  <si>
    <t>2,4-Dichlorphenol</t>
  </si>
  <si>
    <t>2,6-Dichlorphenol</t>
  </si>
  <si>
    <t>4-Chlorphenol</t>
  </si>
  <si>
    <t>GVK02 - Sum af chlorphenoler</t>
  </si>
  <si>
    <t>Formaldehyd</t>
  </si>
  <si>
    <t>TFMP</t>
  </si>
  <si>
    <t>Barium</t>
  </si>
  <si>
    <t>Chlorethan</t>
  </si>
  <si>
    <t>GVK09 - Sum af cis- og trans-1,2 DCE</t>
  </si>
  <si>
    <t>4-Nitrophenol</t>
  </si>
  <si>
    <t>GVK12 - Sum af mononitrophenoler</t>
  </si>
  <si>
    <t>1,2-Dibromethane</t>
  </si>
  <si>
    <t>C10-C25 kulbrintefraktion</t>
  </si>
  <si>
    <t>C25-C35 kulbrintefraktion</t>
  </si>
  <si>
    <t>Total kulbrinter</t>
  </si>
  <si>
    <t>Kulbrinter,opløste eller emulgerede</t>
  </si>
  <si>
    <t>GVK13 - Sum af kulbrinter</t>
  </si>
  <si>
    <t>Methan</t>
  </si>
  <si>
    <t>Isopropyl-6-methyl-4-pyrimidone</t>
  </si>
  <si>
    <t>Quizalofop-ethyl</t>
  </si>
  <si>
    <t>[(2,6-Dimethylphenyl)(2-sulfoacetyl)amino]eddikesyre</t>
  </si>
  <si>
    <t>Glyphosat</t>
  </si>
  <si>
    <t>AMPA</t>
  </si>
  <si>
    <t>Dichlobenil</t>
  </si>
  <si>
    <t>2,6-Dichlorbenzamid</t>
  </si>
  <si>
    <t>2,6-Dichlorbenzosyre</t>
  </si>
  <si>
    <t>Dichlorprop</t>
  </si>
  <si>
    <t>Mecoprop</t>
  </si>
  <si>
    <t>Mechlorprop</t>
  </si>
  <si>
    <t>MCPA</t>
  </si>
  <si>
    <t>2,4-D</t>
  </si>
  <si>
    <t>4-CPP</t>
  </si>
  <si>
    <t>Atrazin</t>
  </si>
  <si>
    <t>Deisopropyl-hydroxyatrazin</t>
  </si>
  <si>
    <t>Atrazin, desethyl-</t>
  </si>
  <si>
    <t>Desethyl-hydroxyatrazin</t>
  </si>
  <si>
    <t>Atrazin, desisopropyl-</t>
  </si>
  <si>
    <t>Didealkyl-hydroxyatrazin</t>
  </si>
  <si>
    <t>Atrazin, hydroxy-</t>
  </si>
  <si>
    <t>Terbutylazin</t>
  </si>
  <si>
    <t>Terbuthylazin-desethyl</t>
  </si>
  <si>
    <t>Simazin</t>
  </si>
  <si>
    <t>Simazin, hydroxy</t>
  </si>
  <si>
    <t>Bentazon</t>
  </si>
  <si>
    <t>Hexazinon</t>
  </si>
  <si>
    <t>Chloridazon</t>
  </si>
  <si>
    <t>Desphenyl chloridazon</t>
  </si>
  <si>
    <t>Methyl-desphenyl-chloridazon</t>
  </si>
  <si>
    <t>Metribuzin</t>
  </si>
  <si>
    <t>Metribuzin-desamino-diketo</t>
  </si>
  <si>
    <t>Metribuzin-diketo</t>
  </si>
  <si>
    <t>Metribuzin-desamino</t>
  </si>
  <si>
    <t>Linuron</t>
  </si>
  <si>
    <t>Diuron</t>
  </si>
  <si>
    <t>Isoproturon</t>
  </si>
  <si>
    <t>Dinoseb</t>
  </si>
  <si>
    <t>Lenacil</t>
  </si>
  <si>
    <t>Azinphos-methyl</t>
  </si>
  <si>
    <t>Captan</t>
  </si>
  <si>
    <t>Carbofuran</t>
  </si>
  <si>
    <t>Chlorthiamid</t>
  </si>
  <si>
    <t>Dimethoat</t>
  </si>
  <si>
    <t>Metamitron</t>
  </si>
  <si>
    <t>Metamitron-desamino</t>
  </si>
  <si>
    <t>Mevinphos</t>
  </si>
  <si>
    <t>Pendimethalin</t>
  </si>
  <si>
    <t>Pirimicarb</t>
  </si>
  <si>
    <t>Pirimicarb-desmethyl</t>
  </si>
  <si>
    <t>Prochloraz</t>
  </si>
  <si>
    <t>Prometryn</t>
  </si>
  <si>
    <t>Propyzamid</t>
  </si>
  <si>
    <t>Parathion</t>
  </si>
  <si>
    <t>fyfanon</t>
  </si>
  <si>
    <t>Malathion</t>
  </si>
  <si>
    <t>Azoxystrobin</t>
  </si>
  <si>
    <t>CyPm</t>
  </si>
  <si>
    <t>Bifenox-syre</t>
  </si>
  <si>
    <t>Fluazifop-p-butyl</t>
  </si>
  <si>
    <t>CGA 62826</t>
  </si>
  <si>
    <t>CGA 108906</t>
  </si>
  <si>
    <t>Bitertanol</t>
  </si>
  <si>
    <t>Diflufenican</t>
  </si>
  <si>
    <t>Prosulfocarb</t>
  </si>
  <si>
    <t>2-CPP</t>
  </si>
  <si>
    <t>Haloxyfop ethoxyethyl ester</t>
  </si>
  <si>
    <t>DEIA</t>
  </si>
  <si>
    <t>Benazolin</t>
  </si>
  <si>
    <t>Propaquizafop</t>
  </si>
  <si>
    <t>Pesticider, sum</t>
  </si>
  <si>
    <t>2,6-DCPP</t>
  </si>
  <si>
    <t>2-(2,6-dichlorphenoxy)propionsyre</t>
  </si>
  <si>
    <t>2,4,5-T</t>
  </si>
  <si>
    <t>Amitrol</t>
  </si>
  <si>
    <t>Bromacil</t>
  </si>
  <si>
    <t>Dieldrin</t>
  </si>
  <si>
    <t>Gamma Lindan (HCH)</t>
  </si>
  <si>
    <t>Terbacil</t>
  </si>
  <si>
    <t>Aldrin</t>
  </si>
  <si>
    <t>Bromophos-ethyl</t>
  </si>
  <si>
    <t>Bromoxynil</t>
  </si>
  <si>
    <t>Carbendazim</t>
  </si>
  <si>
    <t>Carbetamid</t>
  </si>
  <si>
    <t>Chlorfenvinphos</t>
  </si>
  <si>
    <t>Chlorothalonil</t>
  </si>
  <si>
    <t>Chlorpropham</t>
  </si>
  <si>
    <t>Chlorsulfuron</t>
  </si>
  <si>
    <t>Clopyralid</t>
  </si>
  <si>
    <t>Cyanazin</t>
  </si>
  <si>
    <t>Cyhalothrin, lambda-</t>
  </si>
  <si>
    <t>Cypermethrin</t>
  </si>
  <si>
    <t>Deltamethrin</t>
  </si>
  <si>
    <t>Diazinon</t>
  </si>
  <si>
    <t>Dicamba</t>
  </si>
  <si>
    <t>Dichlofluanid</t>
  </si>
  <si>
    <t>Dimethachlor</t>
  </si>
  <si>
    <t>Esfenvalerat</t>
  </si>
  <si>
    <t>Ethofumesat</t>
  </si>
  <si>
    <t>ETU</t>
  </si>
  <si>
    <t>Ethylenthiourea</t>
  </si>
  <si>
    <t>Fenitrothion</t>
  </si>
  <si>
    <t>Fluazifop-butyl</t>
  </si>
  <si>
    <t>Fluroxypyr</t>
  </si>
  <si>
    <t>Ioxynil</t>
  </si>
  <si>
    <t>Iprodion</t>
  </si>
  <si>
    <t>Isofenphos</t>
  </si>
  <si>
    <t>MCPB</t>
  </si>
  <si>
    <t>Metalaxyl</t>
  </si>
  <si>
    <t>Methabenzthiazuron</t>
  </si>
  <si>
    <t>Metsulfuron methyl</t>
  </si>
  <si>
    <t>Oxydemeton-methyl</t>
  </si>
  <si>
    <t>Phenmedipham</t>
  </si>
  <si>
    <t>Phosalon</t>
  </si>
  <si>
    <t>Phosphamidon</t>
  </si>
  <si>
    <t>Propachlor</t>
  </si>
  <si>
    <t>Propiconazol</t>
  </si>
  <si>
    <t>Propoxur</t>
  </si>
  <si>
    <t>Thiabendazol</t>
  </si>
  <si>
    <t>Thifensulfuron methyl</t>
  </si>
  <si>
    <t>Tolylfluanid</t>
  </si>
  <si>
    <t>Tri-allat</t>
  </si>
  <si>
    <t>Triadimefon</t>
  </si>
  <si>
    <t>Triadimenol</t>
  </si>
  <si>
    <t>Tribenuron methyl</t>
  </si>
  <si>
    <t>Trifluralin</t>
  </si>
  <si>
    <t>Terbutylazin,hydroxy</t>
  </si>
  <si>
    <t>Chlorpyrifos</t>
  </si>
  <si>
    <t>Dinoterb</t>
  </si>
  <si>
    <t>Fenoxaprop</t>
  </si>
  <si>
    <t>DNOC</t>
  </si>
  <si>
    <t>Aldicarb</t>
  </si>
  <si>
    <t>Alachlor</t>
  </si>
  <si>
    <t>Triazine amine</t>
  </si>
  <si>
    <t>Cyprodinil</t>
  </si>
  <si>
    <t>Diflubenzuron</t>
  </si>
  <si>
    <t>Fluazinam</t>
  </si>
  <si>
    <t>Pyrimethanil</t>
  </si>
  <si>
    <t>Tebuconazol</t>
  </si>
  <si>
    <t>p,p´-Dicofol</t>
  </si>
  <si>
    <t>2-Hydroxy-desethyl-terbuthylazine</t>
  </si>
  <si>
    <t>Sulfosulfuron</t>
  </si>
  <si>
    <t>Triflusulfuron-methyl</t>
  </si>
  <si>
    <t>Epoxyconazol</t>
  </si>
  <si>
    <t>Imidacloprid</t>
  </si>
  <si>
    <t>Difenoconazol</t>
  </si>
  <si>
    <t>Fenpropidin</t>
  </si>
  <si>
    <t>Fuberidazol</t>
  </si>
  <si>
    <t>Thiophanat-methyl</t>
  </si>
  <si>
    <t>Trinexapac-ethyl</t>
  </si>
  <si>
    <t>Trinexapac</t>
  </si>
  <si>
    <t>Glufosinat</t>
  </si>
  <si>
    <t>Dithiocarbamater som CS2</t>
  </si>
  <si>
    <t>Chlormequat</t>
  </si>
  <si>
    <t>Isoxaben</t>
  </si>
  <si>
    <t>Bromophos-methyl</t>
  </si>
  <si>
    <t>1,2,4-Triazol</t>
  </si>
  <si>
    <t>DMST</t>
  </si>
  <si>
    <t>Monuron</t>
  </si>
  <si>
    <t>Haloxyfop</t>
  </si>
  <si>
    <t>Pyridate</t>
  </si>
  <si>
    <t>Prothioconazol</t>
  </si>
  <si>
    <t>N,N-Dimethylsulfamid(DMS)</t>
  </si>
  <si>
    <t>N,N-Dimethylsulfamid (DMS)</t>
  </si>
  <si>
    <t>Metolachlor OA</t>
  </si>
  <si>
    <t>Desmethyl-isoproturon</t>
  </si>
  <si>
    <t>Metazachlor ESA</t>
  </si>
  <si>
    <t>Metazachlor OA</t>
  </si>
  <si>
    <t>Acetochlor ESA</t>
  </si>
  <si>
    <t>Alachlor ESA</t>
  </si>
  <si>
    <t>Dimethachlor ESA</t>
  </si>
  <si>
    <t>Propachlor ESA</t>
  </si>
  <si>
    <t>Dimethachlor metabolit 369873</t>
  </si>
  <si>
    <t>(2,6-dimethyl-phenylcarbamoyl)-methansulfonsyre</t>
  </si>
  <si>
    <t>Chlorbufam</t>
  </si>
  <si>
    <t>Kresoxim-methyl</t>
  </si>
  <si>
    <t>Dimethachlor metabolit, SYN 530561</t>
  </si>
  <si>
    <t>Dimethachlor OA</t>
  </si>
  <si>
    <t>Benomyl</t>
  </si>
  <si>
    <t>Aldicarbsulfoxid</t>
  </si>
  <si>
    <t>Asulam</t>
  </si>
  <si>
    <t>Chloroxuron</t>
  </si>
  <si>
    <t>Cyromazin</t>
  </si>
  <si>
    <t>Dimethomorph</t>
  </si>
  <si>
    <t>Fenhexamid</t>
  </si>
  <si>
    <t>Fluazifop-P</t>
  </si>
  <si>
    <t>Mepiquat-chlorid</t>
  </si>
  <si>
    <t>Metaldehyd</t>
  </si>
  <si>
    <t>Napropamid</t>
  </si>
  <si>
    <t>Oxamyl</t>
  </si>
  <si>
    <t>Pencycuron</t>
  </si>
  <si>
    <t>Pyridafol</t>
  </si>
  <si>
    <t>Tefluthrin</t>
  </si>
  <si>
    <t>Dimethachlor-metabolit SYN 528702</t>
  </si>
  <si>
    <t>2,4-Dichloranisol</t>
  </si>
  <si>
    <t>Metconazol</t>
  </si>
  <si>
    <t>2-(3-Trifluoromethyl-phenoxy)nicotinsyre</t>
  </si>
  <si>
    <t>2-Chlorobenzensulfonamide</t>
  </si>
  <si>
    <t>N-(1,1-Dimethylacetonyl)-3,5-dichlorbenzamid</t>
  </si>
  <si>
    <t>DEET</t>
  </si>
  <si>
    <t>2,6-MCPP</t>
  </si>
  <si>
    <t>CGA 380168/CGA 354743</t>
  </si>
  <si>
    <t>Chlorthalonilamid sulfonsyre R417888</t>
  </si>
  <si>
    <t>Chlorothalonilamid sulfonsyre (R417888)</t>
  </si>
  <si>
    <t>Chlorthalonilamid-benzoesyre (R 611965)</t>
  </si>
  <si>
    <t>Methiocarb-sulfoxid</t>
  </si>
  <si>
    <t>2-Amino-4-methylsulfonyl-benzosyre (AMBA)</t>
  </si>
  <si>
    <t>Saccharin</t>
  </si>
  <si>
    <t>GVK01 - Sum af pesticider</t>
  </si>
  <si>
    <t>PFBA</t>
  </si>
  <si>
    <t>Perfluorbutansyre</t>
  </si>
  <si>
    <t>PFBS</t>
  </si>
  <si>
    <t>Perfluorbutansulfonsyre</t>
  </si>
  <si>
    <t>PFPeA</t>
  </si>
  <si>
    <t>Perfluorpentansyre</t>
  </si>
  <si>
    <t>PFHxA</t>
  </si>
  <si>
    <t>Perfluorhexansyre</t>
  </si>
  <si>
    <t>Perfluorhexansulfonsyre</t>
  </si>
  <si>
    <t>PFHpA</t>
  </si>
  <si>
    <t>Perfluorheptansyre</t>
  </si>
  <si>
    <t>Perfluoroctansyre</t>
  </si>
  <si>
    <t>Perfluoroctansulfonsyre</t>
  </si>
  <si>
    <t>PFOSA</t>
  </si>
  <si>
    <t>Perfluoroctansulfonamid</t>
  </si>
  <si>
    <t>Perfluornonansyre</t>
  </si>
  <si>
    <t>PFDA</t>
  </si>
  <si>
    <t>Perfluordecansyre</t>
  </si>
  <si>
    <t>6:2 FTS</t>
  </si>
  <si>
    <t>1H, 1H,2H,2H- Perfluoroctansulfonsyre</t>
  </si>
  <si>
    <t>Sum af PFAS, 12 stoffer</t>
  </si>
  <si>
    <t>Sum PFAS - 12 Stk. (GG20)</t>
  </si>
  <si>
    <t>GVK14 - Sum af perfluorerede alkylsyreforbindelser (12 PFAS)</t>
  </si>
  <si>
    <t>Arsen</t>
  </si>
  <si>
    <t>Dihydrogensulfid</t>
  </si>
  <si>
    <t>Konduktivitet</t>
  </si>
  <si>
    <t>Inddampningsrest</t>
  </si>
  <si>
    <t>Ammonium-N</t>
  </si>
  <si>
    <t>Ammoniak+ammonium</t>
  </si>
  <si>
    <t>Nitrit</t>
  </si>
  <si>
    <t>Nitrat</t>
  </si>
  <si>
    <t>Phosphor, total-P</t>
  </si>
  <si>
    <t>Chlorid</t>
  </si>
  <si>
    <t>Sulfat</t>
  </si>
  <si>
    <t>Carbondioxid, aggr.</t>
  </si>
  <si>
    <t>Hydrogencarbonat</t>
  </si>
  <si>
    <t>Bor</t>
  </si>
  <si>
    <t>Nitrogen,total N</t>
  </si>
  <si>
    <t>Oxygen indhold</t>
  </si>
  <si>
    <t>Temperatur</t>
  </si>
  <si>
    <t>Redoxpotentiale</t>
  </si>
  <si>
    <t>PFDS</t>
  </si>
  <si>
    <t>PFUnDA</t>
  </si>
  <si>
    <t>PFDoDA</t>
  </si>
  <si>
    <t>PFTrDA</t>
  </si>
  <si>
    <t>PFHpS</t>
  </si>
  <si>
    <t>Perfluoropentansulfonsyre</t>
  </si>
  <si>
    <t>Perfluornonansulfonsyre</t>
  </si>
  <si>
    <t>Perfluorundecansulfonsyre</t>
  </si>
  <si>
    <t>Perfluordodecansulfonsyre</t>
  </si>
  <si>
    <t>Perfluortridecansulfonsyre</t>
  </si>
  <si>
    <t>Sum af PFAS, 22 stoffer</t>
  </si>
  <si>
    <t>PFAS parametre</t>
  </si>
  <si>
    <t>Sum af PFAS, 4 stoffer</t>
  </si>
  <si>
    <t>0,002 µg/l</t>
  </si>
  <si>
    <t>0,1 µg/l</t>
  </si>
  <si>
    <t>parameterid</t>
  </si>
  <si>
    <t>standatid</t>
  </si>
  <si>
    <t>sccode</t>
  </si>
  <si>
    <t>parameter</t>
  </si>
  <si>
    <t>commonname</t>
  </si>
  <si>
    <t>Aske</t>
  </si>
  <si>
    <t>NULL</t>
  </si>
  <si>
    <t>Vand</t>
  </si>
  <si>
    <t>Kationer, total</t>
  </si>
  <si>
    <t>Anioner, total</t>
  </si>
  <si>
    <t>Lystransmission</t>
  </si>
  <si>
    <t>Bundfald eft. 2 tim.</t>
  </si>
  <si>
    <t>Bundfald eft. 30 min</t>
  </si>
  <si>
    <t>Flydeslam</t>
  </si>
  <si>
    <t>Volumen efter 5 min</t>
  </si>
  <si>
    <t>Volumen efter 30 min</t>
  </si>
  <si>
    <t>Volumen</t>
  </si>
  <si>
    <t>Reaktionstal, Rt</t>
  </si>
  <si>
    <t>Turbiditet</t>
  </si>
  <si>
    <t>Vægtfylde</t>
  </si>
  <si>
    <t>Træstøv</t>
  </si>
  <si>
    <t>Epoxystøv</t>
  </si>
  <si>
    <t>Part. &lt; 10 mikro.m</t>
  </si>
  <si>
    <t>Part. &gt; 60 mikro.m</t>
  </si>
  <si>
    <t>Kvartsstøv</t>
  </si>
  <si>
    <t>Slibestøv</t>
  </si>
  <si>
    <t>Støv total</t>
  </si>
  <si>
    <t>Farvetal-Pt</t>
  </si>
  <si>
    <t>Farvestoffer (kval)</t>
  </si>
  <si>
    <t>Kogepunkt</t>
  </si>
  <si>
    <t>Smeltepunkt</t>
  </si>
  <si>
    <t>Frysepunkt</t>
  </si>
  <si>
    <t>Sigtbarhed</t>
  </si>
  <si>
    <t>Sigtdybde</t>
  </si>
  <si>
    <t>Suspenderede stoffer</t>
  </si>
  <si>
    <t>Salinitet</t>
  </si>
  <si>
    <t>Restaktivitet</t>
  </si>
  <si>
    <t>Tørstof, filtrat</t>
  </si>
  <si>
    <t>Glødetab, total</t>
  </si>
  <si>
    <t>Glødetab,susp.stof</t>
  </si>
  <si>
    <t>Glødetab, inddampningsrest</t>
  </si>
  <si>
    <t>Glødetab, filtrat</t>
  </si>
  <si>
    <t>Slamvolumenindex</t>
  </si>
  <si>
    <t>Slambelastning</t>
  </si>
  <si>
    <t>Sand i slam</t>
  </si>
  <si>
    <t>Oxygenmætning</t>
  </si>
  <si>
    <t>Aciditet</t>
  </si>
  <si>
    <t>Alkalinitet,total TA</t>
  </si>
  <si>
    <t>Alkalinitet, phenolpthaleinPA</t>
  </si>
  <si>
    <t>Alkalinitet, carbonat CA</t>
  </si>
  <si>
    <t>Carbonat</t>
  </si>
  <si>
    <t>Carbondioxid</t>
  </si>
  <si>
    <t>Natriumhydrogencarbonat</t>
  </si>
  <si>
    <t>Benzotriazole</t>
  </si>
  <si>
    <t>5,6-Dimethyl-1,2,3-benzotriazole</t>
  </si>
  <si>
    <t>Tolyltriazol</t>
  </si>
  <si>
    <t>Aclonifen</t>
  </si>
  <si>
    <t>Endosulfansulfat</t>
  </si>
  <si>
    <t>Benzonitril</t>
  </si>
  <si>
    <t>Hårdhed, total</t>
  </si>
  <si>
    <t>Hårdhed, permanent</t>
  </si>
  <si>
    <t>Hårdhed,carbonat</t>
  </si>
  <si>
    <t>Carbon, uorganisk</t>
  </si>
  <si>
    <t>Carbon, organisk TOC</t>
  </si>
  <si>
    <t>Carbon,organisk, VOC</t>
  </si>
  <si>
    <t>Carbonmonooxid</t>
  </si>
  <si>
    <t>Partikulært organisk carbon(POC)</t>
  </si>
  <si>
    <t>DOC</t>
  </si>
  <si>
    <t>Aflatoksin</t>
  </si>
  <si>
    <t>Chlorphenol, (m &amp;-p)</t>
  </si>
  <si>
    <t>Chlormethylphenoler</t>
  </si>
  <si>
    <t>1,2-Dichlorethylen</t>
  </si>
  <si>
    <t>Trichlorethan</t>
  </si>
  <si>
    <t>2CPA,2-Chlorphenoxy-eddikesyre</t>
  </si>
  <si>
    <t>2C6MPP</t>
  </si>
  <si>
    <t>1-Methyl-2-pyrrolidinon</t>
  </si>
  <si>
    <t>Nitrit+Nitrat</t>
  </si>
  <si>
    <t>Smøreolie</t>
  </si>
  <si>
    <t>Barbital</t>
  </si>
  <si>
    <t>Butobarbital</t>
  </si>
  <si>
    <t>Amobarbital</t>
  </si>
  <si>
    <t>DHTDMAC</t>
  </si>
  <si>
    <t>Di(2-ethylhexyl)adipat</t>
  </si>
  <si>
    <t>DEHP</t>
  </si>
  <si>
    <t>Dibutyltin</t>
  </si>
  <si>
    <t>Pentobarbital</t>
  </si>
  <si>
    <t>Dichlorvos</t>
  </si>
  <si>
    <t>Diethylamin</t>
  </si>
  <si>
    <t>Diisononylphthalat</t>
  </si>
  <si>
    <t>Dimethylamin</t>
  </si>
  <si>
    <t>Dimethylnaphthalener</t>
  </si>
  <si>
    <t>Di-n-octylphthalat</t>
  </si>
  <si>
    <t>Diquat-dibromid</t>
  </si>
  <si>
    <t>Secobarbital</t>
  </si>
  <si>
    <t>DSDMAC</t>
  </si>
  <si>
    <t>DTDMAC</t>
  </si>
  <si>
    <t>EDTA</t>
  </si>
  <si>
    <t>N-Phenylacetamid</t>
  </si>
  <si>
    <t>EOX</t>
  </si>
  <si>
    <t>Famfur</t>
  </si>
  <si>
    <t>Fluoreddikesyre</t>
  </si>
  <si>
    <t>Furathiocab</t>
  </si>
  <si>
    <t>Gluphosinat-ammonium</t>
  </si>
  <si>
    <t>Hexachlorcyclohexan</t>
  </si>
  <si>
    <t>n-Propanol</t>
  </si>
  <si>
    <t>3-Hydroxycarbofuran</t>
  </si>
  <si>
    <t>Irgarol 1051</t>
  </si>
  <si>
    <t>Isodrin</t>
  </si>
  <si>
    <t>Isopropylbenzen</t>
  </si>
  <si>
    <t>Isobutanol</t>
  </si>
  <si>
    <t>Alkylbenzensulfonat</t>
  </si>
  <si>
    <t>Mercaptodimethur</t>
  </si>
  <si>
    <t>Methylchlorid</t>
  </si>
  <si>
    <t>Methylnaphthalen</t>
  </si>
  <si>
    <t>Metoxuron</t>
  </si>
  <si>
    <t>2,3,6-TBA</t>
  </si>
  <si>
    <t>Monobutyltin</t>
  </si>
  <si>
    <t>Monomethylamin</t>
  </si>
  <si>
    <t>Moskusxylener</t>
  </si>
  <si>
    <t>Nonylphenoler</t>
  </si>
  <si>
    <t>Nonylpheonolethoxylater</t>
  </si>
  <si>
    <t>2-6 MCPA</t>
  </si>
  <si>
    <t>OCDD</t>
  </si>
  <si>
    <t>OCDF</t>
  </si>
  <si>
    <t>Octylphenol</t>
  </si>
  <si>
    <t>Octylphenolethoxylater</t>
  </si>
  <si>
    <t>Pentachlorethan</t>
  </si>
  <si>
    <t>Perylen</t>
  </si>
  <si>
    <t>Phenanthren</t>
  </si>
  <si>
    <t>Sevron red YCN</t>
  </si>
  <si>
    <t>Steacyl blau RP</t>
  </si>
  <si>
    <t>Steacyl orange GR 167</t>
  </si>
  <si>
    <t>Steacyl rot RY</t>
  </si>
  <si>
    <t>Tectilon blau 4R-O1200</t>
  </si>
  <si>
    <t>Tectilon gelb 3R 200</t>
  </si>
  <si>
    <t>Tectilon rot 2R</t>
  </si>
  <si>
    <t>Telon blau K-BRL 200</t>
  </si>
  <si>
    <t>Telon blau K-GGL 200</t>
  </si>
  <si>
    <t>Telon gelb 3RL 250</t>
  </si>
  <si>
    <t>Telon gelb K-RLN 200</t>
  </si>
  <si>
    <t>Telon rot K-BRL 200</t>
  </si>
  <si>
    <t>MTBE</t>
  </si>
  <si>
    <t>Thiram</t>
  </si>
  <si>
    <t>Tributyltin (TBT)</t>
  </si>
  <si>
    <t>TCPP</t>
  </si>
  <si>
    <t>Tricresylphosphat</t>
  </si>
  <si>
    <t>Trimethylamin</t>
  </si>
  <si>
    <t>Triphenyltin(TPhT)</t>
  </si>
  <si>
    <t>BI5 efter henstand</t>
  </si>
  <si>
    <t>BI5</t>
  </si>
  <si>
    <t>BI5 modif.</t>
  </si>
  <si>
    <t>BI7</t>
  </si>
  <si>
    <t>BI7 modif.</t>
  </si>
  <si>
    <t>BI10</t>
  </si>
  <si>
    <t>Zirkonium (Zr)</t>
  </si>
  <si>
    <t>COD, Kemisk iltforbrug</t>
  </si>
  <si>
    <t>COD, susp.stof</t>
  </si>
  <si>
    <t>COD, mod.</t>
  </si>
  <si>
    <t>KIF,total Kemisk iltforbrug</t>
  </si>
  <si>
    <t>KIF,susp. stof Kemisk iltforbrug</t>
  </si>
  <si>
    <t>1,3,5-Trichlorbenzen</t>
  </si>
  <si>
    <t>O,O,O-triethylthiophosphat</t>
  </si>
  <si>
    <t>O,O,S-trimethyldithiophosphat</t>
  </si>
  <si>
    <t>MOOSPS</t>
  </si>
  <si>
    <t>O,O,S-trimethylthiophosphat</t>
  </si>
  <si>
    <t>MOOSPO</t>
  </si>
  <si>
    <t>O,O-diethylthiophosfamid</t>
  </si>
  <si>
    <t>O-toluensulfonamid</t>
  </si>
  <si>
    <t>M-toluensulfonamid</t>
  </si>
  <si>
    <t>P-toluensulfonamid</t>
  </si>
  <si>
    <t>Permanganattal KMnO4</t>
  </si>
  <si>
    <t>Anioniske detergenter</t>
  </si>
  <si>
    <t>Nitrogen iltf. NOD</t>
  </si>
  <si>
    <t>Xylenoler</t>
  </si>
  <si>
    <t>Styren</t>
  </si>
  <si>
    <t>Acetone</t>
  </si>
  <si>
    <t>Terpentin</t>
  </si>
  <si>
    <t>Isocyanater</t>
  </si>
  <si>
    <t>Cyanid, total</t>
  </si>
  <si>
    <t>Cyanid, oxiderbart</t>
  </si>
  <si>
    <t>Cyanid, syreflygtigt</t>
  </si>
  <si>
    <t>Ethanol</t>
  </si>
  <si>
    <t>2-propanol</t>
  </si>
  <si>
    <t>isopropanol</t>
  </si>
  <si>
    <t>Hexan</t>
  </si>
  <si>
    <t>Di-iso-propylether</t>
  </si>
  <si>
    <t>Acenaphthylen</t>
  </si>
  <si>
    <t>Iso-propylacetat</t>
  </si>
  <si>
    <t>Methyl-isobutylketon</t>
  </si>
  <si>
    <t>Diethylcarbonat</t>
  </si>
  <si>
    <t>N-butyl-acetat</t>
  </si>
  <si>
    <t>Benz(b)fluoranthen</t>
  </si>
  <si>
    <t>Dibenz(ah)anthracen</t>
  </si>
  <si>
    <t>Benz(ghi)perylen</t>
  </si>
  <si>
    <t>Benz(k)fluoranthen</t>
  </si>
  <si>
    <t>2,4-Di-tert-butylphenol</t>
  </si>
  <si>
    <t>2,6-Di-tert-butylphenol</t>
  </si>
  <si>
    <t>p-Tert-butyl-toluen</t>
  </si>
  <si>
    <t>Butanol</t>
  </si>
  <si>
    <t>Affarvning af methylenblåt</t>
  </si>
  <si>
    <t>Benz(a)anthracen</t>
  </si>
  <si>
    <t>Benzin</t>
  </si>
  <si>
    <t>Fructose</t>
  </si>
  <si>
    <t>Gluten</t>
  </si>
  <si>
    <t>Kostfibre, total</t>
  </si>
  <si>
    <t>Mononatriumglutaminat</t>
  </si>
  <si>
    <t>Ammoniak, fri</t>
  </si>
  <si>
    <t>Ammoniak-N, fri</t>
  </si>
  <si>
    <t>Ammoniak+ammonium-N</t>
  </si>
  <si>
    <t>Nitrit-N</t>
  </si>
  <si>
    <t>Nitrit som NaNO2</t>
  </si>
  <si>
    <t>Nitrat-N</t>
  </si>
  <si>
    <t>Nitrat som KNO3</t>
  </si>
  <si>
    <t>Organisk - N</t>
  </si>
  <si>
    <t>Uorganisk N</t>
  </si>
  <si>
    <t>Nitrit+nitrat-N</t>
  </si>
  <si>
    <t>Kjeldahl-N</t>
  </si>
  <si>
    <t>Kvælstofilter (NOx)</t>
  </si>
  <si>
    <t>Orthophosphat</t>
  </si>
  <si>
    <t>Ortho-phosphat-P</t>
  </si>
  <si>
    <t>Orto + polyphosphat-P</t>
  </si>
  <si>
    <t>Polyphosphat</t>
  </si>
  <si>
    <t>Polyphosphat-P</t>
  </si>
  <si>
    <t>Citratopløseligt phosphor</t>
  </si>
  <si>
    <t>Phosphor,total PO4</t>
  </si>
  <si>
    <t>Phosphor, Fe-adsorberet</t>
  </si>
  <si>
    <t>Phosphor, Ca-adsorberet</t>
  </si>
  <si>
    <t>Phosphor, Al-adsorberet</t>
  </si>
  <si>
    <t>Phosphater (P2O5)</t>
  </si>
  <si>
    <t>Aluminium</t>
  </si>
  <si>
    <t>Aluminiumoxid</t>
  </si>
  <si>
    <t>Antimon</t>
  </si>
  <si>
    <t>Beryllium</t>
  </si>
  <si>
    <t>Bismuth</t>
  </si>
  <si>
    <t>Bly</t>
  </si>
  <si>
    <t>Brom</t>
  </si>
  <si>
    <t>Bromid</t>
  </si>
  <si>
    <t>Bromat</t>
  </si>
  <si>
    <t>Cadmium</t>
  </si>
  <si>
    <t>Chlor,total</t>
  </si>
  <si>
    <t>Chlor,frit</t>
  </si>
  <si>
    <t>Chlor, bundet</t>
  </si>
  <si>
    <t>Chlorphenol</t>
  </si>
  <si>
    <t>AOX Adsorberbart organisk halogen</t>
  </si>
  <si>
    <t>VOX Flygtigt organisk halogen</t>
  </si>
  <si>
    <t>2-Chlorphenol</t>
  </si>
  <si>
    <t>Monochloramin-Cl2</t>
  </si>
  <si>
    <t>Dichloramin  -Cl2</t>
  </si>
  <si>
    <t>Trichloramin -Cl2</t>
  </si>
  <si>
    <t>Chlordioxid -Cl2</t>
  </si>
  <si>
    <t>Chlorit</t>
  </si>
  <si>
    <t>Chlorat</t>
  </si>
  <si>
    <t>Acrylamid</t>
  </si>
  <si>
    <t>Epichlorhydrin</t>
  </si>
  <si>
    <t>Sum chlorit/chlorat</t>
  </si>
  <si>
    <t>Salt,total</t>
  </si>
  <si>
    <t>Saltsyre</t>
  </si>
  <si>
    <t>Chrom</t>
  </si>
  <si>
    <t>Chrom,hexavalent</t>
  </si>
  <si>
    <t>Chrom,trivalent</t>
  </si>
  <si>
    <t>Chromat-Cr</t>
  </si>
  <si>
    <t>Kobolt (Co)</t>
  </si>
  <si>
    <t>Hydrogencyanid</t>
  </si>
  <si>
    <t>Cyanat</t>
  </si>
  <si>
    <t>Fluor</t>
  </si>
  <si>
    <t>Flussyre</t>
  </si>
  <si>
    <t>Freon</t>
  </si>
  <si>
    <t>Hydrogen</t>
  </si>
  <si>
    <t>Jern ferro</t>
  </si>
  <si>
    <t>Jern ferri</t>
  </si>
  <si>
    <t>Jod</t>
  </si>
  <si>
    <t>Jodid</t>
  </si>
  <si>
    <t>Kobber</t>
  </si>
  <si>
    <t>Kviksølv</t>
  </si>
  <si>
    <t>Lithium</t>
  </si>
  <si>
    <t>Molybden (Mo)</t>
  </si>
  <si>
    <t>Natriumsulfat</t>
  </si>
  <si>
    <t>Selen</t>
  </si>
  <si>
    <t>Rubidium</t>
  </si>
  <si>
    <t>Silicium</t>
  </si>
  <si>
    <t>Siliciumdioxid</t>
  </si>
  <si>
    <t>Strontium</t>
  </si>
  <si>
    <t>Svovl,total</t>
  </si>
  <si>
    <t>Svovldioxid</t>
  </si>
  <si>
    <t>Sulfat-S</t>
  </si>
  <si>
    <t>Sulfit</t>
  </si>
  <si>
    <t>Hydrogensulfat-S</t>
  </si>
  <si>
    <t>Sulfit-S</t>
  </si>
  <si>
    <t>Sulfat+sulfit-S</t>
  </si>
  <si>
    <t>Sulfat+sulfit SO4</t>
  </si>
  <si>
    <t>Thiosulfat</t>
  </si>
  <si>
    <t>Sulfid-S</t>
  </si>
  <si>
    <t>Hydrogensulfid-S</t>
  </si>
  <si>
    <t>Svovlsyre</t>
  </si>
  <si>
    <t>Sølv</t>
  </si>
  <si>
    <t>Thallium</t>
  </si>
  <si>
    <t>Tin</t>
  </si>
  <si>
    <t>Titan</t>
  </si>
  <si>
    <t>Tritium</t>
  </si>
  <si>
    <t>Vanadium</t>
  </si>
  <si>
    <t>Uran</t>
  </si>
  <si>
    <t>Tellur</t>
  </si>
  <si>
    <t>Zink</t>
  </si>
  <si>
    <t>Hydroxyd ion</t>
  </si>
  <si>
    <t>Perchlorat</t>
  </si>
  <si>
    <t>Ethan</t>
  </si>
  <si>
    <t>Ethylen</t>
  </si>
  <si>
    <t>Detergenter nonioniske</t>
  </si>
  <si>
    <t>Detergenter kationiske</t>
  </si>
  <si>
    <t>Fedt</t>
  </si>
  <si>
    <t>Olie</t>
  </si>
  <si>
    <t>Olie og fedt</t>
  </si>
  <si>
    <t>Olie-benzin</t>
  </si>
  <si>
    <t>PAH</t>
  </si>
  <si>
    <t>Extraherbare stoffer</t>
  </si>
  <si>
    <t>Chloroformekstraherbare stoffer</t>
  </si>
  <si>
    <t>Organiske chlorforbindelser</t>
  </si>
  <si>
    <t>1,1,1,2-tetrachlorethan</t>
  </si>
  <si>
    <t>Tetrachlorethaner</t>
  </si>
  <si>
    <t>Trihalomethaner, sum af 4</t>
  </si>
  <si>
    <t>Trihalomethaner</t>
  </si>
  <si>
    <t>Dichlormonobrommetan</t>
  </si>
  <si>
    <t>Dibrommonochlormetan</t>
  </si>
  <si>
    <t>Bromoform</t>
  </si>
  <si>
    <t>Bromchlormethan</t>
  </si>
  <si>
    <t>Dibrommethan</t>
  </si>
  <si>
    <t>Dibromethan</t>
  </si>
  <si>
    <t>Dichlorethan</t>
  </si>
  <si>
    <t>Tetrachlorphenol</t>
  </si>
  <si>
    <t>1-chlorbutan</t>
  </si>
  <si>
    <t>N-butylether</t>
  </si>
  <si>
    <t>Methylcyklohexanon</t>
  </si>
  <si>
    <t>N-cyklohexylcyklohexanamin</t>
  </si>
  <si>
    <t>Tetramethylcyklohexadion</t>
  </si>
  <si>
    <t>Triethylamin</t>
  </si>
  <si>
    <t>Flygtige syrer som eddikesyre</t>
  </si>
  <si>
    <t>p-Xylen</t>
  </si>
  <si>
    <t>m-Xylen</t>
  </si>
  <si>
    <t>3-ethyltoluen</t>
  </si>
  <si>
    <t>Phenol</t>
  </si>
  <si>
    <t>Phenoltal</t>
  </si>
  <si>
    <t>Phenoler som phenol</t>
  </si>
  <si>
    <t>3-Methylphenol</t>
  </si>
  <si>
    <t>2,3-Dimethylphenol</t>
  </si>
  <si>
    <t>2-Methylphenol</t>
  </si>
  <si>
    <t>4-Methylphenol</t>
  </si>
  <si>
    <t>3,4-Dimethylphenol</t>
  </si>
  <si>
    <t>3,5-Dimethylphenol</t>
  </si>
  <si>
    <t>2,6-Dimethylphenol</t>
  </si>
  <si>
    <t>2,4-Dimethylphenol</t>
  </si>
  <si>
    <t>6-Chlor-2-methylphenol</t>
  </si>
  <si>
    <t>4,6-Diclor-2-methylphenol</t>
  </si>
  <si>
    <t>2,4,6-Trichlorphenol</t>
  </si>
  <si>
    <t>2,3,4,6-Tetrachlorphenol</t>
  </si>
  <si>
    <t>2,3,5,6-Tetrachlorphenol</t>
  </si>
  <si>
    <t>2,3,4,5-Tetrachlorphenol</t>
  </si>
  <si>
    <t>Pentachlorphenol</t>
  </si>
  <si>
    <t>Trimethylenamin</t>
  </si>
  <si>
    <t>2,5-Dimethylphenol</t>
  </si>
  <si>
    <t>Butylenglycol</t>
  </si>
  <si>
    <t>Fluoranthen</t>
  </si>
  <si>
    <t>2-Methylnaphtalen</t>
  </si>
  <si>
    <t>HMF</t>
  </si>
  <si>
    <t>Natriumferrocyanid</t>
  </si>
  <si>
    <t>Kaliumferrocyanid</t>
  </si>
  <si>
    <t>Cresoler</t>
  </si>
  <si>
    <t>BOD ufortyndet</t>
  </si>
  <si>
    <t>Vandstand DNN</t>
  </si>
  <si>
    <t>Vandstand lokal</t>
  </si>
  <si>
    <t>Vandstand DVR90</t>
  </si>
  <si>
    <t>Microtox-test</t>
  </si>
  <si>
    <t>Indeno(1,2,3-cd)pyren</t>
  </si>
  <si>
    <t>Dieselolie</t>
  </si>
  <si>
    <t>Fyringsolie</t>
  </si>
  <si>
    <t>Petroleum</t>
  </si>
  <si>
    <t>BTEX'er og lignende</t>
  </si>
  <si>
    <t>aromatiske opløsningsmidler</t>
  </si>
  <si>
    <t>Benzylalkohol</t>
  </si>
  <si>
    <t>TEX (sum)</t>
  </si>
  <si>
    <t>2-Nitrophenol</t>
  </si>
  <si>
    <t>2,4-Dinitrophenol</t>
  </si>
  <si>
    <t>C2-Phenoler</t>
  </si>
  <si>
    <t>C3-Phenoler</t>
  </si>
  <si>
    <t>1-Naphthol</t>
  </si>
  <si>
    <t>1,2-Diphenylhydrazin</t>
  </si>
  <si>
    <t>2-Methylquinolin</t>
  </si>
  <si>
    <t>2-Naphtol</t>
  </si>
  <si>
    <t>2,4-Dinitrotoluen</t>
  </si>
  <si>
    <t>2,6-Dinitrotoluen</t>
  </si>
  <si>
    <t>4-Chlornitrobenzen</t>
  </si>
  <si>
    <t>6-Methylquinolin</t>
  </si>
  <si>
    <t>Acenaphthen</t>
  </si>
  <si>
    <t>Acridin</t>
  </si>
  <si>
    <t>Anilin</t>
  </si>
  <si>
    <t>Aromater, mono- og bicykliske</t>
  </si>
  <si>
    <t>Benzidin</t>
  </si>
  <si>
    <t>Benzylbuthylphthalat</t>
  </si>
  <si>
    <t>Biphenyl</t>
  </si>
  <si>
    <t>Diphenylamin</t>
  </si>
  <si>
    <t>Diphenylether</t>
  </si>
  <si>
    <t>N-Butylbenzensulfonamid</t>
  </si>
  <si>
    <t>N-Nitrosodiphenamin</t>
  </si>
  <si>
    <t>Nitrobenzen</t>
  </si>
  <si>
    <t>Tri-o-tolylphosphat</t>
  </si>
  <si>
    <t>Triphenylphosphat</t>
  </si>
  <si>
    <t>Acrylaldehyd</t>
  </si>
  <si>
    <t>Acrylonitril</t>
  </si>
  <si>
    <t>Dibuthylphthalat</t>
  </si>
  <si>
    <t>Diethanolamin</t>
  </si>
  <si>
    <t>Diethyldisulfid</t>
  </si>
  <si>
    <t>Diethylether</t>
  </si>
  <si>
    <t>Diethylphthalat</t>
  </si>
  <si>
    <t>Diethylsulfid</t>
  </si>
  <si>
    <t>Dimethylphthalat</t>
  </si>
  <si>
    <t>Diprophyldisulfid</t>
  </si>
  <si>
    <t>Ethylacetat</t>
  </si>
  <si>
    <t>Ethylenglykol</t>
  </si>
  <si>
    <t>Ethylmethyldisulfid</t>
  </si>
  <si>
    <t>Ethylmethylsulfid</t>
  </si>
  <si>
    <t>Hydrocarbonater, C8-C15</t>
  </si>
  <si>
    <t>Methylpropyldisulfid</t>
  </si>
  <si>
    <t>N-Butyloctansyreamid</t>
  </si>
  <si>
    <t>N-Nitrosodimethylamin</t>
  </si>
  <si>
    <t>N-Nitrosodipropylamin</t>
  </si>
  <si>
    <t>Propylenglykol</t>
  </si>
  <si>
    <t>Tributylphosphat</t>
  </si>
  <si>
    <t>Triethylphosphat</t>
  </si>
  <si>
    <t>EOOOPS</t>
  </si>
  <si>
    <t>Campher</t>
  </si>
  <si>
    <t>Camphen</t>
  </si>
  <si>
    <t>Cyclohexanon</t>
  </si>
  <si>
    <t>Dibenzothiophen</t>
  </si>
  <si>
    <t>Inden</t>
  </si>
  <si>
    <t>Indol</t>
  </si>
  <si>
    <t>Isophoron</t>
  </si>
  <si>
    <t>Isoquinolin</t>
  </si>
  <si>
    <t>Limonen</t>
  </si>
  <si>
    <t>Pyridin</t>
  </si>
  <si>
    <t>Quinolin</t>
  </si>
  <si>
    <t>Tetrahydrofuran</t>
  </si>
  <si>
    <t>Tjære</t>
  </si>
  <si>
    <t>Benzo(b)fluoren</t>
  </si>
  <si>
    <t>Benzo(e)pyren</t>
  </si>
  <si>
    <t>Benzo(j)fluoranthen</t>
  </si>
  <si>
    <t>Naphthacen</t>
  </si>
  <si>
    <t>Dichlorethylen</t>
  </si>
  <si>
    <t>1,1,2-Trichlorethan</t>
  </si>
  <si>
    <t>1,1,2,2-Tetrachlorethan</t>
  </si>
  <si>
    <t>Bis(2-chlorethoxy)methan</t>
  </si>
  <si>
    <t>Bis(2-chlorethyl)ether</t>
  </si>
  <si>
    <t>3-Chlorphenol</t>
  </si>
  <si>
    <t>4-Chlor-3-methylphenol</t>
  </si>
  <si>
    <t>1,2-Dichlorbenzen</t>
  </si>
  <si>
    <t>1,2,4-Trichlorbenzen</t>
  </si>
  <si>
    <t>1,2,4,5-Tetrachlorbenzen</t>
  </si>
  <si>
    <t>1,3-Dichlorbenzen</t>
  </si>
  <si>
    <t>1,4-Dichlorbenzen</t>
  </si>
  <si>
    <t>2-Chloranilin</t>
  </si>
  <si>
    <t>2-Chlornaphthalen</t>
  </si>
  <si>
    <t>3,4-Dichloranilin</t>
  </si>
  <si>
    <t>4-Chlorphenyl-phenyl-ether</t>
  </si>
  <si>
    <t>Chlorbenzen</t>
  </si>
  <si>
    <t>Pentachloranisol</t>
  </si>
  <si>
    <t>Pentachlorbenzen</t>
  </si>
  <si>
    <t>4-Bromphenyl-phenyl-ether</t>
  </si>
  <si>
    <t>Brombenzen</t>
  </si>
  <si>
    <t>Toxaphen</t>
  </si>
  <si>
    <t>Bis(2-chlorisopropyl)-ether</t>
  </si>
  <si>
    <t>Bis(chlormethyl)ether</t>
  </si>
  <si>
    <t>Dichlordifluormethan</t>
  </si>
  <si>
    <t>Hexachlorbutadien</t>
  </si>
  <si>
    <t>Hexachlorcyclopentadien</t>
  </si>
  <si>
    <t>Hexachlorethan</t>
  </si>
  <si>
    <t>Trichlorfluormethan</t>
  </si>
  <si>
    <t>Tris(2-chlorethyl)phosphat</t>
  </si>
  <si>
    <t>Tris(3-chlorprophyl)-phosphat</t>
  </si>
  <si>
    <t>Chlordan</t>
  </si>
  <si>
    <t>Dalapon</t>
  </si>
  <si>
    <t>Dibenzofuran</t>
  </si>
  <si>
    <t>Endrin</t>
  </si>
  <si>
    <t>Heptachlor</t>
  </si>
  <si>
    <t>Heptachlorepoxid</t>
  </si>
  <si>
    <t>Hexachlorbenzen</t>
  </si>
  <si>
    <t>Methoxychlor</t>
  </si>
  <si>
    <t>Methylbromid</t>
  </si>
  <si>
    <t>DDE (sum o,p'+p,p')</t>
  </si>
  <si>
    <t>DDD (sum o,p'+p,p')</t>
  </si>
  <si>
    <t>DDT (sum o,p'+p,p')</t>
  </si>
  <si>
    <t>Diethylkviksølv</t>
  </si>
  <si>
    <t>Dimethylkviksølv</t>
  </si>
  <si>
    <t>Diphenylkviksølv</t>
  </si>
  <si>
    <t>Tetraethylbly</t>
  </si>
  <si>
    <t>Tributyltinacetat</t>
  </si>
  <si>
    <t>Tributyltinnaphthalen</t>
  </si>
  <si>
    <t>Tributyltinoxid</t>
  </si>
  <si>
    <t>Thiocyanid</t>
  </si>
  <si>
    <t>4-Nonylphenol</t>
  </si>
  <si>
    <t>1,2,3,4,6,8,9-HpCDF</t>
  </si>
  <si>
    <t>1,3-dioxan</t>
  </si>
  <si>
    <t>3-methyl-2-nitrophenol</t>
  </si>
  <si>
    <t>3-methyl-4-nitrophenol</t>
  </si>
  <si>
    <t>Dimethylerede dibenzothiophener</t>
  </si>
  <si>
    <t>Trimethylerede dibenzothiophener</t>
  </si>
  <si>
    <t>Quintozen</t>
  </si>
  <si>
    <t>Trotyl/TNT</t>
  </si>
  <si>
    <t>Amitraz</t>
  </si>
  <si>
    <t>Azinphos-ethyl</t>
  </si>
  <si>
    <t>Benazolin-ethyl</t>
  </si>
  <si>
    <t>Binapacryl</t>
  </si>
  <si>
    <t>Bromophos</t>
  </si>
  <si>
    <t>Bromopropylat</t>
  </si>
  <si>
    <t>Bupirimat</t>
  </si>
  <si>
    <t>Captafol</t>
  </si>
  <si>
    <t>Carbaryl</t>
  </si>
  <si>
    <t>Carbofenotion</t>
  </si>
  <si>
    <t>Carbosulfan</t>
  </si>
  <si>
    <t>Carboxin</t>
  </si>
  <si>
    <t>Chinomethionat</t>
  </si>
  <si>
    <t>Chlorfenson</t>
  </si>
  <si>
    <t>Chlormefos</t>
  </si>
  <si>
    <t>Chlormequat-chlorid</t>
  </si>
  <si>
    <t>Chloropropylate</t>
  </si>
  <si>
    <t>Chlorpyrifos-methyl</t>
  </si>
  <si>
    <t>Cyanofenphos</t>
  </si>
  <si>
    <t>Cyanophos</t>
  </si>
  <si>
    <t>Cycloat</t>
  </si>
  <si>
    <t>Cyfluthrin</t>
  </si>
  <si>
    <t>Cypermethrin, alfa-</t>
  </si>
  <si>
    <t>2,4-DB</t>
  </si>
  <si>
    <t>DDD, o,p'-</t>
  </si>
  <si>
    <t>DDD, p,p'-</t>
  </si>
  <si>
    <t>DDE, o,p'-</t>
  </si>
  <si>
    <t>DDE, p,p'-</t>
  </si>
  <si>
    <t>DDT, o,p'-</t>
  </si>
  <si>
    <t>DDT, p,p'-</t>
  </si>
  <si>
    <t>Desmedipham</t>
  </si>
  <si>
    <t>Desmetryn</t>
  </si>
  <si>
    <t>Dialifos</t>
  </si>
  <si>
    <t>Dinobuton</t>
  </si>
  <si>
    <t>Endosulfan</t>
  </si>
  <si>
    <t>Endosulfan, alpha</t>
  </si>
  <si>
    <t>Endosulfan, beta</t>
  </si>
  <si>
    <t>EPTC</t>
  </si>
  <si>
    <t>Ethiofencarb</t>
  </si>
  <si>
    <t>Ethion</t>
  </si>
  <si>
    <t>Etrimfos</t>
  </si>
  <si>
    <t>Fenamiphos</t>
  </si>
  <si>
    <t>Fenchlorphos</t>
  </si>
  <si>
    <t>Fenfuram</t>
  </si>
  <si>
    <t>Fenoprop</t>
  </si>
  <si>
    <t>Fenpropimorph</t>
  </si>
  <si>
    <t>Fenson</t>
  </si>
  <si>
    <t>Fenthion</t>
  </si>
  <si>
    <t>Fenvalerat</t>
  </si>
  <si>
    <t>Flamprop-M-isopropyl</t>
  </si>
  <si>
    <t>Fluazifop</t>
  </si>
  <si>
    <t>Flucythrinat</t>
  </si>
  <si>
    <t>Folpet</t>
  </si>
  <si>
    <t>Fonofos</t>
  </si>
  <si>
    <t>Formothion</t>
  </si>
  <si>
    <t>HCH-alfa</t>
  </si>
  <si>
    <t>HCH-beta</t>
  </si>
  <si>
    <t>HCH-delta</t>
  </si>
  <si>
    <t>Heptenophos</t>
  </si>
  <si>
    <t>Hymexazol</t>
  </si>
  <si>
    <t>Imazalil</t>
  </si>
  <si>
    <t>Maleinhydrazid</t>
  </si>
  <si>
    <t>Mecarbam</t>
  </si>
  <si>
    <t>Mephosfolan</t>
  </si>
  <si>
    <t>Metazachlor</t>
  </si>
  <si>
    <t>Methidathion</t>
  </si>
  <si>
    <t>Metolachlor</t>
  </si>
  <si>
    <t>Mirex</t>
  </si>
  <si>
    <t>Parathion-methyl</t>
  </si>
  <si>
    <t>Penconazol</t>
  </si>
  <si>
    <t>Permethrin</t>
  </si>
  <si>
    <t>Phosmet</t>
  </si>
  <si>
    <t>Pirimiphos-methyl</t>
  </si>
  <si>
    <t>Procymidon</t>
  </si>
  <si>
    <t>Profenofos</t>
  </si>
  <si>
    <t>Promecarb</t>
  </si>
  <si>
    <t>Propanil</t>
  </si>
  <si>
    <t>Propargit</t>
  </si>
  <si>
    <t>Propazin</t>
  </si>
  <si>
    <t>Propham</t>
  </si>
  <si>
    <t>Propineb</t>
  </si>
  <si>
    <t>Prothiofos</t>
  </si>
  <si>
    <t>Pyrazophos</t>
  </si>
  <si>
    <t>Quinalphos</t>
  </si>
  <si>
    <t>Sebuthylazin</t>
  </si>
  <si>
    <t>Sulfotep</t>
  </si>
  <si>
    <t>Tecnazen</t>
  </si>
  <si>
    <t>Terbutryn</t>
  </si>
  <si>
    <t>Tetrachlorvinfos</t>
  </si>
  <si>
    <t>Tetradifon</t>
  </si>
  <si>
    <t>Tetrasul</t>
  </si>
  <si>
    <t>Thionazin</t>
  </si>
  <si>
    <t>Tolclofos-methyl</t>
  </si>
  <si>
    <t>Triasulfuron</t>
  </si>
  <si>
    <t>Triazophos</t>
  </si>
  <si>
    <t>Triforin</t>
  </si>
  <si>
    <t>Vinclozolin</t>
  </si>
  <si>
    <t>Sulfanilsyre</t>
  </si>
  <si>
    <t>Disulfoton</t>
  </si>
  <si>
    <t>Hydrazin</t>
  </si>
  <si>
    <t>1-methoxy-naphthalen</t>
  </si>
  <si>
    <t>Monophenyltin (MPhT)</t>
  </si>
  <si>
    <t>Dichloroctylisothiazolinon</t>
  </si>
  <si>
    <t>Zineb</t>
  </si>
  <si>
    <t>Zinkpyrithion</t>
  </si>
  <si>
    <t>2,3-Dichlorphenol</t>
  </si>
  <si>
    <t>2,5-Dichlorphenol</t>
  </si>
  <si>
    <t>3,4-Dichlorphenol</t>
  </si>
  <si>
    <t>3,5-Dichlorphenol</t>
  </si>
  <si>
    <t>2,4+2,5-Dichlorphenol</t>
  </si>
  <si>
    <t>Methyldibenzothiophener (C1+C2)</t>
  </si>
  <si>
    <t>Pirimiphos-ethyl</t>
  </si>
  <si>
    <t>Diethoat</t>
  </si>
  <si>
    <t>Methylsulfotep</t>
  </si>
  <si>
    <t>MPEM</t>
  </si>
  <si>
    <t>Terbufos</t>
  </si>
  <si>
    <t>DEPAT</t>
  </si>
  <si>
    <t>DMPAT</t>
  </si>
  <si>
    <t>d-Ethyl-parathion</t>
  </si>
  <si>
    <t>d-Methyl-methylparathion</t>
  </si>
  <si>
    <t>d-Methyl-dimethoat</t>
  </si>
  <si>
    <t>MMHOOSPS, MP-1</t>
  </si>
  <si>
    <t>EEHOOSPS, EP-1</t>
  </si>
  <si>
    <t>EHHOOOPS</t>
  </si>
  <si>
    <t>MMHOOOPS</t>
  </si>
  <si>
    <t>MP"-syre</t>
  </si>
  <si>
    <t>EEHOOOPS</t>
  </si>
  <si>
    <t>EP2-syre</t>
  </si>
  <si>
    <t>Iso-MP-1</t>
  </si>
  <si>
    <t>EOOSPS</t>
  </si>
  <si>
    <t>EOOSPO</t>
  </si>
  <si>
    <t>MOOOPS</t>
  </si>
  <si>
    <t>EEMOOSPO</t>
  </si>
  <si>
    <t>MMEOOSPS</t>
  </si>
  <si>
    <t>EEMOOSPS</t>
  </si>
  <si>
    <t>EEMOOOPS</t>
  </si>
  <si>
    <t>MMEOOOPS</t>
  </si>
  <si>
    <t>Ethylamino-parathion</t>
  </si>
  <si>
    <t>EP-1-methylamid</t>
  </si>
  <si>
    <t>MP-1-methylamid</t>
  </si>
  <si>
    <t>Methoxy-pyrimidin</t>
  </si>
  <si>
    <t>Ethoxy-pyrimidin</t>
  </si>
  <si>
    <t>Isopropylamin</t>
  </si>
  <si>
    <t>DEPAT acetamid</t>
  </si>
  <si>
    <t>DMPAT acetamid</t>
  </si>
  <si>
    <t>Iminodieddikesyre</t>
  </si>
  <si>
    <t>Sarcosin</t>
  </si>
  <si>
    <t>Glycin</t>
  </si>
  <si>
    <t>Maleinsyre</t>
  </si>
  <si>
    <t>Maleinsyrediethylester</t>
  </si>
  <si>
    <t>Dialkylsulfider</t>
  </si>
  <si>
    <t>3,5,6-Trichloro-2-pyridinol</t>
  </si>
  <si>
    <t>Phosphorsyretributylester</t>
  </si>
  <si>
    <t>Tert-butyl-alkohol</t>
  </si>
  <si>
    <t>Tert-butyl-formiat</t>
  </si>
  <si>
    <t>Isoduren</t>
  </si>
  <si>
    <t>P-cymen</t>
  </si>
  <si>
    <t>Tetralin</t>
  </si>
  <si>
    <t>GCH, Super-cylohalothrin</t>
  </si>
  <si>
    <t>1R-cis-Cyhalothrinsyre</t>
  </si>
  <si>
    <t>Ketosyre</t>
  </si>
  <si>
    <t>DDA (sum af op'+pp')</t>
  </si>
  <si>
    <t>Carbamat</t>
  </si>
  <si>
    <t>Benzfluranthen b+j+k</t>
  </si>
  <si>
    <t>benz(b+j+k)fluoranthen</t>
  </si>
  <si>
    <t>C3-alkylbenzener</t>
  </si>
  <si>
    <t>C4-alkylbenzener</t>
  </si>
  <si>
    <t>Dibromdichlormethan</t>
  </si>
  <si>
    <t>Methylnaphthalater</t>
  </si>
  <si>
    <t>Methomyl</t>
  </si>
  <si>
    <t>Flamprop</t>
  </si>
  <si>
    <t>2-M-6-CPA</t>
  </si>
  <si>
    <t>2-M-4,6-DCPA</t>
  </si>
  <si>
    <t>2-M-4,6-DCPP</t>
  </si>
  <si>
    <t>2,3,6-TCBA</t>
  </si>
  <si>
    <t>AOC</t>
  </si>
  <si>
    <t>Trichloreddikesyre</t>
  </si>
  <si>
    <t>1,2-Dichlorpropan</t>
  </si>
  <si>
    <t>Methylisothiocyanat</t>
  </si>
  <si>
    <t>1-3-Dichlorpropylen</t>
  </si>
  <si>
    <t>1-Butanol</t>
  </si>
  <si>
    <t>1,2,3-Trichlorbenzen</t>
  </si>
  <si>
    <t>Butyl-glycol</t>
  </si>
  <si>
    <t>Dichlorphenoler</t>
  </si>
  <si>
    <t>Trichlorphenoler</t>
  </si>
  <si>
    <t>2,4,5-Trichlorphenol</t>
  </si>
  <si>
    <t>Omethoat</t>
  </si>
  <si>
    <t>MAMP</t>
  </si>
  <si>
    <t>PMIE</t>
  </si>
  <si>
    <t>Cis-1,3-dichlorpropylen</t>
  </si>
  <si>
    <t>Trans-1,3-dichlorpropylen</t>
  </si>
  <si>
    <t>1,2,3,4-Tetrachlorbenzen</t>
  </si>
  <si>
    <t>Methylparaben</t>
  </si>
  <si>
    <t>Ethylparaben</t>
  </si>
  <si>
    <t>Propylparaben</t>
  </si>
  <si>
    <t>Butylparaben</t>
  </si>
  <si>
    <t>Benzylparaben</t>
  </si>
  <si>
    <t>4-MBC</t>
  </si>
  <si>
    <t>Vitellogenin</t>
  </si>
  <si>
    <t>Østron</t>
  </si>
  <si>
    <t>17Beta-østradiol</t>
  </si>
  <si>
    <t>17Alfa-østradiol</t>
  </si>
  <si>
    <t>Ethinyløstradiol</t>
  </si>
  <si>
    <t>Østriol</t>
  </si>
  <si>
    <t>Triazine amin methyl</t>
  </si>
  <si>
    <t>Clofentezine</t>
  </si>
  <si>
    <t>Fenpropathrin</t>
  </si>
  <si>
    <t>Hexythiazox</t>
  </si>
  <si>
    <t>PHCP</t>
  </si>
  <si>
    <t>Pristan</t>
  </si>
  <si>
    <t>n-Decane</t>
  </si>
  <si>
    <t>Fenarimol</t>
  </si>
  <si>
    <t>n-Heptadecane</t>
  </si>
  <si>
    <t>n-Octadecane</t>
  </si>
  <si>
    <t>Phytane</t>
  </si>
  <si>
    <t>Glutaraldehyde</t>
  </si>
  <si>
    <t>Thiophen</t>
  </si>
  <si>
    <t>Benzofuran</t>
  </si>
  <si>
    <t>1-Benzothiophen</t>
  </si>
  <si>
    <t>Carbazol</t>
  </si>
  <si>
    <t>Hydroxymethylphosphonsyre</t>
  </si>
  <si>
    <t>Sulfadiazin</t>
  </si>
  <si>
    <t>Sulfathiazol</t>
  </si>
  <si>
    <t>Sulfamerazin</t>
  </si>
  <si>
    <t>Sulfamethiazol</t>
  </si>
  <si>
    <t>Sulfamethazin</t>
  </si>
  <si>
    <t>Sulfadoxin</t>
  </si>
  <si>
    <t>Sulfamethoxazol</t>
  </si>
  <si>
    <t>Sulfatroxazol</t>
  </si>
  <si>
    <t>Sulfapyrazol</t>
  </si>
  <si>
    <t>Dapson</t>
  </si>
  <si>
    <t>4-CPA</t>
  </si>
  <si>
    <t>2,6-DCPA</t>
  </si>
  <si>
    <t>2-MPP</t>
  </si>
  <si>
    <t>Silikat</t>
  </si>
  <si>
    <t>Hexacyanoferrat</t>
  </si>
  <si>
    <t>Phenoxysyrer</t>
  </si>
  <si>
    <t>PCB</t>
  </si>
  <si>
    <t>PCT</t>
  </si>
  <si>
    <t>Arochlor 5460</t>
  </si>
  <si>
    <t>PCB #26</t>
  </si>
  <si>
    <t>PCB #77</t>
  </si>
  <si>
    <t>PCB #169</t>
  </si>
  <si>
    <t>PCB #28</t>
  </si>
  <si>
    <t>PCB #31</t>
  </si>
  <si>
    <t>PCB #52</t>
  </si>
  <si>
    <t>PCB #101</t>
  </si>
  <si>
    <t>PCB #105</t>
  </si>
  <si>
    <t>PCB #118</t>
  </si>
  <si>
    <t>PCB #138</t>
  </si>
  <si>
    <t>PCB #153</t>
  </si>
  <si>
    <t>PCB #156</t>
  </si>
  <si>
    <t>PCB #180</t>
  </si>
  <si>
    <t>PCB #170</t>
  </si>
  <si>
    <t>PCB #149</t>
  </si>
  <si>
    <t>PCB #128</t>
  </si>
  <si>
    <t>Trans-nonachlor</t>
  </si>
  <si>
    <t>Sum af PCB28 + PCB31</t>
  </si>
  <si>
    <t>BDE#47</t>
  </si>
  <si>
    <t>BDE#99</t>
  </si>
  <si>
    <t>BDE#100</t>
  </si>
  <si>
    <t>BDE#153</t>
  </si>
  <si>
    <t>BDE#154</t>
  </si>
  <si>
    <t>BDE#183</t>
  </si>
  <si>
    <t>BDE#209</t>
  </si>
  <si>
    <t>BDE #85</t>
  </si>
  <si>
    <t>BDE #28</t>
  </si>
  <si>
    <t>BDE #49</t>
  </si>
  <si>
    <t>BDE #66</t>
  </si>
  <si>
    <t>BDE #17</t>
  </si>
  <si>
    <t>PCB#44</t>
  </si>
  <si>
    <t>PCB#49</t>
  </si>
  <si>
    <t>PCB#99</t>
  </si>
  <si>
    <t>PCB#110</t>
  </si>
  <si>
    <t>PCB#151</t>
  </si>
  <si>
    <t>PCB#187</t>
  </si>
  <si>
    <t>Sum af 7 PCB</t>
  </si>
  <si>
    <t>Trimethylnaphthalener</t>
  </si>
  <si>
    <t>BDE (sum af 9)</t>
  </si>
  <si>
    <t>Dioxiner og furaner</t>
  </si>
  <si>
    <t>Sum af 10 PCB</t>
  </si>
  <si>
    <t>1,2-Dimethylnaphthalen</t>
  </si>
  <si>
    <t>1,3-Dimethylnaphthalen</t>
  </si>
  <si>
    <t>1,4-Dimethylnaphthalen</t>
  </si>
  <si>
    <t>1,5-Dimethylnaphthalen</t>
  </si>
  <si>
    <t>1,6-Dimethylnaphthalen</t>
  </si>
  <si>
    <t>1,7-Dimethylnaphthalen</t>
  </si>
  <si>
    <t>1,8-Dimethylnaphthalen</t>
  </si>
  <si>
    <t>2,3-Dimethylnaphthalen</t>
  </si>
  <si>
    <t>2,6-Dimethylnaphthalen</t>
  </si>
  <si>
    <t>2,7-Dimethylnaphthalen</t>
  </si>
  <si>
    <t>1,2,3-Trimethylnaphalen</t>
  </si>
  <si>
    <t>1,2,4-Trimethylnaphalen</t>
  </si>
  <si>
    <t>1,4,5-Trimethylnaphalen</t>
  </si>
  <si>
    <t>1,4,6-Trimethylnaphalen</t>
  </si>
  <si>
    <t>1,6,7-Trimethylnaphalen</t>
  </si>
  <si>
    <t>1,2,5-Trimethylnaphalen</t>
  </si>
  <si>
    <t>2,3,6-Trimethylnaphalen</t>
  </si>
  <si>
    <t>Alginsyre</t>
  </si>
  <si>
    <t>Ascorbinsyre</t>
  </si>
  <si>
    <t>Benzoesyre</t>
  </si>
  <si>
    <t>Butylhydroxy anisol BHA</t>
  </si>
  <si>
    <t>Butylhydroxy toluen BHT</t>
  </si>
  <si>
    <t>n-Hydroxybenzosyre</t>
  </si>
  <si>
    <t>m-Hydroxyphenyleddikesyre</t>
  </si>
  <si>
    <t>4-Ethylphenol</t>
  </si>
  <si>
    <t>4-Tert-butylphenyl</t>
  </si>
  <si>
    <t>2,6-Di-tert-butyl-p-benzoquinon</t>
  </si>
  <si>
    <t>3,5-Di-tert-butyl-4-hydroxy-styren</t>
  </si>
  <si>
    <t>3,5-Di-tert-butyl-4-hydroxy-benzaldehyd</t>
  </si>
  <si>
    <t>3,5-Di-tert-butyl-4-hydroxy-acetophenon</t>
  </si>
  <si>
    <t>7,9-Di-tert-butyl-1-oxaspirol(4,5)deca-6,9-dien-2,8-dion</t>
  </si>
  <si>
    <t>3-(3,5-Di-tert-butyl-4-hydroxyphenyl)methylpropanoat</t>
  </si>
  <si>
    <t>Citronsyre</t>
  </si>
  <si>
    <t>Coffein</t>
  </si>
  <si>
    <t>Cyclamat</t>
  </si>
  <si>
    <t>Eddikesyre</t>
  </si>
  <si>
    <t>Myresyre</t>
  </si>
  <si>
    <t>p-Hydroxybenzoesyre</t>
  </si>
  <si>
    <t>Mælkesyre</t>
  </si>
  <si>
    <t>Lactose</t>
  </si>
  <si>
    <t>Maltose</t>
  </si>
  <si>
    <t>Sucrose</t>
  </si>
  <si>
    <t>Pectin</t>
  </si>
  <si>
    <t>Propionsyre</t>
  </si>
  <si>
    <t>Glutaminsyre</t>
  </si>
  <si>
    <t>Sorbinsyre</t>
  </si>
  <si>
    <t>Sorbitol</t>
  </si>
  <si>
    <t>Tannin</t>
  </si>
  <si>
    <t>Tocopherol</t>
  </si>
  <si>
    <t>Vinsyre</t>
  </si>
  <si>
    <t>Riboflavin</t>
  </si>
  <si>
    <t>Tartrazin</t>
  </si>
  <si>
    <t>Quinolin gult</t>
  </si>
  <si>
    <t>Sunset yellow</t>
  </si>
  <si>
    <t>Azorubin</t>
  </si>
  <si>
    <t>Amarant</t>
  </si>
  <si>
    <t>Green S</t>
  </si>
  <si>
    <t>Ponceau 4R</t>
  </si>
  <si>
    <t>Erythrosin</t>
  </si>
  <si>
    <t>Patent blue V</t>
  </si>
  <si>
    <t>Brilliant blue</t>
  </si>
  <si>
    <t>Black PN</t>
  </si>
  <si>
    <t>Indigotin I</t>
  </si>
  <si>
    <t>Karamel</t>
  </si>
  <si>
    <t>Annattoekstrakt</t>
  </si>
  <si>
    <t>Kollagen</t>
  </si>
  <si>
    <t>Glucose</t>
  </si>
  <si>
    <t>Stivelse</t>
  </si>
  <si>
    <t>Chlorophyl A</t>
  </si>
  <si>
    <t>Chlorophyl (ukorrigeret)</t>
  </si>
  <si>
    <t>Pheopigment</t>
  </si>
  <si>
    <t>Pheophytin</t>
  </si>
  <si>
    <t>Primær produktion assimilieret Carbon, potentielt</t>
  </si>
  <si>
    <t>Primær produktion assimilieret Carbon, integreret</t>
  </si>
  <si>
    <t>Primær produktion, 24 timers maximum</t>
  </si>
  <si>
    <t>Methanol</t>
  </si>
  <si>
    <t>Histamin</t>
  </si>
  <si>
    <t>Aspartam</t>
  </si>
  <si>
    <t>Diethylenglycol</t>
  </si>
  <si>
    <t>Glucono-delta-lacton</t>
  </si>
  <si>
    <t>Hydroxyprolin</t>
  </si>
  <si>
    <t>Nonylphenol-monoethoxylater (NP1EO)</t>
  </si>
  <si>
    <t>Nonylphenol-diethoxylater (NP2EO)</t>
  </si>
  <si>
    <t>Nonylphenol +nonylphenolmono- og diethoxylater</t>
  </si>
  <si>
    <t>PAH (sum af 16)</t>
  </si>
  <si>
    <t>PAH (sum af 4 PAH)</t>
  </si>
  <si>
    <t>Trichlortrifluorethan</t>
  </si>
  <si>
    <t>CFC-årstal</t>
  </si>
  <si>
    <t>1,2-dichlor-4-nitrobenzen</t>
  </si>
  <si>
    <t>1,4-dichlor-2-nitrobenzen</t>
  </si>
  <si>
    <t>1,4-Napthoquinon</t>
  </si>
  <si>
    <t>1234678HpCDD</t>
  </si>
  <si>
    <t>1234678-HpCDF</t>
  </si>
  <si>
    <t>1234789-HpCDF</t>
  </si>
  <si>
    <t>123478-HxCDD</t>
  </si>
  <si>
    <t>123478-HxCDF</t>
  </si>
  <si>
    <t>123678-HxCDD</t>
  </si>
  <si>
    <t>123678-HxCDF</t>
  </si>
  <si>
    <t>123789-HxCDD</t>
  </si>
  <si>
    <t>123789-HxCDF</t>
  </si>
  <si>
    <t>12378-PeCDD</t>
  </si>
  <si>
    <t>12378-PeCDF</t>
  </si>
  <si>
    <t>1-Chlor-2-nitrobenzen</t>
  </si>
  <si>
    <t>1-Chlor-3-nitrobenzen</t>
  </si>
  <si>
    <t>1-Chlornaphthalen</t>
  </si>
  <si>
    <t>1-Methylpyren</t>
  </si>
  <si>
    <t>4-Cl-anilin</t>
  </si>
  <si>
    <t>3-Cl-anilin</t>
  </si>
  <si>
    <t>2,5-Dichloranilin</t>
  </si>
  <si>
    <t>234678-HxCDF</t>
  </si>
  <si>
    <t>23478-PeCDF</t>
  </si>
  <si>
    <t>2378-TCDD</t>
  </si>
  <si>
    <t>2378-TCDF</t>
  </si>
  <si>
    <t>2-Chlortoluen</t>
  </si>
  <si>
    <t>2-Methylphenanthren</t>
  </si>
  <si>
    <t>Methylphenanthrener</t>
  </si>
  <si>
    <t>2-Methylpyren</t>
  </si>
  <si>
    <t>Dimethylphenanthren</t>
  </si>
  <si>
    <t>3-Chlorpropen</t>
  </si>
  <si>
    <t>3-Chlortoluen</t>
  </si>
  <si>
    <t>4-Chlor-2-nitrotoluen</t>
  </si>
  <si>
    <t>4-Chlortoluen</t>
  </si>
  <si>
    <t>m+o-Toluidin</t>
  </si>
  <si>
    <t>p-Toluidin</t>
  </si>
  <si>
    <t>Astrazon blau 3RL</t>
  </si>
  <si>
    <t>Astrazon blau 5 GL 200</t>
  </si>
  <si>
    <t>Astrazon gelb 8 GSL 200</t>
  </si>
  <si>
    <t>Astrazon rot BBL 200</t>
  </si>
  <si>
    <t>Benz(a)fluoren</t>
  </si>
  <si>
    <t>1-Methylfluoren</t>
  </si>
  <si>
    <t>Benzylchlorid</t>
  </si>
  <si>
    <t>Bisphenol A</t>
  </si>
  <si>
    <t>Chlorbenzilat</t>
  </si>
  <si>
    <t>Chloreddikesyre</t>
  </si>
  <si>
    <t>C5-C8 kulbrintefraktion</t>
  </si>
  <si>
    <t>C5-C10 kulbrintefraktion</t>
  </si>
  <si>
    <t>Nonylphenoxyeddikesyre</t>
  </si>
  <si>
    <t>Nonylphenoxymonoethoxyeddikesyre</t>
  </si>
  <si>
    <t>Nonylphenoxydiethoxyeddikesyre</t>
  </si>
  <si>
    <t>C8-C10 kulbrintefraktion</t>
  </si>
  <si>
    <t>C7-C12 kulbrintefraktion</t>
  </si>
  <si>
    <t>C9-C16 kulbrintefraktion</t>
  </si>
  <si>
    <t>C10-C12 kulbrintefraktion</t>
  </si>
  <si>
    <t>C12-C16 kulbrintefraktion</t>
  </si>
  <si>
    <t>C16-C35 kulbrintefraktion</t>
  </si>
  <si>
    <t>Adenosin-triphosphat</t>
  </si>
  <si>
    <t>Adsorberet P</t>
  </si>
  <si>
    <t>Organisk bundet P</t>
  </si>
  <si>
    <t>1,3,5-Trimethylbenzen</t>
  </si>
  <si>
    <t>1,2,4-Trimethylbenzen</t>
  </si>
  <si>
    <t>1,2,3-Trimethylbenzen</t>
  </si>
  <si>
    <t>1-Methyl-napthalen</t>
  </si>
  <si>
    <t>Fluoren</t>
  </si>
  <si>
    <t>Antracen</t>
  </si>
  <si>
    <t>Pyren</t>
  </si>
  <si>
    <t>Chrysen</t>
  </si>
  <si>
    <t>Benz[a]pyren</t>
  </si>
  <si>
    <t>Benzo(b+j)fluoranthen</t>
  </si>
  <si>
    <t>PAH, sum af 6</t>
  </si>
  <si>
    <t>Nedbør</t>
  </si>
  <si>
    <t>Vandføring</t>
  </si>
  <si>
    <t>Luftmængde</t>
  </si>
  <si>
    <t>Øjebliks-vandføring</t>
  </si>
  <si>
    <t>Minimum vandføring</t>
  </si>
  <si>
    <t>Maximum vandføring</t>
  </si>
  <si>
    <t>Strømretning</t>
  </si>
  <si>
    <t>Strømhastighed</t>
  </si>
  <si>
    <t>Photometer reference</t>
  </si>
  <si>
    <t>Photometer måling</t>
  </si>
  <si>
    <t>Lysdæmpning</t>
  </si>
  <si>
    <t>Urea, CH4N2O</t>
  </si>
  <si>
    <t>Dichlorfenthion</t>
  </si>
  <si>
    <t>Prometon</t>
  </si>
  <si>
    <t>Lufttemperatur</t>
  </si>
  <si>
    <t>Dinitrogenoxid</t>
  </si>
  <si>
    <t>Butanon</t>
  </si>
  <si>
    <t>C9-phenoler</t>
  </si>
  <si>
    <t>C10-phenoler</t>
  </si>
  <si>
    <t>C11-phenoler</t>
  </si>
  <si>
    <t>Triphenylen</t>
  </si>
  <si>
    <t>Crysen/triphenylen</t>
  </si>
  <si>
    <t>Ionbalance</t>
  </si>
  <si>
    <t>Radioaktivitetsindikator, total</t>
  </si>
  <si>
    <t>Alkylbenzener (sum af 3)</t>
  </si>
  <si>
    <t>Octyl- + nonylphenol</t>
  </si>
  <si>
    <t>Ilt-18 isotop</t>
  </si>
  <si>
    <t>Gløderest</t>
  </si>
  <si>
    <t>Coliforme bakt.37Gr.</t>
  </si>
  <si>
    <t>Termotolerante colibakterier</t>
  </si>
  <si>
    <t>Vindretning</t>
  </si>
  <si>
    <t>Vindhastighed</t>
  </si>
  <si>
    <t>Totaldybde</t>
  </si>
  <si>
    <t>Farvestof</t>
  </si>
  <si>
    <t>Dimethylphenanthrener</t>
  </si>
  <si>
    <t>Trimethylphenanthrener</t>
  </si>
  <si>
    <t>7,12-dimethylbenz(a)anthracen</t>
  </si>
  <si>
    <t>Benz(b+k)fluoranthen</t>
  </si>
  <si>
    <t>Diphenyltin</t>
  </si>
  <si>
    <t>Imazapyr</t>
  </si>
  <si>
    <t>Quinmerac</t>
  </si>
  <si>
    <t>1-(3,4-dichlorophenyl)-urea</t>
  </si>
  <si>
    <t>1-(3,4-dichlorophenyl)-3-methylurea</t>
  </si>
  <si>
    <t>Sulfanilamid</t>
  </si>
  <si>
    <t>Sulfaguanidin</t>
  </si>
  <si>
    <t>C9-C10 aromater</t>
  </si>
  <si>
    <t>PCB #81</t>
  </si>
  <si>
    <t>PCB #126</t>
  </si>
  <si>
    <t>Intestinal enterokokker</t>
  </si>
  <si>
    <t>C-total</t>
  </si>
  <si>
    <t>Silt</t>
  </si>
  <si>
    <t>Grus &amp; sten</t>
  </si>
  <si>
    <t>Pyrit</t>
  </si>
  <si>
    <t>Calcit</t>
  </si>
  <si>
    <t>Lufttryk</t>
  </si>
  <si>
    <t>Springlagsdybde</t>
  </si>
  <si>
    <t>Kimtal 37Gr. PCA</t>
  </si>
  <si>
    <t>E.coli</t>
  </si>
  <si>
    <t>Fluorescens</t>
  </si>
  <si>
    <t>Fosfortal</t>
  </si>
  <si>
    <t>Chrysen+Benz(a)anthracen</t>
  </si>
  <si>
    <t>C2-dibenzothiophener</t>
  </si>
  <si>
    <t>C3-dibenzothiophener</t>
  </si>
  <si>
    <t>1-methoxy-2-propylacetat</t>
  </si>
  <si>
    <t>Mesosulfuron</t>
  </si>
  <si>
    <t>Mesosulfuron-methyl</t>
  </si>
  <si>
    <t>Beregnet partialtryk i atmosfæren, CFC-12</t>
  </si>
  <si>
    <t>Beregnet partialtryk i atmosfæren, CFC-113</t>
  </si>
  <si>
    <t>Årstal for grundvandsdannelsen, CFC-11</t>
  </si>
  <si>
    <t>Årstal for grundvandsdannelsen, CFC-12</t>
  </si>
  <si>
    <t>Årstal for grundvandsdannelsen, CFC-113</t>
  </si>
  <si>
    <t>Alder</t>
  </si>
  <si>
    <t>Vandforbrug</t>
  </si>
  <si>
    <t>Svovlhexafluorid</t>
  </si>
  <si>
    <t>Chlordecon</t>
  </si>
  <si>
    <t>Ethylenoxid</t>
  </si>
  <si>
    <t>Hexabrombiphenyl</t>
  </si>
  <si>
    <t>Perfluordecansulfonsyre</t>
  </si>
  <si>
    <t>Perfluorundecansyre</t>
  </si>
  <si>
    <t>Perfluordodecansyre</t>
  </si>
  <si>
    <t>Perfluortridecansyre</t>
  </si>
  <si>
    <t>Ar-37</t>
  </si>
  <si>
    <t>Ar-39</t>
  </si>
  <si>
    <t>Ar-40</t>
  </si>
  <si>
    <t>Delta C-13</t>
  </si>
  <si>
    <t>C-14</t>
  </si>
  <si>
    <t>Cl-36</t>
  </si>
  <si>
    <t>delta Deuterium</t>
  </si>
  <si>
    <t>He-3</t>
  </si>
  <si>
    <t>He-4</t>
  </si>
  <si>
    <t>Kr-84</t>
  </si>
  <si>
    <t>Kr-85</t>
  </si>
  <si>
    <t>Ne-20</t>
  </si>
  <si>
    <t>Xe-129</t>
  </si>
  <si>
    <t>Dinitrogen</t>
  </si>
  <si>
    <t>Lydtransmission</t>
  </si>
  <si>
    <t>Fækale streptokokker</t>
  </si>
  <si>
    <t>1-methylphenanthren</t>
  </si>
  <si>
    <t>9,10-dimethylphenanthren</t>
  </si>
  <si>
    <t>Propylacetat</t>
  </si>
  <si>
    <t>2,4-Difluorbenzophenon</t>
  </si>
  <si>
    <t>Kaliummethylsulfat</t>
  </si>
  <si>
    <t>Dimethylsulfid</t>
  </si>
  <si>
    <t>Dimethylformamid</t>
  </si>
  <si>
    <t>Monoglym</t>
  </si>
  <si>
    <t>Irgalube</t>
  </si>
  <si>
    <t>Flutriafol</t>
  </si>
  <si>
    <t>Haloester+D-B-haloester</t>
  </si>
  <si>
    <t>Fluorphenyl epoxy ethan</t>
  </si>
  <si>
    <t>S-triazol</t>
  </si>
  <si>
    <t>Dichlopyr</t>
  </si>
  <si>
    <t>Chlampyr</t>
  </si>
  <si>
    <t>Chlonibenz</t>
  </si>
  <si>
    <t>2-Fluorbenzosyre</t>
  </si>
  <si>
    <t>Iso-butylacetat</t>
  </si>
  <si>
    <t>Vinylacetat</t>
  </si>
  <si>
    <t>Methylacrylat</t>
  </si>
  <si>
    <t>Methylmethacrylat</t>
  </si>
  <si>
    <t>Amidosulfuron</t>
  </si>
  <si>
    <t>Clomazon</t>
  </si>
  <si>
    <t>Rimsulfuron</t>
  </si>
  <si>
    <t>C25-C40 kulbrintefraktion</t>
  </si>
  <si>
    <t>C5-C40 kulbrintefraktion</t>
  </si>
  <si>
    <t>Guld</t>
  </si>
  <si>
    <t>Yttrium</t>
  </si>
  <si>
    <t>Fosforpentaoxid</t>
  </si>
  <si>
    <t>C20-C40 kulbrintefraktion</t>
  </si>
  <si>
    <t>PID</t>
  </si>
  <si>
    <t>2,3,4-Trichlorphenol</t>
  </si>
  <si>
    <t>2,3,5-Trichlorphenol</t>
  </si>
  <si>
    <t>2,3,6-Trichlorphenol</t>
  </si>
  <si>
    <t>3,4,5-Trichlorphenol</t>
  </si>
  <si>
    <t>2-Iso-propyxyethanol</t>
  </si>
  <si>
    <t>Pyrrol</t>
  </si>
  <si>
    <t>4-Methylquinolin</t>
  </si>
  <si>
    <t>Diquat</t>
  </si>
  <si>
    <t>Furfural</t>
  </si>
  <si>
    <t>Endrin aldehyd</t>
  </si>
  <si>
    <t>Endrin keton</t>
  </si>
  <si>
    <t>Furmecyclox</t>
  </si>
  <si>
    <t>Isopropoxyethanol</t>
  </si>
  <si>
    <t>PAH, sum af 7</t>
  </si>
  <si>
    <t>C5-C19 kulbrintefraktion</t>
  </si>
  <si>
    <t>Luftfugtighed</t>
  </si>
  <si>
    <t>WHO-TEQ 1998 c-PCB</t>
  </si>
  <si>
    <t>WHO-TEQ 2005 c-PCB</t>
  </si>
  <si>
    <t>WHO-TEQ 1998 PCDD/F</t>
  </si>
  <si>
    <t>WHO-TEQ 2005 PCDD/F</t>
  </si>
  <si>
    <t>2+3-Methylfuran</t>
  </si>
  <si>
    <t>Phthalylsulfathiazol</t>
  </si>
  <si>
    <t>Butabarbital</t>
  </si>
  <si>
    <t>Sum af amobarbital og pentobarbital</t>
  </si>
  <si>
    <t>Olieindex</t>
  </si>
  <si>
    <t>Basemætning</t>
  </si>
  <si>
    <t>4-Butoxyphenol</t>
  </si>
  <si>
    <t>1,2,3,5-Tetrachlorbenzen</t>
  </si>
  <si>
    <t>Bifenox</t>
  </si>
  <si>
    <t>WHO-TEQ 1998 total, ekskl. LOQ</t>
  </si>
  <si>
    <t>WHO-TEQ 2005 total, ekskl. LOQ</t>
  </si>
  <si>
    <t>BromDiphenylEther BDE#175</t>
  </si>
  <si>
    <t>BromDiphenylEther BDE#197</t>
  </si>
  <si>
    <t>BromDiphenylEther BDE#203</t>
  </si>
  <si>
    <t>alfa-HBCDD</t>
  </si>
  <si>
    <t>beta-HBCDD</t>
  </si>
  <si>
    <t>gamma-HBCDD</t>
  </si>
  <si>
    <t>HBCDD sum</t>
  </si>
  <si>
    <t>Kalkvirkning, calciumcarbonat</t>
  </si>
  <si>
    <t>Calciumtal</t>
  </si>
  <si>
    <t>Pyrit, frit</t>
  </si>
  <si>
    <t>Olieprodukter</t>
  </si>
  <si>
    <t>Andre aromatiske forbindelser</t>
  </si>
  <si>
    <t>Alkoholer</t>
  </si>
  <si>
    <t>Ethere</t>
  </si>
  <si>
    <t>Glykoler</t>
  </si>
  <si>
    <t>Cykliske/heterocykliske forbindelser</t>
  </si>
  <si>
    <t>Chlorerede opløsningsmidler</t>
  </si>
  <si>
    <t>Chlorerede aromatiske forbindelser</t>
  </si>
  <si>
    <t>Diverse halogenerede aromatiske forbindelser</t>
  </si>
  <si>
    <t>Diverse halogenerede alifatiske forbindelser</t>
  </si>
  <si>
    <t>Tungmetaller</t>
  </si>
  <si>
    <t>Overfladeaktive stoffer</t>
  </si>
  <si>
    <t>Lossepladsperkolat</t>
  </si>
  <si>
    <t>Lossepladsgas</t>
  </si>
  <si>
    <t>Kimtal 22 Gr. PCA</t>
  </si>
  <si>
    <t>PAH (sum af 9 PAH)</t>
  </si>
  <si>
    <t>Alifatiske kulbrinter</t>
  </si>
  <si>
    <t>Phthalater</t>
  </si>
  <si>
    <t>Perfluorooctan sulfonyl acid</t>
  </si>
  <si>
    <t>Hexobarbital</t>
  </si>
  <si>
    <t>Butylbarbiturat</t>
  </si>
  <si>
    <t>Monoethylbarbitursyre</t>
  </si>
  <si>
    <t>Isobutylbarbitursyre</t>
  </si>
  <si>
    <t>Isopropylbarbitursyre</t>
  </si>
  <si>
    <t>Allobarbital</t>
  </si>
  <si>
    <t>Butalbital</t>
  </si>
  <si>
    <t>Idobutal</t>
  </si>
  <si>
    <t>Metharbital</t>
  </si>
  <si>
    <t>Acetylsulfaguanidin</t>
  </si>
  <si>
    <t>Aetallymal</t>
  </si>
  <si>
    <t>Sulfacetamid</t>
  </si>
  <si>
    <t>Sulfapyridin</t>
  </si>
  <si>
    <t>Sulfanilylurinstof</t>
  </si>
  <si>
    <t>Acetylsulfanilsyre</t>
  </si>
  <si>
    <t>Acetanilid</t>
  </si>
  <si>
    <t>Methoxypropionitril</t>
  </si>
  <si>
    <t>p-Chloracetanilid</t>
  </si>
  <si>
    <t>N,N-diethylnicotinamid</t>
  </si>
  <si>
    <t>o-Chloroacetanilid</t>
  </si>
  <si>
    <t>2-propenylamin</t>
  </si>
  <si>
    <t>Meprobamat</t>
  </si>
  <si>
    <t>Ethylurethan</t>
  </si>
  <si>
    <t>Methylurethan</t>
  </si>
  <si>
    <t>Ethylmalonsyrediethylester</t>
  </si>
  <si>
    <t>Diethylbutylmalonat</t>
  </si>
  <si>
    <t>Diethylmalonat</t>
  </si>
  <si>
    <t>4-brom-o-xylen</t>
  </si>
  <si>
    <t>Tribromphenolvismut</t>
  </si>
  <si>
    <t>Aprobarbital</t>
  </si>
  <si>
    <t>Barbitursyre</t>
  </si>
  <si>
    <t>Diethylallylmalonat</t>
  </si>
  <si>
    <t>Malonestere, sum</t>
  </si>
  <si>
    <t>4-n-octylphenol</t>
  </si>
  <si>
    <t>4-t-octylphenolmonoethoxylat</t>
  </si>
  <si>
    <t>4-t-octylphenoldiethoxylat</t>
  </si>
  <si>
    <t>NOx-hæmning</t>
  </si>
  <si>
    <t>Phosphor, vandopløseligt</t>
  </si>
  <si>
    <t>2,4-DC-6-MPP</t>
  </si>
  <si>
    <t>2,4,6-TCPP</t>
  </si>
  <si>
    <t>PCB#66</t>
  </si>
  <si>
    <t>PCB#74</t>
  </si>
  <si>
    <t>PCB#114</t>
  </si>
  <si>
    <t>PCB#123</t>
  </si>
  <si>
    <t>PCB#157</t>
  </si>
  <si>
    <t>PCB#167</t>
  </si>
  <si>
    <t>PCB#178</t>
  </si>
  <si>
    <t>PCB#182</t>
  </si>
  <si>
    <t>PCB#183</t>
  </si>
  <si>
    <t>PCB#189</t>
  </si>
  <si>
    <t>PCB#190</t>
  </si>
  <si>
    <t>PCB total</t>
  </si>
  <si>
    <t>TVN</t>
  </si>
  <si>
    <t>2-methylbenzofuran</t>
  </si>
  <si>
    <t>1-methylpyrrol</t>
  </si>
  <si>
    <t>2-(2-butoxyethoxy)ethanol</t>
  </si>
  <si>
    <t>Syn</t>
  </si>
  <si>
    <t>Lugt</t>
  </si>
  <si>
    <t>Farve</t>
  </si>
  <si>
    <t>BI5 efter 2 h henstand</t>
  </si>
  <si>
    <t>KIF efter 2 h henstand</t>
  </si>
  <si>
    <t>Total-N efter 2 timers henstand</t>
  </si>
  <si>
    <t>Sum af organotinforbindelser</t>
  </si>
  <si>
    <t>2-hydroxyibuprofen</t>
  </si>
  <si>
    <t>Cimetidin</t>
  </si>
  <si>
    <t>Furosemid</t>
  </si>
  <si>
    <t>Ibuprofen</t>
  </si>
  <si>
    <t>Paracetamol</t>
  </si>
  <si>
    <t>Salicylsyre</t>
  </si>
  <si>
    <t>Triclosan</t>
  </si>
  <si>
    <t>Fluorbenzen</t>
  </si>
  <si>
    <t>Peroxidtal</t>
  </si>
  <si>
    <t>Salmonella</t>
  </si>
  <si>
    <t>Cl.perfringens</t>
  </si>
  <si>
    <t>Stafyloc. aureus</t>
  </si>
  <si>
    <t>Sedimentfraktion &lt;63 µm</t>
  </si>
  <si>
    <t>Chlorbutanol</t>
  </si>
  <si>
    <t>Kaliumpermanganat</t>
  </si>
  <si>
    <t>Kloramin-T</t>
  </si>
  <si>
    <t>Brintoverilte</t>
  </si>
  <si>
    <t>Amoxillin</t>
  </si>
  <si>
    <t>Benzokain</t>
  </si>
  <si>
    <t>Oxytetracyklin</t>
  </si>
  <si>
    <t>Trimethoprim</t>
  </si>
  <si>
    <t>Oxolinsyre</t>
  </si>
  <si>
    <t>Florfenicol</t>
  </si>
  <si>
    <t>2-methylthiophen</t>
  </si>
  <si>
    <t>Picolinafen</t>
  </si>
  <si>
    <t>Cl 153815</t>
  </si>
  <si>
    <t>PPU (IN70941)</t>
  </si>
  <si>
    <t>PPU-desamino (IN70942)</t>
  </si>
  <si>
    <t>5-tert-butyl-2,4,6-trinitro-m-xylen</t>
  </si>
  <si>
    <t>Boscalid</t>
  </si>
  <si>
    <t>Metrafenon</t>
  </si>
  <si>
    <t>Diflufenican metabolit AE 0542291</t>
  </si>
  <si>
    <t>AE-B107137</t>
  </si>
  <si>
    <t>Acetonitril</t>
  </si>
  <si>
    <t>Methyl isoamyl keton</t>
  </si>
  <si>
    <t>WHO-TEQ 1998 PCDD/F ekskl. LOQ</t>
  </si>
  <si>
    <t>WHO-TEQ 1998 PCDD/F inkl. LOQ</t>
  </si>
  <si>
    <t>WHO-TEQ 2005 PCDD/F ekskl. LOQ</t>
  </si>
  <si>
    <t>WHO-TEQ 2005 PCDD/F inkl. LOQ</t>
  </si>
  <si>
    <t>I-TEQ (NATO) PCDD/F ekskl. LOQ</t>
  </si>
  <si>
    <t>I-TEQ (NATO) PCDD/F inkl. LOQ</t>
  </si>
  <si>
    <t>Sum af 1,2,3,5+1,2,4,5-tetrachlorbenzen</t>
  </si>
  <si>
    <t>Tau-fluvalinat</t>
  </si>
  <si>
    <t>Octyl-phenoler</t>
  </si>
  <si>
    <t>4-tert-octylphenol</t>
  </si>
  <si>
    <t>PCB, sum af 27</t>
  </si>
  <si>
    <t>3,3,5-trimethylcyclohexanon</t>
  </si>
  <si>
    <t>2,2,6-trimethylcyclohexanon</t>
  </si>
  <si>
    <t>Gløderest, suspenderet stof</t>
  </si>
  <si>
    <t>3-methylpentan</t>
  </si>
  <si>
    <t>Methylcyclopentan</t>
  </si>
  <si>
    <t>2-methylpentan</t>
  </si>
  <si>
    <t>Tritigen Helium</t>
  </si>
  <si>
    <t>Norethisteron acetat</t>
  </si>
  <si>
    <t>Fiskebestand</t>
  </si>
  <si>
    <t>Fodermængde</t>
  </si>
  <si>
    <t>Calciumhydroxid</t>
  </si>
  <si>
    <t>Fosforsyre</t>
  </si>
  <si>
    <t>Kobbersulfat</t>
  </si>
  <si>
    <t>Natriumhydroxid</t>
  </si>
  <si>
    <t>Natriumpercarbonat</t>
  </si>
  <si>
    <t>Pereddikesyre</t>
  </si>
  <si>
    <t>Reducerende stoffer</t>
  </si>
  <si>
    <t>PCB#209</t>
  </si>
  <si>
    <t>PCB#194</t>
  </si>
  <si>
    <t>DDTpp'+DDD og DDE-metabolitter</t>
  </si>
  <si>
    <t>5-methylchrysen</t>
  </si>
  <si>
    <t>Dichloreddikesyre</t>
  </si>
  <si>
    <t>Allylalkohol</t>
  </si>
  <si>
    <t>4,6-dimethyl-2-aminopyrimidin</t>
  </si>
  <si>
    <t>Methylkviksølv</t>
  </si>
  <si>
    <t>Metalaxyl-M</t>
  </si>
  <si>
    <t>Indsivning</t>
  </si>
  <si>
    <t>Industribelastning</t>
  </si>
  <si>
    <t>Ethyl tert-butylether</t>
  </si>
  <si>
    <t>Tert-amyl methylether</t>
  </si>
  <si>
    <t>Monooctyltin</t>
  </si>
  <si>
    <t>Dioctyltin</t>
  </si>
  <si>
    <t>Tricyklohexyltin</t>
  </si>
  <si>
    <t>Methylbenzoat</t>
  </si>
  <si>
    <t>nitrogen, vandopløseligt</t>
  </si>
  <si>
    <t>Tetrabutyltin</t>
  </si>
  <si>
    <t>Mancozeb</t>
  </si>
  <si>
    <t>4-t-octylphenol-hexaethoxylat</t>
  </si>
  <si>
    <t>4-t-octylphenol-pentaethoxylat</t>
  </si>
  <si>
    <t>4-t-octylphenol-tetraethoxylat</t>
  </si>
  <si>
    <t>4-t-octylphenol-triethoxylat</t>
  </si>
  <si>
    <t>2,2'-Bisphenol F</t>
  </si>
  <si>
    <t>Iso-nonylphenol-hexaethoxylat</t>
  </si>
  <si>
    <t>Iso-nonylphenol-tetraethoxylat</t>
  </si>
  <si>
    <t>Iso-nonylphenol-triethoxylat</t>
  </si>
  <si>
    <t>Iso-nonylphenol-pentaethoxylat</t>
  </si>
  <si>
    <t>Di-2-ethoxyethyl phthalat</t>
  </si>
  <si>
    <t>Benzyl benzoat</t>
  </si>
  <si>
    <t>Dibutoxyethyl phthalat</t>
  </si>
  <si>
    <t>Dicyklohexyl phthalat</t>
  </si>
  <si>
    <t>Diisobutyl phthalat</t>
  </si>
  <si>
    <t>Diisodecyl phthalat</t>
  </si>
  <si>
    <t>Diisohexyl phthalat</t>
  </si>
  <si>
    <t>Dimethoxyethyl phthalat</t>
  </si>
  <si>
    <t>Di-n-hexyl phthalat</t>
  </si>
  <si>
    <t>Dipentyl phthalat</t>
  </si>
  <si>
    <t>Hexyl-2-ethylhexyl phthalat</t>
  </si>
  <si>
    <t>Europium</t>
  </si>
  <si>
    <t>Holmium</t>
  </si>
  <si>
    <t>Lanthan</t>
  </si>
  <si>
    <t>Palladium</t>
  </si>
  <si>
    <t>Platin</t>
  </si>
  <si>
    <t>Rhodium</t>
  </si>
  <si>
    <t>Scandium</t>
  </si>
  <si>
    <t>Thorium</t>
  </si>
  <si>
    <t>Ytterbium</t>
  </si>
  <si>
    <t>4-bromphenyl phenyl ether</t>
  </si>
  <si>
    <t>Azobenzen</t>
  </si>
  <si>
    <t>C10-C35 kulbrintefraktion</t>
  </si>
  <si>
    <t>C5-C35 kulbrintefraktion</t>
  </si>
  <si>
    <t>Duren</t>
  </si>
  <si>
    <t>Aflastning</t>
  </si>
  <si>
    <t>Perfluortetradekansyre</t>
  </si>
  <si>
    <t>PFTDA</t>
  </si>
  <si>
    <t>Perfluorheptansulfonat</t>
  </si>
  <si>
    <t>Perfluor-3,7-dimethyl-oktansyre</t>
  </si>
  <si>
    <t>7H-Perfluorheptansyre</t>
  </si>
  <si>
    <t>2H,2H-Perfluor-dekansyre</t>
  </si>
  <si>
    <t>2H,2H,3H,3H-Perfluorundecansyre</t>
  </si>
  <si>
    <t>8:2 FTCA</t>
  </si>
  <si>
    <t>1H,1H,2H,2H- Perfluor-dekansulfonsyre</t>
  </si>
  <si>
    <t xml:space="preserve">8:2 FTS </t>
  </si>
  <si>
    <t>1H, 1H,2H,2H- Perfluor-hexansulfonsyre</t>
  </si>
  <si>
    <t xml:space="preserve">4:2 FTS </t>
  </si>
  <si>
    <t>PAH (sum af 9)</t>
  </si>
  <si>
    <t>1H,1H,2H,2H-Perfluor-hexanol</t>
  </si>
  <si>
    <t>1H,1H,2H,2H-Perfluor-octanol</t>
  </si>
  <si>
    <t>6:2 FTOH</t>
  </si>
  <si>
    <t>1H,1H,2H,2H-Perfluor-decanol</t>
  </si>
  <si>
    <t>8:2 FTOH</t>
  </si>
  <si>
    <t>1H,1H,2H,2H-Perfluor-dodecanol</t>
  </si>
  <si>
    <t>n-Methyl-perfluor-oktansulfonamid</t>
  </si>
  <si>
    <t>MeFOSA</t>
  </si>
  <si>
    <t>n-Ethyl-perfluor-octansulfonamid</t>
  </si>
  <si>
    <t>EtFOSA</t>
  </si>
  <si>
    <t>n-Methyl-perfluor-octansulfonamidethanol</t>
  </si>
  <si>
    <t>MeFOSE</t>
  </si>
  <si>
    <t>n-Ethyl-perfluor-octansulfonamidethanol</t>
  </si>
  <si>
    <t>EtFOSE</t>
  </si>
  <si>
    <t>Calciumcarbonat, udfældet</t>
  </si>
  <si>
    <t>Legionella spp.</t>
  </si>
  <si>
    <t>1,4- dioxan</t>
  </si>
  <si>
    <t>Kimtal ved 22 ºC YEA</t>
  </si>
  <si>
    <t>Kimtal ved 37 ºC YEA</t>
  </si>
  <si>
    <t>Beregnet partialtryk i atmosfæren, CFC-11</t>
  </si>
  <si>
    <t>Calciumoxid</t>
  </si>
  <si>
    <t>Paraoxon</t>
  </si>
  <si>
    <t>Diclofenac</t>
  </si>
  <si>
    <t>Clarithromycin</t>
  </si>
  <si>
    <t>Erythromycin</t>
  </si>
  <si>
    <t>Listeria monocytogenes</t>
  </si>
  <si>
    <t>Cloquintocet-mexyl</t>
  </si>
  <si>
    <t>Clodinafop-propargyl</t>
  </si>
  <si>
    <t>Pethoxamid</t>
  </si>
  <si>
    <t>C35-40 kulbrintefraktion</t>
  </si>
  <si>
    <t>Algetoksin</t>
  </si>
  <si>
    <t>Clostridium perfringens, sporer</t>
  </si>
  <si>
    <t>Pseudomonas aeruginosa</t>
  </si>
  <si>
    <t>Nitrofen</t>
  </si>
  <si>
    <t>Kimtal, total</t>
  </si>
  <si>
    <t>2-Ethylhexyl 4-methoxycinnamat</t>
  </si>
  <si>
    <t>Azithromycin</t>
  </si>
  <si>
    <t>Thiacloprid</t>
  </si>
  <si>
    <t>Thiamethoxam</t>
  </si>
  <si>
    <t>Clothianidin</t>
  </si>
  <si>
    <t>Acetamiprid</t>
  </si>
  <si>
    <t>Oxadiazon</t>
  </si>
  <si>
    <t>Acetochlor</t>
  </si>
  <si>
    <t>Dimethenamid</t>
  </si>
  <si>
    <t>Flufenacet</t>
  </si>
  <si>
    <t>Butachlor</t>
  </si>
  <si>
    <t>Metolachlor ESA</t>
  </si>
  <si>
    <t>Acetochlor OA</t>
  </si>
  <si>
    <t>Alachlor OA</t>
  </si>
  <si>
    <t>Butachlor ESA</t>
  </si>
  <si>
    <t>Butachlor OA</t>
  </si>
  <si>
    <t>Dimethenamid ESA</t>
  </si>
  <si>
    <t>Dimethenamid OA</t>
  </si>
  <si>
    <t>Flufenacet ESA</t>
  </si>
  <si>
    <t>Flufenacet OA</t>
  </si>
  <si>
    <t>iso-Chloridazon</t>
  </si>
  <si>
    <t>1-(4-isopropylphenyl)-urea</t>
  </si>
  <si>
    <t>Propachlor OA</t>
  </si>
  <si>
    <t>Metolachlor CGA 50720</t>
  </si>
  <si>
    <t>Metolachlor NOA 413173</t>
  </si>
  <si>
    <t>1,1-dichlor-1-fluorethan</t>
  </si>
  <si>
    <t>Chlordifluormethan</t>
  </si>
  <si>
    <t>1,1,2,2-Tetrafluorethan</t>
  </si>
  <si>
    <t>Tetrachlor-1,2-difluorethan</t>
  </si>
  <si>
    <t>1,2-Dichlortetrafluorethan</t>
  </si>
  <si>
    <t>1,1-Difluorethylen</t>
  </si>
  <si>
    <t>Pentafluorethan</t>
  </si>
  <si>
    <t>Kimtal 22 grader</t>
  </si>
  <si>
    <t>Kimtal 37 grader</t>
  </si>
  <si>
    <t>Apronal</t>
  </si>
  <si>
    <t>Diethylen-glykol-dinitrat</t>
  </si>
  <si>
    <t>Kimtal 44 grader</t>
  </si>
  <si>
    <t>Kimtal 55 grader</t>
  </si>
  <si>
    <t>Kimtal 65 grader</t>
  </si>
  <si>
    <t>Dichlorfluormethan</t>
  </si>
  <si>
    <t>3-Iod-2-propynylbutylcarbamat</t>
  </si>
  <si>
    <t>Nitroguanidin</t>
  </si>
  <si>
    <t>Radon</t>
  </si>
  <si>
    <t>Total alpha aktivitet</t>
  </si>
  <si>
    <t>Total beta aktivitet</t>
  </si>
  <si>
    <t>Biocartoldisyredimethylester</t>
  </si>
  <si>
    <t>2-ethoxyethylamin (EEA)</t>
  </si>
  <si>
    <t>Isobutyrophenon (IBP)</t>
  </si>
  <si>
    <t>4-methylmercaptoanilin</t>
  </si>
  <si>
    <t>ICM 2967</t>
  </si>
  <si>
    <t>Ethylacrylat</t>
  </si>
  <si>
    <t>Chlampyrsyre</t>
  </si>
  <si>
    <t>HPPA</t>
  </si>
  <si>
    <t>FCHP</t>
  </si>
  <si>
    <t>Clodinafop</t>
  </si>
  <si>
    <t>CFP-HyQ</t>
  </si>
  <si>
    <t>HBF4</t>
  </si>
  <si>
    <t>CHQ</t>
  </si>
  <si>
    <t>CLOQ-syre</t>
  </si>
  <si>
    <t>Triethylenglycol</t>
  </si>
  <si>
    <t>Propan</t>
  </si>
  <si>
    <t>Butan</t>
  </si>
  <si>
    <t>Pentan</t>
  </si>
  <si>
    <t>C10-C40 kulbrintefraktion</t>
  </si>
  <si>
    <t>Metazachlor metabolit BH479-9</t>
  </si>
  <si>
    <t>Ler+silt fraktion</t>
  </si>
  <si>
    <t>2-aminonaphthalen</t>
  </si>
  <si>
    <t>Anthraquinone</t>
  </si>
  <si>
    <t>2,3,5-trimethylphenol</t>
  </si>
  <si>
    <t>n-butylbenzen</t>
  </si>
  <si>
    <t>Acrylsyre</t>
  </si>
  <si>
    <t>Dithiocarbamate</t>
  </si>
  <si>
    <t>Mesotrione</t>
  </si>
  <si>
    <t>Foramsulfuron</t>
  </si>
  <si>
    <t>Amisulbrom</t>
  </si>
  <si>
    <t>Cyazofamid</t>
  </si>
  <si>
    <t>Cyflufenamid</t>
  </si>
  <si>
    <t>Cykloxidim</t>
  </si>
  <si>
    <t>Florasulam</t>
  </si>
  <si>
    <t>Fludioxonil</t>
  </si>
  <si>
    <t>Fluopikolid</t>
  </si>
  <si>
    <t>Flupyrsulfuronmethyl-natrium</t>
  </si>
  <si>
    <t>Flurtamon</t>
  </si>
  <si>
    <t>Flusilazol</t>
  </si>
  <si>
    <t>S-Indoxacarb</t>
  </si>
  <si>
    <t>Jodsulfuronmethyl-natrium</t>
  </si>
  <si>
    <t>Carfentrazon-ethyl</t>
  </si>
  <si>
    <t>Mandipropamid</t>
  </si>
  <si>
    <t>Picloram</t>
  </si>
  <si>
    <t>Picoxystrobin</t>
  </si>
  <si>
    <t>Propamocarb</t>
  </si>
  <si>
    <t>Propoxicarbazon-natrium</t>
  </si>
  <si>
    <t>Prothioconazol-desthio</t>
  </si>
  <si>
    <t>Pymetrozin</t>
  </si>
  <si>
    <t>Pyraclostrobin</t>
  </si>
  <si>
    <t>Pyroxsulam</t>
  </si>
  <si>
    <t>Silthiofam</t>
  </si>
  <si>
    <t>Spiroxamin</t>
  </si>
  <si>
    <t>Trifloxystrobin</t>
  </si>
  <si>
    <t>Triticonazol</t>
  </si>
  <si>
    <t>Carfentrazon</t>
  </si>
  <si>
    <t>Chlorofluoromethane (HCFC-31)</t>
  </si>
  <si>
    <t>Chlorotrifluoroethane (HCFC-133a)</t>
  </si>
  <si>
    <t>Hydromethylendiphenyl-4,4'-diisocyanat (HDMI)</t>
  </si>
  <si>
    <t>4,4'-Methylendianilin (MDA)</t>
  </si>
  <si>
    <t>2,6-Toluendiisocyanat (2,6-TDI)</t>
  </si>
  <si>
    <t>4,4'-Diphenylmethan-diisocyanat (4,4'-MDI)</t>
  </si>
  <si>
    <t>2,4-Toluendiisocyanat (2,4-TDI)</t>
  </si>
  <si>
    <t>Hexamethylendiisocyanat (HDI)</t>
  </si>
  <si>
    <t>Dimethylacetamid</t>
  </si>
  <si>
    <t>Ethyn</t>
  </si>
  <si>
    <t>Nitroglycerin</t>
  </si>
  <si>
    <t>Cellulosenitrat</t>
  </si>
  <si>
    <t>Wolfram</t>
  </si>
  <si>
    <t>Naproxen</t>
  </si>
  <si>
    <t>Propranolol</t>
  </si>
  <si>
    <t>Tramadol</t>
  </si>
  <si>
    <t>Regnvand</t>
  </si>
  <si>
    <t>Tert-butylbenzen</t>
  </si>
  <si>
    <t>Ethanolamin</t>
  </si>
  <si>
    <t>Triethanolamin</t>
  </si>
  <si>
    <t>Diclofop</t>
  </si>
  <si>
    <t>Diflufenzopyr</t>
  </si>
  <si>
    <t>Imazamethabenz</t>
  </si>
  <si>
    <t>Imazamox</t>
  </si>
  <si>
    <t>Imazapic</t>
  </si>
  <si>
    <t>Imazaquin</t>
  </si>
  <si>
    <t>Imazethapyr</t>
  </si>
  <si>
    <t>Naptalam</t>
  </si>
  <si>
    <t>Quinclorac</t>
  </si>
  <si>
    <t>Quizalofop</t>
  </si>
  <si>
    <t>Sulcotrion</t>
  </si>
  <si>
    <t>Triclopyr</t>
  </si>
  <si>
    <t>EOSSPS</t>
  </si>
  <si>
    <t>ESSSPS</t>
  </si>
  <si>
    <t>Endotoksin</t>
  </si>
  <si>
    <t>Humus</t>
  </si>
  <si>
    <t>Ler</t>
  </si>
  <si>
    <t>Finsand</t>
  </si>
  <si>
    <t>Grovsand</t>
  </si>
  <si>
    <t>C20-C25 kulbrintefraktion</t>
  </si>
  <si>
    <t>Benzalkoniumchlorid</t>
  </si>
  <si>
    <t>Albendazol</t>
  </si>
  <si>
    <t>Methyltestosteron</t>
  </si>
  <si>
    <t>Acetaldehyd</t>
  </si>
  <si>
    <t>Udsivning</t>
  </si>
  <si>
    <t>Bakteriologisk aktivitet</t>
  </si>
  <si>
    <t>Carbamazepin</t>
  </si>
  <si>
    <t>Citalopram</t>
  </si>
  <si>
    <t>Sum: 3-methylphenol + 4-methylphenol</t>
  </si>
  <si>
    <t>C6-C25 kulbrintefraktion</t>
  </si>
  <si>
    <t>2,4,6-trimethylphenol</t>
  </si>
  <si>
    <t>2-ethylphenol</t>
  </si>
  <si>
    <t>3-ethylphenol</t>
  </si>
  <si>
    <t>2-isopropylphenol</t>
  </si>
  <si>
    <t>2-propylphenol</t>
  </si>
  <si>
    <t>3-tert-butylphenol</t>
  </si>
  <si>
    <t>Sum hydroxyquinoliner</t>
  </si>
  <si>
    <t>Dicyclohexyltin-forbindelser</t>
  </si>
  <si>
    <t>Tricyclohexyltin-forbindelser</t>
  </si>
  <si>
    <t>Tetrabutyltin-forbindelser</t>
  </si>
  <si>
    <t>SCCP Short Chained Chlorinated Paraffin</t>
  </si>
  <si>
    <t>MCCP Medium Chained Chlorinated Paraffin</t>
  </si>
  <si>
    <t>LCCP Long Chained Chlorinated Paraffin</t>
  </si>
  <si>
    <t>Paraquat</t>
  </si>
  <si>
    <t>C18-C20 kulbrintefraktion</t>
  </si>
  <si>
    <t>p-toluensulfonsyre</t>
  </si>
  <si>
    <t>Ethylglycolacetate</t>
  </si>
  <si>
    <t>Perfluorhexadekansyre</t>
  </si>
  <si>
    <t>n-Ethylperfluoroctan-sulfonamid-eddikesyre</t>
  </si>
  <si>
    <t>EtFOSAA</t>
  </si>
  <si>
    <t>n-Methylperfluor-octansulfonamid-eddikesyre</t>
  </si>
  <si>
    <t>MeFOSAA</t>
  </si>
  <si>
    <t>Perfluoroctansulfonamid-eddikesyre</t>
  </si>
  <si>
    <t>FOSAA</t>
  </si>
  <si>
    <t>Dicyclopentadien</t>
  </si>
  <si>
    <t>Cyclohexan</t>
  </si>
  <si>
    <t>Dimethyldisulfid</t>
  </si>
  <si>
    <t>Partikler, total 0,04-5 mm</t>
  </si>
  <si>
    <t>Mikroplast 0,04-5 mm</t>
  </si>
  <si>
    <t>n-Propylbenzen</t>
  </si>
  <si>
    <t>1-Phenylpropan</t>
  </si>
  <si>
    <t>2-Ethyltoluen</t>
  </si>
  <si>
    <t>4-Ethyltoluen</t>
  </si>
  <si>
    <t>Ethyltoluen, sum</t>
  </si>
  <si>
    <t>Trimethylbenzen, sum</t>
  </si>
  <si>
    <t>2-Methoxyethanol</t>
  </si>
  <si>
    <t>109-86-4</t>
  </si>
  <si>
    <t>Sum af 3,5+2,3-Dimethylphenol</t>
  </si>
  <si>
    <t>Trans-heptachlorepoxid</t>
  </si>
  <si>
    <t>Vindstyrke</t>
  </si>
  <si>
    <t>Iskoncentration</t>
  </si>
  <si>
    <t>Istykkelse</t>
  </si>
  <si>
    <t>Skydække</t>
  </si>
  <si>
    <t>Vejrforhold</t>
  </si>
  <si>
    <t>Dimethachlor metabolit CGA 50266</t>
  </si>
  <si>
    <t>Dimethachlor-OA</t>
  </si>
  <si>
    <t>Metazachlor metabolit BH 479-12</t>
  </si>
  <si>
    <t>Benzfluoranthen (b+j)</t>
  </si>
  <si>
    <t>Dibenz(a,h)pyren</t>
  </si>
  <si>
    <t>BTEXN</t>
  </si>
  <si>
    <t>Sum af benz(a)anthracen, crysen og triphenylen</t>
  </si>
  <si>
    <t>C10-C28 kulbrintefraktion</t>
  </si>
  <si>
    <t>C28-C35 kulbrintefraktion</t>
  </si>
  <si>
    <t>Benzen - C40 kulbrintefraktion</t>
  </si>
  <si>
    <t>Methanthiol</t>
  </si>
  <si>
    <t>Ethanthiol</t>
  </si>
  <si>
    <t>FID</t>
  </si>
  <si>
    <t>Benzfluoranthen (j+k)</t>
  </si>
  <si>
    <t>Linebølgehøjde</t>
  </si>
  <si>
    <t>cATP-aktivitet</t>
  </si>
  <si>
    <t>Isoxadifen-ethyl</t>
  </si>
  <si>
    <t>Dodemorf</t>
  </si>
  <si>
    <t>BDE #71</t>
  </si>
  <si>
    <t>BDE #77</t>
  </si>
  <si>
    <t>BDE #119</t>
  </si>
  <si>
    <t>BDE #126</t>
  </si>
  <si>
    <t>BDE #138</t>
  </si>
  <si>
    <t>BDE #156</t>
  </si>
  <si>
    <t>BDE #184</t>
  </si>
  <si>
    <t>BDE#190</t>
  </si>
  <si>
    <t>BDE #191</t>
  </si>
  <si>
    <t>BDE #196</t>
  </si>
  <si>
    <t>BDE #206</t>
  </si>
  <si>
    <t>BDE #207</t>
  </si>
  <si>
    <t>N-Nitrosodiethylamine</t>
  </si>
  <si>
    <t>N-Nitrosodibutylamine</t>
  </si>
  <si>
    <t>N-Nitrosomorpholine</t>
  </si>
  <si>
    <t>N-Nitrosopyrrolidine</t>
  </si>
  <si>
    <t>N-Nitrosopiperidine</t>
  </si>
  <si>
    <t>N-Nitrosomethylethylamin</t>
  </si>
  <si>
    <t>Trichlorbenzener, sum</t>
  </si>
  <si>
    <t>Farve, bundfald</t>
  </si>
  <si>
    <t>Farve, vandfase</t>
  </si>
  <si>
    <t>Perfluor-4-ethylcyclohexan sulfonat</t>
  </si>
  <si>
    <t>Perfluor-1-ethylcyclohexan sulfonat</t>
  </si>
  <si>
    <t>Dimethachlor metabolit CGA 373464</t>
  </si>
  <si>
    <t>Octylphenolpolyethoxylater</t>
  </si>
  <si>
    <t>Tørvejrsvandmængde</t>
  </si>
  <si>
    <t>NSO-aromatiske forbindelser</t>
  </si>
  <si>
    <t>3-carbamyl-2,4,5-trichlorobenzoic acid</t>
  </si>
  <si>
    <t>Aminopyralid</t>
  </si>
  <si>
    <t>Cymoxanil</t>
  </si>
  <si>
    <t>Fenoxaprop-P</t>
  </si>
  <si>
    <t>Fenoxaprop-P-ethyl</t>
  </si>
  <si>
    <t>Flonicamid</t>
  </si>
  <si>
    <t>Haloxyfop-ethoxyethyl</t>
  </si>
  <si>
    <t>Methiocarb sulfoxide phenol</t>
  </si>
  <si>
    <t>Proquinazid</t>
  </si>
  <si>
    <t>Thifensulfuron</t>
  </si>
  <si>
    <t>2-butanol</t>
  </si>
  <si>
    <t>Alfa-pinen</t>
  </si>
  <si>
    <t>3-caren</t>
  </si>
  <si>
    <t>2-ethylhexanol</t>
  </si>
  <si>
    <t>Biogen silikat</t>
  </si>
  <si>
    <t>Sum af phenoxysyrer</t>
  </si>
  <si>
    <t>PAH (sum af 11)</t>
  </si>
  <si>
    <t>Metolachlor-metabolit CGA 51202</t>
  </si>
  <si>
    <t>Pyrimidinol</t>
  </si>
  <si>
    <t>Hydroxypyrimidin</t>
  </si>
  <si>
    <t>CGA 354742</t>
  </si>
  <si>
    <t>Dimethachlor-ESA</t>
  </si>
  <si>
    <t>Effektiv varmeværdi, konst. tryk, askefrit, tør</t>
  </si>
  <si>
    <t>Effektiv varmeværdi, konst. tryk, tør prøve</t>
  </si>
  <si>
    <t>Effektiv varmeværdi, konst. tryk, ved modt.</t>
  </si>
  <si>
    <t>Effektiv varmeværdi, konst. vol, askefrit, tør</t>
  </si>
  <si>
    <t>Effektiv varmeværdi, konst. vol, tør prøve</t>
  </si>
  <si>
    <t>Effektiv varmeværdi, konst. vol, ved modt.</t>
  </si>
  <si>
    <t>Kalorimetrisk varmeværdi, tør prøve</t>
  </si>
  <si>
    <t>Kalorimetrisk varmeværdi, ved modt.</t>
  </si>
  <si>
    <t>Deformationstemperatur DT</t>
  </si>
  <si>
    <t>Halvsfærisk temperatur HT</t>
  </si>
  <si>
    <t>Flydende temperatur FT</t>
  </si>
  <si>
    <t>Krymping start temp. SST</t>
  </si>
  <si>
    <t>Flygtige forbindelser</t>
  </si>
  <si>
    <t>Total organisk fluor (TOF)</t>
  </si>
  <si>
    <t>Mineralolie</t>
  </si>
  <si>
    <t>Nitrifikationshastighed</t>
  </si>
  <si>
    <t>Phenol-indeks</t>
  </si>
  <si>
    <t>TOP</t>
  </si>
  <si>
    <t>Daminozid</t>
  </si>
  <si>
    <t>Ethylendiamin</t>
  </si>
  <si>
    <t>Fusidinsyre</t>
  </si>
  <si>
    <t>Methacrylsyre</t>
  </si>
  <si>
    <t>2-Octyl-4-isothiazolin-3-on</t>
  </si>
  <si>
    <t>n-Heptan</t>
  </si>
  <si>
    <t>Allethrin</t>
  </si>
  <si>
    <t>Pentachloraniline</t>
  </si>
  <si>
    <t>Pyrethriner</t>
  </si>
  <si>
    <t>Trichloronat</t>
  </si>
  <si>
    <t>4-Isopropylanilin</t>
  </si>
  <si>
    <t>Bentazon-8-hydroxy</t>
  </si>
  <si>
    <t>Metolachlor CGA 357704</t>
  </si>
  <si>
    <t>Metolachlor CGA 368208</t>
  </si>
  <si>
    <t>Metolachlor CGA 37735</t>
  </si>
  <si>
    <t>Metolachlor CGA 50267</t>
  </si>
  <si>
    <t>Tritosulfuron</t>
  </si>
  <si>
    <t>Tritosulfuron 635M01</t>
  </si>
  <si>
    <t>Tritosulfuron 635M02</t>
  </si>
  <si>
    <t>Cerium (Ce)</t>
  </si>
  <si>
    <t>Cesium (Cs)</t>
  </si>
  <si>
    <t>Dysprosium (Dy)</t>
  </si>
  <si>
    <t>Erbium (Er)</t>
  </si>
  <si>
    <t>Gadolinium (Gd)</t>
  </si>
  <si>
    <t>Gallium (Ga)</t>
  </si>
  <si>
    <t>Hafnium (Hf)</t>
  </si>
  <si>
    <t>Lutetium (Lu)</t>
  </si>
  <si>
    <t>Neodymium (Nd)</t>
  </si>
  <si>
    <t>Niobium (Nb)</t>
  </si>
  <si>
    <t>Osmium (Os)</t>
  </si>
  <si>
    <t>Praseodym (Pr)</t>
  </si>
  <si>
    <t>Rhenium (Re)</t>
  </si>
  <si>
    <t>Ruthenium (Ru)</t>
  </si>
  <si>
    <t>Samarium (Sm)</t>
  </si>
  <si>
    <t>Tantalum (Ta)</t>
  </si>
  <si>
    <t>Terbium (Tb)</t>
  </si>
  <si>
    <t>Thulium (Tm)</t>
  </si>
  <si>
    <t>Iodosulfuron-methyl</t>
  </si>
  <si>
    <t>Kimtal 25 grader</t>
  </si>
  <si>
    <t>Kimtal ved 30 grader</t>
  </si>
  <si>
    <t>Gær</t>
  </si>
  <si>
    <t>Skimmel</t>
  </si>
  <si>
    <t>Presumptive Bacillus cereus</t>
  </si>
  <si>
    <t>Enterobacteriaceae</t>
  </si>
  <si>
    <t>Pyrimidin</t>
  </si>
  <si>
    <t>Calciumcarbonat, beregnet</t>
  </si>
  <si>
    <t>Methamidophos</t>
  </si>
  <si>
    <t>Tribenuron</t>
  </si>
  <si>
    <t>3-Aminotoluene</t>
  </si>
  <si>
    <t>4-Methylsulfonyl-2-nitrobenzoic acid (MNBA)</t>
  </si>
  <si>
    <t>Nicosulfuron</t>
  </si>
  <si>
    <t>Furalaxyl</t>
  </si>
  <si>
    <t>Ethyleneurea</t>
  </si>
  <si>
    <t>Metazachlor metabolit M11</t>
  </si>
  <si>
    <t>Metazachlor metabolit M09</t>
  </si>
  <si>
    <t>Prohexadion-calcium</t>
  </si>
  <si>
    <t>Cyhexatin</t>
  </si>
  <si>
    <t>Metosulam</t>
  </si>
  <si>
    <t>Isoxaflutol</t>
  </si>
  <si>
    <t>Bifenazat</t>
  </si>
  <si>
    <t>Dimoxystrobin</t>
  </si>
  <si>
    <t>Tepraloxydim</t>
  </si>
  <si>
    <t>Dichlorprop-P</t>
  </si>
  <si>
    <t>Chlortoluron</t>
  </si>
  <si>
    <t>Zoxamid</t>
  </si>
  <si>
    <t>Fosetyl-Al</t>
  </si>
  <si>
    <t>Aldoxycarb</t>
  </si>
  <si>
    <t>Mechlorprop-P</t>
  </si>
  <si>
    <t>3-Ketocarbofuran</t>
  </si>
  <si>
    <t>Spinosad</t>
  </si>
  <si>
    <t>Jodfenphos</t>
  </si>
  <si>
    <t>Iodosulfuron</t>
  </si>
  <si>
    <t>Penoxsulam</t>
  </si>
  <si>
    <t>Ethirimol</t>
  </si>
  <si>
    <t>Tridemorph</t>
  </si>
  <si>
    <t>(E,E)-trifloxystrobin acid</t>
  </si>
  <si>
    <t>Etridiazol</t>
  </si>
  <si>
    <t>1,2-Benzisothiazolin-3-on</t>
  </si>
  <si>
    <t>2-Methyl-2H-isothiazol-3-on</t>
  </si>
  <si>
    <t>Benzisothiazole</t>
  </si>
  <si>
    <t>Quinoclamin</t>
  </si>
  <si>
    <t>4-Hydroxy-2,5,6-trichloroisophthalonitrile</t>
  </si>
  <si>
    <t>Bromadiolon</t>
  </si>
  <si>
    <t>2-Amino-N-isopropylbenzamide</t>
  </si>
  <si>
    <t>Acephat</t>
  </si>
  <si>
    <t>Thiencarbazon-methyl</t>
  </si>
  <si>
    <t>Dithianon</t>
  </si>
  <si>
    <t>Tembotrion</t>
  </si>
  <si>
    <t>4,6-Dimethoxypyrimidin-2-amine</t>
  </si>
  <si>
    <t>Dinocap</t>
  </si>
  <si>
    <t>Piperonylbutoxyd</t>
  </si>
  <si>
    <t>Trichlorfon</t>
  </si>
  <si>
    <t>2-Chloro-4-(methylsulfonyl)-benzoic acid</t>
  </si>
  <si>
    <t>Dazomet</t>
  </si>
  <si>
    <t>Flurprimidol</t>
  </si>
  <si>
    <t>2,6-Diethylaniline</t>
  </si>
  <si>
    <t>Bixafen</t>
  </si>
  <si>
    <t>N-methyl bentazone</t>
  </si>
  <si>
    <t>3,5-Dichloroaniline</t>
  </si>
  <si>
    <t>Thiometon</t>
  </si>
  <si>
    <t>BCS-AA10634</t>
  </si>
  <si>
    <t>Fluopyram</t>
  </si>
  <si>
    <t>Cholin-chlorid</t>
  </si>
  <si>
    <t>Abamectin</t>
  </si>
  <si>
    <t>Hydroxypropazin</t>
  </si>
  <si>
    <t>Paclobutrazol</t>
  </si>
  <si>
    <t>Oxadixyl</t>
  </si>
  <si>
    <t>Metsulfuron</t>
  </si>
  <si>
    <t>Glyphosat-trimesium</t>
  </si>
  <si>
    <t>Teflubenzuron</t>
  </si>
  <si>
    <t>Tetrahydrophthalimide</t>
  </si>
  <si>
    <t>Phthalimide</t>
  </si>
  <si>
    <t>S-Metolachlor</t>
  </si>
  <si>
    <t>N-(2,6-dimethylphenyl)-N-(methoxyacetyl)alanine</t>
  </si>
  <si>
    <t>Tralkoxydim</t>
  </si>
  <si>
    <t>Isopyrazam</t>
  </si>
  <si>
    <t>7-Chloro-2-hydroxy-3-methylquinoline-8- carboxylic acid</t>
  </si>
  <si>
    <t>Fluxapyroxad</t>
  </si>
  <si>
    <t>Demeton-S-methyl</t>
  </si>
  <si>
    <t>Prosulfuron</t>
  </si>
  <si>
    <t>4-Amino-3,5-dichloro-6-fluoro-2-pyridinol</t>
  </si>
  <si>
    <t>Halauxifen</t>
  </si>
  <si>
    <t>Pyriproxyfen</t>
  </si>
  <si>
    <t>3-Chloro-4-methylaniline</t>
  </si>
  <si>
    <t>Clethodim</t>
  </si>
  <si>
    <t>BF 490-1</t>
  </si>
  <si>
    <t>IN-KF311</t>
  </si>
  <si>
    <t>IN-JV460</t>
  </si>
  <si>
    <t>IN-KC576</t>
  </si>
  <si>
    <t>RH-24644</t>
  </si>
  <si>
    <t>IN-KY374</t>
  </si>
  <si>
    <t>CGA 339833</t>
  </si>
  <si>
    <t>4,6-Dimethoxypyrimidine-2-yl-urea</t>
  </si>
  <si>
    <t>IN-KF526</t>
  </si>
  <si>
    <t>O-Desmethyl mesosulfuron</t>
  </si>
  <si>
    <t>AE-F130619</t>
  </si>
  <si>
    <t>Azamethiphos</t>
  </si>
  <si>
    <t>Propylene thiourea</t>
  </si>
  <si>
    <t>t-Sulfinylacetic acid</t>
  </si>
  <si>
    <t>Acetochlor SAA</t>
  </si>
  <si>
    <t>Nedbør dagen før prøvetagning</t>
  </si>
  <si>
    <t>n-Oktan</t>
  </si>
  <si>
    <t>n-Nonan</t>
  </si>
  <si>
    <t>Bundfald, struktur</t>
  </si>
  <si>
    <t>Perthane</t>
  </si>
  <si>
    <t>DDM</t>
  </si>
  <si>
    <t>Chlorbenside</t>
  </si>
  <si>
    <t>Pyrethrin I</t>
  </si>
  <si>
    <t>4,4´-DDMU</t>
  </si>
  <si>
    <t>p,p'-Methoxychlorolefin</t>
  </si>
  <si>
    <t>3,4-Dichlorophenylurea</t>
  </si>
  <si>
    <t>Chloroneb</t>
  </si>
  <si>
    <t>Methyl triclosan</t>
  </si>
  <si>
    <t>cis-Chlordane</t>
  </si>
  <si>
    <t>cis-Nonachlor</t>
  </si>
  <si>
    <t>trans-Chlordane</t>
  </si>
  <si>
    <t>Tetramethrin</t>
  </si>
  <si>
    <t>Phenothrin</t>
  </si>
  <si>
    <t>Ethofumesat-2-keto</t>
  </si>
  <si>
    <t>Oxychlordane</t>
  </si>
  <si>
    <t>2,4'-Methoxychlor</t>
  </si>
  <si>
    <t>Flampropisopropyl</t>
  </si>
  <si>
    <t>cis-Permethrin</t>
  </si>
  <si>
    <t>trans-Permethrin</t>
  </si>
  <si>
    <t>Flutolanil</t>
  </si>
  <si>
    <t>Buprofezin</t>
  </si>
  <si>
    <t>Bifenthrin</t>
  </si>
  <si>
    <t>Primisulfuron-methyl</t>
  </si>
  <si>
    <t>Cyproconazole</t>
  </si>
  <si>
    <t>Quizalofop-P-ethyl</t>
  </si>
  <si>
    <t>Acrinathrin</t>
  </si>
  <si>
    <t>Mepanipyrim</t>
  </si>
  <si>
    <t>Transfluthrin</t>
  </si>
  <si>
    <t>Quinoxyfen</t>
  </si>
  <si>
    <t>Famoxadone</t>
  </si>
  <si>
    <t>Propoxycarbazone</t>
  </si>
  <si>
    <t>Spirodiclofen</t>
  </si>
  <si>
    <t>Fenamidone</t>
  </si>
  <si>
    <t>Spirotetramat</t>
  </si>
  <si>
    <t>Pinoxaden</t>
  </si>
  <si>
    <t>Fenpyrazamine</t>
  </si>
  <si>
    <t>Penflufen</t>
  </si>
  <si>
    <t>Pyriofenone</t>
  </si>
  <si>
    <t>Sedaxane</t>
  </si>
  <si>
    <t>Halauxifen-methyl</t>
  </si>
  <si>
    <t>Benzovindiflupyr</t>
  </si>
  <si>
    <t>Fosetyl</t>
  </si>
  <si>
    <t>R+S-Indoxacarb</t>
  </si>
  <si>
    <t>3-hydroxy-2-propionyl-5-(2,4,6-trimethylphenyl)cyclohex-2-enone</t>
  </si>
  <si>
    <t>o,p'-Dicofol</t>
  </si>
  <si>
    <t>PFHpA incl precursor</t>
  </si>
  <si>
    <t>PFOA incl precursor</t>
  </si>
  <si>
    <t>PFNA incl precursor</t>
  </si>
  <si>
    <t>PFBS incl precursor</t>
  </si>
  <si>
    <t>PFHxS incl precursor</t>
  </si>
  <si>
    <t>PFOS incl precursor</t>
  </si>
  <si>
    <t>PFDS incl precursor</t>
  </si>
  <si>
    <t>PFOSA incl precursor</t>
  </si>
  <si>
    <t>PFHxA incl precursor</t>
  </si>
  <si>
    <t>PFBA incl precursor</t>
  </si>
  <si>
    <t>PFHpS incl precursor</t>
  </si>
  <si>
    <t>PFUnDA incl precursor</t>
  </si>
  <si>
    <t>PFTDA incl precursor</t>
  </si>
  <si>
    <t>PFPeA incl precursor</t>
  </si>
  <si>
    <t>PFDA incl precursor</t>
  </si>
  <si>
    <t>6:2 FTS incl precursor</t>
  </si>
  <si>
    <t>PFDoDA incl precursor</t>
  </si>
  <si>
    <t>PFTrDA incl precursor</t>
  </si>
  <si>
    <t>NEtFOSAA incl precursor</t>
  </si>
  <si>
    <t>NMeFOSAA incl precursor</t>
  </si>
  <si>
    <t>8:2 FTS incl precursor</t>
  </si>
  <si>
    <t>Asbest</t>
  </si>
  <si>
    <t>Flamprop-methyl</t>
  </si>
  <si>
    <t>Fenvalerate (RR-/SS-Isomere)</t>
  </si>
  <si>
    <t>Fenvalerate (RS-/SR-Isomere)</t>
  </si>
  <si>
    <t>MCPA-methylester</t>
  </si>
  <si>
    <t>4-Amino-2,6-dinitrotoluen</t>
  </si>
  <si>
    <t>HFPO-DA (GenX)</t>
  </si>
  <si>
    <t>Heptan-2-yl 2-chloracetat</t>
  </si>
  <si>
    <t>1,3-Dinitrobenzen</t>
  </si>
  <si>
    <t>1,3,5-Trinitrobenzen</t>
  </si>
  <si>
    <t>2,4,6-Trinitrophenol</t>
  </si>
  <si>
    <t>2-Amino-4,6-dinitrotoluen</t>
  </si>
  <si>
    <t>Hexogen (RDX)</t>
  </si>
  <si>
    <t>Nitropenta (PETN)</t>
  </si>
  <si>
    <t>Oktogen (HMX)</t>
  </si>
  <si>
    <t>Tetryl</t>
  </si>
  <si>
    <t>C6-C40 kulbrintefraktion</t>
  </si>
  <si>
    <t>Mepiquat</t>
  </si>
  <si>
    <t>Sum af chlorphenoler</t>
  </si>
  <si>
    <t>Tetramethylbly</t>
  </si>
  <si>
    <t>Sum af mononitrophenoler</t>
  </si>
  <si>
    <t>Sum af trinitrophenoler</t>
  </si>
  <si>
    <t>PE</t>
  </si>
  <si>
    <t>C6H6 (benzen) - C10 kulbrintefraktion</t>
  </si>
  <si>
    <t>Ciprofloxacin</t>
  </si>
  <si>
    <t>Hårdhed, magnesium</t>
  </si>
  <si>
    <t>C6-C20 kulbrintefraktion</t>
  </si>
  <si>
    <t>Mikroplastpartikler</t>
  </si>
  <si>
    <t>C6-C10 kulbrintefraktion ekskl. polære forbindelser</t>
  </si>
  <si>
    <t>C10-C15 kulbrintefraktion ekskl. polære forbindelser</t>
  </si>
  <si>
    <t>C15-C20 kulbrintefraktion ekskl. polære forbindelser</t>
  </si>
  <si>
    <t>C20-C35 kulbrintefraktion ekskl. polære forbindelser</t>
  </si>
  <si>
    <t>C6-C35 kulbrintefraktion ekskl. polære forbindelser</t>
  </si>
  <si>
    <t>Kalium, vandopløseligt</t>
  </si>
  <si>
    <t>Sum af 6 PCB</t>
  </si>
  <si>
    <t>Magnesiumoxid</t>
  </si>
  <si>
    <t>Legionella pneumophila</t>
  </si>
  <si>
    <t>Legionella pneumophila serogruppe 1 L</t>
  </si>
  <si>
    <t>Legionella pneumophila serogruppe 2-14</t>
  </si>
  <si>
    <t>Udseende</t>
  </si>
  <si>
    <t>Struktur</t>
  </si>
  <si>
    <t>Antal badende</t>
  </si>
  <si>
    <t>Vandkvalitet</t>
  </si>
  <si>
    <t>Strandkvalitet</t>
  </si>
  <si>
    <t>Geosmin</t>
  </si>
  <si>
    <t>2-Methylisoborneol</t>
  </si>
  <si>
    <t>Fipronil</t>
  </si>
  <si>
    <t>Atraton</t>
  </si>
  <si>
    <t>Mefenpyr-diethyl</t>
  </si>
  <si>
    <t>Phoxim</t>
  </si>
  <si>
    <t>1H-1,2,4-Triazole-5-sulfonamide</t>
  </si>
  <si>
    <t>Desmethyl-formamido-pirimicarb</t>
  </si>
  <si>
    <t>CGA 355190</t>
  </si>
  <si>
    <t>Dimethylaminosulfanilide</t>
  </si>
  <si>
    <t>Ethiofencarb sulfon</t>
  </si>
  <si>
    <t>Ethiofencarb sulfoxid</t>
  </si>
  <si>
    <t>Oxamyl-oxim</t>
  </si>
  <si>
    <t>Oxycarboxin</t>
  </si>
  <si>
    <t>Demeton-S-methylsulfon</t>
  </si>
  <si>
    <t>Tetraethyl pyrophosphate</t>
  </si>
  <si>
    <t>Trifluoreddikesyre</t>
  </si>
  <si>
    <t>Triflusulfuron</t>
  </si>
  <si>
    <t>Dipropetryn</t>
  </si>
  <si>
    <t>Fipronil-sulfon</t>
  </si>
  <si>
    <t>Fipronil sulfid</t>
  </si>
  <si>
    <t>Terbumeton</t>
  </si>
  <si>
    <t>Terbumeton-desethyl</t>
  </si>
  <si>
    <t>N,N-Dimethyl-2-sulfamoylnicotinamid</t>
  </si>
  <si>
    <t>2-Hydroxy-1,4-naphtoquinone</t>
  </si>
  <si>
    <t>7-Chloro-3,8-quinolinedicarboxylic acid</t>
  </si>
  <si>
    <t>Benalaxyl-M</t>
  </si>
  <si>
    <t>Icaridin</t>
  </si>
  <si>
    <t>Milbemycin A4</t>
  </si>
  <si>
    <t>Milbemectin</t>
  </si>
  <si>
    <t>4-Bis-amido-3,5,6-trichlorobenzenesulfonat</t>
  </si>
  <si>
    <t>Phthalater, sum af 6</t>
  </si>
  <si>
    <t>Trifloxystrobin metabolitter NOA 413161 + NOA 413163</t>
  </si>
  <si>
    <t>Dimoxystrobin-M08</t>
  </si>
  <si>
    <t>Cetyltrimethylammoniumbromid</t>
  </si>
  <si>
    <t>Trimethyltetradecylammoniumbromid</t>
  </si>
  <si>
    <t>Butylacetat (n-, iso-)</t>
  </si>
  <si>
    <t>Propofol</t>
  </si>
  <si>
    <t>Sulfitreducerende clostridium, sporer</t>
  </si>
  <si>
    <t>Sedimentfraktion &lt;2 mm</t>
  </si>
  <si>
    <t>Demeton-S-sulfoxid</t>
  </si>
  <si>
    <t>Ametryn</t>
  </si>
  <si>
    <t>Metobromuron</t>
  </si>
  <si>
    <t>Buturon</t>
  </si>
  <si>
    <t>Crimidin</t>
  </si>
  <si>
    <t>Fenuron</t>
  </si>
  <si>
    <t>Monolinuron</t>
  </si>
  <si>
    <t>Ethidimuron</t>
  </si>
  <si>
    <t>Dimefuron</t>
  </si>
  <si>
    <t>Butocarboxim</t>
  </si>
  <si>
    <t>Butocarboximsulfoxide</t>
  </si>
  <si>
    <t>Chlorbromuron</t>
  </si>
  <si>
    <t>Desethylsebuthylazin</t>
  </si>
  <si>
    <t>Fluroxypyr-1-methyl-heptylester</t>
  </si>
  <si>
    <t>Propetamphos</t>
  </si>
  <si>
    <t>Coumaphos</t>
  </si>
  <si>
    <t>Dicrotophos</t>
  </si>
  <si>
    <t>Ethoprophos</t>
  </si>
  <si>
    <t>Phenthoat</t>
  </si>
  <si>
    <t>Monocrotophos</t>
  </si>
  <si>
    <t>Fluquinconazol</t>
  </si>
  <si>
    <t>Neburon</t>
  </si>
  <si>
    <t>Bendiocarb</t>
  </si>
  <si>
    <t>Cinosulfuron</t>
  </si>
  <si>
    <t>Dodin</t>
  </si>
  <si>
    <t>Fenchlorazol-ethyl</t>
  </si>
  <si>
    <t>Flazasulfuron</t>
  </si>
  <si>
    <t>Iprovalicarb</t>
  </si>
  <si>
    <t>Methoxyfenozid</t>
  </si>
  <si>
    <t>Sethoxydim</t>
  </si>
  <si>
    <t>Tebufenozid</t>
  </si>
  <si>
    <t>Thiodicarb</t>
  </si>
  <si>
    <t>Thiofanox</t>
  </si>
  <si>
    <t>Thiofanox-sulfon</t>
  </si>
  <si>
    <t>Thiofanox-sulfoxid</t>
  </si>
  <si>
    <t>Triflumuron</t>
  </si>
  <si>
    <t>Vamidothion</t>
  </si>
  <si>
    <t>Butoxycarboxim</t>
  </si>
  <si>
    <t>Triamiphos</t>
  </si>
  <si>
    <t>Molinat</t>
  </si>
  <si>
    <t>Methoprotryn</t>
  </si>
  <si>
    <t>Orbencarb</t>
  </si>
  <si>
    <t>Dikegulac-Natrium</t>
  </si>
  <si>
    <t>Demeton (O+S)</t>
  </si>
  <si>
    <t>Beflubutamid</t>
  </si>
  <si>
    <t>Fluoxastrobin</t>
  </si>
  <si>
    <t>Secbumeton</t>
  </si>
  <si>
    <t>Isazofos</t>
  </si>
  <si>
    <t>t-Methacriphos</t>
  </si>
  <si>
    <t>Trietazin</t>
  </si>
  <si>
    <t>Benodanil</t>
  </si>
  <si>
    <t>Cadusafos</t>
  </si>
  <si>
    <t>Diallat</t>
  </si>
  <si>
    <t>Thiophanat-ethyl</t>
  </si>
  <si>
    <t>Aminocarb</t>
  </si>
  <si>
    <t>Aziprotryn</t>
  </si>
  <si>
    <t>Fenoxycarb</t>
  </si>
  <si>
    <t>Norflurazon</t>
  </si>
  <si>
    <t>Tebutam</t>
  </si>
  <si>
    <t>3,4,5-Trimethacarb</t>
  </si>
  <si>
    <t>Acifluorfen</t>
  </si>
  <si>
    <t>Azaconazol</t>
  </si>
  <si>
    <t>Butralin</t>
  </si>
  <si>
    <t>Coumatetralyl</t>
  </si>
  <si>
    <t>Cycluron</t>
  </si>
  <si>
    <t>Pyridaben</t>
  </si>
  <si>
    <t>Triazamat</t>
  </si>
  <si>
    <t>Fenbutatinoxid</t>
  </si>
  <si>
    <t>Ofurace</t>
  </si>
  <si>
    <t>Oryzalin</t>
  </si>
  <si>
    <t>Tebufenpyrad</t>
  </si>
  <si>
    <t>Dimetilan</t>
  </si>
  <si>
    <t>Flufenoxuron</t>
  </si>
  <si>
    <t>Fluometuron</t>
  </si>
  <si>
    <t>Fluridon</t>
  </si>
  <si>
    <t>Flurochloridon</t>
  </si>
  <si>
    <t>Haloxyfop-methyl (R/S)</t>
  </si>
  <si>
    <t>Hexaflumuron</t>
  </si>
  <si>
    <t>Imazamethabenz-methyl</t>
  </si>
  <si>
    <t>Mefenacet</t>
  </si>
  <si>
    <t>Paraoxon-methyl</t>
  </si>
  <si>
    <t>Rotenon</t>
  </si>
  <si>
    <t>Temephos</t>
  </si>
  <si>
    <t>Thiazafluron</t>
  </si>
  <si>
    <t>Thiobencarb</t>
  </si>
  <si>
    <t>Bromuconazol</t>
  </si>
  <si>
    <t>Bromfenvinphos-methyl</t>
  </si>
  <si>
    <t>Epsilon-HCH</t>
  </si>
  <si>
    <t>Telodrin</t>
  </si>
  <si>
    <t>Chlorthiophos</t>
  </si>
  <si>
    <t>2,4-D methylester</t>
  </si>
  <si>
    <t>2,4-D 1-buthylester</t>
  </si>
  <si>
    <t>2,4-DB methylester</t>
  </si>
  <si>
    <t>2,4,5-T methylester</t>
  </si>
  <si>
    <t>2,4,5-T ethylhexylester</t>
  </si>
  <si>
    <t>2,4,5-TP methylester</t>
  </si>
  <si>
    <t>Phorat</t>
  </si>
  <si>
    <t>Chlorthion</t>
  </si>
  <si>
    <t>Bioresmethrin</t>
  </si>
  <si>
    <t>Cinidon-ethyl</t>
  </si>
  <si>
    <t>Etofenprox</t>
  </si>
  <si>
    <t>Fenazaquin</t>
  </si>
  <si>
    <t>Fenpyroximat</t>
  </si>
  <si>
    <t>Lufenuron</t>
  </si>
  <si>
    <t>Oxyfluorfen</t>
  </si>
  <si>
    <t>Benfluralin</t>
  </si>
  <si>
    <t>Beta-Pinen</t>
  </si>
  <si>
    <t>Sum HCH</t>
  </si>
  <si>
    <t>Sulfit-reducerende anaerobe bakterier</t>
  </si>
  <si>
    <t>Sulfit-reducerende clostridier</t>
  </si>
  <si>
    <t>Metaflumizone</t>
  </si>
  <si>
    <t>Venlafaxin</t>
  </si>
  <si>
    <t>O-Desmethylvenlafaxine</t>
  </si>
  <si>
    <t>Clotrimazol</t>
  </si>
  <si>
    <t>Fluconazol</t>
  </si>
  <si>
    <t>Ipconazol</t>
  </si>
  <si>
    <t>Miconazol</t>
  </si>
  <si>
    <t>Tetraconazol</t>
  </si>
  <si>
    <t>1,2-Dibrom-3-chlorpropan</t>
  </si>
  <si>
    <t>1,2,3-Trichlorpropan</t>
  </si>
  <si>
    <t>Methyl-amino-parathion</t>
  </si>
  <si>
    <t>MAP-3</t>
  </si>
  <si>
    <t>FDOM</t>
  </si>
  <si>
    <t>Brodifacoum</t>
  </si>
  <si>
    <t>Difenacoum</t>
  </si>
  <si>
    <t>4-Nonylphenol, forgrenet</t>
  </si>
  <si>
    <t>Svovl som sulfat</t>
  </si>
  <si>
    <t>SARS-CoV-2 RdRP gen</t>
  </si>
  <si>
    <t>SARS-CoV-2, RdRP gen, RNA kopier</t>
  </si>
  <si>
    <t>SARS-CoV-2 RdRP gen, trend value</t>
  </si>
  <si>
    <t>AOF Adsorberbart Organisk Fluor</t>
  </si>
  <si>
    <t>2,2-Difluor-1,3-benzodioxol-4-carboxylsyre</t>
  </si>
  <si>
    <t>2-Nitrotoluen</t>
  </si>
  <si>
    <t>3-Nitrotoluen</t>
  </si>
  <si>
    <t>4-Nitrotoluen</t>
  </si>
  <si>
    <t>3,4-Dinitrotoluen</t>
  </si>
  <si>
    <t>3,5-Dinitrotoluen</t>
  </si>
  <si>
    <t>Hexyl</t>
  </si>
  <si>
    <t>Ethylmethyltrisulfid</t>
  </si>
  <si>
    <t>Diethyltrisulfid</t>
  </si>
  <si>
    <t>Dimethyltrisulfid</t>
  </si>
  <si>
    <t>Pethoxamid metabolit MET-42</t>
  </si>
  <si>
    <t>Flupyrsulfuron-methyl</t>
  </si>
  <si>
    <t>Doxycyclin</t>
  </si>
  <si>
    <t>Tylosin</t>
  </si>
  <si>
    <t>Lincomycin</t>
  </si>
  <si>
    <t>Spectinomycin</t>
  </si>
  <si>
    <t>Prøvevolumen</t>
  </si>
  <si>
    <t>Cyazofamid-dessulfonamid</t>
  </si>
  <si>
    <t>Methyl-3-hydroxyphenylcarbamate</t>
  </si>
  <si>
    <t>cis-Cyhalothrinsyre</t>
  </si>
  <si>
    <t>6-(Trifluoromethyl)pyridin-2(1H)-one</t>
  </si>
  <si>
    <t>2-Chlorbenzoesyre</t>
  </si>
  <si>
    <t>3-Chlor-5-(trifluormethyl)picolinsyre</t>
  </si>
  <si>
    <t>Alkalintetsmålings-temperatur</t>
  </si>
  <si>
    <t>Basekapacitetsmålings-temperatur</t>
  </si>
  <si>
    <t>Basekapacitet ved pH 8,2</t>
  </si>
  <si>
    <t>Alkalinitet ved pH 8,2</t>
  </si>
  <si>
    <t>Difenoxuron</t>
  </si>
  <si>
    <t>Dinoseb-acetat</t>
  </si>
  <si>
    <t>Sum af 6 freonforbindelser</t>
  </si>
  <si>
    <t>C20-C40 kulbrintefraktion ekskl. polære forbindelser</t>
  </si>
  <si>
    <t>C6-C40 kulbrintefraktion ekskl. polære forbindelser</t>
  </si>
  <si>
    <t>2-Mercaptobenzothiazol</t>
  </si>
  <si>
    <t>3-(3,5-Di-tert-butyl-4-hydroxyphenyl)propionsyre</t>
  </si>
  <si>
    <t>4,4-Dihydroxydiphenyl sulphon</t>
  </si>
  <si>
    <t>Bisphenol A diglycidylether</t>
  </si>
  <si>
    <t>Bisphenol AF</t>
  </si>
  <si>
    <t>Bisphenol AP</t>
  </si>
  <si>
    <t>Bisphenol B</t>
  </si>
  <si>
    <t>Bisphenol BP</t>
  </si>
  <si>
    <t>Bisphenol C</t>
  </si>
  <si>
    <t>Bisphenol E</t>
  </si>
  <si>
    <t>Bisphenol P</t>
  </si>
  <si>
    <t>Bisphenol Z</t>
  </si>
  <si>
    <t>4,4’-Bisphenol F</t>
  </si>
  <si>
    <t>Phenoler</t>
  </si>
  <si>
    <t>Smag</t>
  </si>
  <si>
    <t>LAS, sum af C10-C14 LAS</t>
  </si>
  <si>
    <t>PFAS (sum af PFOA, PFOS, PFNA og PFHxS)</t>
  </si>
  <si>
    <t>PFAS sum (4 stk MST)</t>
  </si>
  <si>
    <t>Trifluormethan</t>
  </si>
  <si>
    <t>Triiodmethan</t>
  </si>
  <si>
    <t>3-Propylquinazoline-2,4(1H,3H)-dion</t>
  </si>
  <si>
    <t>4-(tert-Butylamino)-6-hydroxy-1-methyl-1,3,5-triazin-2(1H)-one</t>
  </si>
  <si>
    <t>4-Amino-6-methyl-1,3,5-triazin-2-ol</t>
  </si>
  <si>
    <t>6-(tert-Butylamino)-1,3,5-triazine-2,4-diol</t>
  </si>
  <si>
    <t>Methylsaccharin</t>
  </si>
  <si>
    <t>5-Hydoxy-florasulam</t>
  </si>
  <si>
    <t>Propyleneurea</t>
  </si>
  <si>
    <t>Thiacloprid sulfonsyre</t>
  </si>
  <si>
    <t>Bromocyclen</t>
  </si>
  <si>
    <t>Chlorflurenol-methyl</t>
  </si>
  <si>
    <t>2,6-Dimethylanilin</t>
  </si>
  <si>
    <t>2,4-Dimethylformanilid</t>
  </si>
  <si>
    <t>3-(Aminosulfonyl)-2-thiophenecarboxylsyre</t>
  </si>
  <si>
    <t>2-Methyl-6-ethylanilin</t>
  </si>
  <si>
    <t>N-[(2,3-Dihydro-1,1-dioxido-3-oxo-1,2-benzisothiazol-6-yl)methyl]methanesulfonam</t>
  </si>
  <si>
    <t>Methyl 2-sulfamoyl-6-(trifluoromethyl)nicotinat</t>
  </si>
  <si>
    <t>O-desmethyl-thifensulfuronsyre</t>
  </si>
  <si>
    <t>Azadirachtin</t>
  </si>
  <si>
    <t>6-Benzyladenin</t>
  </si>
  <si>
    <t>Mefluidid</t>
  </si>
  <si>
    <t>Pyraflufen-ethyl</t>
  </si>
  <si>
    <t>Pyridalyl</t>
  </si>
  <si>
    <t>Dimoxystrobin-M09</t>
  </si>
  <si>
    <t>2-Propoxy-3-propylquinazolin-4(3H)-one</t>
  </si>
  <si>
    <t>2-Propyl-6-(3-thianyl)-4,5,6,7-tetrahydrobenzoxazol-4-one</t>
  </si>
  <si>
    <t>2-Propyl-6-(3-thianyl)-4,5,6,7-tetrahydrobenzoxazol-4-one S-dioxide</t>
  </si>
  <si>
    <t>6-Iodo-3-propylquinazoline-2,4(1H,3H)-dione</t>
  </si>
  <si>
    <t>Bronopol</t>
  </si>
  <si>
    <t>Dimethenamid-P</t>
  </si>
  <si>
    <t>Dikegulac</t>
  </si>
  <si>
    <t>Ntrat/nitrit kriterie</t>
  </si>
  <si>
    <t>Dichlorprop + Dichlorprop-P</t>
  </si>
  <si>
    <t>Mecoprop + Mecoprop-P</t>
  </si>
  <si>
    <t>Sum af PFOS og PFOA</t>
  </si>
  <si>
    <t>Morfolin</t>
  </si>
  <si>
    <t>Ethylamin</t>
  </si>
  <si>
    <t>2-Amino-2-methylpropanol</t>
  </si>
  <si>
    <t>N-Ethylmethylamin</t>
  </si>
  <si>
    <t>Piperazin</t>
  </si>
  <si>
    <t>Sum af PFAS, 11 stoffer</t>
  </si>
  <si>
    <t>Koagulase positive stafylokokker</t>
  </si>
  <si>
    <t>Metalaxyl/Metalaxyl-M</t>
  </si>
  <si>
    <t>Vandpejling</t>
  </si>
  <si>
    <t>Afsænkning af vandpejling</t>
  </si>
  <si>
    <t>5-Methyl-1H-benzotriazol</t>
  </si>
  <si>
    <t>Delta O-18</t>
  </si>
  <si>
    <t>Sum af udvalgte flygtige organiske chlorforbindelser</t>
  </si>
  <si>
    <t>Kimtal 21 grader</t>
  </si>
  <si>
    <t>Coliforme bakterier</t>
  </si>
  <si>
    <t>Campylobacter</t>
  </si>
  <si>
    <t>Frit cyanid</t>
  </si>
  <si>
    <t>Triisobutylphosphat</t>
  </si>
  <si>
    <t>SARS-CoV-2 RdRP gen, Kontrol +</t>
  </si>
  <si>
    <t>SARS-CoV-2 RdRP gen, Kontrol -</t>
  </si>
  <si>
    <t>SARS-CoV-2 N1 gen, RNA kopier</t>
  </si>
  <si>
    <t>SARS-CoV-2 N1 gen, trend value</t>
  </si>
  <si>
    <t>SARS-CoV-2 N1 gen, Kontrol +</t>
  </si>
  <si>
    <t>SARS-CoV-2 N1 gen, Kontrol -</t>
  </si>
  <si>
    <t>SARS-CoV-2 N2 gen, RNA kopier</t>
  </si>
  <si>
    <t>SARS-CoV-2 N2 gen, trend value</t>
  </si>
  <si>
    <t>SARS-CoV-2 N2 gen, Kontrol +</t>
  </si>
  <si>
    <t>SARS-CoV-2 N2 gen, Kontrol -</t>
  </si>
  <si>
    <t>SARS-CoV-2 PMMoV gen, RNA kopier</t>
  </si>
  <si>
    <t>SARS-CoV-2 PMMoV gen, trend value</t>
  </si>
  <si>
    <t>SARS-CoV-2 PMMoV gen, Kontrol +</t>
  </si>
  <si>
    <t>SARS-CoV-2 PMMoV gen, Kontrol -</t>
  </si>
  <si>
    <t>SARS-CoV-2 CrAssphage gen, RNA kopier</t>
  </si>
  <si>
    <t>SARS-CoV-2 CrAssphage gen, trend value</t>
  </si>
  <si>
    <t>SARS-CoV-2 CrAssphage gen, Kontrol +</t>
  </si>
  <si>
    <t>SARS-CoV-2 CrAssphage gen Kontrol -</t>
  </si>
  <si>
    <t>SARS-CoV-2 MNV Kontrol</t>
  </si>
  <si>
    <t>SARS-CoV-2 Pladeplacering</t>
  </si>
  <si>
    <t>SARS-CoV-2 Inhiberingskontrol</t>
  </si>
  <si>
    <t>SARS-CoV-2 MNV E+</t>
  </si>
  <si>
    <t>SARS-CoV-2 K417N wt, trend value</t>
  </si>
  <si>
    <t>SARS-CoV-2 K417N mu, trend value</t>
  </si>
  <si>
    <t>SARS-CoV-2 L452R RdRP, trend value</t>
  </si>
  <si>
    <t>SARS-CoV-2 L452R mu, trend value</t>
  </si>
  <si>
    <t>Ekstraherbar fedt</t>
  </si>
  <si>
    <t>beta-Cyfluthrin</t>
  </si>
  <si>
    <t>Microcystin-LR</t>
  </si>
  <si>
    <t>SARS CoV-2 MNV, trend value</t>
  </si>
  <si>
    <t>Covid-prøvekommentar</t>
  </si>
  <si>
    <t>SARS-CoV-2 N gen, RNA kopier</t>
  </si>
  <si>
    <t>SARS-CoV-2 N gen, Trend value</t>
  </si>
  <si>
    <t>SARS-CoV-2 N gen, Kontrol +</t>
  </si>
  <si>
    <t>SARS-CoV-2 N gen, Kontrol -</t>
  </si>
  <si>
    <t>Grundvandsspejl</t>
  </si>
  <si>
    <t>Flydestof</t>
  </si>
  <si>
    <t>4-Fluoro-3-phenoxybenzoic acid</t>
  </si>
  <si>
    <t>N-Methyl(6-chloro-3-pyridyl)methylamine</t>
  </si>
  <si>
    <t>JKK01 - Sum af triazoler</t>
  </si>
  <si>
    <t>JKK02 - Sum af chlorpenoler</t>
  </si>
  <si>
    <t>JKK03 - Sum af cis- og trans-1,2 DCE</t>
  </si>
  <si>
    <t>JKK04 - Sum af anioniske tensider</t>
  </si>
  <si>
    <t>JKK05 - Sum af benzo(a)pyren, benzo(b+j+k)fluoranthen ...</t>
  </si>
  <si>
    <t>JKK06 - Sum af phthalater</t>
  </si>
  <si>
    <t>JKK07 - Sum af phenoler</t>
  </si>
  <si>
    <t>JKK08 - Sum af mononitrophenoler</t>
  </si>
  <si>
    <t>JKK09 - Sum af perfluorerede alkylsyreforbindelser (12 PFAS)</t>
  </si>
  <si>
    <t>JKK10 - Sum af perfluorerede alkylsyreforbindelser (4 PFAS)</t>
  </si>
  <si>
    <t>Sum PFAS  - 4 Stk. (GG20)</t>
  </si>
  <si>
    <t>JKK11 - Sum af DDT, DDD og DDE</t>
  </si>
  <si>
    <t>ASK01 - Sum af benzo(a)pyren, benzo(b+j+k)fluoranthen ...</t>
  </si>
  <si>
    <t>GVK04 - Sum af alkylbenzener</t>
  </si>
  <si>
    <t>GVK05 - Sum af anioniske tensider</t>
  </si>
  <si>
    <t>GVK06 - Sum af benzo(b+k)fluoranthen, indeno(1,2,3-cd)pyren ...</t>
  </si>
  <si>
    <t>GVK07 - Sum af phthalater</t>
  </si>
  <si>
    <t>GVK08 - Sum af phenoler</t>
  </si>
  <si>
    <t>GVK11 - Sum af alkylphenoler og alkylphenolethoxylater</t>
  </si>
  <si>
    <t>JKK12 - Sum af perfluorerede alkylsyreforbindelser (22 PFAS)</t>
  </si>
  <si>
    <t>Sum PFAS - 22 Stk. (GG20)</t>
  </si>
  <si>
    <t>AFK01 - Sum af chlorphenoler</t>
  </si>
  <si>
    <t>AFK02 - Sum af cis- og trans-DCE</t>
  </si>
  <si>
    <t>AFK03 - Sum af alkylbenzener</t>
  </si>
  <si>
    <t>AFK04 - Sum af o-,m-,p-xylen + ethylbenzen</t>
  </si>
  <si>
    <t>AFK05 - Sum af mononitrophenoler</t>
  </si>
  <si>
    <t>AFK06 - Sum af kulbrinter</t>
  </si>
  <si>
    <t>AFK07</t>
  </si>
  <si>
    <t>AFK08</t>
  </si>
  <si>
    <t>DKK01 - Sum af pesticider</t>
  </si>
  <si>
    <t>DKK02 - Sum af triazoler</t>
  </si>
  <si>
    <t>DKK03 - Sum af flygtige organisk chlorforbindelser</t>
  </si>
  <si>
    <t>DKK04 - Sum af alkylbenzener</t>
  </si>
  <si>
    <t>DKK05 - Sum af alkylphenoler og alkylphenolethoxylater</t>
  </si>
  <si>
    <t>DKK06 - Sum af trihalomethaner</t>
  </si>
  <si>
    <t>DKK07 - Sum af anioniske detergenter</t>
  </si>
  <si>
    <t>DKK08 - Sum af mononitrophenoler</t>
  </si>
  <si>
    <t>DKK09 - Totalolie</t>
  </si>
  <si>
    <t>DKK10 - Sum af benzo(b+k)fluoranthen, indeno(1,2,3-cd)pyren ...</t>
  </si>
  <si>
    <t>DKK11 - Sum af phthalater</t>
  </si>
  <si>
    <t>DKK12 - Sum af TCP</t>
  </si>
  <si>
    <t>DKK14 - Sum af perfluorerede alkylsyreforbindelser (12 PFAS)</t>
  </si>
  <si>
    <t>DKK15 - Sum af perfluorerede alkylsyreforbindelser (4 PFAS)</t>
  </si>
  <si>
    <t>DKK17 - Sum af perfluorerede alkylsyreforbindelser (20 PFAS)</t>
  </si>
  <si>
    <t>Sum PFAS - 20 Stk. (GG20)</t>
  </si>
  <si>
    <t>0000000000 0000000.</t>
  </si>
  <si>
    <t>Støj</t>
  </si>
  <si>
    <t>Støv</t>
  </si>
  <si>
    <t>Lugt ved 12 grader</t>
  </si>
  <si>
    <t>Lugt ved 25 grader</t>
  </si>
  <si>
    <t>Smag ved 12 grader</t>
  </si>
  <si>
    <t>Smag ved 25 grader</t>
  </si>
  <si>
    <t>Syn og lugt</t>
  </si>
  <si>
    <t>Syn, smag og lugt</t>
  </si>
  <si>
    <t>Fid  UGYLDIG KODE - brug 4916 FID</t>
  </si>
  <si>
    <t>TVOC  UGYLDIG KODE - brug 382 Carbon,org,VOC</t>
  </si>
  <si>
    <t>Purge &amp; Trap, chlorerede opl.  UGYLDIG KODE - brug 3087 Chlorerede opl.midl.</t>
  </si>
  <si>
    <t>Olie i vand med BTEX UGYLDIG KODE - brug 2552 Olie</t>
  </si>
  <si>
    <t>AOX  UGYLDIG KODE - brug 1560 Chlor,org,AOX</t>
  </si>
  <si>
    <t>Laboratorie</t>
  </si>
  <si>
    <t>Indsat fra standat fil</t>
  </si>
  <si>
    <t>Blandingsfortyndere</t>
  </si>
  <si>
    <t>Tørstof, susp.stof</t>
  </si>
  <si>
    <t>Glødet. 950 gr,total</t>
  </si>
  <si>
    <t>Glødet. 950 gr, s.s.</t>
  </si>
  <si>
    <t>Glødet. 950 gr,ind.</t>
  </si>
  <si>
    <t>Glødet. 950 gr, filt</t>
  </si>
  <si>
    <t>Carbon, org.filt TOC</t>
  </si>
  <si>
    <t>Carbon,org,NVOC,filt</t>
  </si>
  <si>
    <t>Partikulært organisk nitrogen (PON)</t>
  </si>
  <si>
    <t>Partikulært organisk fosfor (POP)</t>
  </si>
  <si>
    <t>Chlorphenol, (o-)</t>
  </si>
  <si>
    <t>1,2-Dibromethan</t>
  </si>
  <si>
    <t>clopyralid</t>
  </si>
  <si>
    <t>tetrachlormethan</t>
  </si>
  <si>
    <t>3/4 chlorpheon</t>
  </si>
  <si>
    <t>trimethylnaphtahlene</t>
  </si>
  <si>
    <t>Biok.iltf.filt   BI5</t>
  </si>
  <si>
    <t>Biok.iltf..filt  BI7</t>
  </si>
  <si>
    <t>BI5, mod.,filt.</t>
  </si>
  <si>
    <t>Kem.iltf. COD, filtr</t>
  </si>
  <si>
    <t>Kem.iltf. KIF,filtr</t>
  </si>
  <si>
    <t>Dimethylphenoler</t>
  </si>
  <si>
    <t>Permanganattal  UGYLDIG KODE - brug 601 Permanganattal KMnO4</t>
  </si>
  <si>
    <t>Xylener (3 Isomere)  UGYLDIG KODE - brug 668 Xylen</t>
  </si>
  <si>
    <t>Energi</t>
  </si>
  <si>
    <t>Forbehandling,metal</t>
  </si>
  <si>
    <t>Saccharose</t>
  </si>
  <si>
    <t>Forbehandling</t>
  </si>
  <si>
    <t>Laboratorium</t>
  </si>
  <si>
    <t>Ammoniak+ammonium fi</t>
  </si>
  <si>
    <t>Ammonium-N,filt</t>
  </si>
  <si>
    <t>Nitrit,filt</t>
  </si>
  <si>
    <t>Nitrit-N filt</t>
  </si>
  <si>
    <t>Nitrat,filt</t>
  </si>
  <si>
    <t>Nitrat-N,filt</t>
  </si>
  <si>
    <t>Nitrit+nitrat-N,filt</t>
  </si>
  <si>
    <t>Kjeldahl-N,filt</t>
  </si>
  <si>
    <t>Nitrogen,total, filt</t>
  </si>
  <si>
    <t>Orthophosphat,filt</t>
  </si>
  <si>
    <t>Orthophosphat-P,filt</t>
  </si>
  <si>
    <t>Polyphosphat, filt</t>
  </si>
  <si>
    <t>Polyphosphat-P,filt</t>
  </si>
  <si>
    <t>Phosphor,tot.-P,filt</t>
  </si>
  <si>
    <t>Phosph.,tot.filt PO4</t>
  </si>
  <si>
    <t>Aluminium,filt</t>
  </si>
  <si>
    <t>Antimon,filt</t>
  </si>
  <si>
    <t>Arsen,filt</t>
  </si>
  <si>
    <t>Arsen, suspenderet</t>
  </si>
  <si>
    <t>Barium,filt</t>
  </si>
  <si>
    <t>Bly,filt</t>
  </si>
  <si>
    <t>Bly, suspenderet</t>
  </si>
  <si>
    <t>Bor, filt.</t>
  </si>
  <si>
    <t>Brom, filt.</t>
  </si>
  <si>
    <t>Bromid, filt.</t>
  </si>
  <si>
    <t>Cadmium,filt</t>
  </si>
  <si>
    <t>Cadmium, suspenderet</t>
  </si>
  <si>
    <t>Calcium, filt</t>
  </si>
  <si>
    <t>Chlor,org,AOX,filt</t>
  </si>
  <si>
    <t>Chlorid, filt.</t>
  </si>
  <si>
    <t>Chrom,filt</t>
  </si>
  <si>
    <t>Chrom,hexaval.,filt</t>
  </si>
  <si>
    <t>Crom, suspenderet</t>
  </si>
  <si>
    <t>Cobalt,filt</t>
  </si>
  <si>
    <t>Cyanid</t>
  </si>
  <si>
    <t>Jern filt</t>
  </si>
  <si>
    <t>Jern (&lt;8um)</t>
  </si>
  <si>
    <t>Jern (&lt;450nm)</t>
  </si>
  <si>
    <t>Jern (&lt;100nm)</t>
  </si>
  <si>
    <t>Jern (suspenderet)</t>
  </si>
  <si>
    <t>Kalium,filt</t>
  </si>
  <si>
    <t>Kobber,filt</t>
  </si>
  <si>
    <t>Kobber, suspenderet</t>
  </si>
  <si>
    <t>Kviksølv,filt</t>
  </si>
  <si>
    <t>Kviksølv, suspenderet</t>
  </si>
  <si>
    <t>Lithium,filt</t>
  </si>
  <si>
    <t>Magnesium,filt</t>
  </si>
  <si>
    <t>Mangan,filt</t>
  </si>
  <si>
    <t>Molybden,filt</t>
  </si>
  <si>
    <t>Natrium,filt</t>
  </si>
  <si>
    <t>Nikkel,filt</t>
  </si>
  <si>
    <t>Nikkel, suspenderet</t>
  </si>
  <si>
    <t>Selen,filt</t>
  </si>
  <si>
    <t>Silicium,filt</t>
  </si>
  <si>
    <t>Siliciumdioxid,filt</t>
  </si>
  <si>
    <t>Strontium,filt</t>
  </si>
  <si>
    <t>Svovl,filt</t>
  </si>
  <si>
    <t>Sulfat, filt.</t>
  </si>
  <si>
    <t>Hydrogensulfid</t>
  </si>
  <si>
    <t>Sølv,filt</t>
  </si>
  <si>
    <t>Thallium,filt</t>
  </si>
  <si>
    <t>Tin,filt</t>
  </si>
  <si>
    <t>Titan,filt</t>
  </si>
  <si>
    <t>Vanadium,filt</t>
  </si>
  <si>
    <t>Zink,filt</t>
  </si>
  <si>
    <t>Zink, suspenderet</t>
  </si>
  <si>
    <t>6:2 Fluorotelomersulfonsyre</t>
  </si>
  <si>
    <t>Detergenter anion</t>
  </si>
  <si>
    <t>Naphthalen</t>
  </si>
  <si>
    <t>Phenoler, chlorerede</t>
  </si>
  <si>
    <t>Diastatisk indeks</t>
  </si>
  <si>
    <t>1,2-Benz(a)anthrazen</t>
  </si>
  <si>
    <t>m-cresol</t>
  </si>
  <si>
    <t>o-Cresol</t>
  </si>
  <si>
    <t>p-Cresol</t>
  </si>
  <si>
    <t>3,6-Dich.picolinsyre</t>
  </si>
  <si>
    <t>Div. alifatiske forb</t>
  </si>
  <si>
    <t>Ethylmethylketon</t>
  </si>
  <si>
    <t>Mesitylen</t>
  </si>
  <si>
    <t>Chlorerede aromater</t>
  </si>
  <si>
    <t>Bromdichlormethan</t>
  </si>
  <si>
    <t>Alpha/beta-Endosulf.</t>
  </si>
  <si>
    <t>Alpha-HCH</t>
  </si>
  <si>
    <t>Andre metaller</t>
  </si>
  <si>
    <t>Svovlbrinte</t>
  </si>
  <si>
    <t>metribuzin,desaminod</t>
  </si>
  <si>
    <t>Insecticider</t>
  </si>
  <si>
    <t>Lineacil</t>
  </si>
  <si>
    <t>T,2,4,5-</t>
  </si>
  <si>
    <t>Terbuthylazin, hydro</t>
  </si>
  <si>
    <t>PAA (primær aromat)</t>
  </si>
  <si>
    <t>Sulfotepp</t>
  </si>
  <si>
    <t>EOOOPO</t>
  </si>
  <si>
    <t>4-Cl-2-cresol</t>
  </si>
  <si>
    <t>Pest.org.chlorforb.</t>
  </si>
  <si>
    <t>Org. phosphorforb.</t>
  </si>
  <si>
    <t>Vandbl.bare opl.midl</t>
  </si>
  <si>
    <t>2,6-D</t>
  </si>
  <si>
    <t>2-M-6-CCP</t>
  </si>
  <si>
    <t>Dækningprocent %</t>
  </si>
  <si>
    <t>Vegetationshøjde i m</t>
  </si>
  <si>
    <t>Bundareal i 10^3 m^2</t>
  </si>
  <si>
    <t>Flydeblads dækning%</t>
  </si>
  <si>
    <t>Trådalge dæknings %</t>
  </si>
  <si>
    <t>Ilt, feltmåling</t>
  </si>
  <si>
    <t>pH, feltmåling</t>
  </si>
  <si>
    <t>Konduktivitet, felten</t>
  </si>
  <si>
    <t>Herbicider</t>
  </si>
  <si>
    <t>TCA</t>
  </si>
  <si>
    <t>Di(2-ethyhexy)phtala</t>
  </si>
  <si>
    <t>2346tetrachlorphenol</t>
  </si>
  <si>
    <t>Kem.iltf. COD partk.</t>
  </si>
  <si>
    <t>Diethyl ethylmalonat</t>
  </si>
  <si>
    <t>Diethyl n-butylmalonat</t>
  </si>
  <si>
    <t>Ethylmalonat</t>
  </si>
  <si>
    <t>Fungicider</t>
  </si>
  <si>
    <t>Benzen-C10  UGYLDIG KODE - brug 9508 C6-C10 kulbrintefraktion</t>
  </si>
  <si>
    <t>C35-C40 kulbrinter UGYLDIG KODE - brug 9527</t>
  </si>
  <si>
    <t>Sum, 5-indikator-PAH'er (MST)  UGYLDIG KODE - brug 9843 PAH, sum af 7</t>
  </si>
  <si>
    <t>1-methylnaphthalen  UGYLDIG KODE - brug 9818 1-methyl-napthalen</t>
  </si>
  <si>
    <t>Sum (Benzen-C35)  UGYLDIG KODE - brug 9509 C6-C35 kulbrintefraktion</t>
  </si>
  <si>
    <t>Ammonium  UGYLDIG KODE - brug 1014 Ammonium-N</t>
  </si>
  <si>
    <t>7-indikator-PAH'er (MST)  UGYLDIG KODE - brug 9843 PAH, sum af 7</t>
  </si>
  <si>
    <t>Frasorterede sten &gt;5 mm</t>
  </si>
  <si>
    <t>Benz(j+k)fluoranthen  UGYLDIG KODE - brug 4917 Benzfluoranthen (j+k) (I HØRING)</t>
  </si>
  <si>
    <t>Frasorterede sten &gt; 2 mm</t>
  </si>
  <si>
    <t>Aromatiske opløsningsmidler  UGYLDIG KODE - brug 9490 Aromatiske kulbrinter</t>
  </si>
  <si>
    <t>Dibenz(a,h)pyren  UGYLDIG KODE - brug 4908 Dibenz(a,h)pyren (I HØRING)</t>
  </si>
  <si>
    <t>Jordanalyser findes</t>
  </si>
  <si>
    <t>Ingen jordanalyser findes fra boring</t>
  </si>
  <si>
    <t>Andet som hexadecan UGYLDIG KODE</t>
  </si>
  <si>
    <t>Phthalsyreanhydrid</t>
  </si>
  <si>
    <t>Fedtsyreester  UGYLDIG KODE - brug 8251 Frie fedtsyrer</t>
  </si>
  <si>
    <t>2-methylpropannitril  UGYLDIG KODE - brug 4666 Methoxypropionitril</t>
  </si>
  <si>
    <t xml:space="preserve">Sum af kulbrinter, Benzen-C40  UGYLDIG KODE - brug 4913 </t>
  </si>
  <si>
    <t>C5-C35 UGYLDIG KODE - brug 9535</t>
  </si>
  <si>
    <t>BTEXN  UGYLDIG KODE - brug 4909 BTEXN (I HØRING)</t>
  </si>
  <si>
    <t xml:space="preserve">C10-C28  UGYLDIG KODE - brug 4911 </t>
  </si>
  <si>
    <t xml:space="preserve">C28-C35  UGYLDIG KODE - brug 4912 </t>
  </si>
  <si>
    <t xml:space="preserve">Sum benz[a]anthracen, chrysen og triphenylen  UGYLDIG KODE - brug 4910 </t>
  </si>
  <si>
    <t>C6H6-nC10  UGYLDIG KODE - brug 9508 C6-C10 kulbrintefraktion</t>
  </si>
  <si>
    <t>2,4+2,5-dichlorphenol UGYLDIG kode - brug 3696</t>
  </si>
  <si>
    <t>4,6-dichlor-2-methylphenol  UGYLDIG KODE - brug 2689 4,6-diclor,2-methylphenol</t>
  </si>
  <si>
    <t>Laktater</t>
  </si>
  <si>
    <t>Titrerbar syregrad</t>
  </si>
  <si>
    <t>Korr.varmebehandling</t>
  </si>
  <si>
    <t>4-Cl-Cresol  UGYLDIG KODE - brug 2681 4-methylphenol</t>
  </si>
  <si>
    <t>E-amino-P3 UGYLDIG KODE brug 3724</t>
  </si>
  <si>
    <t>Methylparathion  UGYLDIG KODE - brug 3623 Parathion-methyl</t>
  </si>
  <si>
    <t>M-amino-P3 UGYLDIG KODE</t>
  </si>
  <si>
    <t>E-Sulfotep  UGYLDIG KODE - brug 3651 Sulfotep</t>
  </si>
  <si>
    <t>Paraoxon  UGYLDIG KODE - brug 3760 Paraoxon</t>
  </si>
  <si>
    <t>E-OOOPS UGYLDIG KODE - brug 3067 Triethylphosphat</t>
  </si>
  <si>
    <t>M-OOSPS  UGYLDIG KODE brug 584 MOOSPS</t>
  </si>
  <si>
    <t>EEM-OOSPS  UGYLDIG KODE - brug 3721 EEMOOSPS</t>
  </si>
  <si>
    <t>E-OOSPS  UGYLDIG KODE - brug 3715 EOOSPS</t>
  </si>
  <si>
    <t>EEM-OOOPS  UGYLDIG KODE - brug 3722 EEMOOOPS</t>
  </si>
  <si>
    <t>E-OOSPO  UGYLDIG KODE - brug 3716 EOOSPO</t>
  </si>
  <si>
    <t>M-OOOPS  UGYLDIG KODE - brug 3718 MOOOPS</t>
  </si>
  <si>
    <t>EEM-OOSPO  UGYLDIG KODE - brug 3719 EEMOOSPO</t>
  </si>
  <si>
    <t>EP1-syre UGYLDIG KODE</t>
  </si>
  <si>
    <t>EP2-syre UGYLDIG KODE</t>
  </si>
  <si>
    <t>MP1-syre UGYLDIG KODE</t>
  </si>
  <si>
    <t>MP2-syre UGYLDIG KODE</t>
  </si>
  <si>
    <t>Iso-MP1-syre UGYLDIG KODE</t>
  </si>
  <si>
    <t>Paranitrofenol  UGYLDIG KODE - brug 3011 4-Nitrophenol</t>
  </si>
  <si>
    <t>M-amino UGYLDIG KODE</t>
  </si>
  <si>
    <t>MOOSPO UGYLDIG KODE</t>
  </si>
  <si>
    <t>Triestre UGYLDIG KODE</t>
  </si>
  <si>
    <t>EP-3-oxon UGYLDIG KODE</t>
  </si>
  <si>
    <t>Øvrige færdigvarer UGYLDIG KODE</t>
  </si>
  <si>
    <t>Me-S-Me UGYLDIG KODE</t>
  </si>
  <si>
    <t>Me-S-Et UGYLDIG KODE</t>
  </si>
  <si>
    <t>Et-S-Et UGYLDIG KODE</t>
  </si>
  <si>
    <t>Me-S2-Me UGYLDIG KODE</t>
  </si>
  <si>
    <t>Me-S2-Et UGYLDIG KODE</t>
  </si>
  <si>
    <t>Et-S2-Et UGYLDIG KODE</t>
  </si>
  <si>
    <t>Me-S3-Me UGYLDIG KODE</t>
  </si>
  <si>
    <t>Me-s3-Et UGYLDIG KODE</t>
  </si>
  <si>
    <t>Et-S3-Et UGYLDIG KODE</t>
  </si>
  <si>
    <t>Me-S4-Me UGYLDIG KODE</t>
  </si>
  <si>
    <t>kode H2S UGYLDIG - brug 9939 dihydrogensulfid</t>
  </si>
  <si>
    <t>Des-MP3 UGYLDIG KODE</t>
  </si>
  <si>
    <t>Des-EP3 UGYLDIG KODE</t>
  </si>
  <si>
    <t>Phenol  UGYLDIG KODE - brug 2676 Phenol</t>
  </si>
  <si>
    <t>Cl-cresol  UGYLDIG KODE - brug 402 Chlormethylphenoler</t>
  </si>
  <si>
    <t>4,6-dichlor-cresol  UGYLDIG KODE - brug 2689 4,6-diclor,2-methylphenol</t>
  </si>
  <si>
    <t>PNMC  UGYLDIG KODE - brug 3165 3-methyl-4-nitrophen</t>
  </si>
  <si>
    <t>TCE  UGYLDIG KODE - brug 2618 Trichlorethylen</t>
  </si>
  <si>
    <t>CH3SH  UGYLDIG KODE - brug 4914 Methanthiol (I HØRING)</t>
  </si>
  <si>
    <t>C2H5SH  UGYLDIG KODE - brug 4915 Ethanthiol (I HØRING)</t>
  </si>
  <si>
    <t>MeSH UGYLDIG KODE</t>
  </si>
  <si>
    <t>EtSH UGYLDIG KODE</t>
  </si>
  <si>
    <t>ISO-Amino-EP3 UGYLDIG KODE</t>
  </si>
  <si>
    <t>Aminoparathion  UGYLDIG KODE</t>
  </si>
  <si>
    <t>Karamel ammonieret</t>
  </si>
  <si>
    <t>Dkp</t>
  </si>
  <si>
    <t>LD-50 ,gubbier,24tm</t>
  </si>
  <si>
    <t>LD-50 ,gubbier,48tm</t>
  </si>
  <si>
    <t>LD-50 ,gubbier,72tm</t>
  </si>
  <si>
    <t>LC-50 ,gubbier,24tm</t>
  </si>
  <si>
    <t>LC-50 ,gubbier,48tm</t>
  </si>
  <si>
    <t>LC-50 ,gubbier,72tm</t>
  </si>
  <si>
    <t>LD-50,zebrafisk,24tm</t>
  </si>
  <si>
    <t>LD-50,zebrafisk,48tm</t>
  </si>
  <si>
    <t>LD-50,zebrafisk,72tm</t>
  </si>
  <si>
    <t>LD-50,zebrafisk,96tm</t>
  </si>
  <si>
    <t>LC-50,zebrafisk,24tm</t>
  </si>
  <si>
    <t>LC-50,zebrafisk,48tm</t>
  </si>
  <si>
    <t>LC-50,zebrafisk,72tm</t>
  </si>
  <si>
    <t>Hæmning</t>
  </si>
  <si>
    <t>Hæmning BI1</t>
  </si>
  <si>
    <t>Hæmning BI2</t>
  </si>
  <si>
    <t>Hæmning BI3</t>
  </si>
  <si>
    <t>Hæmning BI4</t>
  </si>
  <si>
    <t>Hæmning BI5</t>
  </si>
  <si>
    <t>Hæmning x2</t>
  </si>
  <si>
    <t>Hæmning x3</t>
  </si>
  <si>
    <t>Hæmning x10</t>
  </si>
  <si>
    <t>Hæmning x20</t>
  </si>
  <si>
    <t>Hæmning x25</t>
  </si>
  <si>
    <t>Hæmning x50</t>
  </si>
  <si>
    <t>Hæmning x100</t>
  </si>
  <si>
    <t>Hæmning x5</t>
  </si>
  <si>
    <t>Kulhydrat</t>
  </si>
  <si>
    <t>Frie fedtsyrer</t>
  </si>
  <si>
    <t>Reduktasetid</t>
  </si>
  <si>
    <t>Nettovægt</t>
  </si>
  <si>
    <t>Nettovægt deklareret</t>
  </si>
  <si>
    <t>Negativ vægtafvig.</t>
  </si>
  <si>
    <t>Bruttovægt</t>
  </si>
  <si>
    <t>Temp. v. udtagning</t>
  </si>
  <si>
    <t>--DDT (op+pp)</t>
  </si>
  <si>
    <t>--DDE (op+pp)</t>
  </si>
  <si>
    <t>Kimtal 37Gr. BA</t>
  </si>
  <si>
    <t>--Total kim 37 BA Me</t>
  </si>
  <si>
    <t>Kimtal, DEFT</t>
  </si>
  <si>
    <t>Kimtal 30Gr. GEL.A</t>
  </si>
  <si>
    <t>--Kimtal v 30  GEL.S</t>
  </si>
  <si>
    <t>Kimtal 30Gr. PCA</t>
  </si>
  <si>
    <t>Kimtal 30Gr. PCA  4%</t>
  </si>
  <si>
    <t>Kimtal 30Gr. PCA 10%</t>
  </si>
  <si>
    <t>--Kimtal v 30 Agar 1</t>
  </si>
  <si>
    <t>--Kimtal v 30 Agar 2</t>
  </si>
  <si>
    <t>--Kimtal v 30 fr.suk</t>
  </si>
  <si>
    <t>--Fremmede Kim V 30</t>
  </si>
  <si>
    <t>Fremmede kim 30Gr.</t>
  </si>
  <si>
    <t>Kimtal 2lGr.KING A</t>
  </si>
  <si>
    <t>Fluorescerende kim</t>
  </si>
  <si>
    <t>Kimtal 2lGr. PCA</t>
  </si>
  <si>
    <t>--Kimtal v 21 s salg</t>
  </si>
  <si>
    <t>Kimtal 2lGr. JA</t>
  </si>
  <si>
    <t>--Kimtal V 21 belast</t>
  </si>
  <si>
    <t>--Kimtal V 21 holdba</t>
  </si>
  <si>
    <t>Kimtal 2lGr. KING B</t>
  </si>
  <si>
    <t>Kimtal 22Gr. KING B</t>
  </si>
  <si>
    <t>Psykrotrofe kim PCA</t>
  </si>
  <si>
    <t>Psykrotr.kim PCA 4%</t>
  </si>
  <si>
    <t>Psykrotr.kim PCA10%</t>
  </si>
  <si>
    <t>Kimtal 25 Gr. PCA</t>
  </si>
  <si>
    <t>Kim 22 gr TGA</t>
  </si>
  <si>
    <t>Kim 37 gr TGA</t>
  </si>
  <si>
    <t>Konserveringsmiddel</t>
  </si>
  <si>
    <t>Protein</t>
  </si>
  <si>
    <t>Protein beregn.</t>
  </si>
  <si>
    <t>Coliforme bakt.30Gr.</t>
  </si>
  <si>
    <t>Hæmolytiske kim</t>
  </si>
  <si>
    <t>Proteolytiske kim</t>
  </si>
  <si>
    <t>Vandaktivitet</t>
  </si>
  <si>
    <t>Listeria</t>
  </si>
  <si>
    <t>Propylgallat</t>
  </si>
  <si>
    <t>Octylgallat</t>
  </si>
  <si>
    <t>Laurylgallat</t>
  </si>
  <si>
    <t>Benzo(b+j)fluorathan</t>
  </si>
  <si>
    <t>Fosfataseprøve</t>
  </si>
  <si>
    <t>Storchs prøve</t>
  </si>
  <si>
    <t>Aschaffenburgs prøve</t>
  </si>
  <si>
    <t>Sulfitr. clostridier</t>
  </si>
  <si>
    <t>Alt. putrefaciens</t>
  </si>
  <si>
    <t>Br. termosphacta</t>
  </si>
  <si>
    <t>Lactobaciller</t>
  </si>
  <si>
    <t>Lactob. acidophilus</t>
  </si>
  <si>
    <t>Mælkesyredann. bakt.</t>
  </si>
  <si>
    <t>Aerobe sporer</t>
  </si>
  <si>
    <t>Termof.campylobacter</t>
  </si>
  <si>
    <t>Yer. enterocolitica</t>
  </si>
  <si>
    <t>Osmofile gærsvampe</t>
  </si>
  <si>
    <t>Osmofile skimmelsvam</t>
  </si>
  <si>
    <t>Aeromonas hydrophila</t>
  </si>
  <si>
    <t>Coliphager</t>
  </si>
  <si>
    <t>Desulf.nigrificans</t>
  </si>
  <si>
    <t>Celletal</t>
  </si>
  <si>
    <t>Fedtfri tørstof</t>
  </si>
  <si>
    <t>Antibiotika</t>
  </si>
  <si>
    <t>Penicillin</t>
  </si>
  <si>
    <t>Sulfonamider</t>
  </si>
  <si>
    <t>Yersinia</t>
  </si>
  <si>
    <t>Cl.botulinum</t>
  </si>
  <si>
    <t>Clostridier</t>
  </si>
  <si>
    <t>Bacillus cereus</t>
  </si>
  <si>
    <t>Bacillus</t>
  </si>
  <si>
    <t>Termoresist.kim</t>
  </si>
  <si>
    <t>Bac. cereus sporer</t>
  </si>
  <si>
    <t>Fækale Strept. Mem</t>
  </si>
  <si>
    <t>Streptoc.fæcalis</t>
  </si>
  <si>
    <t>Streptoc.pyogenes</t>
  </si>
  <si>
    <t>Mikrokokker</t>
  </si>
  <si>
    <t>Pseudomonas</t>
  </si>
  <si>
    <t>Enterokokker</t>
  </si>
  <si>
    <t>Sulfitre clost perfr</t>
  </si>
  <si>
    <t>Aeromonas</t>
  </si>
  <si>
    <t>Vibrio</t>
  </si>
  <si>
    <t>Vibr.parahæmolyticus</t>
  </si>
  <si>
    <t>Vibrio alginolyticus</t>
  </si>
  <si>
    <t>Vibrio anguillarum</t>
  </si>
  <si>
    <t>NH3/NH4-N filt</t>
  </si>
  <si>
    <t>nonylphenoler(NP)</t>
  </si>
  <si>
    <t>LAS</t>
  </si>
  <si>
    <t>Tørstof beregnet</t>
  </si>
  <si>
    <t>Tørstof ber.%damprst</t>
  </si>
  <si>
    <t>trichlortrifluoreth</t>
  </si>
  <si>
    <t>1-Cl-4-nitrobenzen</t>
  </si>
  <si>
    <t>3,4-dichloranilin</t>
  </si>
  <si>
    <t>CFC-11</t>
  </si>
  <si>
    <t>CFC-12</t>
  </si>
  <si>
    <t>chloraminer</t>
  </si>
  <si>
    <t>Corynebacterium</t>
  </si>
  <si>
    <t>Mycobacterium</t>
  </si>
  <si>
    <t>Actinomyceter</t>
  </si>
  <si>
    <t>Flexibacter</t>
  </si>
  <si>
    <t>Thermus aquaticus</t>
  </si>
  <si>
    <t>Galionella</t>
  </si>
  <si>
    <t>Leptothrix</t>
  </si>
  <si>
    <t>Sphaerotilus</t>
  </si>
  <si>
    <t>Methanobacterium</t>
  </si>
  <si>
    <t>Methanobacillus</t>
  </si>
  <si>
    <t>Methanococcus</t>
  </si>
  <si>
    <t>Desulfovibrio</t>
  </si>
  <si>
    <t>Aromatiske kulbrinter</t>
  </si>
  <si>
    <t>Halogerende kulbrinter</t>
  </si>
  <si>
    <t>Nitrosomonas</t>
  </si>
  <si>
    <t>Nitrobacter</t>
  </si>
  <si>
    <t>Virus</t>
  </si>
  <si>
    <t>Gær og skimmelsvampe</t>
  </si>
  <si>
    <t>Homogeniseringsgrad</t>
  </si>
  <si>
    <t>Flødestigningsevne</t>
  </si>
  <si>
    <t>Plasmavol. diatomeer</t>
  </si>
  <si>
    <t>Alger</t>
  </si>
  <si>
    <t>Blågrønalger</t>
  </si>
  <si>
    <t>Protozoer</t>
  </si>
  <si>
    <t>Parasitæg</t>
  </si>
  <si>
    <t>Trematodeæg</t>
  </si>
  <si>
    <t>Cestodeæg</t>
  </si>
  <si>
    <t>Nematodeæg</t>
  </si>
  <si>
    <t>Insekter</t>
  </si>
  <si>
    <t>Organiske opl.midler</t>
  </si>
  <si>
    <t>Asbeststøv</t>
  </si>
  <si>
    <t>Vægtfyldeændring</t>
  </si>
  <si>
    <t>Jernbundet P</t>
  </si>
  <si>
    <t>Calciumbundet P</t>
  </si>
  <si>
    <t>Silt 0.002 - 0.02 mm</t>
  </si>
  <si>
    <t>Aromater&amp;polyaromat</t>
  </si>
  <si>
    <t>Phenoler/chlorphenol</t>
  </si>
  <si>
    <t>Artsliste</t>
  </si>
  <si>
    <t>Biomasse, vådvægt</t>
  </si>
  <si>
    <t>Biomasse, tørvægt</t>
  </si>
  <si>
    <t>Biomasse, kulstof</t>
  </si>
  <si>
    <t>Største længde (GALD</t>
  </si>
  <si>
    <t>Skudtæthed</t>
  </si>
  <si>
    <t>Totalbiomasse vådvæg</t>
  </si>
  <si>
    <t>Totalbiomasse tørvæg</t>
  </si>
  <si>
    <t>Individbiomasse våd</t>
  </si>
  <si>
    <t>Individbiomasse tør</t>
  </si>
  <si>
    <t>Antal talte</t>
  </si>
  <si>
    <t>Biovolumen, celle</t>
  </si>
  <si>
    <t>Plasmavolumen, celle</t>
  </si>
  <si>
    <t>Iltindhold</t>
  </si>
  <si>
    <t>Iltmætning</t>
  </si>
  <si>
    <t>Colibakterier ialt</t>
  </si>
  <si>
    <t>Farvetal-Pt, filt</t>
  </si>
  <si>
    <t>Permanga.talKMNO4fil</t>
  </si>
  <si>
    <t>Inddampningsrest,fil</t>
  </si>
  <si>
    <t>Hårdhed,total,filt</t>
  </si>
  <si>
    <t>Hydrogencarbonat,fil</t>
  </si>
  <si>
    <t>Fluorid,filt</t>
  </si>
  <si>
    <t>Tritium,filt</t>
  </si>
  <si>
    <t xml:space="preserve">3-/4- methylphenol (m/p-cresol)  UGYLDIG KODE - brug 4885 </t>
  </si>
  <si>
    <t>JERN UGYLDIG KODE</t>
  </si>
  <si>
    <t>C9-C10-aromater - ugyldig</t>
  </si>
  <si>
    <t>Trichlormethan  UGYLDIG KODE - brug 2612 Chloroform</t>
  </si>
  <si>
    <t>kloroform, chloroform</t>
  </si>
  <si>
    <t>Mineralolie, total  UGYLDIG KODE - brug 3002 Olieprodukter</t>
  </si>
  <si>
    <t>Upolære stoffer - ugyldig - brug 2553 'olie og fedt'</t>
  </si>
  <si>
    <t>Polære stoffer - ugyldig  UGYLDIG KODE - brug 2553 Olie og fedt</t>
  </si>
  <si>
    <t>3,5+2,3-dimetylphenol - ugyldig kode - brug 2715</t>
  </si>
  <si>
    <t>hydroxyquinoline - ugyldig - brug 4893</t>
  </si>
  <si>
    <t>Dicyclohexyltin DCyT - ugyldig - brug 4894</t>
  </si>
  <si>
    <t>Tricyclohexyltin TCyT - ugyldig - brug 2641</t>
  </si>
  <si>
    <t>Tetrabutyltin TeBT - ugyldig kode - brug 2642</t>
  </si>
  <si>
    <t xml:space="preserve">benz(b+j+k)fluoranthen - ugyldig - brug i stedet 4004 UGYLDIG KODE - brug 4004 </t>
  </si>
  <si>
    <t>SCCP Short Chain Chlorinated Paraffin - ugyldig - brug 4897</t>
  </si>
  <si>
    <t>MCCP Medium Chain Chlorinated Paraffin - ugyldig - brug 4898</t>
  </si>
  <si>
    <t>LCCP Long Chain Chlorinated Paraffin - ugyldig - brug 4899</t>
  </si>
  <si>
    <t>paraquat - ugyldig - brug 4900</t>
  </si>
  <si>
    <t>C18-phytan UGYLDIG KODE</t>
  </si>
  <si>
    <t>n-propylbenzen - ugyldig - brug 9844</t>
  </si>
  <si>
    <t>2-ethyltoluen - ugyldig - brug 9845</t>
  </si>
  <si>
    <t>4-ethyltoluen - ugyldig - brug 9846</t>
  </si>
  <si>
    <t>ethyltoluen sum - ugyldig - brug 9847</t>
  </si>
  <si>
    <t>trimethylbenzen sum ugyldig brug 9848</t>
  </si>
  <si>
    <t>Heptan UGYLDIG KODE</t>
  </si>
  <si>
    <t>Methylglycol - ugyldig, brug i stedet 2714 - 2-methoxyethanol</t>
  </si>
  <si>
    <t>PFNS</t>
  </si>
  <si>
    <t>PFUnDS</t>
  </si>
  <si>
    <t>PFDoDS</t>
  </si>
  <si>
    <t>PFTrDS</t>
  </si>
  <si>
    <t>PFPeS</t>
  </si>
  <si>
    <t xml:space="preserve">i.f. </t>
  </si>
  <si>
    <t>standcode</t>
  </si>
  <si>
    <t>stancode</t>
  </si>
  <si>
    <t>Koncentrationen overskrider kriteriet for grundvand/drikkevand, enten for det enkelte stof eller et sum-kriterie</t>
  </si>
  <si>
    <t>version</t>
  </si>
  <si>
    <t>Dybde til (m)</t>
  </si>
  <si>
    <t>P060</t>
  </si>
  <si>
    <t>P061</t>
  </si>
  <si>
    <t>P062</t>
  </si>
  <si>
    <t>P063</t>
  </si>
  <si>
    <t>P064</t>
  </si>
  <si>
    <t>P026</t>
  </si>
  <si>
    <t>P027</t>
  </si>
  <si>
    <t>P028</t>
  </si>
  <si>
    <t>P029</t>
  </si>
  <si>
    <t>P030</t>
  </si>
  <si>
    <t>P031</t>
  </si>
  <si>
    <t>P032</t>
  </si>
  <si>
    <t>P033</t>
  </si>
  <si>
    <t>P034</t>
  </si>
  <si>
    <t>P035</t>
  </si>
  <si>
    <t>P036</t>
  </si>
  <si>
    <t>P037</t>
  </si>
  <si>
    <t>P038</t>
  </si>
  <si>
    <t>P039</t>
  </si>
  <si>
    <t>P040</t>
  </si>
  <si>
    <t>P041</t>
  </si>
  <si>
    <t>P042</t>
  </si>
  <si>
    <t>P043</t>
  </si>
  <si>
    <t>P045</t>
  </si>
  <si>
    <t>P044</t>
  </si>
  <si>
    <t>P046</t>
  </si>
  <si>
    <t>P047</t>
  </si>
  <si>
    <t>P048</t>
  </si>
  <si>
    <t>P049</t>
  </si>
  <si>
    <t>P050</t>
  </si>
  <si>
    <t>P051</t>
  </si>
  <si>
    <t>P052</t>
  </si>
  <si>
    <t>P053</t>
  </si>
  <si>
    <t>P054</t>
  </si>
  <si>
    <t>P055</t>
  </si>
  <si>
    <t>P056</t>
  </si>
  <si>
    <t>P057</t>
  </si>
  <si>
    <t>P058</t>
  </si>
  <si>
    <t>P059</t>
  </si>
  <si>
    <t>P065</t>
  </si>
  <si>
    <t>P066</t>
  </si>
  <si>
    <t>P067</t>
  </si>
  <si>
    <t>P068</t>
  </si>
  <si>
    <t>P069</t>
  </si>
  <si>
    <t>P070</t>
  </si>
  <si>
    <t>P071</t>
  </si>
  <si>
    <t>P072</t>
  </si>
  <si>
    <t>P073</t>
  </si>
  <si>
    <t>P074</t>
  </si>
  <si>
    <t>P075</t>
  </si>
  <si>
    <t>P076</t>
  </si>
  <si>
    <t>P077</t>
  </si>
  <si>
    <t>P078</t>
  </si>
  <si>
    <t>P079</t>
  </si>
  <si>
    <t>P080</t>
  </si>
  <si>
    <t>P081</t>
  </si>
  <si>
    <t>P082</t>
  </si>
  <si>
    <t>P083</t>
  </si>
  <si>
    <t>P084</t>
  </si>
  <si>
    <t>P085</t>
  </si>
  <si>
    <t>P086</t>
  </si>
  <si>
    <t>P087</t>
  </si>
  <si>
    <t>P088</t>
  </si>
  <si>
    <t>P089</t>
  </si>
  <si>
    <t>P090</t>
  </si>
  <si>
    <t>P091</t>
  </si>
  <si>
    <t>P092</t>
  </si>
  <si>
    <t>P093</t>
  </si>
  <si>
    <t>P094</t>
  </si>
  <si>
    <t>P095</t>
  </si>
  <si>
    <t>P096</t>
  </si>
  <si>
    <t>P097</t>
  </si>
  <si>
    <t>P098</t>
  </si>
  <si>
    <t>P099</t>
  </si>
  <si>
    <t>P100</t>
  </si>
  <si>
    <t>P101</t>
  </si>
  <si>
    <t>P102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</si>
</sst>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dd/mm/yy;@"/>
    <numFmt numFmtId="166" formatCode="0.000"/>
    <numFmt numFmtId="167" formatCode="0.0000"/>
  </numFmts>
  <fonts count="32" x14ac:knownFonts="1">
    <font>
      <sz val="10"/>
      <color theme="1"/>
      <name val="Verdana"/>
      <family val="2"/>
    </font>
    <font>
      <vertAlign val="superscript"/>
      <sz val="11"/>
      <color theme="1"/>
      <name val="Verdana"/>
      <family val="2"/>
    </font>
    <font>
      <b/>
      <sz val="8.25"/>
      <color theme="1"/>
      <name val="Segoe UI"/>
      <family val="2"/>
    </font>
    <font>
      <vertAlign val="superscript"/>
      <sz val="10"/>
      <color theme="1"/>
      <name val="Verdana"/>
      <family val="2"/>
    </font>
    <font>
      <sz val="10"/>
      <color rgb="FF006100"/>
      <name val="Verdana"/>
      <family val="2"/>
    </font>
    <font>
      <sz val="10"/>
      <color rgb="FF9C0006"/>
      <name val="Verdana"/>
      <family val="2"/>
    </font>
    <font>
      <b/>
      <sz val="10"/>
      <color theme="1"/>
      <name val="Verdana"/>
      <family val="2"/>
    </font>
    <font>
      <b/>
      <sz val="8.25"/>
      <color theme="1"/>
      <name val="Segoe UI"/>
      <family val="2"/>
    </font>
    <font>
      <sz val="8.25"/>
      <color rgb="FF808080"/>
      <name val="Segoe UI"/>
      <family val="2"/>
    </font>
    <font>
      <sz val="8.25"/>
      <color rgb="FF000000"/>
      <name val="Segoe UI"/>
      <family val="2"/>
    </font>
    <font>
      <b/>
      <sz val="8"/>
      <color theme="1"/>
      <name val="Verdana"/>
      <family val="2"/>
    </font>
    <font>
      <b/>
      <u/>
      <sz val="8"/>
      <color theme="1"/>
      <name val="Verdana"/>
      <family val="2"/>
    </font>
    <font>
      <sz val="8"/>
      <color theme="1"/>
      <name val="Verdana"/>
      <family val="2"/>
    </font>
    <font>
      <i/>
      <sz val="8"/>
      <color theme="1"/>
      <name val="Verdana"/>
      <family val="2"/>
    </font>
    <font>
      <b/>
      <sz val="10"/>
      <color rgb="FFFF0000"/>
      <name val="Verdana"/>
      <family val="2"/>
    </font>
    <font>
      <b/>
      <vertAlign val="superscript"/>
      <sz val="8"/>
      <color theme="1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rgb="FFFF0000"/>
      <name val="Verdana"/>
      <family val="2"/>
    </font>
    <font>
      <vertAlign val="superscript"/>
      <sz val="8"/>
      <color theme="1"/>
      <name val="Verdana"/>
      <family val="2"/>
    </font>
    <font>
      <sz val="8.25"/>
      <color rgb="FF808080"/>
      <name val="Segoe UI"/>
      <family val="2"/>
    </font>
    <font>
      <sz val="8.25"/>
      <color rgb="FF000000"/>
      <name val="Segoe UI"/>
      <family val="2"/>
    </font>
    <font>
      <sz val="9"/>
      <color theme="1"/>
      <name val="Verdana"/>
      <family val="2"/>
    </font>
    <font>
      <sz val="8"/>
      <color theme="1"/>
      <name val="Segoe UI"/>
      <family val="2"/>
    </font>
    <font>
      <sz val="8"/>
      <color rgb="FF9C0006"/>
      <name val="Verdana"/>
      <family val="2"/>
    </font>
    <font>
      <b/>
      <sz val="8.25"/>
      <color theme="1"/>
      <name val="Segoe UI"/>
      <family val="2"/>
    </font>
    <font>
      <sz val="8.25"/>
      <color rgb="FF808080"/>
      <name val="Segoe UI"/>
      <family val="2"/>
    </font>
    <font>
      <sz val="8.25"/>
      <color rgb="FF000000"/>
      <name val="Segoe UI"/>
      <family val="2"/>
    </font>
    <font>
      <sz val="11"/>
      <color theme="1"/>
      <name val="Calibri"/>
      <family val="2"/>
      <scheme val="minor"/>
    </font>
    <font>
      <b/>
      <sz val="8.25"/>
      <color theme="1"/>
      <name val="Segoe UI"/>
    </font>
    <font>
      <sz val="8.25"/>
      <color rgb="FF808080"/>
      <name val="Segoe UI"/>
    </font>
    <font>
      <sz val="8.25"/>
      <color rgb="FF000000"/>
      <name val="Segoe UI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99D9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99D9D"/>
        <bgColor rgb="FFEBF4FC"/>
      </patternFill>
    </fill>
    <fill>
      <patternFill patternType="solid">
        <fgColor rgb="FFF99D9D"/>
        <bgColor rgb="FFFFFFFF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rgb="FFFFFFFF"/>
      </right>
      <top style="medium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medium">
        <color rgb="FF000000"/>
      </top>
      <bottom style="thin">
        <color rgb="FFFFFFF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FFFFFF"/>
      </bottom>
      <diagonal/>
    </border>
    <border>
      <left style="thin">
        <color rgb="FFFFFFFF"/>
      </left>
      <right style="medium">
        <color rgb="FF000000"/>
      </right>
      <top style="medium">
        <color rgb="FF000000"/>
      </top>
      <bottom style="thin">
        <color rgb="FFFFFFFF"/>
      </bottom>
      <diagonal/>
    </border>
    <border>
      <left style="medium">
        <color rgb="FF000000"/>
      </left>
      <right style="thin">
        <color rgb="FFC5C5C5"/>
      </right>
      <top style="thin">
        <color rgb="FFC5C5C5"/>
      </top>
      <bottom style="thin">
        <color rgb="FFC5C5C5"/>
      </bottom>
      <diagonal/>
    </border>
    <border>
      <left style="thin">
        <color rgb="FFC5C5C5"/>
      </left>
      <right style="thin">
        <color rgb="FFC5C5C5"/>
      </right>
      <top style="thin">
        <color rgb="FFC5C5C5"/>
      </top>
      <bottom style="thin">
        <color rgb="FFC5C5C5"/>
      </bottom>
      <diagonal/>
    </border>
    <border>
      <left style="medium">
        <color rgb="FF000000"/>
      </left>
      <right style="medium">
        <color rgb="FF000000"/>
      </right>
      <top style="thin">
        <color rgb="FFC5C5C5"/>
      </top>
      <bottom style="thin">
        <color rgb="FFC5C5C5"/>
      </bottom>
      <diagonal/>
    </border>
    <border>
      <left style="thin">
        <color rgb="FFC5C5C5"/>
      </left>
      <right style="thin">
        <color rgb="FFC5C5C5"/>
      </right>
      <top style="thin">
        <color rgb="FFFFFFFF"/>
      </top>
      <bottom style="thin">
        <color rgb="FFC5C5C5"/>
      </bottom>
      <diagonal/>
    </border>
    <border>
      <left style="thin">
        <color rgb="FFC5C5C5"/>
      </left>
      <right style="medium">
        <color rgb="FF000000"/>
      </right>
      <top style="thin">
        <color rgb="FFFFFFFF"/>
      </top>
      <bottom style="thin">
        <color rgb="FFC5C5C5"/>
      </bottom>
      <diagonal/>
    </border>
    <border>
      <left style="thin">
        <color rgb="FFC5C5C5"/>
      </left>
      <right style="medium">
        <color rgb="FF000000"/>
      </right>
      <top style="thin">
        <color rgb="FFC5C5C5"/>
      </top>
      <bottom style="thin">
        <color rgb="FFC5C5C5"/>
      </bottom>
      <diagonal/>
    </border>
    <border>
      <left style="medium">
        <color rgb="FF000000"/>
      </left>
      <right style="thin">
        <color rgb="FFC5C5C5"/>
      </right>
      <top style="thin">
        <color rgb="FFC5C5C5"/>
      </top>
      <bottom style="medium">
        <color rgb="FF000000"/>
      </bottom>
      <diagonal/>
    </border>
    <border>
      <left style="thin">
        <color rgb="FFC5C5C5"/>
      </left>
      <right style="thin">
        <color rgb="FFC5C5C5"/>
      </right>
      <top style="thin">
        <color rgb="FFC5C5C5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C5C5C5"/>
      </top>
      <bottom style="medium">
        <color rgb="FF000000"/>
      </bottom>
      <diagonal/>
    </border>
    <border>
      <left style="thin">
        <color rgb="FFC5C5C5"/>
      </left>
      <right style="medium">
        <color rgb="FF000000"/>
      </right>
      <top style="thin">
        <color rgb="FFC5C5C5"/>
      </top>
      <bottom style="medium">
        <color rgb="FF000000"/>
      </bottom>
      <diagonal/>
    </border>
    <border>
      <left style="medium">
        <color rgb="FF000000"/>
      </left>
      <right style="thin">
        <color rgb="FFC5C5C5"/>
      </right>
      <top style="medium">
        <color rgb="FF000000"/>
      </top>
      <bottom style="thin">
        <color rgb="FFC5C5C5"/>
      </bottom>
      <diagonal/>
    </border>
    <border>
      <left style="thin">
        <color rgb="FFC5C5C5"/>
      </left>
      <right style="thin">
        <color rgb="FFC5C5C5"/>
      </right>
      <top style="medium">
        <color rgb="FF000000"/>
      </top>
      <bottom style="thin">
        <color rgb="FFC5C5C5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C5C5C5"/>
      </bottom>
      <diagonal/>
    </border>
    <border>
      <left style="thin">
        <color rgb="FFC5C5C5"/>
      </left>
      <right style="medium">
        <color rgb="FF000000"/>
      </right>
      <top style="medium">
        <color rgb="FF000000"/>
      </top>
      <bottom style="thin">
        <color rgb="FFC5C5C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C5C5C5"/>
      </left>
      <right style="thin">
        <color rgb="FFC5C5C5"/>
      </right>
      <top/>
      <bottom style="thin">
        <color rgb="FFC5C5C5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C5C5C5"/>
      </left>
      <right/>
      <top style="medium">
        <color rgb="FF000000"/>
      </top>
      <bottom style="thin">
        <color rgb="FFC5C5C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C5C5C5"/>
      </left>
      <right style="thin">
        <color rgb="FFC5C5C5"/>
      </right>
      <top style="thin">
        <color rgb="FFC5C5C5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C5C5C5"/>
      </left>
      <right style="thin">
        <color rgb="FFC5C5C5"/>
      </right>
      <top style="medium">
        <color rgb="FF000000"/>
      </top>
      <bottom/>
      <diagonal/>
    </border>
    <border>
      <left style="thin">
        <color rgb="FFC5C5C5"/>
      </left>
      <right style="thin">
        <color rgb="FFC5C5C5"/>
      </right>
      <top/>
      <bottom style="medium">
        <color rgb="FF000000"/>
      </bottom>
      <diagonal/>
    </border>
    <border>
      <left style="thin">
        <color rgb="FFC5C5C5"/>
      </left>
      <right style="thin">
        <color rgb="FFC5C5C5"/>
      </right>
      <top/>
      <bottom/>
      <diagonal/>
    </border>
    <border>
      <left style="medium">
        <color rgb="FF000000"/>
      </left>
      <right style="thin">
        <color rgb="FFC5C5C5"/>
      </right>
      <top style="medium">
        <color rgb="FF000000"/>
      </top>
      <bottom/>
      <diagonal/>
    </border>
    <border>
      <left style="medium">
        <color rgb="FF000000"/>
      </left>
      <right style="thin">
        <color rgb="FFC5C5C5"/>
      </right>
      <top/>
      <bottom/>
      <diagonal/>
    </border>
    <border>
      <left style="medium">
        <color rgb="FF000000"/>
      </left>
      <right/>
      <top style="thin">
        <color rgb="FFC5C5C5"/>
      </top>
      <bottom style="thin">
        <color rgb="FFC5C5C5"/>
      </bottom>
      <diagonal/>
    </border>
    <border>
      <left/>
      <right/>
      <top style="thin">
        <color rgb="FFC5C5C5"/>
      </top>
      <bottom style="thin">
        <color rgb="FFC5C5C5"/>
      </bottom>
      <diagonal/>
    </border>
    <border>
      <left/>
      <right style="medium">
        <color rgb="FF000000"/>
      </right>
      <top style="thin">
        <color rgb="FFC5C5C5"/>
      </top>
      <bottom style="thin">
        <color rgb="FFC5C5C5"/>
      </bottom>
      <diagonal/>
    </border>
    <border>
      <left style="medium">
        <color rgb="FF000000"/>
      </left>
      <right/>
      <top/>
      <bottom style="thin">
        <color rgb="FFC5C5C5"/>
      </bottom>
      <diagonal/>
    </border>
    <border>
      <left/>
      <right/>
      <top/>
      <bottom style="thin">
        <color rgb="FFC5C5C5"/>
      </bottom>
      <diagonal/>
    </border>
    <border>
      <left/>
      <right style="medium">
        <color rgb="FF000000"/>
      </right>
      <top/>
      <bottom style="thin">
        <color rgb="FFC5C5C5"/>
      </bottom>
      <diagonal/>
    </border>
    <border>
      <left style="medium">
        <color rgb="FF000000"/>
      </left>
      <right style="medium">
        <color rgb="FF000000"/>
      </right>
      <top style="thin">
        <color rgb="FFC5C5C5"/>
      </top>
      <bottom/>
      <diagonal/>
    </border>
    <border>
      <left style="medium">
        <color rgb="FF000000"/>
      </left>
      <right style="thin">
        <color rgb="FFC5C5C5"/>
      </right>
      <top style="thin">
        <color rgb="FFC5C5C5"/>
      </top>
      <bottom/>
      <diagonal/>
    </border>
    <border>
      <left style="thin">
        <color rgb="FFC5C5C5"/>
      </left>
      <right style="medium">
        <color rgb="FF000000"/>
      </right>
      <top style="thin">
        <color rgb="FFC5C5C5"/>
      </top>
      <bottom/>
      <diagonal/>
    </border>
    <border>
      <left style="medium">
        <color rgb="FF000000"/>
      </left>
      <right style="thin">
        <color rgb="FFC5C5C5"/>
      </right>
      <top style="medium">
        <color rgb="FF000000"/>
      </top>
      <bottom style="medium">
        <color rgb="FF000000"/>
      </bottom>
      <diagonal/>
    </border>
    <border>
      <left style="thin">
        <color rgb="FFC5C5C5"/>
      </left>
      <right style="thin">
        <color rgb="FFC5C5C5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C5C5C5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C5C5C5"/>
      </right>
      <top style="thin">
        <color rgb="FFFFFFFF"/>
      </top>
      <bottom style="thin">
        <color rgb="FFC5C5C5"/>
      </bottom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left" vertical="top"/>
    </xf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28" fillId="0" borderId="0"/>
    <xf numFmtId="0" fontId="25" fillId="0" borderId="0" applyNumberFormat="0" applyFill="0" applyBorder="0" applyProtection="0">
      <alignment horizontal="left" vertical="top"/>
    </xf>
  </cellStyleXfs>
  <cellXfs count="389">
    <xf numFmtId="0" fontId="0" fillId="0" borderId="0" xfId="0"/>
    <xf numFmtId="0" fontId="0" fillId="0" borderId="2" xfId="0" applyBorder="1"/>
    <xf numFmtId="0" fontId="0" fillId="0" borderId="0" xfId="0" applyBorder="1"/>
    <xf numFmtId="2" fontId="0" fillId="0" borderId="2" xfId="0" applyNumberFormat="1" applyBorder="1" applyAlignment="1">
      <alignment horizontal="center"/>
    </xf>
    <xf numFmtId="0" fontId="0" fillId="0" borderId="0" xfId="0" applyNumberFormat="1" applyFont="1" applyFill="1" applyBorder="1" applyAlignment="1" applyProtection="1"/>
    <xf numFmtId="0" fontId="0" fillId="2" borderId="23" xfId="0" applyFill="1" applyBorder="1"/>
    <xf numFmtId="0" fontId="0" fillId="2" borderId="24" xfId="0" applyFill="1" applyBorder="1" applyAlignment="1">
      <alignment horizontal="center" wrapText="1"/>
    </xf>
    <xf numFmtId="0" fontId="0" fillId="0" borderId="26" xfId="0" applyBorder="1"/>
    <xf numFmtId="0" fontId="0" fillId="0" borderId="28" xfId="0" applyBorder="1"/>
    <xf numFmtId="0" fontId="0" fillId="0" borderId="31" xfId="0" applyBorder="1"/>
    <xf numFmtId="0" fontId="0" fillId="2" borderId="24" xfId="0" applyFill="1" applyBorder="1" applyAlignment="1">
      <alignment horizontal="center" vertical="top"/>
    </xf>
    <xf numFmtId="49" fontId="7" fillId="3" borderId="10" xfId="1" applyNumberFormat="1" applyFont="1" applyFill="1" applyBorder="1">
      <alignment horizontal="left" vertical="top"/>
    </xf>
    <xf numFmtId="0" fontId="12" fillId="0" borderId="0" xfId="0" applyFont="1" applyAlignment="1">
      <alignment vertical="center" wrapText="1"/>
    </xf>
    <xf numFmtId="1" fontId="0" fillId="0" borderId="2" xfId="0" applyNumberFormat="1" applyBorder="1" applyAlignment="1">
      <alignment horizontal="center"/>
    </xf>
    <xf numFmtId="0" fontId="0" fillId="2" borderId="24" xfId="0" applyFill="1" applyBorder="1" applyAlignment="1">
      <alignment horizontal="center" vertical="top" wrapText="1"/>
    </xf>
    <xf numFmtId="0" fontId="6" fillId="6" borderId="0" xfId="0" applyFont="1" applyFill="1"/>
    <xf numFmtId="0" fontId="6" fillId="7" borderId="0" xfId="0" applyFont="1" applyFill="1"/>
    <xf numFmtId="0" fontId="14" fillId="7" borderId="0" xfId="0" applyFont="1" applyFill="1"/>
    <xf numFmtId="1" fontId="0" fillId="0" borderId="1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10" fillId="0" borderId="23" xfId="0" applyFont="1" applyBorder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13" fillId="0" borderId="2" xfId="0" applyFont="1" applyBorder="1" applyAlignment="1">
      <alignment horizontal="right" vertical="center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top" wrapText="1"/>
    </xf>
    <xf numFmtId="0" fontId="0" fillId="2" borderId="25" xfId="0" applyFill="1" applyBorder="1" applyAlignment="1">
      <alignment horizontal="center" vertical="top" wrapText="1"/>
    </xf>
    <xf numFmtId="0" fontId="11" fillId="0" borderId="28" xfId="0" applyFont="1" applyBorder="1" applyAlignment="1">
      <alignment vertical="center" wrapText="1"/>
    </xf>
    <xf numFmtId="0" fontId="0" fillId="8" borderId="23" xfId="0" applyFill="1" applyBorder="1"/>
    <xf numFmtId="0" fontId="13" fillId="0" borderId="3" xfId="0" applyFont="1" applyBorder="1" applyAlignment="1">
      <alignment horizontal="right" vertical="center" wrapText="1"/>
    </xf>
    <xf numFmtId="0" fontId="10" fillId="0" borderId="31" xfId="0" applyFont="1" applyBorder="1" applyAlignment="1">
      <alignment vertical="center" wrapText="1"/>
    </xf>
    <xf numFmtId="0" fontId="13" fillId="0" borderId="4" xfId="0" applyFont="1" applyBorder="1" applyAlignment="1">
      <alignment horizontal="right" vertical="center" wrapText="1"/>
    </xf>
    <xf numFmtId="0" fontId="10" fillId="0" borderId="35" xfId="0" applyFont="1" applyBorder="1" applyAlignment="1">
      <alignment vertical="center" wrapText="1"/>
    </xf>
    <xf numFmtId="0" fontId="10" fillId="9" borderId="0" xfId="0" applyFont="1" applyFill="1" applyAlignment="1">
      <alignment vertical="center" wrapText="1"/>
    </xf>
    <xf numFmtId="0" fontId="18" fillId="9" borderId="0" xfId="0" applyFont="1" applyFill="1" applyAlignment="1">
      <alignment vertical="center" wrapText="1"/>
    </xf>
    <xf numFmtId="0" fontId="10" fillId="10" borderId="0" xfId="0" applyFont="1" applyFill="1" applyAlignment="1">
      <alignment vertical="center" wrapText="1"/>
    </xf>
    <xf numFmtId="0" fontId="19" fillId="0" borderId="0" xfId="0" applyFont="1" applyAlignment="1">
      <alignment vertical="center" wrapText="1"/>
    </xf>
    <xf numFmtId="2" fontId="0" fillId="2" borderId="2" xfId="0" applyNumberFormat="1" applyFill="1" applyBorder="1" applyAlignment="1">
      <alignment horizontal="center"/>
    </xf>
    <xf numFmtId="0" fontId="0" fillId="2" borderId="35" xfId="0" applyFill="1" applyBorder="1"/>
    <xf numFmtId="0" fontId="0" fillId="2" borderId="36" xfId="0" applyFill="1" applyBorder="1" applyAlignment="1">
      <alignment horizontal="center" wrapText="1"/>
    </xf>
    <xf numFmtId="165" fontId="0" fillId="2" borderId="36" xfId="0" applyNumberFormat="1" applyFill="1" applyBorder="1" applyAlignment="1">
      <alignment horizontal="center" vertical="top"/>
    </xf>
    <xf numFmtId="1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39" xfId="0" applyBorder="1"/>
    <xf numFmtId="1" fontId="0" fillId="0" borderId="24" xfId="0" applyNumberFormat="1" applyBorder="1" applyAlignment="1">
      <alignment horizontal="center"/>
    </xf>
    <xf numFmtId="0" fontId="5" fillId="5" borderId="0" xfId="3"/>
    <xf numFmtId="0" fontId="5" fillId="5" borderId="1" xfId="3" applyBorder="1"/>
    <xf numFmtId="0" fontId="5" fillId="5" borderId="3" xfId="3" applyBorder="1"/>
    <xf numFmtId="0" fontId="5" fillId="5" borderId="4" xfId="3" applyBorder="1"/>
    <xf numFmtId="165" fontId="5" fillId="5" borderId="4" xfId="3" applyNumberFormat="1" applyBorder="1"/>
    <xf numFmtId="0" fontId="5" fillId="5" borderId="1" xfId="3" quotePrefix="1" applyBorder="1"/>
    <xf numFmtId="0" fontId="5" fillId="5" borderId="38" xfId="3" quotePrefix="1" applyNumberFormat="1" applyBorder="1"/>
    <xf numFmtId="0" fontId="5" fillId="5" borderId="1" xfId="3" quotePrefix="1" applyNumberFormat="1" applyBorder="1"/>
    <xf numFmtId="0" fontId="5" fillId="5" borderId="2" xfId="3" applyBorder="1"/>
    <xf numFmtId="0" fontId="5" fillId="5" borderId="2" xfId="3" quotePrefix="1" applyNumberFormat="1" applyBorder="1"/>
    <xf numFmtId="0" fontId="5" fillId="5" borderId="0" xfId="3" quotePrefix="1" applyNumberFormat="1" applyBorder="1"/>
    <xf numFmtId="0" fontId="4" fillId="4" borderId="0" xfId="2" applyBorder="1"/>
    <xf numFmtId="0" fontId="0" fillId="2" borderId="23" xfId="0" applyFill="1" applyBorder="1" applyAlignment="1">
      <alignment vertical="top"/>
    </xf>
    <xf numFmtId="1" fontId="0" fillId="0" borderId="1" xfId="0" applyNumberFormat="1" applyBorder="1" applyAlignment="1">
      <alignment horizontal="right"/>
    </xf>
    <xf numFmtId="0" fontId="7" fillId="3" borderId="1" xfId="1" applyNumberFormat="1" applyFont="1" applyFill="1" applyBorder="1">
      <alignment horizontal="left" vertical="top"/>
    </xf>
    <xf numFmtId="0" fontId="5" fillId="5" borderId="0" xfId="3" applyBorder="1"/>
    <xf numFmtId="165" fontId="5" fillId="5" borderId="0" xfId="3" applyNumberFormat="1" applyBorder="1"/>
    <xf numFmtId="0" fontId="10" fillId="8" borderId="26" xfId="0" applyFont="1" applyFill="1" applyBorder="1" applyAlignment="1">
      <alignment vertical="center" wrapText="1"/>
    </xf>
    <xf numFmtId="0" fontId="0" fillId="2" borderId="3" xfId="0" applyFill="1" applyBorder="1" applyAlignment="1">
      <alignment horizontal="center" wrapText="1"/>
    </xf>
    <xf numFmtId="165" fontId="0" fillId="2" borderId="3" xfId="0" applyNumberFormat="1" applyFill="1" applyBorder="1" applyAlignment="1">
      <alignment horizontal="center" vertical="top"/>
    </xf>
    <xf numFmtId="0" fontId="0" fillId="2" borderId="28" xfId="0" applyFill="1" applyBorder="1"/>
    <xf numFmtId="0" fontId="0" fillId="2" borderId="29" xfId="0" applyFill="1" applyBorder="1" applyAlignment="1">
      <alignment horizontal="center" vertical="top" wrapText="1"/>
    </xf>
    <xf numFmtId="0" fontId="0" fillId="2" borderId="26" xfId="0" applyFill="1" applyBorder="1"/>
    <xf numFmtId="0" fontId="0" fillId="2" borderId="2" xfId="0" applyFill="1" applyBorder="1" applyAlignment="1">
      <alignment horizontal="center" wrapText="1"/>
    </xf>
    <xf numFmtId="165" fontId="0" fillId="2" borderId="2" xfId="0" applyNumberFormat="1" applyFill="1" applyBorder="1" applyAlignment="1">
      <alignment horizontal="center" vertical="top"/>
    </xf>
    <xf numFmtId="165" fontId="0" fillId="2" borderId="27" xfId="0" applyNumberFormat="1" applyFill="1" applyBorder="1" applyAlignment="1">
      <alignment horizontal="center" vertical="top"/>
    </xf>
    <xf numFmtId="0" fontId="6" fillId="2" borderId="0" xfId="0" applyFont="1" applyFill="1"/>
    <xf numFmtId="49" fontId="7" fillId="3" borderId="32" xfId="1" applyNumberFormat="1" applyFont="1" applyFill="1" applyBorder="1">
      <alignment horizontal="left" vertical="top"/>
    </xf>
    <xf numFmtId="1" fontId="0" fillId="0" borderId="3" xfId="0" applyNumberFormat="1" applyBorder="1" applyAlignment="1">
      <alignment horizontal="right"/>
    </xf>
    <xf numFmtId="0" fontId="6" fillId="2" borderId="42" xfId="0" applyFont="1" applyFill="1" applyBorder="1"/>
    <xf numFmtId="1" fontId="0" fillId="2" borderId="43" xfId="0" applyNumberFormat="1" applyFill="1" applyBorder="1" applyAlignment="1">
      <alignment horizontal="right"/>
    </xf>
    <xf numFmtId="164" fontId="0" fillId="2" borderId="43" xfId="0" applyNumberFormat="1" applyFill="1" applyBorder="1" applyAlignment="1">
      <alignment horizontal="center"/>
    </xf>
    <xf numFmtId="164" fontId="0" fillId="2" borderId="38" xfId="0" applyNumberFormat="1" applyFill="1" applyBorder="1" applyAlignment="1">
      <alignment horizontal="center"/>
    </xf>
    <xf numFmtId="1" fontId="0" fillId="0" borderId="4" xfId="0" applyNumberFormat="1" applyBorder="1" applyAlignment="1">
      <alignment horizontal="right"/>
    </xf>
    <xf numFmtId="0" fontId="0" fillId="0" borderId="23" xfId="0" applyBorder="1"/>
    <xf numFmtId="0" fontId="7" fillId="11" borderId="37" xfId="1" applyFont="1" applyFill="1" applyBorder="1">
      <alignment horizontal="left" vertical="top"/>
    </xf>
    <xf numFmtId="0" fontId="7" fillId="12" borderId="1" xfId="1" applyNumberFormat="1" applyFont="1" applyFill="1" applyBorder="1">
      <alignment horizontal="left" vertical="top"/>
    </xf>
    <xf numFmtId="0" fontId="7" fillId="11" borderId="10" xfId="1" applyFont="1" applyFill="1" applyBorder="1">
      <alignment horizontal="left" vertical="top"/>
    </xf>
    <xf numFmtId="0" fontId="7" fillId="11" borderId="16" xfId="1" applyFont="1" applyFill="1" applyBorder="1">
      <alignment horizontal="left" vertical="top"/>
    </xf>
    <xf numFmtId="0" fontId="7" fillId="11" borderId="0" xfId="1" applyFont="1" applyFill="1" applyBorder="1">
      <alignment horizontal="left" vertical="top"/>
    </xf>
    <xf numFmtId="0" fontId="7" fillId="11" borderId="20" xfId="1" applyFont="1" applyFill="1" applyBorder="1">
      <alignment horizontal="left" vertical="top"/>
    </xf>
    <xf numFmtId="0" fontId="7" fillId="11" borderId="40" xfId="1" applyFont="1" applyFill="1" applyBorder="1">
      <alignment horizontal="left" vertical="top"/>
    </xf>
    <xf numFmtId="49" fontId="7" fillId="3" borderId="1" xfId="1" applyNumberFormat="1" applyFont="1" applyFill="1" applyBorder="1">
      <alignment horizontal="left" vertical="top"/>
    </xf>
    <xf numFmtId="0" fontId="5" fillId="5" borderId="0" xfId="3" applyAlignment="1">
      <alignment wrapText="1"/>
    </xf>
    <xf numFmtId="164" fontId="5" fillId="5" borderId="0" xfId="3" applyNumberFormat="1" applyBorder="1"/>
    <xf numFmtId="0" fontId="13" fillId="0" borderId="34" xfId="0" applyFont="1" applyBorder="1" applyAlignment="1">
      <alignment horizontal="right" vertical="center" wrapText="1"/>
    </xf>
    <xf numFmtId="0" fontId="11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horizontal="right" vertical="center" wrapText="1"/>
    </xf>
    <xf numFmtId="0" fontId="13" fillId="0" borderId="36" xfId="0" applyFont="1" applyBorder="1" applyAlignment="1">
      <alignment horizontal="right" vertical="center" wrapText="1"/>
    </xf>
    <xf numFmtId="0" fontId="10" fillId="0" borderId="45" xfId="0" applyFont="1" applyBorder="1" applyAlignment="1">
      <alignment vertical="center" wrapText="1"/>
    </xf>
    <xf numFmtId="0" fontId="12" fillId="8" borderId="24" xfId="0" applyFont="1" applyFill="1" applyBorder="1" applyAlignment="1">
      <alignment horizontal="center" vertical="top" wrapText="1"/>
    </xf>
    <xf numFmtId="0" fontId="12" fillId="8" borderId="25" xfId="0" applyFont="1" applyFill="1" applyBorder="1" applyAlignment="1">
      <alignment horizontal="center" vertical="top" wrapText="1"/>
    </xf>
    <xf numFmtId="164" fontId="12" fillId="8" borderId="2" xfId="0" applyNumberFormat="1" applyFont="1" applyFill="1" applyBorder="1" applyAlignment="1">
      <alignment horizontal="center"/>
    </xf>
    <xf numFmtId="0" fontId="0" fillId="0" borderId="26" xfId="0" applyBorder="1" applyAlignment="1">
      <alignment wrapText="1"/>
    </xf>
    <xf numFmtId="0" fontId="12" fillId="2" borderId="23" xfId="0" applyFont="1" applyFill="1" applyBorder="1" applyAlignment="1">
      <alignment vertical="top"/>
    </xf>
    <xf numFmtId="0" fontId="12" fillId="2" borderId="24" xfId="0" applyFont="1" applyFill="1" applyBorder="1" applyAlignment="1">
      <alignment horizontal="center" wrapText="1"/>
    </xf>
    <xf numFmtId="0" fontId="12" fillId="2" borderId="24" xfId="0" applyFont="1" applyFill="1" applyBorder="1" applyAlignment="1">
      <alignment horizontal="center" vertical="top" wrapText="1"/>
    </xf>
    <xf numFmtId="0" fontId="12" fillId="2" borderId="1" xfId="0" applyFont="1" applyFill="1" applyBorder="1"/>
    <xf numFmtId="0" fontId="12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vertical="top" wrapText="1"/>
    </xf>
    <xf numFmtId="165" fontId="12" fillId="2" borderId="1" xfId="0" applyNumberFormat="1" applyFont="1" applyFill="1" applyBorder="1" applyAlignment="1">
      <alignment horizontal="center" vertical="top"/>
    </xf>
    <xf numFmtId="0" fontId="23" fillId="3" borderId="1" xfId="1" applyNumberFormat="1" applyFont="1" applyFill="1" applyBorder="1">
      <alignment horizontal="left" vertical="top"/>
    </xf>
    <xf numFmtId="1" fontId="12" fillId="0" borderId="1" xfId="0" applyNumberFormat="1" applyFont="1" applyBorder="1" applyAlignment="1">
      <alignment horizontal="right"/>
    </xf>
    <xf numFmtId="1" fontId="12" fillId="0" borderId="1" xfId="0" applyNumberFormat="1" applyFont="1" applyBorder="1" applyAlignment="1">
      <alignment horizontal="center"/>
    </xf>
    <xf numFmtId="0" fontId="12" fillId="2" borderId="23" xfId="0" applyFont="1" applyFill="1" applyBorder="1"/>
    <xf numFmtId="0" fontId="12" fillId="2" borderId="24" xfId="0" applyFont="1" applyFill="1" applyBorder="1" applyAlignment="1">
      <alignment horizontal="center" vertical="top"/>
    </xf>
    <xf numFmtId="0" fontId="12" fillId="2" borderId="35" xfId="0" applyFont="1" applyFill="1" applyBorder="1"/>
    <xf numFmtId="0" fontId="12" fillId="2" borderId="36" xfId="0" applyFont="1" applyFill="1" applyBorder="1" applyAlignment="1">
      <alignment horizontal="center" wrapText="1"/>
    </xf>
    <xf numFmtId="165" fontId="12" fillId="2" borderId="36" xfId="0" applyNumberFormat="1" applyFont="1" applyFill="1" applyBorder="1" applyAlignment="1">
      <alignment horizontal="center" vertical="top"/>
    </xf>
    <xf numFmtId="0" fontId="12" fillId="0" borderId="23" xfId="0" applyFont="1" applyBorder="1"/>
    <xf numFmtId="2" fontId="12" fillId="0" borderId="47" xfId="0" applyNumberFormat="1" applyFont="1" applyBorder="1" applyAlignment="1">
      <alignment horizontal="center"/>
    </xf>
    <xf numFmtId="0" fontId="12" fillId="0" borderId="28" xfId="0" applyFont="1" applyBorder="1"/>
    <xf numFmtId="1" fontId="12" fillId="0" borderId="42" xfId="0" applyNumberFormat="1" applyFont="1" applyBorder="1" applyAlignment="1">
      <alignment horizontal="center"/>
    </xf>
    <xf numFmtId="0" fontId="12" fillId="0" borderId="26" xfId="0" applyFont="1" applyBorder="1"/>
    <xf numFmtId="1" fontId="12" fillId="0" borderId="48" xfId="0" applyNumberFormat="1" applyFont="1" applyBorder="1" applyAlignment="1">
      <alignment horizontal="center"/>
    </xf>
    <xf numFmtId="1" fontId="12" fillId="0" borderId="25" xfId="0" applyNumberFormat="1" applyFont="1" applyBorder="1" applyAlignment="1">
      <alignment horizontal="center"/>
    </xf>
    <xf numFmtId="1" fontId="12" fillId="0" borderId="29" xfId="0" applyNumberFormat="1" applyFont="1" applyBorder="1" applyAlignment="1">
      <alignment horizontal="center"/>
    </xf>
    <xf numFmtId="0" fontId="12" fillId="0" borderId="26" xfId="0" applyFont="1" applyBorder="1" applyAlignment="1">
      <alignment wrapText="1"/>
    </xf>
    <xf numFmtId="1" fontId="12" fillId="0" borderId="27" xfId="0" applyNumberFormat="1" applyFont="1" applyBorder="1" applyAlignment="1">
      <alignment horizontal="center"/>
    </xf>
    <xf numFmtId="0" fontId="12" fillId="0" borderId="30" xfId="0" applyFont="1" applyBorder="1"/>
    <xf numFmtId="1" fontId="12" fillId="0" borderId="33" xfId="0" applyNumberFormat="1" applyFont="1" applyBorder="1" applyAlignment="1">
      <alignment horizontal="center"/>
    </xf>
    <xf numFmtId="0" fontId="24" fillId="5" borderId="3" xfId="3" applyFont="1" applyBorder="1"/>
    <xf numFmtId="165" fontId="24" fillId="5" borderId="4" xfId="3" applyNumberFormat="1" applyFont="1" applyBorder="1"/>
    <xf numFmtId="164" fontId="12" fillId="0" borderId="34" xfId="0" applyNumberFormat="1" applyFont="1" applyBorder="1" applyAlignment="1">
      <alignment horizontal="center"/>
    </xf>
    <xf numFmtId="164" fontId="12" fillId="0" borderId="44" xfId="0" applyNumberFormat="1" applyFont="1" applyBorder="1" applyAlignment="1">
      <alignment horizontal="center"/>
    </xf>
    <xf numFmtId="0" fontId="13" fillId="0" borderId="1" xfId="0" applyFont="1" applyBorder="1" applyAlignment="1">
      <alignment horizontal="right" vertical="center" wrapText="1"/>
    </xf>
    <xf numFmtId="49" fontId="25" fillId="3" borderId="23" xfId="5" applyNumberFormat="1" applyFont="1" applyFill="1" applyBorder="1">
      <alignment horizontal="left" vertical="top"/>
    </xf>
    <xf numFmtId="49" fontId="25" fillId="3" borderId="28" xfId="5" applyNumberFormat="1" applyFont="1" applyFill="1" applyBorder="1">
      <alignment horizontal="left" vertical="top"/>
    </xf>
    <xf numFmtId="49" fontId="25" fillId="3" borderId="26" xfId="5" applyNumberFormat="1" applyFont="1" applyFill="1" applyBorder="1">
      <alignment horizontal="left" vertical="top"/>
    </xf>
    <xf numFmtId="166" fontId="12" fillId="0" borderId="1" xfId="0" applyNumberFormat="1" applyFont="1" applyBorder="1" applyAlignment="1">
      <alignment horizontal="center"/>
    </xf>
    <xf numFmtId="0" fontId="10" fillId="9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49" fontId="2" fillId="3" borderId="1" xfId="1" applyNumberFormat="1" applyFont="1" applyFill="1" applyBorder="1">
      <alignment horizontal="left" vertical="top"/>
    </xf>
    <xf numFmtId="22" fontId="0" fillId="0" borderId="0" xfId="0" applyNumberFormat="1"/>
    <xf numFmtId="167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6" fontId="0" fillId="2" borderId="43" xfId="0" applyNumberFormat="1" applyFill="1" applyBorder="1" applyAlignment="1">
      <alignment horizontal="center"/>
    </xf>
    <xf numFmtId="166" fontId="0" fillId="2" borderId="38" xfId="0" applyNumberFormat="1" applyFill="1" applyBorder="1" applyAlignment="1">
      <alignment horizontal="center"/>
    </xf>
    <xf numFmtId="166" fontId="12" fillId="0" borderId="23" xfId="0" applyNumberFormat="1" applyFont="1" applyBorder="1" applyAlignment="1">
      <alignment horizontal="center"/>
    </xf>
    <xf numFmtId="166" fontId="12" fillId="0" borderId="24" xfId="0" applyNumberFormat="1" applyFont="1" applyBorder="1" applyAlignment="1">
      <alignment horizontal="center"/>
    </xf>
    <xf numFmtId="166" fontId="12" fillId="0" borderId="25" xfId="0" applyNumberFormat="1" applyFont="1" applyBorder="1" applyAlignment="1">
      <alignment horizontal="center"/>
    </xf>
    <xf numFmtId="166" fontId="12" fillId="0" borderId="28" xfId="0" applyNumberFormat="1" applyFont="1" applyBorder="1" applyAlignment="1">
      <alignment horizontal="center"/>
    </xf>
    <xf numFmtId="166" fontId="12" fillId="0" borderId="29" xfId="0" applyNumberFormat="1" applyFont="1" applyBorder="1" applyAlignment="1">
      <alignment horizontal="center"/>
    </xf>
    <xf numFmtId="166" fontId="12" fillId="0" borderId="26" xfId="0" applyNumberFormat="1" applyFont="1" applyBorder="1" applyAlignment="1">
      <alignment horizontal="center"/>
    </xf>
    <xf numFmtId="166" fontId="12" fillId="0" borderId="2" xfId="0" applyNumberFormat="1" applyFont="1" applyBorder="1" applyAlignment="1">
      <alignment horizontal="center"/>
    </xf>
    <xf numFmtId="166" fontId="12" fillId="0" borderId="27" xfId="0" applyNumberFormat="1" applyFont="1" applyBorder="1" applyAlignment="1">
      <alignment horizontal="center"/>
    </xf>
    <xf numFmtId="166" fontId="12" fillId="0" borderId="49" xfId="0" applyNumberFormat="1" applyFont="1" applyBorder="1" applyAlignment="1">
      <alignment horizontal="center"/>
    </xf>
    <xf numFmtId="166" fontId="12" fillId="0" borderId="38" xfId="0" applyNumberFormat="1" applyFont="1" applyBorder="1" applyAlignment="1">
      <alignment horizontal="center"/>
    </xf>
    <xf numFmtId="166" fontId="12" fillId="0" borderId="50" xfId="0" applyNumberFormat="1" applyFont="1" applyBorder="1" applyAlignment="1">
      <alignment horizontal="center"/>
    </xf>
    <xf numFmtId="166" fontId="0" fillId="0" borderId="24" xfId="0" applyNumberFormat="1" applyBorder="1" applyAlignment="1">
      <alignment horizontal="center"/>
    </xf>
    <xf numFmtId="166" fontId="0" fillId="0" borderId="25" xfId="0" applyNumberFormat="1" applyBorder="1" applyAlignment="1">
      <alignment horizontal="center"/>
    </xf>
    <xf numFmtId="166" fontId="0" fillId="0" borderId="29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6" fontId="0" fillId="0" borderId="27" xfId="0" applyNumberFormat="1" applyBorder="1" applyAlignment="1">
      <alignment horizontal="center"/>
    </xf>
    <xf numFmtId="166" fontId="12" fillId="0" borderId="3" xfId="0" applyNumberFormat="1" applyFont="1" applyBorder="1" applyAlignment="1">
      <alignment horizontal="center"/>
    </xf>
    <xf numFmtId="166" fontId="12" fillId="0" borderId="33" xfId="0" applyNumberFormat="1" applyFont="1" applyBorder="1" applyAlignment="1">
      <alignment horizontal="center"/>
    </xf>
    <xf numFmtId="166" fontId="12" fillId="0" borderId="34" xfId="0" applyNumberFormat="1" applyFont="1" applyBorder="1" applyAlignment="1">
      <alignment horizontal="center"/>
    </xf>
    <xf numFmtId="166" fontId="12" fillId="0" borderId="44" xfId="0" applyNumberFormat="1" applyFont="1" applyBorder="1" applyAlignment="1">
      <alignment horizontal="center"/>
    </xf>
    <xf numFmtId="166" fontId="12" fillId="0" borderId="36" xfId="0" applyNumberFormat="1" applyFont="1" applyBorder="1" applyAlignment="1">
      <alignment horizontal="center"/>
    </xf>
    <xf numFmtId="166" fontId="12" fillId="0" borderId="46" xfId="0" applyNumberFormat="1" applyFont="1" applyBorder="1" applyAlignment="1">
      <alignment horizontal="center"/>
    </xf>
    <xf numFmtId="14" fontId="0" fillId="0" borderId="0" xfId="0" applyNumberFormat="1"/>
    <xf numFmtId="0" fontId="5" fillId="5" borderId="1" xfId="3" applyNumberFormat="1" applyBorder="1"/>
    <xf numFmtId="0" fontId="24" fillId="5" borderId="1" xfId="3" applyNumberFormat="1" applyFont="1" applyBorder="1"/>
    <xf numFmtId="49" fontId="29" fillId="0" borderId="5" xfId="1" applyNumberFormat="1" applyFont="1" applyFill="1" applyBorder="1" applyAlignment="1">
      <alignment horizontal="left" vertical="top"/>
    </xf>
    <xf numFmtId="49" fontId="29" fillId="0" borderId="6" xfId="1" applyNumberFormat="1" applyFont="1" applyFill="1" applyBorder="1" applyAlignment="1">
      <alignment horizontal="left" vertical="top"/>
    </xf>
    <xf numFmtId="49" fontId="29" fillId="0" borderId="7" xfId="1" applyNumberFormat="1" applyFont="1" applyFill="1" applyBorder="1" applyAlignment="1">
      <alignment horizontal="left" vertical="top"/>
    </xf>
    <xf numFmtId="49" fontId="29" fillId="0" borderId="8" xfId="1" applyNumberFormat="1" applyFont="1" applyFill="1" applyBorder="1" applyAlignment="1">
      <alignment horizontal="left" vertical="top"/>
    </xf>
    <xf numFmtId="49" fontId="2" fillId="0" borderId="9" xfId="1" applyNumberFormat="1" applyFill="1" applyBorder="1" applyAlignment="1">
      <alignment horizontal="left" vertical="top"/>
    </xf>
    <xf numFmtId="49" fontId="2" fillId="0" borderId="10" xfId="1" applyNumberFormat="1" applyFill="1" applyBorder="1" applyAlignment="1">
      <alignment horizontal="left" vertical="top"/>
    </xf>
    <xf numFmtId="0" fontId="2" fillId="0" borderId="10" xfId="1" applyFill="1" applyBorder="1" applyAlignment="1">
      <alignment horizontal="left" vertical="top"/>
    </xf>
    <xf numFmtId="0" fontId="29" fillId="0" borderId="11" xfId="1" applyFont="1" applyFill="1" applyBorder="1" applyAlignment="1">
      <alignment horizontal="left" vertical="top"/>
    </xf>
    <xf numFmtId="0" fontId="29" fillId="0" borderId="9" xfId="1" applyFont="1" applyFill="1" applyBorder="1" applyAlignment="1">
      <alignment horizontal="left" vertical="top"/>
    </xf>
    <xf numFmtId="0" fontId="29" fillId="0" borderId="12" xfId="1" applyFont="1" applyFill="1" applyBorder="1" applyAlignment="1">
      <alignment horizontal="left" vertical="top"/>
    </xf>
    <xf numFmtId="0" fontId="29" fillId="0" borderId="13" xfId="1" applyFont="1" applyFill="1" applyBorder="1" applyAlignment="1">
      <alignment horizontal="left" vertical="top"/>
    </xf>
    <xf numFmtId="0" fontId="29" fillId="0" borderId="69" xfId="1" applyFont="1" applyFill="1" applyBorder="1" applyAlignment="1">
      <alignment horizontal="left" vertical="top"/>
    </xf>
    <xf numFmtId="0" fontId="29" fillId="0" borderId="10" xfId="1" applyFont="1" applyFill="1" applyBorder="1" applyAlignment="1">
      <alignment horizontal="left" vertical="top"/>
    </xf>
    <xf numFmtId="0" fontId="29" fillId="0" borderId="14" xfId="1" applyFont="1" applyFill="1" applyBorder="1" applyAlignment="1">
      <alignment horizontal="left" vertical="top"/>
    </xf>
    <xf numFmtId="3" fontId="29" fillId="0" borderId="9" xfId="1" applyNumberFormat="1" applyFont="1" applyFill="1" applyBorder="1" applyAlignment="1">
      <alignment horizontal="left" vertical="top"/>
    </xf>
    <xf numFmtId="3" fontId="29" fillId="0" borderId="10" xfId="1" applyNumberFormat="1" applyFont="1" applyFill="1" applyBorder="1" applyAlignment="1">
      <alignment horizontal="left" vertical="top"/>
    </xf>
    <xf numFmtId="14" fontId="29" fillId="0" borderId="9" xfId="1" applyNumberFormat="1" applyFont="1" applyFill="1" applyBorder="1" applyAlignment="1">
      <alignment horizontal="left" vertical="top"/>
    </xf>
    <xf numFmtId="14" fontId="29" fillId="0" borderId="10" xfId="1" applyNumberFormat="1" applyFont="1" applyFill="1" applyBorder="1" applyAlignment="1">
      <alignment horizontal="left" vertical="top"/>
    </xf>
    <xf numFmtId="14" fontId="29" fillId="0" borderId="14" xfId="1" applyNumberFormat="1" applyFont="1" applyFill="1" applyBorder="1" applyAlignment="1">
      <alignment horizontal="left" vertical="top"/>
    </xf>
    <xf numFmtId="22" fontId="29" fillId="0" borderId="10" xfId="1" applyNumberFormat="1" applyFont="1" applyFill="1" applyBorder="1" applyAlignment="1">
      <alignment horizontal="left" vertical="top"/>
    </xf>
    <xf numFmtId="49" fontId="2" fillId="0" borderId="15" xfId="1" applyNumberFormat="1" applyFill="1" applyBorder="1" applyAlignment="1">
      <alignment horizontal="left" vertical="top"/>
    </xf>
    <xf numFmtId="49" fontId="2" fillId="0" borderId="16" xfId="1" applyNumberFormat="1" applyFill="1" applyBorder="1" applyAlignment="1">
      <alignment horizontal="left" vertical="top"/>
    </xf>
    <xf numFmtId="0" fontId="2" fillId="0" borderId="16" xfId="1" applyFill="1" applyBorder="1" applyAlignment="1">
      <alignment horizontal="left" vertical="top"/>
    </xf>
    <xf numFmtId="0" fontId="29" fillId="0" borderId="17" xfId="1" applyFont="1" applyFill="1" applyBorder="1" applyAlignment="1">
      <alignment horizontal="left" vertical="top"/>
    </xf>
    <xf numFmtId="0" fontId="29" fillId="0" borderId="15" xfId="1" applyFont="1" applyFill="1" applyBorder="1" applyAlignment="1">
      <alignment horizontal="left" vertical="top"/>
    </xf>
    <xf numFmtId="0" fontId="29" fillId="0" borderId="16" xfId="1" applyFont="1" applyFill="1" applyBorder="1" applyAlignment="1">
      <alignment horizontal="left" vertical="top"/>
    </xf>
    <xf numFmtId="0" fontId="29" fillId="0" borderId="18" xfId="1" applyFont="1" applyFill="1" applyBorder="1" applyAlignment="1">
      <alignment horizontal="left" vertical="top"/>
    </xf>
    <xf numFmtId="49" fontId="29" fillId="0" borderId="19" xfId="1" applyNumberFormat="1" applyFont="1" applyFill="1" applyBorder="1" applyAlignment="1">
      <alignment horizontal="left" vertical="top"/>
    </xf>
    <xf numFmtId="49" fontId="2" fillId="0" borderId="20" xfId="1" applyNumberFormat="1" applyFill="1" applyBorder="1" applyAlignment="1">
      <alignment horizontal="left" vertical="top"/>
    </xf>
    <xf numFmtId="0" fontId="2" fillId="0" borderId="20" xfId="1" applyFill="1" applyBorder="1" applyAlignment="1">
      <alignment horizontal="left" vertical="top"/>
    </xf>
    <xf numFmtId="0" fontId="29" fillId="0" borderId="20" xfId="1" applyFont="1" applyFill="1" applyBorder="1" applyAlignment="1">
      <alignment horizontal="left" vertical="top"/>
    </xf>
    <xf numFmtId="49" fontId="29" fillId="0" borderId="20" xfId="1" applyNumberFormat="1" applyFont="1" applyFill="1" applyBorder="1" applyAlignment="1">
      <alignment horizontal="left" vertical="top"/>
    </xf>
    <xf numFmtId="0" fontId="2" fillId="0" borderId="21" xfId="1" applyFill="1" applyBorder="1" applyAlignment="1">
      <alignment horizontal="left" vertical="top"/>
    </xf>
    <xf numFmtId="0" fontId="30" fillId="0" borderId="19" xfId="0" applyFont="1" applyFill="1" applyBorder="1" applyAlignment="1">
      <alignment horizontal="right" vertical="top"/>
    </xf>
    <xf numFmtId="0" fontId="30" fillId="0" borderId="20" xfId="0" applyFont="1" applyFill="1" applyBorder="1" applyAlignment="1">
      <alignment horizontal="right" vertical="top"/>
    </xf>
    <xf numFmtId="0" fontId="31" fillId="0" borderId="20" xfId="0" applyFont="1" applyFill="1" applyBorder="1" applyAlignment="1">
      <alignment horizontal="right" vertical="top"/>
    </xf>
    <xf numFmtId="0" fontId="31" fillId="0" borderId="22" xfId="0" applyFont="1" applyFill="1" applyBorder="1" applyAlignment="1">
      <alignment horizontal="right" vertical="top"/>
    </xf>
    <xf numFmtId="0" fontId="31" fillId="0" borderId="19" xfId="0" applyFont="1" applyFill="1" applyBorder="1" applyAlignment="1">
      <alignment horizontal="right" vertical="top"/>
    </xf>
    <xf numFmtId="49" fontId="29" fillId="0" borderId="9" xfId="1" applyNumberFormat="1" applyFont="1" applyFill="1" applyBorder="1" applyAlignment="1">
      <alignment horizontal="left" vertical="top"/>
    </xf>
    <xf numFmtId="49" fontId="29" fillId="0" borderId="10" xfId="1" applyNumberFormat="1" applyFont="1" applyFill="1" applyBorder="1" applyAlignment="1">
      <alignment horizontal="left" vertical="top"/>
    </xf>
    <xf numFmtId="0" fontId="2" fillId="0" borderId="11" xfId="1" applyFill="1" applyBorder="1" applyAlignment="1">
      <alignment horizontal="left" vertical="top"/>
    </xf>
    <xf numFmtId="0" fontId="30" fillId="0" borderId="9" xfId="0" applyFont="1" applyFill="1" applyBorder="1" applyAlignment="1">
      <alignment horizontal="right" vertical="top"/>
    </xf>
    <xf numFmtId="0" fontId="30" fillId="0" borderId="10" xfId="0" applyFont="1" applyFill="1" applyBorder="1" applyAlignment="1">
      <alignment horizontal="right" vertical="top"/>
    </xf>
    <xf numFmtId="0" fontId="31" fillId="0" borderId="10" xfId="0" applyFont="1" applyFill="1" applyBorder="1" applyAlignment="1">
      <alignment horizontal="right" vertical="top"/>
    </xf>
    <xf numFmtId="0" fontId="31" fillId="0" borderId="14" xfId="0" applyFont="1" applyFill="1" applyBorder="1" applyAlignment="1">
      <alignment horizontal="right" vertical="top"/>
    </xf>
    <xf numFmtId="0" fontId="31" fillId="0" borderId="9" xfId="0" applyFont="1" applyFill="1" applyBorder="1" applyAlignment="1">
      <alignment horizontal="right" vertical="top"/>
    </xf>
    <xf numFmtId="0" fontId="30" fillId="0" borderId="22" xfId="0" applyFont="1" applyFill="1" applyBorder="1" applyAlignment="1">
      <alignment horizontal="right" vertical="top"/>
    </xf>
    <xf numFmtId="0" fontId="30" fillId="0" borderId="14" xfId="0" applyFont="1" applyFill="1" applyBorder="1" applyAlignment="1">
      <alignment horizontal="right" vertical="top"/>
    </xf>
    <xf numFmtId="49" fontId="29" fillId="0" borderId="15" xfId="1" applyNumberFormat="1" applyFont="1" applyFill="1" applyBorder="1" applyAlignment="1">
      <alignment horizontal="left" vertical="top"/>
    </xf>
    <xf numFmtId="49" fontId="29" fillId="0" borderId="16" xfId="1" applyNumberFormat="1" applyFont="1" applyFill="1" applyBorder="1" applyAlignment="1">
      <alignment horizontal="left" vertical="top"/>
    </xf>
    <xf numFmtId="0" fontId="2" fillId="0" borderId="17" xfId="1" applyFill="1" applyBorder="1" applyAlignment="1">
      <alignment horizontal="left" vertical="top"/>
    </xf>
    <xf numFmtId="0" fontId="30" fillId="0" borderId="15" xfId="0" applyFont="1" applyFill="1" applyBorder="1" applyAlignment="1">
      <alignment horizontal="right" vertical="top"/>
    </xf>
    <xf numFmtId="0" fontId="30" fillId="0" borderId="16" xfId="0" applyFont="1" applyFill="1" applyBorder="1" applyAlignment="1">
      <alignment horizontal="right" vertical="top"/>
    </xf>
    <xf numFmtId="0" fontId="30" fillId="0" borderId="18" xfId="0" applyFont="1" applyFill="1" applyBorder="1" applyAlignment="1">
      <alignment horizontal="right" vertical="top"/>
    </xf>
    <xf numFmtId="0" fontId="31" fillId="0" borderId="16" xfId="0" applyFont="1" applyFill="1" applyBorder="1" applyAlignment="1">
      <alignment horizontal="right" vertical="top"/>
    </xf>
    <xf numFmtId="0" fontId="31" fillId="0" borderId="18" xfId="0" applyFont="1" applyFill="1" applyBorder="1" applyAlignment="1">
      <alignment horizontal="right" vertical="top"/>
    </xf>
    <xf numFmtId="49" fontId="29" fillId="0" borderId="65" xfId="1" applyNumberFormat="1" applyFont="1" applyFill="1" applyBorder="1" applyAlignment="1">
      <alignment horizontal="left" vertical="top"/>
    </xf>
    <xf numFmtId="49" fontId="29" fillId="0" borderId="66" xfId="1" applyNumberFormat="1" applyFont="1" applyFill="1" applyBorder="1" applyAlignment="1">
      <alignment horizontal="left" vertical="top"/>
    </xf>
    <xf numFmtId="0" fontId="29" fillId="0" borderId="66" xfId="1" applyFont="1" applyFill="1" applyBorder="1" applyAlignment="1">
      <alignment horizontal="left" vertical="top"/>
    </xf>
    <xf numFmtId="49" fontId="2" fillId="0" borderId="66" xfId="1" applyNumberFormat="1" applyFill="1" applyBorder="1" applyAlignment="1">
      <alignment horizontal="left" vertical="top"/>
    </xf>
    <xf numFmtId="0" fontId="2" fillId="0" borderId="66" xfId="1" applyFill="1" applyBorder="1" applyAlignment="1">
      <alignment horizontal="left" vertical="top"/>
    </xf>
    <xf numFmtId="0" fontId="2" fillId="0" borderId="67" xfId="1" applyFill="1" applyBorder="1" applyAlignment="1">
      <alignment horizontal="left" vertical="top"/>
    </xf>
    <xf numFmtId="0" fontId="30" fillId="0" borderId="65" xfId="0" applyFont="1" applyFill="1" applyBorder="1" applyAlignment="1">
      <alignment horizontal="right" vertical="top"/>
    </xf>
    <xf numFmtId="0" fontId="30" fillId="0" borderId="66" xfId="0" applyFont="1" applyFill="1" applyBorder="1" applyAlignment="1">
      <alignment horizontal="right" vertical="top"/>
    </xf>
    <xf numFmtId="0" fontId="30" fillId="0" borderId="68" xfId="0" applyFont="1" applyFill="1" applyBorder="1" applyAlignment="1">
      <alignment horizontal="right" vertical="top"/>
    </xf>
    <xf numFmtId="0" fontId="31" fillId="0" borderId="66" xfId="0" applyFont="1" applyFill="1" applyBorder="1" applyAlignment="1">
      <alignment horizontal="right" vertical="top"/>
    </xf>
    <xf numFmtId="0" fontId="31" fillId="0" borderId="68" xfId="0" applyFont="1" applyFill="1" applyBorder="1" applyAlignment="1">
      <alignment horizontal="right" vertical="top"/>
    </xf>
    <xf numFmtId="0" fontId="31" fillId="0" borderId="15" xfId="0" applyFont="1" applyFill="1" applyBorder="1" applyAlignment="1">
      <alignment horizontal="right" vertical="top"/>
    </xf>
    <xf numFmtId="0" fontId="31" fillId="0" borderId="65" xfId="0" applyFont="1" applyFill="1" applyBorder="1" applyAlignment="1">
      <alignment horizontal="right" vertical="top"/>
    </xf>
    <xf numFmtId="49" fontId="2" fillId="0" borderId="5" xfId="1" applyNumberFormat="1" applyFont="1" applyFill="1" applyBorder="1" applyAlignment="1">
      <alignment horizontal="left" vertical="top"/>
    </xf>
    <xf numFmtId="49" fontId="2" fillId="0" borderId="6" xfId="1" applyNumberFormat="1" applyFont="1" applyFill="1" applyBorder="1" applyAlignment="1">
      <alignment horizontal="left" vertical="top"/>
    </xf>
    <xf numFmtId="49" fontId="2" fillId="0" borderId="7" xfId="1" applyNumberFormat="1" applyFont="1" applyFill="1" applyBorder="1" applyAlignment="1">
      <alignment horizontal="left" vertical="top"/>
    </xf>
    <xf numFmtId="49" fontId="2" fillId="0" borderId="8" xfId="1" applyNumberFormat="1" applyFont="1" applyFill="1" applyBorder="1" applyAlignment="1">
      <alignment horizontal="left" vertical="top"/>
    </xf>
    <xf numFmtId="0" fontId="2" fillId="0" borderId="11" xfId="1" applyFont="1" applyFill="1" applyBorder="1" applyAlignment="1">
      <alignment horizontal="left" vertical="top"/>
    </xf>
    <xf numFmtId="0" fontId="2" fillId="0" borderId="9" xfId="1" applyFont="1" applyFill="1" applyBorder="1" applyAlignment="1">
      <alignment horizontal="left" vertical="top"/>
    </xf>
    <xf numFmtId="0" fontId="2" fillId="0" borderId="12" xfId="1" applyFont="1" applyFill="1" applyBorder="1" applyAlignment="1">
      <alignment horizontal="left" vertical="top"/>
    </xf>
    <xf numFmtId="0" fontId="2" fillId="0" borderId="13" xfId="1" applyFont="1" applyFill="1" applyBorder="1" applyAlignment="1">
      <alignment horizontal="left" vertical="top"/>
    </xf>
    <xf numFmtId="0" fontId="2" fillId="0" borderId="10" xfId="1" applyFont="1" applyFill="1" applyBorder="1" applyAlignment="1">
      <alignment horizontal="left" vertical="top"/>
    </xf>
    <xf numFmtId="0" fontId="2" fillId="0" borderId="14" xfId="1" applyFont="1" applyFill="1" applyBorder="1" applyAlignment="1">
      <alignment horizontal="left" vertical="top"/>
    </xf>
    <xf numFmtId="14" fontId="2" fillId="0" borderId="9" xfId="1" applyNumberFormat="1" applyFont="1" applyFill="1" applyBorder="1" applyAlignment="1">
      <alignment horizontal="left" vertical="top"/>
    </xf>
    <xf numFmtId="14" fontId="2" fillId="0" borderId="10" xfId="1" applyNumberFormat="1" applyFont="1" applyFill="1" applyBorder="1" applyAlignment="1">
      <alignment horizontal="left" vertical="top"/>
    </xf>
    <xf numFmtId="14" fontId="2" fillId="0" borderId="14" xfId="1" applyNumberFormat="1" applyFont="1" applyFill="1" applyBorder="1" applyAlignment="1">
      <alignment horizontal="left" vertical="top"/>
    </xf>
    <xf numFmtId="0" fontId="2" fillId="0" borderId="17" xfId="1" applyFont="1" applyFill="1" applyBorder="1" applyAlignment="1">
      <alignment horizontal="left" vertical="top"/>
    </xf>
    <xf numFmtId="0" fontId="2" fillId="0" borderId="15" xfId="1" applyFont="1" applyFill="1" applyBorder="1" applyAlignment="1">
      <alignment horizontal="left" vertical="top"/>
    </xf>
    <xf numFmtId="0" fontId="2" fillId="0" borderId="16" xfId="1" applyFont="1" applyFill="1" applyBorder="1" applyAlignment="1">
      <alignment horizontal="left" vertical="top"/>
    </xf>
    <xf numFmtId="0" fontId="2" fillId="0" borderId="18" xfId="1" applyFont="1" applyFill="1" applyBorder="1" applyAlignment="1">
      <alignment horizontal="left" vertical="top"/>
    </xf>
    <xf numFmtId="49" fontId="2" fillId="0" borderId="19" xfId="1" applyNumberFormat="1" applyFont="1" applyFill="1" applyBorder="1" applyAlignment="1">
      <alignment horizontal="left" vertical="top"/>
    </xf>
    <xf numFmtId="49" fontId="2" fillId="0" borderId="20" xfId="1" applyNumberFormat="1" applyFont="1" applyFill="1" applyBorder="1" applyAlignment="1">
      <alignment horizontal="left" vertical="top"/>
    </xf>
    <xf numFmtId="0" fontId="2" fillId="0" borderId="20" xfId="1" applyFont="1" applyFill="1" applyBorder="1" applyAlignment="1">
      <alignment horizontal="left" vertical="top"/>
    </xf>
    <xf numFmtId="0" fontId="20" fillId="0" borderId="19" xfId="0" applyFont="1" applyFill="1" applyBorder="1" applyAlignment="1">
      <alignment horizontal="right" vertical="top"/>
    </xf>
    <xf numFmtId="0" fontId="20" fillId="0" borderId="20" xfId="0" applyFont="1" applyFill="1" applyBorder="1" applyAlignment="1">
      <alignment horizontal="right" vertical="top"/>
    </xf>
    <xf numFmtId="0" fontId="21" fillId="0" borderId="20" xfId="0" applyFont="1" applyFill="1" applyBorder="1" applyAlignment="1">
      <alignment horizontal="right" vertical="top"/>
    </xf>
    <xf numFmtId="0" fontId="20" fillId="0" borderId="22" xfId="0" applyFont="1" applyFill="1" applyBorder="1" applyAlignment="1">
      <alignment horizontal="right" vertical="top"/>
    </xf>
    <xf numFmtId="49" fontId="2" fillId="0" borderId="9" xfId="1" applyNumberFormat="1" applyFont="1" applyFill="1" applyBorder="1" applyAlignment="1">
      <alignment horizontal="left" vertical="top"/>
    </xf>
    <xf numFmtId="49" fontId="2" fillId="0" borderId="10" xfId="1" applyNumberFormat="1" applyFont="1" applyFill="1" applyBorder="1" applyAlignment="1">
      <alignment horizontal="left" vertical="top"/>
    </xf>
    <xf numFmtId="0" fontId="20" fillId="0" borderId="9" xfId="0" applyFont="1" applyFill="1" applyBorder="1" applyAlignment="1">
      <alignment horizontal="right" vertical="top"/>
    </xf>
    <xf numFmtId="0" fontId="20" fillId="0" borderId="10" xfId="0" applyFont="1" applyFill="1" applyBorder="1" applyAlignment="1">
      <alignment horizontal="right" vertical="top"/>
    </xf>
    <xf numFmtId="0" fontId="21" fillId="0" borderId="10" xfId="0" applyFont="1" applyFill="1" applyBorder="1" applyAlignment="1">
      <alignment horizontal="right" vertical="top"/>
    </xf>
    <xf numFmtId="0" fontId="20" fillId="0" borderId="14" xfId="0" applyFont="1" applyFill="1" applyBorder="1" applyAlignment="1">
      <alignment horizontal="right" vertical="top"/>
    </xf>
    <xf numFmtId="49" fontId="2" fillId="0" borderId="15" xfId="1" applyNumberFormat="1" applyFont="1" applyFill="1" applyBorder="1" applyAlignment="1">
      <alignment horizontal="left" vertical="top"/>
    </xf>
    <xf numFmtId="49" fontId="2" fillId="0" borderId="16" xfId="1" applyNumberFormat="1" applyFont="1" applyFill="1" applyBorder="1" applyAlignment="1">
      <alignment horizontal="left" vertical="top"/>
    </xf>
    <xf numFmtId="0" fontId="20" fillId="0" borderId="15" xfId="0" applyFont="1" applyFill="1" applyBorder="1" applyAlignment="1">
      <alignment horizontal="right" vertical="top"/>
    </xf>
    <xf numFmtId="0" fontId="20" fillId="0" borderId="16" xfId="0" applyFont="1" applyFill="1" applyBorder="1" applyAlignment="1">
      <alignment horizontal="right" vertical="top"/>
    </xf>
    <xf numFmtId="0" fontId="21" fillId="0" borderId="16" xfId="0" applyFont="1" applyFill="1" applyBorder="1" applyAlignment="1">
      <alignment horizontal="right" vertical="top"/>
    </xf>
    <xf numFmtId="0" fontId="20" fillId="0" borderId="18" xfId="0" applyFont="1" applyFill="1" applyBorder="1" applyAlignment="1">
      <alignment horizontal="right" vertical="top"/>
    </xf>
    <xf numFmtId="0" fontId="21" fillId="0" borderId="9" xfId="0" applyFont="1" applyFill="1" applyBorder="1" applyAlignment="1">
      <alignment horizontal="right" vertical="top"/>
    </xf>
    <xf numFmtId="0" fontId="21" fillId="0" borderId="15" xfId="0" applyFont="1" applyFill="1" applyBorder="1" applyAlignment="1">
      <alignment horizontal="right" vertical="top"/>
    </xf>
    <xf numFmtId="0" fontId="21" fillId="0" borderId="18" xfId="0" applyFont="1" applyFill="1" applyBorder="1" applyAlignment="1">
      <alignment horizontal="right" vertical="top"/>
    </xf>
    <xf numFmtId="49" fontId="25" fillId="0" borderId="5" xfId="1" applyNumberFormat="1" applyFont="1" applyFill="1" applyBorder="1" applyAlignment="1">
      <alignment horizontal="left" vertical="top"/>
    </xf>
    <xf numFmtId="49" fontId="25" fillId="0" borderId="6" xfId="1" applyNumberFormat="1" applyFont="1" applyFill="1" applyBorder="1" applyAlignment="1">
      <alignment horizontal="left" vertical="top"/>
    </xf>
    <xf numFmtId="49" fontId="25" fillId="0" borderId="7" xfId="1" applyNumberFormat="1" applyFont="1" applyFill="1" applyBorder="1" applyAlignment="1">
      <alignment horizontal="left" vertical="top"/>
    </xf>
    <xf numFmtId="49" fontId="25" fillId="0" borderId="8" xfId="1" applyNumberFormat="1" applyFont="1" applyFill="1" applyBorder="1" applyAlignment="1">
      <alignment horizontal="left" vertical="top"/>
    </xf>
    <xf numFmtId="49" fontId="7" fillId="0" borderId="6" xfId="1" applyNumberFormat="1" applyFont="1" applyFill="1" applyBorder="1" applyAlignment="1">
      <alignment horizontal="left" vertical="top"/>
    </xf>
    <xf numFmtId="49" fontId="7" fillId="0" borderId="8" xfId="1" applyNumberFormat="1" applyFont="1" applyFill="1" applyBorder="1" applyAlignment="1">
      <alignment horizontal="left" vertical="top"/>
    </xf>
    <xf numFmtId="0" fontId="25" fillId="0" borderId="11" xfId="1" applyFont="1" applyFill="1" applyBorder="1" applyAlignment="1">
      <alignment horizontal="left" vertical="top"/>
    </xf>
    <xf numFmtId="0" fontId="25" fillId="0" borderId="9" xfId="1" applyFont="1" applyFill="1" applyBorder="1" applyAlignment="1">
      <alignment horizontal="left" vertical="top"/>
    </xf>
    <xf numFmtId="0" fontId="25" fillId="0" borderId="12" xfId="1" applyFont="1" applyFill="1" applyBorder="1" applyAlignment="1">
      <alignment horizontal="left" vertical="top"/>
    </xf>
    <xf numFmtId="0" fontId="25" fillId="0" borderId="13" xfId="1" applyFont="1" applyFill="1" applyBorder="1" applyAlignment="1">
      <alignment horizontal="left" vertical="top"/>
    </xf>
    <xf numFmtId="0" fontId="25" fillId="0" borderId="69" xfId="1" applyFont="1" applyFill="1" applyBorder="1" applyAlignment="1">
      <alignment horizontal="left" vertical="top"/>
    </xf>
    <xf numFmtId="0" fontId="7" fillId="0" borderId="12" xfId="1" applyFont="1" applyFill="1" applyBorder="1" applyAlignment="1">
      <alignment horizontal="left" vertical="top"/>
    </xf>
    <xf numFmtId="0" fontId="7" fillId="0" borderId="13" xfId="1" applyFont="1" applyFill="1" applyBorder="1" applyAlignment="1">
      <alignment horizontal="left" vertical="top"/>
    </xf>
    <xf numFmtId="0" fontId="25" fillId="0" borderId="14" xfId="1" applyFont="1" applyFill="1" applyBorder="1" applyAlignment="1">
      <alignment horizontal="left" vertical="top"/>
    </xf>
    <xf numFmtId="0" fontId="7" fillId="0" borderId="9" xfId="1" applyFont="1" applyFill="1" applyBorder="1" applyAlignment="1">
      <alignment horizontal="left" vertical="top"/>
    </xf>
    <xf numFmtId="0" fontId="7" fillId="0" borderId="11" xfId="1" applyFont="1" applyFill="1" applyBorder="1" applyAlignment="1">
      <alignment horizontal="left" vertical="top"/>
    </xf>
    <xf numFmtId="0" fontId="25" fillId="0" borderId="10" xfId="1" applyFont="1" applyFill="1" applyBorder="1" applyAlignment="1">
      <alignment horizontal="left" vertical="top"/>
    </xf>
    <xf numFmtId="0" fontId="7" fillId="0" borderId="10" xfId="1" applyFont="1" applyFill="1" applyBorder="1" applyAlignment="1">
      <alignment horizontal="left" vertical="top"/>
    </xf>
    <xf numFmtId="0" fontId="7" fillId="0" borderId="14" xfId="1" applyFont="1" applyFill="1" applyBorder="1" applyAlignment="1">
      <alignment horizontal="left" vertical="top"/>
    </xf>
    <xf numFmtId="14" fontId="25" fillId="0" borderId="9" xfId="1" applyNumberFormat="1" applyFont="1" applyFill="1" applyBorder="1" applyAlignment="1">
      <alignment horizontal="left" vertical="top"/>
    </xf>
    <xf numFmtId="14" fontId="25" fillId="0" borderId="10" xfId="1" applyNumberFormat="1" applyFont="1" applyFill="1" applyBorder="1" applyAlignment="1">
      <alignment horizontal="left" vertical="top"/>
    </xf>
    <xf numFmtId="14" fontId="25" fillId="0" borderId="14" xfId="1" applyNumberFormat="1" applyFont="1" applyFill="1" applyBorder="1" applyAlignment="1">
      <alignment horizontal="left" vertical="top"/>
    </xf>
    <xf numFmtId="14" fontId="7" fillId="0" borderId="10" xfId="1" applyNumberFormat="1" applyFont="1" applyFill="1" applyBorder="1" applyAlignment="1">
      <alignment horizontal="left" vertical="top"/>
    </xf>
    <xf numFmtId="14" fontId="7" fillId="0" borderId="14" xfId="1" applyNumberFormat="1" applyFont="1" applyFill="1" applyBorder="1" applyAlignment="1">
      <alignment horizontal="left" vertical="top"/>
    </xf>
    <xf numFmtId="0" fontId="25" fillId="0" borderId="17" xfId="1" applyFont="1" applyFill="1" applyBorder="1" applyAlignment="1">
      <alignment horizontal="left" vertical="top"/>
    </xf>
    <xf numFmtId="0" fontId="25" fillId="0" borderId="15" xfId="1" applyFont="1" applyFill="1" applyBorder="1" applyAlignment="1">
      <alignment horizontal="left" vertical="top"/>
    </xf>
    <xf numFmtId="0" fontId="25" fillId="0" borderId="16" xfId="1" applyFont="1" applyFill="1" applyBorder="1" applyAlignment="1">
      <alignment horizontal="left" vertical="top"/>
    </xf>
    <xf numFmtId="0" fontId="25" fillId="0" borderId="18" xfId="1" applyFont="1" applyFill="1" applyBorder="1" applyAlignment="1">
      <alignment horizontal="left" vertical="top"/>
    </xf>
    <xf numFmtId="0" fontId="7" fillId="0" borderId="16" xfId="1" applyFont="1" applyFill="1" applyBorder="1" applyAlignment="1">
      <alignment horizontal="left" vertical="top"/>
    </xf>
    <xf numFmtId="0" fontId="7" fillId="0" borderId="18" xfId="1" applyFont="1" applyFill="1" applyBorder="1" applyAlignment="1">
      <alignment horizontal="left" vertical="top"/>
    </xf>
    <xf numFmtId="49" fontId="25" fillId="0" borderId="19" xfId="1" applyNumberFormat="1" applyFont="1" applyFill="1" applyBorder="1" applyAlignment="1">
      <alignment horizontal="left" vertical="top"/>
    </xf>
    <xf numFmtId="49" fontId="25" fillId="0" borderId="20" xfId="1" applyNumberFormat="1" applyFont="1" applyFill="1" applyBorder="1" applyAlignment="1">
      <alignment horizontal="left" vertical="top"/>
    </xf>
    <xf numFmtId="0" fontId="25" fillId="0" borderId="20" xfId="1" applyFont="1" applyFill="1" applyBorder="1" applyAlignment="1">
      <alignment horizontal="left" vertical="top"/>
    </xf>
    <xf numFmtId="0" fontId="26" fillId="0" borderId="19" xfId="0" applyFont="1" applyFill="1" applyBorder="1" applyAlignment="1">
      <alignment horizontal="right" vertical="top"/>
    </xf>
    <xf numFmtId="0" fontId="27" fillId="0" borderId="20" xfId="0" applyFont="1" applyFill="1" applyBorder="1" applyAlignment="1">
      <alignment horizontal="right" vertical="top"/>
    </xf>
    <xf numFmtId="0" fontId="26" fillId="0" borderId="20" xfId="0" applyFont="1" applyFill="1" applyBorder="1" applyAlignment="1">
      <alignment horizontal="right" vertical="top"/>
    </xf>
    <xf numFmtId="0" fontId="27" fillId="0" borderId="22" xfId="0" applyFont="1" applyFill="1" applyBorder="1" applyAlignment="1">
      <alignment horizontal="right" vertical="top"/>
    </xf>
    <xf numFmtId="0" fontId="26" fillId="0" borderId="22" xfId="0" applyFont="1" applyFill="1" applyBorder="1" applyAlignment="1">
      <alignment horizontal="right" vertical="top"/>
    </xf>
    <xf numFmtId="0" fontId="9" fillId="0" borderId="20" xfId="0" applyFont="1" applyFill="1" applyBorder="1" applyAlignment="1">
      <alignment horizontal="right" vertical="top"/>
    </xf>
    <xf numFmtId="0" fontId="9" fillId="0" borderId="22" xfId="0" applyFont="1" applyFill="1" applyBorder="1" applyAlignment="1">
      <alignment horizontal="right" vertical="top"/>
    </xf>
    <xf numFmtId="49" fontId="25" fillId="0" borderId="9" xfId="1" applyNumberFormat="1" applyFont="1" applyFill="1" applyBorder="1" applyAlignment="1">
      <alignment horizontal="left" vertical="top"/>
    </xf>
    <xf numFmtId="49" fontId="25" fillId="0" borderId="10" xfId="1" applyNumberFormat="1" applyFont="1" applyFill="1" applyBorder="1" applyAlignment="1">
      <alignment horizontal="left" vertical="top"/>
    </xf>
    <xf numFmtId="0" fontId="26" fillId="0" borderId="9" xfId="0" applyFont="1" applyFill="1" applyBorder="1" applyAlignment="1">
      <alignment horizontal="right" vertical="top"/>
    </xf>
    <xf numFmtId="0" fontId="27" fillId="0" borderId="10" xfId="0" applyFont="1" applyFill="1" applyBorder="1" applyAlignment="1">
      <alignment horizontal="right" vertical="top"/>
    </xf>
    <xf numFmtId="0" fontId="26" fillId="0" borderId="10" xfId="0" applyFont="1" applyFill="1" applyBorder="1" applyAlignment="1">
      <alignment horizontal="right" vertical="top"/>
    </xf>
    <xf numFmtId="0" fontId="27" fillId="0" borderId="14" xfId="0" applyFont="1" applyFill="1" applyBorder="1" applyAlignment="1">
      <alignment horizontal="right" vertical="top"/>
    </xf>
    <xf numFmtId="0" fontId="27" fillId="0" borderId="9" xfId="0" applyFont="1" applyFill="1" applyBorder="1" applyAlignment="1">
      <alignment horizontal="right" vertical="top"/>
    </xf>
    <xf numFmtId="0" fontId="26" fillId="0" borderId="14" xfId="0" applyFont="1" applyFill="1" applyBorder="1" applyAlignment="1">
      <alignment horizontal="right" vertical="top"/>
    </xf>
    <xf numFmtId="0" fontId="8" fillId="0" borderId="20" xfId="0" applyFont="1" applyFill="1" applyBorder="1" applyAlignment="1">
      <alignment horizontal="right" vertical="top"/>
    </xf>
    <xf numFmtId="49" fontId="25" fillId="0" borderId="15" xfId="1" applyNumberFormat="1" applyFont="1" applyFill="1" applyBorder="1" applyAlignment="1">
      <alignment horizontal="left" vertical="top"/>
    </xf>
    <xf numFmtId="49" fontId="25" fillId="0" borderId="66" xfId="1" applyNumberFormat="1" applyFont="1" applyFill="1" applyBorder="1" applyAlignment="1">
      <alignment horizontal="left" vertical="top"/>
    </xf>
    <xf numFmtId="49" fontId="25" fillId="0" borderId="16" xfId="1" applyNumberFormat="1" applyFont="1" applyFill="1" applyBorder="1" applyAlignment="1">
      <alignment horizontal="left" vertical="top"/>
    </xf>
    <xf numFmtId="0" fontId="27" fillId="0" borderId="15" xfId="0" applyFont="1" applyFill="1" applyBorder="1" applyAlignment="1">
      <alignment horizontal="right" vertical="top"/>
    </xf>
    <xf numFmtId="0" fontId="27" fillId="0" borderId="16" xfId="0" applyFont="1" applyFill="1" applyBorder="1" applyAlignment="1">
      <alignment horizontal="right" vertical="top"/>
    </xf>
    <xf numFmtId="0" fontId="27" fillId="0" borderId="18" xfId="0" applyFont="1" applyFill="1" applyBorder="1" applyAlignment="1">
      <alignment horizontal="right" vertical="top"/>
    </xf>
    <xf numFmtId="0" fontId="9" fillId="0" borderId="10" xfId="0" applyFont="1" applyFill="1" applyBorder="1" applyAlignment="1">
      <alignment horizontal="right" vertical="top"/>
    </xf>
    <xf numFmtId="0" fontId="8" fillId="0" borderId="10" xfId="0" applyFont="1" applyFill="1" applyBorder="1" applyAlignment="1">
      <alignment horizontal="right" vertical="top"/>
    </xf>
    <xf numFmtId="0" fontId="9" fillId="0" borderId="14" xfId="0" applyFont="1" applyFill="1" applyBorder="1" applyAlignment="1">
      <alignment horizontal="right" vertical="top"/>
    </xf>
    <xf numFmtId="0" fontId="26" fillId="0" borderId="15" xfId="0" applyFont="1" applyFill="1" applyBorder="1" applyAlignment="1">
      <alignment horizontal="right" vertical="top"/>
    </xf>
    <xf numFmtId="0" fontId="26" fillId="0" borderId="16" xfId="0" applyFont="1" applyFill="1" applyBorder="1" applyAlignment="1">
      <alignment horizontal="right" vertical="top"/>
    </xf>
    <xf numFmtId="0" fontId="26" fillId="0" borderId="18" xfId="0" applyFont="1" applyFill="1" applyBorder="1" applyAlignment="1">
      <alignment horizontal="right" vertical="top"/>
    </xf>
    <xf numFmtId="0" fontId="9" fillId="0" borderId="16" xfId="0" applyFont="1" applyFill="1" applyBorder="1" applyAlignment="1">
      <alignment horizontal="right" vertical="top"/>
    </xf>
    <xf numFmtId="0" fontId="9" fillId="0" borderId="18" xfId="0" applyFont="1" applyFill="1" applyBorder="1" applyAlignment="1">
      <alignment horizontal="right" vertical="top"/>
    </xf>
    <xf numFmtId="0" fontId="8" fillId="0" borderId="22" xfId="0" applyFont="1" applyFill="1" applyBorder="1" applyAlignment="1">
      <alignment horizontal="right" vertical="top"/>
    </xf>
    <xf numFmtId="0" fontId="8" fillId="0" borderId="14" xfId="0" applyFont="1" applyFill="1" applyBorder="1" applyAlignment="1">
      <alignment horizontal="right" vertical="top"/>
    </xf>
    <xf numFmtId="0" fontId="27" fillId="0" borderId="19" xfId="0" applyFont="1" applyFill="1" applyBorder="1" applyAlignment="1">
      <alignment horizontal="right" vertical="top"/>
    </xf>
    <xf numFmtId="0" fontId="8" fillId="0" borderId="16" xfId="0" applyFont="1" applyFill="1" applyBorder="1" applyAlignment="1">
      <alignment horizontal="right" vertical="top"/>
    </xf>
    <xf numFmtId="0" fontId="8" fillId="0" borderId="18" xfId="0" applyFont="1" applyFill="1" applyBorder="1" applyAlignment="1">
      <alignment horizontal="right" vertical="top"/>
    </xf>
    <xf numFmtId="49" fontId="7" fillId="0" borderId="9" xfId="1" applyNumberFormat="1" applyFont="1" applyFill="1" applyBorder="1" applyAlignment="1">
      <alignment horizontal="left" vertical="top"/>
    </xf>
    <xf numFmtId="49" fontId="7" fillId="0" borderId="10" xfId="1" applyNumberFormat="1" applyFont="1" applyFill="1" applyBorder="1" applyAlignment="1">
      <alignment horizontal="left" vertical="top"/>
    </xf>
    <xf numFmtId="0" fontId="9" fillId="0" borderId="9" xfId="0" applyFont="1" applyFill="1" applyBorder="1" applyAlignment="1">
      <alignment horizontal="right" vertical="top"/>
    </xf>
    <xf numFmtId="49" fontId="7" fillId="0" borderId="15" xfId="1" applyNumberFormat="1" applyFont="1" applyFill="1" applyBorder="1" applyAlignment="1">
      <alignment horizontal="left" vertical="top"/>
    </xf>
    <xf numFmtId="49" fontId="7" fillId="0" borderId="16" xfId="1" applyNumberFormat="1" applyFont="1" applyFill="1" applyBorder="1" applyAlignment="1">
      <alignment horizontal="left" vertical="top"/>
    </xf>
    <xf numFmtId="0" fontId="9" fillId="0" borderId="15" xfId="0" applyFont="1" applyFill="1" applyBorder="1" applyAlignment="1">
      <alignment horizontal="right" vertical="top"/>
    </xf>
    <xf numFmtId="49" fontId="7" fillId="0" borderId="19" xfId="1" applyNumberFormat="1" applyFont="1" applyFill="1" applyBorder="1" applyAlignment="1">
      <alignment horizontal="left" vertical="top"/>
    </xf>
    <xf numFmtId="49" fontId="7" fillId="0" borderId="20" xfId="1" applyNumberFormat="1" applyFont="1" applyFill="1" applyBorder="1" applyAlignment="1">
      <alignment horizontal="left" vertical="top"/>
    </xf>
    <xf numFmtId="0" fontId="7" fillId="0" borderId="20" xfId="1" applyFont="1" applyFill="1" applyBorder="1" applyAlignment="1">
      <alignment horizontal="left" vertical="top"/>
    </xf>
    <xf numFmtId="0" fontId="9" fillId="0" borderId="19" xfId="0" applyFont="1" applyFill="1" applyBorder="1" applyAlignment="1">
      <alignment horizontal="right" vertical="top"/>
    </xf>
    <xf numFmtId="0" fontId="8" fillId="0" borderId="9" xfId="0" applyFont="1" applyFill="1" applyBorder="1" applyAlignment="1">
      <alignment horizontal="right" vertical="top"/>
    </xf>
    <xf numFmtId="0" fontId="2" fillId="0" borderId="59" xfId="1" applyFont="1" applyFill="1" applyBorder="1" applyAlignment="1">
      <alignment horizontal="left" vertical="top"/>
    </xf>
    <xf numFmtId="0" fontId="2" fillId="0" borderId="60" xfId="1" applyFont="1" applyFill="1" applyBorder="1" applyAlignment="1">
      <alignment horizontal="left" vertical="top"/>
    </xf>
    <xf numFmtId="0" fontId="2" fillId="0" borderId="61" xfId="1" applyFont="1" applyFill="1" applyBorder="1" applyAlignment="1">
      <alignment horizontal="left" vertical="top"/>
    </xf>
    <xf numFmtId="0" fontId="2" fillId="0" borderId="56" xfId="1" applyFont="1" applyFill="1" applyBorder="1" applyAlignment="1">
      <alignment horizontal="left" vertical="top"/>
    </xf>
    <xf numFmtId="0" fontId="2" fillId="0" borderId="57" xfId="1" applyFont="1" applyFill="1" applyBorder="1" applyAlignment="1">
      <alignment horizontal="left" vertical="top"/>
    </xf>
    <xf numFmtId="0" fontId="2" fillId="0" borderId="58" xfId="1" applyFont="1" applyFill="1" applyBorder="1" applyAlignment="1">
      <alignment horizontal="left" vertical="top"/>
    </xf>
    <xf numFmtId="49" fontId="2" fillId="0" borderId="54" xfId="1" applyNumberFormat="1" applyFont="1" applyFill="1" applyBorder="1" applyAlignment="1">
      <alignment horizontal="left" vertical="top"/>
    </xf>
    <xf numFmtId="49" fontId="2" fillId="0" borderId="51" xfId="1" applyNumberFormat="1" applyFont="1" applyFill="1" applyBorder="1" applyAlignment="1">
      <alignment horizontal="left" vertical="top"/>
    </xf>
    <xf numFmtId="49" fontId="2" fillId="0" borderId="55" xfId="1" applyNumberFormat="1" applyFont="1" applyFill="1" applyBorder="1" applyAlignment="1">
      <alignment horizontal="left" vertical="top"/>
    </xf>
    <xf numFmtId="49" fontId="2" fillId="0" borderId="52" xfId="1" applyNumberFormat="1" applyFont="1" applyFill="1" applyBorder="1" applyAlignment="1">
      <alignment horizontal="left" vertical="top"/>
    </xf>
    <xf numFmtId="49" fontId="2" fillId="0" borderId="53" xfId="1" applyNumberFormat="1" applyFont="1" applyFill="1" applyBorder="1" applyAlignment="1">
      <alignment horizontal="left" vertical="top"/>
    </xf>
    <xf numFmtId="0" fontId="2" fillId="0" borderId="40" xfId="1" applyFont="1" applyFill="1" applyBorder="1" applyAlignment="1">
      <alignment horizontal="left" vertical="top"/>
    </xf>
    <xf numFmtId="49" fontId="2" fillId="0" borderId="40" xfId="1" applyNumberFormat="1" applyFill="1" applyBorder="1" applyAlignment="1">
      <alignment horizontal="left" vertical="top"/>
    </xf>
    <xf numFmtId="49" fontId="2" fillId="0" borderId="40" xfId="1" applyNumberFormat="1" applyFont="1" applyFill="1" applyBorder="1" applyAlignment="1">
      <alignment horizontal="left" vertical="top"/>
    </xf>
    <xf numFmtId="0" fontId="2" fillId="0" borderId="40" xfId="1" applyFill="1" applyBorder="1" applyAlignment="1">
      <alignment horizontal="left" vertical="top"/>
    </xf>
    <xf numFmtId="0" fontId="2" fillId="0" borderId="62" xfId="1" applyFill="1" applyBorder="1" applyAlignment="1">
      <alignment horizontal="left" vertical="top"/>
    </xf>
    <xf numFmtId="0" fontId="9" fillId="0" borderId="63" xfId="0" applyFont="1" applyFill="1" applyBorder="1" applyAlignment="1">
      <alignment horizontal="right" vertical="top"/>
    </xf>
    <xf numFmtId="0" fontId="9" fillId="0" borderId="40" xfId="0" applyFont="1" applyFill="1" applyBorder="1" applyAlignment="1">
      <alignment horizontal="right" vertical="top"/>
    </xf>
    <xf numFmtId="0" fontId="9" fillId="0" borderId="64" xfId="0" applyFont="1" applyFill="1" applyBorder="1" applyAlignment="1">
      <alignment horizontal="right" vertical="top"/>
    </xf>
    <xf numFmtId="49" fontId="7" fillId="0" borderId="0" xfId="1" applyNumberFormat="1" applyFont="1" applyFill="1" applyBorder="1" applyAlignment="1">
      <alignment horizontal="left" vertical="top"/>
    </xf>
    <xf numFmtId="0" fontId="7" fillId="0" borderId="0" xfId="1" applyFont="1" applyFill="1" applyBorder="1" applyAlignment="1">
      <alignment horizontal="left" vertical="top"/>
    </xf>
    <xf numFmtId="49" fontId="2" fillId="0" borderId="0" xfId="1" applyNumberFormat="1" applyFill="1" applyBorder="1" applyAlignment="1">
      <alignment horizontal="left" vertical="top"/>
    </xf>
    <xf numFmtId="0" fontId="2" fillId="0" borderId="0" xfId="1" applyFill="1" applyBorder="1" applyAlignment="1">
      <alignment horizontal="left" vertical="top"/>
    </xf>
    <xf numFmtId="0" fontId="9" fillId="0" borderId="0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right" vertical="top"/>
    </xf>
    <xf numFmtId="0" fontId="22" fillId="8" borderId="41" xfId="0" applyFont="1" applyFill="1" applyBorder="1" applyAlignment="1">
      <alignment horizontal="center" vertical="top" wrapText="1"/>
    </xf>
    <xf numFmtId="0" fontId="22" fillId="0" borderId="34" xfId="0" applyFont="1" applyBorder="1" applyAlignment="1">
      <alignment vertical="top"/>
    </xf>
    <xf numFmtId="0" fontId="12" fillId="0" borderId="0" xfId="0" applyFont="1" applyAlignment="1">
      <alignment vertical="center" wrapText="1"/>
    </xf>
    <xf numFmtId="0" fontId="0" fillId="0" borderId="0" xfId="0" applyAlignment="1"/>
    <xf numFmtId="0" fontId="12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/>
  </cellXfs>
  <cellStyles count="6">
    <cellStyle name="God" xfId="2" builtinId="26"/>
    <cellStyle name="HeaderStyle" xfId="1"/>
    <cellStyle name="HeaderStyle 2" xfId="5"/>
    <cellStyle name="Normal" xfId="0" builtinId="0"/>
    <cellStyle name="Normal 2" xfId="4"/>
    <cellStyle name="Ugyldig" xfId="3" builtinId="27"/>
  </cellStyles>
  <dxfs count="61">
    <dxf>
      <font>
        <b/>
        <i val="0"/>
        <color theme="1"/>
      </font>
      <fill>
        <patternFill>
          <bgColor rgb="FFFF7C80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rgb="FFFF7C80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rgb="FFFF7C80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rgb="FFFF7C80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rgb="FFFF7C80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rgb="FFFF7C80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rgb="FFFF7C80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rgb="FFFF7C80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rgb="FFFF7C80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rgb="FFFF7C80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rgb="FFFF7C80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rgb="FFFF7C80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rgb="FFFF7C80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rgb="FFFF7C80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rgb="FFFF7C80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rgb="FFFF7C80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rgb="FFFF7C80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rgb="FFFF7C80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rgb="FFFF7C8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/>
      </font>
    </dxf>
    <dxf>
      <fill>
        <patternFill>
          <bgColor theme="0" tint="-4.9989318521683403E-2"/>
        </patternFill>
      </fill>
    </dxf>
    <dxf>
      <font>
        <b/>
        <i val="0"/>
        <u/>
      </font>
      <fill>
        <patternFill>
          <bgColor theme="0" tint="-4.9989318521683403E-2"/>
        </patternFill>
      </fill>
    </dxf>
    <dxf>
      <font>
        <b/>
        <i val="0"/>
        <color theme="1"/>
      </font>
      <fill>
        <patternFill>
          <bgColor rgb="FFFF7C8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FFFF99"/>
        </patternFill>
      </fill>
    </dxf>
    <dxf>
      <font>
        <b/>
        <i val="0"/>
        <color rgb="FFC00000"/>
      </font>
      <fill>
        <patternFill>
          <bgColor rgb="FFFF7C8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/>
      </font>
    </dxf>
    <dxf>
      <font>
        <b val="0"/>
        <i/>
      </font>
    </dxf>
    <dxf>
      <font>
        <b/>
        <i val="0"/>
        <color rgb="FFC00000"/>
      </font>
    </dxf>
    <dxf>
      <font>
        <b/>
        <i val="0"/>
      </font>
      <fill>
        <patternFill>
          <bgColor rgb="FFFFFF00"/>
        </patternFill>
      </fill>
    </dxf>
    <dxf>
      <fill>
        <patternFill>
          <bgColor rgb="FFF99D9D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/>
      </font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>
      <tableStyleElement type="wholeTable" dxfId="60"/>
      <tableStyleElement type="headerRow" dxfId="59"/>
      <tableStyleElement type="firstRowStripe" dxfId="58"/>
    </tableStyle>
    <tableStyle name="TableStyleQueryResult" pivot="0" count="3">
      <tableStyleElement type="wholeTable" dxfId="57"/>
      <tableStyleElement type="headerRow" dxfId="56"/>
      <tableStyleElement type="firstRowStripe" dxfId="55"/>
    </tableStyle>
  </tableStyles>
  <colors>
    <mruColors>
      <color rgb="FFF99D9D"/>
      <color rgb="FFFF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miljoe.atlassian.net/l/c/DG1Po971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655608</xdr:colOff>
      <xdr:row>4</xdr:row>
      <xdr:rowOff>129396</xdr:rowOff>
    </xdr:from>
    <xdr:to>
      <xdr:col>12</xdr:col>
      <xdr:colOff>353683</xdr:colOff>
      <xdr:row>30</xdr:row>
      <xdr:rowOff>43132</xdr:rowOff>
    </xdr:to>
    <xdr:sp macro="" textlink="">
      <xdr:nvSpPr>
        <xdr:cNvPr id="2" name="Tekstfelt 1">
          <a:hlinkClick xmlns:r="http://schemas.openxmlformats.org/officeDocument/2006/relationships" r:id="rId1"/>
        </xdr:cNvPr>
        <xdr:cNvSpPr txBox="1"/>
      </xdr:nvSpPr>
      <xdr:spPr>
        <a:xfrm>
          <a:off x="655608" y="785004"/>
          <a:ext cx="8807569" cy="4175185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Introduktion</a:t>
          </a:r>
        </a:p>
        <a:p>
          <a:r>
            <a:rPr lang="da-DK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Dette regneark kan anvendes til at formattere analyseudtræk fra GeoGIS til et format der egner sig til indsætning i undersøgelsesrapporter. Tabelformattet er baseret på opsætningen i Region Midtjyllands rapport-skabelon.</a:t>
          </a:r>
        </a:p>
        <a:p>
          <a:endParaRPr lang="da-DK" sz="12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Uddybende vejledning findes</a:t>
          </a:r>
          <a:r>
            <a:rPr lang="da-DK" sz="12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på </a:t>
          </a:r>
          <a:r>
            <a:rPr lang="da-DK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https://miljoe.atlassian.net/l/c/DG1Po971</a:t>
          </a:r>
          <a:endParaRPr lang="da-DK" sz="1200">
            <a:effectLst/>
          </a:endParaRPr>
        </a:p>
        <a:p>
          <a:endParaRPr lang="da-DK" sz="12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a-DK" sz="12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a-DK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Kort vejledning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	Brug GeoGIS til at lave en pivot</a:t>
          </a:r>
          <a:r>
            <a:rPr lang="da-DK" sz="12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eksport af analysedata for hvert medie.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2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	</a:t>
          </a:r>
          <a:r>
            <a:rPr lang="da-DK" sz="1200"/>
            <a:t>Benyt pivotopsætningen som findes på </a:t>
          </a:r>
          <a:r>
            <a:rPr lang="da-DK" sz="1200" u="sng">
              <a:solidFill>
                <a:schemeClr val="tx2"/>
              </a:solidFill>
            </a:rPr>
            <a:t>https://miljoe.atlassian.net/l/c/DG1Po971</a:t>
          </a:r>
        </a:p>
        <a:p>
          <a:endParaRPr lang="da-DK" sz="12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a-DK" sz="1200" b="0"/>
            <a:t>2. 	Indsæt</a:t>
          </a:r>
          <a:r>
            <a:rPr lang="da-DK" sz="1200" b="0" baseline="0"/>
            <a:t> indholdet af hver eksport i arkene 'JordGG', 'PoreGG', 'IndeGG' og 'GVgg', indsæt via A1 placeringen.</a:t>
          </a:r>
        </a:p>
        <a:p>
          <a:r>
            <a:rPr lang="da-DK" sz="1200" b="0" baseline="0"/>
            <a:t>3. 	Arkene Jord,Pore,Inde,GVgen, og GV indeholder nu formatterede datatabeller. Disse kan nu tilpasses, f.eks. ved at sortere</a:t>
          </a:r>
        </a:p>
        <a:p>
          <a:r>
            <a:rPr lang="da-DK" sz="1200" b="0" baseline="0"/>
            <a:t>	 kolonner i bestemt rækkefølge, slette overflødige prøver mv.</a:t>
          </a:r>
        </a:p>
        <a:p>
          <a:r>
            <a:rPr lang="da-DK" sz="1200" b="0" baseline="0"/>
            <a:t>4. 	Arkene kan nu kopieres ind i undersøgelsesrapporten.</a:t>
          </a:r>
          <a:endParaRPr lang="da-DK" sz="12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120770</xdr:colOff>
      <xdr:row>1</xdr:row>
      <xdr:rowOff>8626</xdr:rowOff>
    </xdr:from>
    <xdr:to>
      <xdr:col>4</xdr:col>
      <xdr:colOff>439947</xdr:colOff>
      <xdr:row>5</xdr:row>
      <xdr:rowOff>146649</xdr:rowOff>
    </xdr:to>
    <xdr:sp macro="" textlink="">
      <xdr:nvSpPr>
        <xdr:cNvPr id="2" name="Tekstfelt 1"/>
        <xdr:cNvSpPr txBox="1"/>
      </xdr:nvSpPr>
      <xdr:spPr>
        <a:xfrm>
          <a:off x="120770" y="172528"/>
          <a:ext cx="3200400" cy="8022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Dette</a:t>
          </a:r>
          <a:r>
            <a:rPr lang="da-DK" sz="1100" baseline="0"/>
            <a:t> ark er et generisk liste over grundparametre, listet som det fremgår af udtrækket fra GeoGIS, men formatteret pænere.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34506</xdr:colOff>
      <xdr:row>4</xdr:row>
      <xdr:rowOff>60385</xdr:rowOff>
    </xdr:from>
    <xdr:to>
      <xdr:col>3</xdr:col>
      <xdr:colOff>543464</xdr:colOff>
      <xdr:row>8</xdr:row>
      <xdr:rowOff>198408</xdr:rowOff>
    </xdr:to>
    <xdr:sp macro="" textlink="">
      <xdr:nvSpPr>
        <xdr:cNvPr id="2" name="Tekstfelt 1"/>
        <xdr:cNvSpPr txBox="1"/>
      </xdr:nvSpPr>
      <xdr:spPr>
        <a:xfrm>
          <a:off x="34506" y="715993"/>
          <a:ext cx="2406769" cy="8022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 baseline="0"/>
            <a:t>Dette ark indeholder fastdefinerede parametre for grundvandsprøver. Egner sig primær til simple indeledende undersøgelser, hvor det er fastsatte parametre der ønskes afrapportert.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439947</xdr:colOff>
      <xdr:row>1</xdr:row>
      <xdr:rowOff>129396</xdr:rowOff>
    </xdr:from>
    <xdr:to>
      <xdr:col>4</xdr:col>
      <xdr:colOff>155275</xdr:colOff>
      <xdr:row>7</xdr:row>
      <xdr:rowOff>60385</xdr:rowOff>
    </xdr:to>
    <xdr:sp macro="" textlink="">
      <xdr:nvSpPr>
        <xdr:cNvPr id="2" name="Tekstfelt 1"/>
        <xdr:cNvSpPr txBox="1"/>
      </xdr:nvSpPr>
      <xdr:spPr>
        <a:xfrm>
          <a:off x="439947" y="336430"/>
          <a:ext cx="2268747" cy="1216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Her indsættes GeoGIS analysedata for indeklimamålinger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508958</xdr:colOff>
      <xdr:row>1</xdr:row>
      <xdr:rowOff>155275</xdr:rowOff>
    </xdr:from>
    <xdr:to>
      <xdr:col>4</xdr:col>
      <xdr:colOff>474453</xdr:colOff>
      <xdr:row>7</xdr:row>
      <xdr:rowOff>25879</xdr:rowOff>
    </xdr:to>
    <xdr:sp macro="" textlink="">
      <xdr:nvSpPr>
        <xdr:cNvPr id="2" name="Tekstfelt 1"/>
        <xdr:cNvSpPr txBox="1"/>
      </xdr:nvSpPr>
      <xdr:spPr>
        <a:xfrm>
          <a:off x="508958" y="362309"/>
          <a:ext cx="2518914" cy="11559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Her indsættes geogis analysedata for poreluft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276045</xdr:colOff>
      <xdr:row>1</xdr:row>
      <xdr:rowOff>198408</xdr:rowOff>
    </xdr:from>
    <xdr:to>
      <xdr:col>5</xdr:col>
      <xdr:colOff>621101</xdr:colOff>
      <xdr:row>8</xdr:row>
      <xdr:rowOff>146649</xdr:rowOff>
    </xdr:to>
    <xdr:sp macro="" textlink="">
      <xdr:nvSpPr>
        <xdr:cNvPr id="2" name="Tekstfelt 1"/>
        <xdr:cNvSpPr txBox="1"/>
      </xdr:nvSpPr>
      <xdr:spPr>
        <a:xfrm>
          <a:off x="914400" y="405442"/>
          <a:ext cx="2898475" cy="144061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Her indsættes GeoGIS analysedata for Jordprøver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250166</xdr:colOff>
      <xdr:row>1</xdr:row>
      <xdr:rowOff>103517</xdr:rowOff>
    </xdr:from>
    <xdr:to>
      <xdr:col>3</xdr:col>
      <xdr:colOff>526211</xdr:colOff>
      <xdr:row>6</xdr:row>
      <xdr:rowOff>34506</xdr:rowOff>
    </xdr:to>
    <xdr:sp macro="" textlink="">
      <xdr:nvSpPr>
        <xdr:cNvPr id="2" name="Tekstfelt 1"/>
        <xdr:cNvSpPr txBox="1"/>
      </xdr:nvSpPr>
      <xdr:spPr>
        <a:xfrm>
          <a:off x="250166" y="310551"/>
          <a:ext cx="2191109" cy="100929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Her</a:t>
          </a:r>
          <a:r>
            <a:rPr lang="da-DK" sz="1100" baseline="0"/>
            <a:t> indsættes GeoGIS grundvandsdata udtræk</a:t>
          </a:r>
          <a:endParaRPr lang="da-DK" sz="1100"/>
        </a:p>
      </xdr:txBody>
    </xdr:sp>
    <xdr:clientData/>
  </xdr:twoCellAnchor>
  <xdr:twoCellAnchor>
    <xdr:from>
      <xdr:col>0</xdr:col>
      <xdr:colOff>250166</xdr:colOff>
      <xdr:row>1</xdr:row>
      <xdr:rowOff>103517</xdr:rowOff>
    </xdr:from>
    <xdr:to>
      <xdr:col>3</xdr:col>
      <xdr:colOff>526211</xdr:colOff>
      <xdr:row>6</xdr:row>
      <xdr:rowOff>34506</xdr:rowOff>
    </xdr:to>
    <xdr:sp macro="" textlink="">
      <xdr:nvSpPr>
        <xdr:cNvPr id="3" name="Tekstfelt 2"/>
        <xdr:cNvSpPr txBox="1"/>
      </xdr:nvSpPr>
      <xdr:spPr>
        <a:xfrm>
          <a:off x="250166" y="310551"/>
          <a:ext cx="2191109" cy="100929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Her</a:t>
          </a:r>
          <a:r>
            <a:rPr lang="da-DK" sz="1100" baseline="0"/>
            <a:t> indsættes GeoGIS grundvandsdata udtræk</a:t>
          </a:r>
          <a:endParaRPr lang="da-DK" sz="1100"/>
        </a:p>
      </xdr:txBody>
    </xdr:sp>
    <xdr:clientData/>
  </xdr:twoCellAnchor>
</xdr:wsDr>
</file>

<file path=xl/tables/table1.xml><?xml version="1.0" encoding="utf-8"?>
<table xmlns="http://schemas.openxmlformats.org/spreadsheetml/2006/main" id="1" name="Tabel1" displayName="Tabel1" ref="A1:E3033" totalsRowShown="0">
  <autoFilter ref="A1:E3033"/>
  <tableColumns count="5">
    <tableColumn id="1" name="parameterid"/>
    <tableColumn id="2" name="standatid"/>
    <tableColumn id="3" name="sccode"/>
    <tableColumn id="4" name="parameter"/>
    <tableColumn id="5" name="commonname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B2" sqref="B2"/>
    </sheetView>
  </sheetViews>
  <sheetFormatPr defaultRowHeight="12.9" x14ac:dyDescent="0.2"/>
  <cols>
    <col min="2" max="2" width="10.296875" bestFit="1" customWidth="1"/>
  </cols>
  <sheetData>
    <row r="1" spans="1:2" x14ac:dyDescent="0.2">
      <c r="A1" t="s">
        <v>3196</v>
      </c>
      <c r="B1" s="167">
        <v>44781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308"/>
  <sheetViews>
    <sheetView workbookViewId="0"/>
  </sheetViews>
  <sheetFormatPr defaultColWidth="7.3984375" defaultRowHeight="12.9" x14ac:dyDescent="0.2"/>
  <cols>
    <col min="1" max="16384" width="7.3984375" style="4"/>
  </cols>
  <sheetData>
    <row r="1" spans="1:113" ht="16.5" customHeight="1" x14ac:dyDescent="0.2">
      <c r="A1" s="170" t="s">
        <v>134</v>
      </c>
      <c r="B1" s="171" t="s">
        <v>135</v>
      </c>
      <c r="C1" s="171" t="s">
        <v>136</v>
      </c>
      <c r="D1" s="171" t="s">
        <v>137</v>
      </c>
      <c r="E1" s="171" t="s">
        <v>138</v>
      </c>
      <c r="F1" s="171" t="s">
        <v>139</v>
      </c>
      <c r="G1" s="171" t="s">
        <v>140</v>
      </c>
      <c r="H1" s="171" t="s">
        <v>141</v>
      </c>
      <c r="I1" s="171" t="s">
        <v>142</v>
      </c>
      <c r="J1" s="171" t="s">
        <v>143</v>
      </c>
      <c r="K1" s="172" t="s">
        <v>144</v>
      </c>
      <c r="L1" s="170" t="s">
        <v>155</v>
      </c>
      <c r="M1" s="171" t="s">
        <v>156</v>
      </c>
      <c r="N1" s="171" t="s">
        <v>148</v>
      </c>
      <c r="O1" s="171" t="s">
        <v>149</v>
      </c>
      <c r="P1" s="171" t="s">
        <v>157</v>
      </c>
      <c r="Q1" s="171" t="s">
        <v>150</v>
      </c>
      <c r="R1" s="171" t="s">
        <v>158</v>
      </c>
      <c r="S1" s="171" t="s">
        <v>3198</v>
      </c>
      <c r="T1" s="171" t="s">
        <v>3199</v>
      </c>
      <c r="U1" s="171" t="s">
        <v>3200</v>
      </c>
      <c r="V1" s="171" t="s">
        <v>3201</v>
      </c>
      <c r="W1" s="173" t="s">
        <v>3202</v>
      </c>
      <c r="X1" s="170" t="s">
        <v>162</v>
      </c>
      <c r="Y1" s="171" t="s">
        <v>151</v>
      </c>
      <c r="Z1" s="171" t="s">
        <v>159</v>
      </c>
      <c r="AA1" s="171" t="s">
        <v>163</v>
      </c>
      <c r="AB1" s="171" t="s">
        <v>145</v>
      </c>
      <c r="AC1" s="171" t="s">
        <v>146</v>
      </c>
      <c r="AD1" s="171" t="s">
        <v>147</v>
      </c>
      <c r="AE1" s="171" t="s">
        <v>168</v>
      </c>
      <c r="AF1" s="171" t="s">
        <v>164</v>
      </c>
      <c r="AG1" s="171" t="s">
        <v>152</v>
      </c>
      <c r="AH1" s="171" t="s">
        <v>160</v>
      </c>
      <c r="AI1" s="171" t="s">
        <v>165</v>
      </c>
      <c r="AJ1" s="171" t="s">
        <v>153</v>
      </c>
      <c r="AK1" s="171" t="s">
        <v>166</v>
      </c>
      <c r="AL1" s="171" t="s">
        <v>169</v>
      </c>
      <c r="AM1" s="171" t="s">
        <v>154</v>
      </c>
      <c r="AN1" s="171" t="s">
        <v>161</v>
      </c>
      <c r="AO1" s="171" t="s">
        <v>167</v>
      </c>
      <c r="AP1" s="171" t="s">
        <v>3203</v>
      </c>
      <c r="AQ1" s="171" t="s">
        <v>3204</v>
      </c>
      <c r="AR1" s="171" t="s">
        <v>3205</v>
      </c>
      <c r="AS1" s="171" t="s">
        <v>3206</v>
      </c>
      <c r="AT1" s="171" t="s">
        <v>3207</v>
      </c>
      <c r="AU1" s="171" t="s">
        <v>3208</v>
      </c>
      <c r="AV1" s="171" t="s">
        <v>3209</v>
      </c>
      <c r="AW1" s="171" t="s">
        <v>3210</v>
      </c>
      <c r="AX1" s="171" t="s">
        <v>3211</v>
      </c>
      <c r="AY1" s="171" t="s">
        <v>3212</v>
      </c>
      <c r="AZ1" s="171" t="s">
        <v>3213</v>
      </c>
      <c r="BA1" s="171" t="s">
        <v>3214</v>
      </c>
      <c r="BB1" s="171" t="s">
        <v>3215</v>
      </c>
      <c r="BC1" s="171" t="s">
        <v>3216</v>
      </c>
      <c r="BD1" s="171" t="s">
        <v>3217</v>
      </c>
      <c r="BE1" s="171" t="s">
        <v>3218</v>
      </c>
      <c r="BF1" s="171" t="s">
        <v>3219</v>
      </c>
      <c r="BG1" s="171" t="s">
        <v>3220</v>
      </c>
      <c r="BH1" s="171" t="s">
        <v>3221</v>
      </c>
      <c r="BI1" s="171" t="s">
        <v>3222</v>
      </c>
      <c r="BJ1" s="171" t="s">
        <v>3223</v>
      </c>
      <c r="BK1" s="171" t="s">
        <v>3224</v>
      </c>
      <c r="BL1" s="171" t="s">
        <v>3225</v>
      </c>
      <c r="BM1" s="171" t="s">
        <v>3226</v>
      </c>
      <c r="BN1" s="171" t="s">
        <v>3227</v>
      </c>
      <c r="BO1" s="171" t="s">
        <v>3228</v>
      </c>
      <c r="BP1" s="171" t="s">
        <v>3229</v>
      </c>
      <c r="BQ1" s="171" t="s">
        <v>3230</v>
      </c>
      <c r="BR1" s="171" t="s">
        <v>3231</v>
      </c>
      <c r="BS1" s="171" t="s">
        <v>3232</v>
      </c>
      <c r="BT1" s="171" t="s">
        <v>3233</v>
      </c>
      <c r="BU1" s="171" t="s">
        <v>3234</v>
      </c>
      <c r="BV1" s="171" t="s">
        <v>3235</v>
      </c>
      <c r="BW1" s="171" t="s">
        <v>3236</v>
      </c>
      <c r="BX1" s="171" t="s">
        <v>3237</v>
      </c>
      <c r="BY1" s="171" t="s">
        <v>3238</v>
      </c>
      <c r="BZ1" s="171" t="s">
        <v>3239</v>
      </c>
      <c r="CA1" s="171" t="s">
        <v>3240</v>
      </c>
      <c r="CB1" s="171" t="s">
        <v>3241</v>
      </c>
      <c r="CC1" s="171" t="s">
        <v>3242</v>
      </c>
      <c r="CD1" s="171" t="s">
        <v>3243</v>
      </c>
      <c r="CE1" s="171" t="s">
        <v>3244</v>
      </c>
      <c r="CF1" s="171" t="s">
        <v>3245</v>
      </c>
      <c r="CG1" s="171" t="s">
        <v>3246</v>
      </c>
      <c r="CH1" s="171" t="s">
        <v>3247</v>
      </c>
      <c r="CI1" s="171" t="s">
        <v>3248</v>
      </c>
      <c r="CJ1" s="171" t="s">
        <v>3249</v>
      </c>
      <c r="CK1" s="171" t="s">
        <v>3250</v>
      </c>
      <c r="CL1" s="171" t="s">
        <v>3251</v>
      </c>
      <c r="CM1" s="171" t="s">
        <v>3252</v>
      </c>
      <c r="CN1" s="171" t="s">
        <v>3253</v>
      </c>
      <c r="CO1" s="171" t="s">
        <v>3254</v>
      </c>
      <c r="CP1" s="171" t="s">
        <v>3255</v>
      </c>
      <c r="CQ1" s="171" t="s">
        <v>3256</v>
      </c>
      <c r="CR1" s="171" t="s">
        <v>3257</v>
      </c>
      <c r="CS1" s="171" t="s">
        <v>3258</v>
      </c>
      <c r="CT1" s="171" t="s">
        <v>3259</v>
      </c>
      <c r="CU1" s="171" t="s">
        <v>3260</v>
      </c>
      <c r="CV1" s="171" t="s">
        <v>3261</v>
      </c>
      <c r="CW1" s="171" t="s">
        <v>3262</v>
      </c>
      <c r="CX1" s="171" t="s">
        <v>3263</v>
      </c>
      <c r="CY1" s="171" t="s">
        <v>3264</v>
      </c>
      <c r="CZ1" s="171" t="s">
        <v>3265</v>
      </c>
      <c r="DA1" s="171" t="s">
        <v>3266</v>
      </c>
      <c r="DB1" s="171" t="s">
        <v>3267</v>
      </c>
      <c r="DC1" s="171" t="s">
        <v>3268</v>
      </c>
      <c r="DD1" s="171" t="s">
        <v>3269</v>
      </c>
      <c r="DE1" s="171" t="s">
        <v>3270</v>
      </c>
      <c r="DF1" s="171" t="s">
        <v>3271</v>
      </c>
      <c r="DG1" s="171" t="s">
        <v>3272</v>
      </c>
      <c r="DH1" s="171" t="s">
        <v>3273</v>
      </c>
      <c r="DI1" s="173" t="s">
        <v>3274</v>
      </c>
    </row>
    <row r="2" spans="1:113" ht="16.5" customHeight="1" x14ac:dyDescent="0.2">
      <c r="A2" s="174"/>
      <c r="B2" s="175"/>
      <c r="C2" s="176"/>
      <c r="D2" s="176"/>
      <c r="E2" s="175"/>
      <c r="F2" s="175"/>
      <c r="G2" s="176"/>
      <c r="H2" s="175"/>
      <c r="I2" s="176"/>
      <c r="J2" s="176"/>
      <c r="K2" s="177" t="s">
        <v>170</v>
      </c>
      <c r="L2" s="178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80"/>
      <c r="X2" s="181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  <c r="BK2" s="179"/>
      <c r="BL2" s="179"/>
      <c r="BM2" s="179"/>
      <c r="BN2" s="179"/>
      <c r="BO2" s="179"/>
      <c r="BP2" s="179"/>
      <c r="BQ2" s="179"/>
      <c r="BR2" s="179"/>
      <c r="BS2" s="179"/>
      <c r="BT2" s="179"/>
      <c r="BU2" s="179"/>
      <c r="BV2" s="179"/>
      <c r="BW2" s="179"/>
      <c r="BX2" s="179"/>
      <c r="BY2" s="179"/>
      <c r="BZ2" s="179"/>
      <c r="CA2" s="179"/>
      <c r="CB2" s="179"/>
      <c r="CC2" s="179"/>
      <c r="CD2" s="179"/>
      <c r="CE2" s="179"/>
      <c r="CF2" s="179"/>
      <c r="CG2" s="179"/>
      <c r="CH2" s="179"/>
      <c r="CI2" s="179"/>
      <c r="CJ2" s="179"/>
      <c r="CK2" s="179"/>
      <c r="CL2" s="179"/>
      <c r="CM2" s="179"/>
      <c r="CN2" s="179"/>
      <c r="CO2" s="179"/>
      <c r="CP2" s="179"/>
      <c r="CQ2" s="179"/>
      <c r="CR2" s="179"/>
      <c r="CS2" s="179"/>
      <c r="CT2" s="179"/>
      <c r="CU2" s="179"/>
      <c r="CV2" s="179"/>
      <c r="CW2" s="179"/>
      <c r="CX2" s="179"/>
      <c r="CY2" s="179"/>
      <c r="CZ2" s="179"/>
      <c r="DA2" s="179"/>
      <c r="DB2" s="179"/>
      <c r="DC2" s="179"/>
      <c r="DD2" s="179"/>
      <c r="DE2" s="179"/>
      <c r="DF2" s="179"/>
      <c r="DG2" s="179"/>
      <c r="DH2" s="179"/>
      <c r="DI2" s="180"/>
    </row>
    <row r="3" spans="1:113" ht="16.5" customHeight="1" x14ac:dyDescent="0.2">
      <c r="A3" s="174"/>
      <c r="B3" s="175"/>
      <c r="C3" s="176"/>
      <c r="D3" s="176"/>
      <c r="E3" s="175"/>
      <c r="F3" s="175"/>
      <c r="G3" s="176"/>
      <c r="H3" s="175"/>
      <c r="I3" s="176"/>
      <c r="J3" s="176"/>
      <c r="K3" s="177" t="s">
        <v>171</v>
      </c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7"/>
      <c r="X3" s="178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82"/>
      <c r="BQ3" s="182"/>
      <c r="BR3" s="182"/>
      <c r="BS3" s="182"/>
      <c r="BT3" s="182"/>
      <c r="BU3" s="182"/>
      <c r="BV3" s="182"/>
      <c r="BW3" s="182"/>
      <c r="BX3" s="182"/>
      <c r="BY3" s="182"/>
      <c r="BZ3" s="182"/>
      <c r="CA3" s="182"/>
      <c r="CB3" s="182"/>
      <c r="CC3" s="182"/>
      <c r="CD3" s="182"/>
      <c r="CE3" s="182"/>
      <c r="CF3" s="182"/>
      <c r="CG3" s="182"/>
      <c r="CH3" s="182"/>
      <c r="CI3" s="182"/>
      <c r="CJ3" s="182"/>
      <c r="CK3" s="182"/>
      <c r="CL3" s="182"/>
      <c r="CM3" s="182"/>
      <c r="CN3" s="182"/>
      <c r="CO3" s="182"/>
      <c r="CP3" s="182"/>
      <c r="CQ3" s="182"/>
      <c r="CR3" s="182"/>
      <c r="CS3" s="182"/>
      <c r="CT3" s="182"/>
      <c r="CU3" s="182"/>
      <c r="CV3" s="182"/>
      <c r="CW3" s="182"/>
      <c r="CX3" s="182"/>
      <c r="CY3" s="182"/>
      <c r="CZ3" s="182"/>
      <c r="DA3" s="182"/>
      <c r="DB3" s="182"/>
      <c r="DC3" s="182"/>
      <c r="DD3" s="182"/>
      <c r="DE3" s="182"/>
      <c r="DF3" s="182"/>
      <c r="DG3" s="182"/>
      <c r="DH3" s="182"/>
      <c r="DI3" s="183"/>
    </row>
    <row r="4" spans="1:113" ht="16.5" customHeight="1" x14ac:dyDescent="0.2">
      <c r="A4" s="174"/>
      <c r="B4" s="175"/>
      <c r="C4" s="176"/>
      <c r="D4" s="176"/>
      <c r="E4" s="175"/>
      <c r="F4" s="175"/>
      <c r="G4" s="176"/>
      <c r="H4" s="175"/>
      <c r="I4" s="176"/>
      <c r="J4" s="176"/>
      <c r="K4" s="177" t="s">
        <v>172</v>
      </c>
      <c r="L4" s="184"/>
      <c r="M4" s="185"/>
      <c r="N4" s="185"/>
      <c r="O4" s="185"/>
      <c r="P4" s="185"/>
      <c r="Q4" s="185"/>
      <c r="R4" s="185"/>
      <c r="S4" s="182"/>
      <c r="T4" s="182"/>
      <c r="U4" s="182"/>
      <c r="V4" s="182"/>
      <c r="W4" s="183"/>
      <c r="X4" s="178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  <c r="BB4" s="182"/>
      <c r="BC4" s="182"/>
      <c r="BD4" s="182"/>
      <c r="BE4" s="182"/>
      <c r="BF4" s="182"/>
      <c r="BG4" s="182"/>
      <c r="BH4" s="182"/>
      <c r="BI4" s="182"/>
      <c r="BJ4" s="182"/>
      <c r="BK4" s="182"/>
      <c r="BL4" s="182"/>
      <c r="BM4" s="182"/>
      <c r="BN4" s="182"/>
      <c r="BO4" s="182"/>
      <c r="BP4" s="182"/>
      <c r="BQ4" s="182"/>
      <c r="BR4" s="182"/>
      <c r="BS4" s="182"/>
      <c r="BT4" s="182"/>
      <c r="BU4" s="182"/>
      <c r="BV4" s="182"/>
      <c r="BW4" s="182"/>
      <c r="BX4" s="182"/>
      <c r="BY4" s="182"/>
      <c r="BZ4" s="182"/>
      <c r="CA4" s="182"/>
      <c r="CB4" s="182"/>
      <c r="CC4" s="182"/>
      <c r="CD4" s="182"/>
      <c r="CE4" s="182"/>
      <c r="CF4" s="182"/>
      <c r="CG4" s="182"/>
      <c r="CH4" s="182"/>
      <c r="CI4" s="182"/>
      <c r="CJ4" s="182"/>
      <c r="CK4" s="182"/>
      <c r="CL4" s="182"/>
      <c r="CM4" s="182"/>
      <c r="CN4" s="182"/>
      <c r="CO4" s="182"/>
      <c r="CP4" s="182"/>
      <c r="CQ4" s="182"/>
      <c r="CR4" s="182"/>
      <c r="CS4" s="182"/>
      <c r="CT4" s="182"/>
      <c r="CU4" s="182"/>
      <c r="CV4" s="182"/>
      <c r="CW4" s="182"/>
      <c r="CX4" s="182"/>
      <c r="CY4" s="182"/>
      <c r="CZ4" s="182"/>
      <c r="DA4" s="182"/>
      <c r="DB4" s="182"/>
      <c r="DC4" s="182"/>
      <c r="DD4" s="182"/>
      <c r="DE4" s="182"/>
      <c r="DF4" s="182"/>
      <c r="DG4" s="182"/>
      <c r="DH4" s="182"/>
      <c r="DI4" s="183"/>
    </row>
    <row r="5" spans="1:113" ht="16.5" customHeight="1" x14ac:dyDescent="0.2">
      <c r="A5" s="174"/>
      <c r="B5" s="175"/>
      <c r="C5" s="176"/>
      <c r="D5" s="176"/>
      <c r="E5" s="175"/>
      <c r="F5" s="175"/>
      <c r="G5" s="176"/>
      <c r="H5" s="175"/>
      <c r="I5" s="176"/>
      <c r="J5" s="176"/>
      <c r="K5" s="177" t="s">
        <v>173</v>
      </c>
      <c r="L5" s="178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3"/>
      <c r="X5" s="178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  <c r="BC5" s="182"/>
      <c r="BD5" s="182"/>
      <c r="BE5" s="182"/>
      <c r="BF5" s="182"/>
      <c r="BG5" s="182"/>
      <c r="BH5" s="182"/>
      <c r="BI5" s="182"/>
      <c r="BJ5" s="182"/>
      <c r="BK5" s="182"/>
      <c r="BL5" s="182"/>
      <c r="BM5" s="182"/>
      <c r="BN5" s="182"/>
      <c r="BO5" s="182"/>
      <c r="BP5" s="182"/>
      <c r="BQ5" s="182"/>
      <c r="BR5" s="182"/>
      <c r="BS5" s="182"/>
      <c r="BT5" s="182"/>
      <c r="BU5" s="182"/>
      <c r="BV5" s="182"/>
      <c r="BW5" s="182"/>
      <c r="BX5" s="182"/>
      <c r="BY5" s="182"/>
      <c r="BZ5" s="182"/>
      <c r="CA5" s="182"/>
      <c r="CB5" s="182"/>
      <c r="CC5" s="182"/>
      <c r="CD5" s="182"/>
      <c r="CE5" s="182"/>
      <c r="CF5" s="182"/>
      <c r="CG5" s="182"/>
      <c r="CH5" s="182"/>
      <c r="CI5" s="182"/>
      <c r="CJ5" s="182"/>
      <c r="CK5" s="182"/>
      <c r="CL5" s="182"/>
      <c r="CM5" s="182"/>
      <c r="CN5" s="182"/>
      <c r="CO5" s="182"/>
      <c r="CP5" s="182"/>
      <c r="CQ5" s="182"/>
      <c r="CR5" s="182"/>
      <c r="CS5" s="182"/>
      <c r="CT5" s="182"/>
      <c r="CU5" s="182"/>
      <c r="CV5" s="182"/>
      <c r="CW5" s="182"/>
      <c r="CX5" s="182"/>
      <c r="CY5" s="182"/>
      <c r="CZ5" s="182"/>
      <c r="DA5" s="182"/>
      <c r="DB5" s="182"/>
      <c r="DC5" s="182"/>
      <c r="DD5" s="182"/>
      <c r="DE5" s="182"/>
      <c r="DF5" s="182"/>
      <c r="DG5" s="182"/>
      <c r="DH5" s="182"/>
      <c r="DI5" s="183"/>
    </row>
    <row r="6" spans="1:113" ht="16.5" customHeight="1" x14ac:dyDescent="0.2">
      <c r="A6" s="174"/>
      <c r="B6" s="175"/>
      <c r="C6" s="176"/>
      <c r="D6" s="176"/>
      <c r="E6" s="175"/>
      <c r="F6" s="175"/>
      <c r="G6" s="176"/>
      <c r="H6" s="175"/>
      <c r="I6" s="176"/>
      <c r="J6" s="176"/>
      <c r="K6" s="177" t="s">
        <v>174</v>
      </c>
      <c r="L6" s="178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3"/>
      <c r="X6" s="178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  <c r="BS6" s="182"/>
      <c r="BT6" s="182"/>
      <c r="BU6" s="182"/>
      <c r="BV6" s="182"/>
      <c r="BW6" s="182"/>
      <c r="BX6" s="182"/>
      <c r="BY6" s="182"/>
      <c r="BZ6" s="182"/>
      <c r="CA6" s="182"/>
      <c r="CB6" s="182"/>
      <c r="CC6" s="182"/>
      <c r="CD6" s="182"/>
      <c r="CE6" s="182"/>
      <c r="CF6" s="182"/>
      <c r="CG6" s="182"/>
      <c r="CH6" s="182"/>
      <c r="CI6" s="182"/>
      <c r="CJ6" s="182"/>
      <c r="CK6" s="182"/>
      <c r="CL6" s="182"/>
      <c r="CM6" s="182"/>
      <c r="CN6" s="182"/>
      <c r="CO6" s="182"/>
      <c r="CP6" s="182"/>
      <c r="CQ6" s="182"/>
      <c r="CR6" s="182"/>
      <c r="CS6" s="182"/>
      <c r="CT6" s="182"/>
      <c r="CU6" s="182"/>
      <c r="CV6" s="182"/>
      <c r="CW6" s="182"/>
      <c r="CX6" s="182"/>
      <c r="CY6" s="182"/>
      <c r="CZ6" s="182"/>
      <c r="DA6" s="182"/>
      <c r="DB6" s="182"/>
      <c r="DC6" s="182"/>
      <c r="DD6" s="182"/>
      <c r="DE6" s="182"/>
      <c r="DF6" s="182"/>
      <c r="DG6" s="182"/>
      <c r="DH6" s="182"/>
      <c r="DI6" s="183"/>
    </row>
    <row r="7" spans="1:113" ht="16.5" customHeight="1" x14ac:dyDescent="0.2">
      <c r="A7" s="174"/>
      <c r="B7" s="175"/>
      <c r="C7" s="176"/>
      <c r="D7" s="176"/>
      <c r="E7" s="175"/>
      <c r="F7" s="175"/>
      <c r="G7" s="176"/>
      <c r="H7" s="175"/>
      <c r="I7" s="176"/>
      <c r="J7" s="176"/>
      <c r="K7" s="177" t="s">
        <v>175</v>
      </c>
      <c r="L7" s="178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3"/>
      <c r="X7" s="178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2"/>
      <c r="BT7" s="182"/>
      <c r="BU7" s="182"/>
      <c r="BV7" s="182"/>
      <c r="BW7" s="182"/>
      <c r="BX7" s="182"/>
      <c r="BY7" s="182"/>
      <c r="BZ7" s="182"/>
      <c r="CA7" s="182"/>
      <c r="CB7" s="182"/>
      <c r="CC7" s="182"/>
      <c r="CD7" s="182"/>
      <c r="CE7" s="182"/>
      <c r="CF7" s="182"/>
      <c r="CG7" s="182"/>
      <c r="CH7" s="182"/>
      <c r="CI7" s="182"/>
      <c r="CJ7" s="182"/>
      <c r="CK7" s="182"/>
      <c r="CL7" s="182"/>
      <c r="CM7" s="182"/>
      <c r="CN7" s="182"/>
      <c r="CO7" s="182"/>
      <c r="CP7" s="182"/>
      <c r="CQ7" s="182"/>
      <c r="CR7" s="182"/>
      <c r="CS7" s="182"/>
      <c r="CT7" s="182"/>
      <c r="CU7" s="182"/>
      <c r="CV7" s="182"/>
      <c r="CW7" s="182"/>
      <c r="CX7" s="182"/>
      <c r="CY7" s="182"/>
      <c r="CZ7" s="182"/>
      <c r="DA7" s="182"/>
      <c r="DB7" s="182"/>
      <c r="DC7" s="182"/>
      <c r="DD7" s="182"/>
      <c r="DE7" s="182"/>
      <c r="DF7" s="182"/>
      <c r="DG7" s="182"/>
      <c r="DH7" s="182"/>
      <c r="DI7" s="183"/>
    </row>
    <row r="8" spans="1:113" ht="16.5" customHeight="1" x14ac:dyDescent="0.2">
      <c r="A8" s="174"/>
      <c r="B8" s="175"/>
      <c r="C8" s="176"/>
      <c r="D8" s="176"/>
      <c r="E8" s="175"/>
      <c r="F8" s="175"/>
      <c r="G8" s="176"/>
      <c r="H8" s="175"/>
      <c r="I8" s="176"/>
      <c r="J8" s="176"/>
      <c r="K8" s="177" t="s">
        <v>177</v>
      </c>
      <c r="L8" s="186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8"/>
      <c r="X8" s="186"/>
      <c r="Y8" s="187"/>
      <c r="Z8" s="187"/>
      <c r="AA8" s="189"/>
      <c r="AB8" s="187"/>
      <c r="AC8" s="187"/>
      <c r="AD8" s="187"/>
      <c r="AE8" s="187"/>
      <c r="AF8" s="187"/>
      <c r="AG8" s="187"/>
      <c r="AH8" s="189"/>
      <c r="AI8" s="187"/>
      <c r="AJ8" s="187"/>
      <c r="AK8" s="187"/>
      <c r="AL8" s="187"/>
      <c r="AM8" s="189"/>
      <c r="AN8" s="189"/>
      <c r="AO8" s="189"/>
      <c r="AP8" s="189"/>
      <c r="AQ8" s="187"/>
      <c r="AR8" s="189"/>
      <c r="AS8" s="189"/>
      <c r="AT8" s="187"/>
      <c r="AU8" s="187"/>
      <c r="AV8" s="189"/>
      <c r="AW8" s="187"/>
      <c r="AX8" s="187"/>
      <c r="AY8" s="189"/>
      <c r="AZ8" s="189"/>
      <c r="BA8" s="187"/>
      <c r="BB8" s="187"/>
      <c r="BC8" s="187"/>
      <c r="BD8" s="187"/>
      <c r="BE8" s="187"/>
      <c r="BF8" s="187"/>
      <c r="BG8" s="187"/>
      <c r="BH8" s="189"/>
      <c r="BI8" s="189"/>
      <c r="BJ8" s="187"/>
      <c r="BK8" s="187"/>
      <c r="BL8" s="187"/>
      <c r="BM8" s="187"/>
      <c r="BN8" s="187"/>
      <c r="BO8" s="187"/>
      <c r="BP8" s="187"/>
      <c r="BQ8" s="187"/>
      <c r="BR8" s="187"/>
      <c r="BS8" s="187"/>
      <c r="BT8" s="187"/>
      <c r="BU8" s="187"/>
      <c r="BV8" s="187"/>
      <c r="BW8" s="187"/>
      <c r="BX8" s="187"/>
      <c r="BY8" s="187"/>
      <c r="BZ8" s="187"/>
      <c r="CA8" s="187"/>
      <c r="CB8" s="187"/>
      <c r="CC8" s="187"/>
      <c r="CD8" s="187"/>
      <c r="CE8" s="187"/>
      <c r="CF8" s="187"/>
      <c r="CG8" s="187"/>
      <c r="CH8" s="187"/>
      <c r="CI8" s="187"/>
      <c r="CJ8" s="187"/>
      <c r="CK8" s="187"/>
      <c r="CL8" s="187"/>
      <c r="CM8" s="187"/>
      <c r="CN8" s="187"/>
      <c r="CO8" s="187"/>
      <c r="CP8" s="187"/>
      <c r="CQ8" s="187"/>
      <c r="CR8" s="187"/>
      <c r="CS8" s="187"/>
      <c r="CT8" s="187"/>
      <c r="CU8" s="187"/>
      <c r="CV8" s="187"/>
      <c r="CW8" s="187"/>
      <c r="CX8" s="187"/>
      <c r="CY8" s="187"/>
      <c r="CZ8" s="187"/>
      <c r="DA8" s="187"/>
      <c r="DB8" s="187"/>
      <c r="DC8" s="187"/>
      <c r="DD8" s="187"/>
      <c r="DE8" s="187"/>
      <c r="DF8" s="187"/>
      <c r="DG8" s="187"/>
      <c r="DH8" s="187"/>
      <c r="DI8" s="188"/>
    </row>
    <row r="9" spans="1:113" ht="16.5" customHeight="1" x14ac:dyDescent="0.2">
      <c r="A9" s="174"/>
      <c r="B9" s="175"/>
      <c r="C9" s="176"/>
      <c r="D9" s="176"/>
      <c r="E9" s="175"/>
      <c r="F9" s="175"/>
      <c r="G9" s="176"/>
      <c r="H9" s="175"/>
      <c r="I9" s="176"/>
      <c r="J9" s="176"/>
      <c r="K9" s="177" t="s">
        <v>176</v>
      </c>
      <c r="L9" s="178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3"/>
      <c r="X9" s="178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/>
      <c r="CA9" s="182"/>
      <c r="CB9" s="182"/>
      <c r="CC9" s="182"/>
      <c r="CD9" s="182"/>
      <c r="CE9" s="182"/>
      <c r="CF9" s="182"/>
      <c r="CG9" s="182"/>
      <c r="CH9" s="182"/>
      <c r="CI9" s="182"/>
      <c r="CJ9" s="182"/>
      <c r="CK9" s="182"/>
      <c r="CL9" s="182"/>
      <c r="CM9" s="182"/>
      <c r="CN9" s="182"/>
      <c r="CO9" s="182"/>
      <c r="CP9" s="182"/>
      <c r="CQ9" s="182"/>
      <c r="CR9" s="182"/>
      <c r="CS9" s="182"/>
      <c r="CT9" s="182"/>
      <c r="CU9" s="182"/>
      <c r="CV9" s="182"/>
      <c r="CW9" s="182"/>
      <c r="CX9" s="182"/>
      <c r="CY9" s="182"/>
      <c r="CZ9" s="182"/>
      <c r="DA9" s="182"/>
      <c r="DB9" s="182"/>
      <c r="DC9" s="182"/>
      <c r="DD9" s="182"/>
      <c r="DE9" s="182"/>
      <c r="DF9" s="182"/>
      <c r="DG9" s="182"/>
      <c r="DH9" s="182"/>
      <c r="DI9" s="183"/>
    </row>
    <row r="10" spans="1:113" ht="16.5" customHeight="1" x14ac:dyDescent="0.2">
      <c r="A10" s="174"/>
      <c r="B10" s="175"/>
      <c r="C10" s="176"/>
      <c r="D10" s="176"/>
      <c r="E10" s="175"/>
      <c r="F10" s="175"/>
      <c r="G10" s="176"/>
      <c r="H10" s="175"/>
      <c r="I10" s="176"/>
      <c r="J10" s="176"/>
      <c r="K10" s="177" t="s">
        <v>175</v>
      </c>
      <c r="L10" s="178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3"/>
      <c r="X10" s="178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82"/>
      <c r="BS10" s="182"/>
      <c r="BT10" s="182"/>
      <c r="BU10" s="182"/>
      <c r="BV10" s="182"/>
      <c r="BW10" s="182"/>
      <c r="BX10" s="182"/>
      <c r="BY10" s="182"/>
      <c r="BZ10" s="182"/>
      <c r="CA10" s="182"/>
      <c r="CB10" s="182"/>
      <c r="CC10" s="182"/>
      <c r="CD10" s="182"/>
      <c r="CE10" s="182"/>
      <c r="CF10" s="182"/>
      <c r="CG10" s="182"/>
      <c r="CH10" s="182"/>
      <c r="CI10" s="182"/>
      <c r="CJ10" s="182"/>
      <c r="CK10" s="182"/>
      <c r="CL10" s="182"/>
      <c r="CM10" s="182"/>
      <c r="CN10" s="182"/>
      <c r="CO10" s="182"/>
      <c r="CP10" s="182"/>
      <c r="CQ10" s="182"/>
      <c r="CR10" s="182"/>
      <c r="CS10" s="182"/>
      <c r="CT10" s="182"/>
      <c r="CU10" s="182"/>
      <c r="CV10" s="182"/>
      <c r="CW10" s="182"/>
      <c r="CX10" s="182"/>
      <c r="CY10" s="182"/>
      <c r="CZ10" s="182"/>
      <c r="DA10" s="182"/>
      <c r="DB10" s="182"/>
      <c r="DC10" s="182"/>
      <c r="DD10" s="182"/>
      <c r="DE10" s="182"/>
      <c r="DF10" s="182"/>
      <c r="DG10" s="182"/>
      <c r="DH10" s="182"/>
      <c r="DI10" s="183"/>
    </row>
    <row r="11" spans="1:113" ht="16.5" customHeight="1" thickBot="1" x14ac:dyDescent="0.25">
      <c r="A11" s="190"/>
      <c r="B11" s="191"/>
      <c r="C11" s="192"/>
      <c r="D11" s="192"/>
      <c r="E11" s="191"/>
      <c r="F11" s="191"/>
      <c r="G11" s="192"/>
      <c r="H11" s="191"/>
      <c r="I11" s="192"/>
      <c r="J11" s="192"/>
      <c r="K11" s="193" t="s">
        <v>178</v>
      </c>
      <c r="L11" s="194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6"/>
      <c r="X11" s="194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5"/>
      <c r="CB11" s="195"/>
      <c r="CC11" s="195"/>
      <c r="CD11" s="195"/>
      <c r="CE11" s="195"/>
      <c r="CF11" s="195"/>
      <c r="CG11" s="195"/>
      <c r="CH11" s="195"/>
      <c r="CI11" s="195"/>
      <c r="CJ11" s="195"/>
      <c r="CK11" s="195"/>
      <c r="CL11" s="195"/>
      <c r="CM11" s="195"/>
      <c r="CN11" s="195"/>
      <c r="CO11" s="195"/>
      <c r="CP11" s="195"/>
      <c r="CQ11" s="195"/>
      <c r="CR11" s="195"/>
      <c r="CS11" s="195"/>
      <c r="CT11" s="195"/>
      <c r="CU11" s="195"/>
      <c r="CV11" s="195"/>
      <c r="CW11" s="195"/>
      <c r="CX11" s="195"/>
      <c r="CY11" s="195"/>
      <c r="CZ11" s="195"/>
      <c r="DA11" s="195"/>
      <c r="DB11" s="195"/>
      <c r="DC11" s="195"/>
      <c r="DD11" s="195"/>
      <c r="DE11" s="195"/>
      <c r="DF11" s="195"/>
      <c r="DG11" s="195"/>
      <c r="DH11" s="195"/>
      <c r="DI11" s="196"/>
    </row>
    <row r="12" spans="1:113" ht="16.5" customHeight="1" x14ac:dyDescent="0.2">
      <c r="A12" s="197"/>
      <c r="B12" s="198"/>
      <c r="C12" s="199"/>
      <c r="D12" s="200"/>
      <c r="E12" s="198"/>
      <c r="F12" s="201"/>
      <c r="G12" s="200"/>
      <c r="H12" s="201"/>
      <c r="I12" s="199"/>
      <c r="J12" s="199"/>
      <c r="K12" s="202"/>
      <c r="L12" s="203"/>
      <c r="M12" s="204"/>
      <c r="N12" s="204"/>
      <c r="O12" s="205"/>
      <c r="P12" s="204"/>
      <c r="Q12" s="204"/>
      <c r="R12" s="205"/>
      <c r="S12" s="205"/>
      <c r="T12" s="205"/>
      <c r="U12" s="205"/>
      <c r="V12" s="205"/>
      <c r="W12" s="206"/>
      <c r="X12" s="207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/>
      <c r="CB12" s="205"/>
      <c r="CC12" s="205"/>
      <c r="CD12" s="205"/>
      <c r="CE12" s="205"/>
      <c r="CF12" s="205"/>
      <c r="CG12" s="205"/>
      <c r="CH12" s="205"/>
      <c r="CI12" s="205"/>
      <c r="CJ12" s="205"/>
      <c r="CK12" s="205"/>
      <c r="CL12" s="205"/>
      <c r="CM12" s="205"/>
      <c r="CN12" s="205"/>
      <c r="CO12" s="205"/>
      <c r="CP12" s="205"/>
      <c r="CQ12" s="205"/>
      <c r="CR12" s="205"/>
      <c r="CS12" s="205"/>
      <c r="CT12" s="205"/>
      <c r="CU12" s="205"/>
      <c r="CV12" s="205"/>
      <c r="CW12" s="205"/>
      <c r="CX12" s="205"/>
      <c r="CY12" s="205"/>
      <c r="CZ12" s="205"/>
      <c r="DA12" s="205"/>
      <c r="DB12" s="205"/>
      <c r="DC12" s="205"/>
      <c r="DD12" s="205"/>
      <c r="DE12" s="205"/>
      <c r="DF12" s="205"/>
      <c r="DG12" s="205"/>
      <c r="DH12" s="205"/>
      <c r="DI12" s="206"/>
    </row>
    <row r="13" spans="1:113" ht="16.5" customHeight="1" thickBot="1" x14ac:dyDescent="0.25">
      <c r="A13" s="208"/>
      <c r="B13" s="175"/>
      <c r="C13" s="176"/>
      <c r="D13" s="182"/>
      <c r="E13" s="175"/>
      <c r="F13" s="209"/>
      <c r="G13" s="182"/>
      <c r="H13" s="209"/>
      <c r="I13" s="182"/>
      <c r="J13" s="176"/>
      <c r="K13" s="210"/>
      <c r="L13" s="211"/>
      <c r="M13" s="212"/>
      <c r="N13" s="212"/>
      <c r="O13" s="213"/>
      <c r="P13" s="212"/>
      <c r="Q13" s="212"/>
      <c r="R13" s="213"/>
      <c r="S13" s="212"/>
      <c r="T13" s="213"/>
      <c r="U13" s="213"/>
      <c r="V13" s="212"/>
      <c r="W13" s="214"/>
      <c r="X13" s="215"/>
      <c r="Y13" s="213"/>
      <c r="Z13" s="212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2"/>
      <c r="BB13" s="213"/>
      <c r="BC13" s="213"/>
      <c r="BD13" s="213"/>
      <c r="BE13" s="213"/>
      <c r="BF13" s="213"/>
      <c r="BG13" s="213"/>
      <c r="BH13" s="213"/>
      <c r="BI13" s="213"/>
      <c r="BJ13" s="213"/>
      <c r="BK13" s="213"/>
      <c r="BL13" s="213"/>
      <c r="BM13" s="213"/>
      <c r="BN13" s="213"/>
      <c r="BO13" s="213"/>
      <c r="BP13" s="213"/>
      <c r="BQ13" s="213"/>
      <c r="BR13" s="213"/>
      <c r="BS13" s="213"/>
      <c r="BT13" s="213"/>
      <c r="BU13" s="213"/>
      <c r="BV13" s="213"/>
      <c r="BW13" s="213"/>
      <c r="BX13" s="213"/>
      <c r="BY13" s="213"/>
      <c r="BZ13" s="213"/>
      <c r="CA13" s="213"/>
      <c r="CB13" s="213"/>
      <c r="CC13" s="213"/>
      <c r="CD13" s="213"/>
      <c r="CE13" s="213"/>
      <c r="CF13" s="212"/>
      <c r="CG13" s="213"/>
      <c r="CH13" s="213"/>
      <c r="CI13" s="212"/>
      <c r="CJ13" s="213"/>
      <c r="CK13" s="212"/>
      <c r="CL13" s="213"/>
      <c r="CM13" s="213"/>
      <c r="CN13" s="213"/>
      <c r="CO13" s="212"/>
      <c r="CP13" s="213"/>
      <c r="CQ13" s="212"/>
      <c r="CR13" s="213"/>
      <c r="CS13" s="212"/>
      <c r="CT13" s="213"/>
      <c r="CU13" s="212"/>
      <c r="CV13" s="213"/>
      <c r="CW13" s="212"/>
      <c r="CX13" s="213"/>
      <c r="CY13" s="212"/>
      <c r="CZ13" s="213"/>
      <c r="DA13" s="212"/>
      <c r="DB13" s="213"/>
      <c r="DC13" s="212"/>
      <c r="DD13" s="212"/>
      <c r="DE13" s="213"/>
      <c r="DF13" s="212"/>
      <c r="DG13" s="213"/>
      <c r="DH13" s="212"/>
      <c r="DI13" s="214"/>
    </row>
    <row r="14" spans="1:113" ht="16.5" customHeight="1" x14ac:dyDescent="0.2">
      <c r="A14" s="197"/>
      <c r="B14" s="201"/>
      <c r="C14" s="200"/>
      <c r="D14" s="200"/>
      <c r="E14" s="198"/>
      <c r="F14" s="201"/>
      <c r="G14" s="200"/>
      <c r="H14" s="201"/>
      <c r="I14" s="200"/>
      <c r="J14" s="199"/>
      <c r="K14" s="202"/>
      <c r="L14" s="203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16"/>
      <c r="X14" s="203"/>
      <c r="Y14" s="204"/>
      <c r="Z14" s="204"/>
      <c r="AA14" s="204"/>
      <c r="AB14" s="205"/>
      <c r="AC14" s="204"/>
      <c r="AD14" s="205"/>
      <c r="AE14" s="204"/>
      <c r="AF14" s="204"/>
      <c r="AG14" s="204"/>
      <c r="AH14" s="204"/>
      <c r="AI14" s="205"/>
      <c r="AJ14" s="204"/>
      <c r="AK14" s="204"/>
      <c r="AL14" s="204"/>
      <c r="AM14" s="204"/>
      <c r="AN14" s="204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4"/>
      <c r="AZ14" s="204"/>
      <c r="BA14" s="204"/>
      <c r="BB14" s="205"/>
      <c r="BC14" s="205"/>
      <c r="BD14" s="205"/>
      <c r="BE14" s="204"/>
      <c r="BF14" s="205"/>
      <c r="BG14" s="205"/>
      <c r="BH14" s="205"/>
      <c r="BI14" s="204"/>
      <c r="BJ14" s="204"/>
      <c r="BK14" s="204"/>
      <c r="BL14" s="204"/>
      <c r="BM14" s="204"/>
      <c r="BN14" s="205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  <c r="BZ14" s="204"/>
      <c r="CA14" s="204"/>
      <c r="CB14" s="204"/>
      <c r="CC14" s="204"/>
      <c r="CD14" s="204"/>
      <c r="CE14" s="204"/>
      <c r="CF14" s="204"/>
      <c r="CG14" s="204"/>
      <c r="CH14" s="204"/>
      <c r="CI14" s="204"/>
      <c r="CJ14" s="204"/>
      <c r="CK14" s="204"/>
      <c r="CL14" s="204"/>
      <c r="CM14" s="205"/>
      <c r="CN14" s="204"/>
      <c r="CO14" s="204"/>
      <c r="CP14" s="205"/>
      <c r="CQ14" s="204"/>
      <c r="CR14" s="205"/>
      <c r="CS14" s="204"/>
      <c r="CT14" s="205"/>
      <c r="CU14" s="204"/>
      <c r="CV14" s="205"/>
      <c r="CW14" s="204"/>
      <c r="CX14" s="205"/>
      <c r="CY14" s="204"/>
      <c r="CZ14" s="205"/>
      <c r="DA14" s="204"/>
      <c r="DB14" s="205"/>
      <c r="DC14" s="204"/>
      <c r="DD14" s="204"/>
      <c r="DE14" s="205"/>
      <c r="DF14" s="204"/>
      <c r="DG14" s="205"/>
      <c r="DH14" s="204"/>
      <c r="DI14" s="206"/>
    </row>
    <row r="15" spans="1:113" ht="16.5" customHeight="1" x14ac:dyDescent="0.2">
      <c r="A15" s="208"/>
      <c r="B15" s="209"/>
      <c r="C15" s="182"/>
      <c r="D15" s="182"/>
      <c r="E15" s="175"/>
      <c r="F15" s="209"/>
      <c r="G15" s="182"/>
      <c r="H15" s="209"/>
      <c r="I15" s="182"/>
      <c r="J15" s="176"/>
      <c r="K15" s="210"/>
      <c r="L15" s="211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7"/>
      <c r="X15" s="211"/>
      <c r="Y15" s="212"/>
      <c r="Z15" s="212"/>
      <c r="AA15" s="212"/>
      <c r="AB15" s="213"/>
      <c r="AC15" s="212"/>
      <c r="AD15" s="213"/>
      <c r="AE15" s="212"/>
      <c r="AF15" s="212"/>
      <c r="AG15" s="212"/>
      <c r="AH15" s="213"/>
      <c r="AI15" s="213"/>
      <c r="AJ15" s="212"/>
      <c r="AK15" s="212"/>
      <c r="AL15" s="212"/>
      <c r="AM15" s="212"/>
      <c r="AN15" s="212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2"/>
      <c r="AZ15" s="212"/>
      <c r="BA15" s="212"/>
      <c r="BB15" s="213"/>
      <c r="BC15" s="213"/>
      <c r="BD15" s="213"/>
      <c r="BE15" s="212"/>
      <c r="BF15" s="213"/>
      <c r="BG15" s="212"/>
      <c r="BH15" s="213"/>
      <c r="BI15" s="212"/>
      <c r="BJ15" s="212"/>
      <c r="BK15" s="212"/>
      <c r="BL15" s="212"/>
      <c r="BM15" s="212"/>
      <c r="BN15" s="213"/>
      <c r="BO15" s="212"/>
      <c r="BP15" s="212"/>
      <c r="BQ15" s="212"/>
      <c r="BR15" s="212"/>
      <c r="BS15" s="212"/>
      <c r="BT15" s="212"/>
      <c r="BU15" s="212"/>
      <c r="BV15" s="212"/>
      <c r="BW15" s="212"/>
      <c r="BX15" s="212"/>
      <c r="BY15" s="212"/>
      <c r="BZ15" s="212"/>
      <c r="CA15" s="212"/>
      <c r="CB15" s="212"/>
      <c r="CC15" s="212"/>
      <c r="CD15" s="212"/>
      <c r="CE15" s="212"/>
      <c r="CF15" s="212"/>
      <c r="CG15" s="212"/>
      <c r="CH15" s="212"/>
      <c r="CI15" s="212"/>
      <c r="CJ15" s="212"/>
      <c r="CK15" s="212"/>
      <c r="CL15" s="212"/>
      <c r="CM15" s="213"/>
      <c r="CN15" s="212"/>
      <c r="CO15" s="212"/>
      <c r="CP15" s="213"/>
      <c r="CQ15" s="212"/>
      <c r="CR15" s="213"/>
      <c r="CS15" s="212"/>
      <c r="CT15" s="213"/>
      <c r="CU15" s="212"/>
      <c r="CV15" s="213"/>
      <c r="CW15" s="212"/>
      <c r="CX15" s="213"/>
      <c r="CY15" s="212"/>
      <c r="CZ15" s="213"/>
      <c r="DA15" s="212"/>
      <c r="DB15" s="213"/>
      <c r="DC15" s="212"/>
      <c r="DD15" s="212"/>
      <c r="DE15" s="213"/>
      <c r="DF15" s="212"/>
      <c r="DG15" s="213"/>
      <c r="DH15" s="212"/>
      <c r="DI15" s="214"/>
    </row>
    <row r="16" spans="1:113" ht="16.5" customHeight="1" x14ac:dyDescent="0.2">
      <c r="A16" s="208"/>
      <c r="B16" s="209"/>
      <c r="C16" s="182"/>
      <c r="D16" s="182"/>
      <c r="E16" s="175"/>
      <c r="F16" s="209"/>
      <c r="G16" s="182"/>
      <c r="H16" s="209"/>
      <c r="I16" s="182"/>
      <c r="J16" s="176"/>
      <c r="K16" s="210"/>
      <c r="L16" s="215"/>
      <c r="M16" s="213"/>
      <c r="N16" s="213"/>
      <c r="O16" s="212"/>
      <c r="P16" s="213"/>
      <c r="Q16" s="213"/>
      <c r="R16" s="212"/>
      <c r="S16" s="213"/>
      <c r="T16" s="212"/>
      <c r="U16" s="212"/>
      <c r="V16" s="213"/>
      <c r="W16" s="217"/>
      <c r="X16" s="211"/>
      <c r="Y16" s="212"/>
      <c r="Z16" s="213"/>
      <c r="AA16" s="212"/>
      <c r="AB16" s="213"/>
      <c r="AC16" s="212"/>
      <c r="AD16" s="213"/>
      <c r="AE16" s="212"/>
      <c r="AF16" s="212"/>
      <c r="AG16" s="212"/>
      <c r="AH16" s="212"/>
      <c r="AI16" s="213"/>
      <c r="AJ16" s="212"/>
      <c r="AK16" s="212"/>
      <c r="AL16" s="212"/>
      <c r="AM16" s="212"/>
      <c r="AN16" s="212"/>
      <c r="AO16" s="212"/>
      <c r="AP16" s="212"/>
      <c r="AQ16" s="213"/>
      <c r="AR16" s="212"/>
      <c r="AS16" s="213"/>
      <c r="AT16" s="213"/>
      <c r="AU16" s="212"/>
      <c r="AV16" s="212"/>
      <c r="AW16" s="213"/>
      <c r="AX16" s="212"/>
      <c r="AY16" s="212"/>
      <c r="AZ16" s="212"/>
      <c r="BA16" s="213"/>
      <c r="BB16" s="213"/>
      <c r="BC16" s="212"/>
      <c r="BD16" s="212"/>
      <c r="BE16" s="212"/>
      <c r="BF16" s="213"/>
      <c r="BG16" s="212"/>
      <c r="BH16" s="212"/>
      <c r="BI16" s="212"/>
      <c r="BJ16" s="212"/>
      <c r="BK16" s="212"/>
      <c r="BL16" s="212"/>
      <c r="BM16" s="212"/>
      <c r="BN16" s="213"/>
      <c r="BO16" s="212"/>
      <c r="BP16" s="212"/>
      <c r="BQ16" s="212"/>
      <c r="BR16" s="212"/>
      <c r="BS16" s="212"/>
      <c r="BT16" s="212"/>
      <c r="BU16" s="212"/>
      <c r="BV16" s="212"/>
      <c r="BW16" s="212"/>
      <c r="BX16" s="212"/>
      <c r="BY16" s="212"/>
      <c r="BZ16" s="212"/>
      <c r="CA16" s="212"/>
      <c r="CB16" s="212"/>
      <c r="CC16" s="212"/>
      <c r="CD16" s="212"/>
      <c r="CE16" s="212"/>
      <c r="CF16" s="213"/>
      <c r="CG16" s="212"/>
      <c r="CH16" s="212"/>
      <c r="CI16" s="213"/>
      <c r="CJ16" s="212"/>
      <c r="CK16" s="213"/>
      <c r="CL16" s="212"/>
      <c r="CM16" s="213"/>
      <c r="CN16" s="212"/>
      <c r="CO16" s="213"/>
      <c r="CP16" s="213"/>
      <c r="CQ16" s="213"/>
      <c r="CR16" s="213"/>
      <c r="CS16" s="213"/>
      <c r="CT16" s="213"/>
      <c r="CU16" s="213"/>
      <c r="CV16" s="213"/>
      <c r="CW16" s="213"/>
      <c r="CX16" s="213"/>
      <c r="CY16" s="213"/>
      <c r="CZ16" s="213"/>
      <c r="DA16" s="213"/>
      <c r="DB16" s="213"/>
      <c r="DC16" s="213"/>
      <c r="DD16" s="213"/>
      <c r="DE16" s="213"/>
      <c r="DF16" s="213"/>
      <c r="DG16" s="213"/>
      <c r="DH16" s="213"/>
      <c r="DI16" s="214"/>
    </row>
    <row r="17" spans="1:113" ht="16.5" customHeight="1" x14ac:dyDescent="0.2">
      <c r="A17" s="208"/>
      <c r="B17" s="209"/>
      <c r="C17" s="182"/>
      <c r="D17" s="182"/>
      <c r="E17" s="175"/>
      <c r="F17" s="209"/>
      <c r="G17" s="182"/>
      <c r="H17" s="209"/>
      <c r="I17" s="182"/>
      <c r="J17" s="176"/>
      <c r="K17" s="210"/>
      <c r="L17" s="211"/>
      <c r="M17" s="212"/>
      <c r="N17" s="212"/>
      <c r="O17" s="213"/>
      <c r="P17" s="212"/>
      <c r="Q17" s="212"/>
      <c r="R17" s="213"/>
      <c r="S17" s="212"/>
      <c r="T17" s="213"/>
      <c r="U17" s="213"/>
      <c r="V17" s="212"/>
      <c r="W17" s="214"/>
      <c r="X17" s="215"/>
      <c r="Y17" s="213"/>
      <c r="Z17" s="212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2"/>
      <c r="BB17" s="213"/>
      <c r="BC17" s="213"/>
      <c r="BD17" s="213"/>
      <c r="BE17" s="213"/>
      <c r="BF17" s="213"/>
      <c r="BG17" s="213"/>
      <c r="BH17" s="213"/>
      <c r="BI17" s="213"/>
      <c r="BJ17" s="213"/>
      <c r="BK17" s="213"/>
      <c r="BL17" s="213"/>
      <c r="BM17" s="213"/>
      <c r="BN17" s="213"/>
      <c r="BO17" s="213"/>
      <c r="BP17" s="213"/>
      <c r="BQ17" s="213"/>
      <c r="BR17" s="213"/>
      <c r="BS17" s="213"/>
      <c r="BT17" s="213"/>
      <c r="BU17" s="213"/>
      <c r="BV17" s="213"/>
      <c r="BW17" s="213"/>
      <c r="BX17" s="213"/>
      <c r="BY17" s="213"/>
      <c r="BZ17" s="213"/>
      <c r="CA17" s="213"/>
      <c r="CB17" s="213"/>
      <c r="CC17" s="213"/>
      <c r="CD17" s="213"/>
      <c r="CE17" s="213"/>
      <c r="CF17" s="212"/>
      <c r="CG17" s="213"/>
      <c r="CH17" s="213"/>
      <c r="CI17" s="212"/>
      <c r="CJ17" s="213"/>
      <c r="CK17" s="212"/>
      <c r="CL17" s="213"/>
      <c r="CM17" s="213"/>
      <c r="CN17" s="213"/>
      <c r="CO17" s="212"/>
      <c r="CP17" s="213"/>
      <c r="CQ17" s="212"/>
      <c r="CR17" s="213"/>
      <c r="CS17" s="212"/>
      <c r="CT17" s="213"/>
      <c r="CU17" s="212"/>
      <c r="CV17" s="213"/>
      <c r="CW17" s="212"/>
      <c r="CX17" s="213"/>
      <c r="CY17" s="212"/>
      <c r="CZ17" s="213"/>
      <c r="DA17" s="212"/>
      <c r="DB17" s="213"/>
      <c r="DC17" s="212"/>
      <c r="DD17" s="212"/>
      <c r="DE17" s="213"/>
      <c r="DF17" s="212"/>
      <c r="DG17" s="213"/>
      <c r="DH17" s="212"/>
      <c r="DI17" s="214"/>
    </row>
    <row r="18" spans="1:113" ht="16.5" customHeight="1" thickBot="1" x14ac:dyDescent="0.25">
      <c r="A18" s="218"/>
      <c r="B18" s="219"/>
      <c r="C18" s="195"/>
      <c r="D18" s="195"/>
      <c r="E18" s="191"/>
      <c r="F18" s="219"/>
      <c r="G18" s="192"/>
      <c r="H18" s="219"/>
      <c r="I18" s="195"/>
      <c r="J18" s="192"/>
      <c r="K18" s="220"/>
      <c r="L18" s="221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3"/>
      <c r="X18" s="221"/>
      <c r="Y18" s="222"/>
      <c r="Z18" s="222"/>
      <c r="AA18" s="222"/>
      <c r="AB18" s="224"/>
      <c r="AC18" s="222"/>
      <c r="AD18" s="224"/>
      <c r="AE18" s="222"/>
      <c r="AF18" s="222"/>
      <c r="AG18" s="222"/>
      <c r="AH18" s="224"/>
      <c r="AI18" s="224"/>
      <c r="AJ18" s="222"/>
      <c r="AK18" s="222"/>
      <c r="AL18" s="222"/>
      <c r="AM18" s="222"/>
      <c r="AN18" s="222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2"/>
      <c r="AZ18" s="222"/>
      <c r="BA18" s="222"/>
      <c r="BB18" s="224"/>
      <c r="BC18" s="224"/>
      <c r="BD18" s="224"/>
      <c r="BE18" s="222"/>
      <c r="BF18" s="224"/>
      <c r="BG18" s="224"/>
      <c r="BH18" s="224"/>
      <c r="BI18" s="222"/>
      <c r="BJ18" s="222"/>
      <c r="BK18" s="222"/>
      <c r="BL18" s="222"/>
      <c r="BM18" s="222"/>
      <c r="BN18" s="224"/>
      <c r="BO18" s="222"/>
      <c r="BP18" s="222"/>
      <c r="BQ18" s="222"/>
      <c r="BR18" s="222"/>
      <c r="BS18" s="222"/>
      <c r="BT18" s="222"/>
      <c r="BU18" s="222"/>
      <c r="BV18" s="222"/>
      <c r="BW18" s="222"/>
      <c r="BX18" s="222"/>
      <c r="BY18" s="222"/>
      <c r="BZ18" s="222"/>
      <c r="CA18" s="222"/>
      <c r="CB18" s="222"/>
      <c r="CC18" s="222"/>
      <c r="CD18" s="222"/>
      <c r="CE18" s="222"/>
      <c r="CF18" s="222"/>
      <c r="CG18" s="222"/>
      <c r="CH18" s="222"/>
      <c r="CI18" s="222"/>
      <c r="CJ18" s="222"/>
      <c r="CK18" s="222"/>
      <c r="CL18" s="222"/>
      <c r="CM18" s="224"/>
      <c r="CN18" s="222"/>
      <c r="CO18" s="222"/>
      <c r="CP18" s="224"/>
      <c r="CQ18" s="222"/>
      <c r="CR18" s="224"/>
      <c r="CS18" s="222"/>
      <c r="CT18" s="224"/>
      <c r="CU18" s="222"/>
      <c r="CV18" s="224"/>
      <c r="CW18" s="222"/>
      <c r="CX18" s="224"/>
      <c r="CY18" s="222"/>
      <c r="CZ18" s="224"/>
      <c r="DA18" s="222"/>
      <c r="DB18" s="224"/>
      <c r="DC18" s="222"/>
      <c r="DD18" s="222"/>
      <c r="DE18" s="224"/>
      <c r="DF18" s="222"/>
      <c r="DG18" s="224"/>
      <c r="DH18" s="222"/>
      <c r="DI18" s="225"/>
    </row>
    <row r="19" spans="1:113" ht="16.5" customHeight="1" x14ac:dyDescent="0.2">
      <c r="A19" s="208"/>
      <c r="B19" s="209"/>
      <c r="C19" s="182"/>
      <c r="D19" s="182"/>
      <c r="E19" s="175"/>
      <c r="F19" s="209"/>
      <c r="G19" s="182"/>
      <c r="H19" s="209"/>
      <c r="I19" s="182"/>
      <c r="J19" s="176"/>
      <c r="K19" s="210"/>
      <c r="L19" s="211"/>
      <c r="M19" s="212"/>
      <c r="N19" s="212"/>
      <c r="O19" s="213"/>
      <c r="P19" s="212"/>
      <c r="Q19" s="212"/>
      <c r="R19" s="213"/>
      <c r="S19" s="213"/>
      <c r="T19" s="213"/>
      <c r="U19" s="213"/>
      <c r="V19" s="213"/>
      <c r="W19" s="214"/>
      <c r="X19" s="215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  <c r="BI19" s="213"/>
      <c r="BJ19" s="213"/>
      <c r="BK19" s="213"/>
      <c r="BL19" s="213"/>
      <c r="BM19" s="213"/>
      <c r="BN19" s="213"/>
      <c r="BO19" s="213"/>
      <c r="BP19" s="213"/>
      <c r="BQ19" s="213"/>
      <c r="BR19" s="213"/>
      <c r="BS19" s="213"/>
      <c r="BT19" s="213"/>
      <c r="BU19" s="213"/>
      <c r="BV19" s="213"/>
      <c r="BW19" s="213"/>
      <c r="BX19" s="213"/>
      <c r="BY19" s="213"/>
      <c r="BZ19" s="213"/>
      <c r="CA19" s="213"/>
      <c r="CB19" s="213"/>
      <c r="CC19" s="213"/>
      <c r="CD19" s="213"/>
      <c r="CE19" s="213"/>
      <c r="CF19" s="213"/>
      <c r="CG19" s="213"/>
      <c r="CH19" s="213"/>
      <c r="CI19" s="213"/>
      <c r="CJ19" s="213"/>
      <c r="CK19" s="213"/>
      <c r="CL19" s="213"/>
      <c r="CM19" s="213"/>
      <c r="CN19" s="213"/>
      <c r="CO19" s="212"/>
      <c r="CP19" s="213"/>
      <c r="CQ19" s="212"/>
      <c r="CR19" s="213"/>
      <c r="CS19" s="212"/>
      <c r="CT19" s="213"/>
      <c r="CU19" s="212"/>
      <c r="CV19" s="213"/>
      <c r="CW19" s="212"/>
      <c r="CX19" s="213"/>
      <c r="CY19" s="212"/>
      <c r="CZ19" s="213"/>
      <c r="DA19" s="212"/>
      <c r="DB19" s="213"/>
      <c r="DC19" s="212"/>
      <c r="DD19" s="212"/>
      <c r="DE19" s="213"/>
      <c r="DF19" s="212"/>
      <c r="DG19" s="213"/>
      <c r="DH19" s="212"/>
      <c r="DI19" s="214"/>
    </row>
    <row r="20" spans="1:113" ht="16.5" customHeight="1" thickBot="1" x14ac:dyDescent="0.25">
      <c r="A20" s="208"/>
      <c r="B20" s="209"/>
      <c r="C20" s="182"/>
      <c r="D20" s="182"/>
      <c r="E20" s="175"/>
      <c r="F20" s="209"/>
      <c r="G20" s="182"/>
      <c r="H20" s="209"/>
      <c r="I20" s="182"/>
      <c r="J20" s="176"/>
      <c r="K20" s="210"/>
      <c r="L20" s="211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7"/>
      <c r="X20" s="211"/>
      <c r="Y20" s="213"/>
      <c r="Z20" s="213"/>
      <c r="AA20" s="213"/>
      <c r="AB20" s="213"/>
      <c r="AC20" s="213"/>
      <c r="AD20" s="213"/>
      <c r="AE20" s="213"/>
      <c r="AF20" s="212"/>
      <c r="AG20" s="213"/>
      <c r="AH20" s="213"/>
      <c r="AI20" s="213"/>
      <c r="AJ20" s="213"/>
      <c r="AK20" s="213"/>
      <c r="AL20" s="212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  <c r="BI20" s="213"/>
      <c r="BJ20" s="213"/>
      <c r="BK20" s="212"/>
      <c r="BL20" s="212"/>
      <c r="BM20" s="212"/>
      <c r="BN20" s="213"/>
      <c r="BO20" s="212"/>
      <c r="BP20" s="213"/>
      <c r="BQ20" s="212"/>
      <c r="BR20" s="212"/>
      <c r="BS20" s="212"/>
      <c r="BT20" s="212"/>
      <c r="BU20" s="212"/>
      <c r="BV20" s="212"/>
      <c r="BW20" s="212"/>
      <c r="BX20" s="212"/>
      <c r="BY20" s="212"/>
      <c r="BZ20" s="212"/>
      <c r="CA20" s="212"/>
      <c r="CB20" s="212"/>
      <c r="CC20" s="212"/>
      <c r="CD20" s="212"/>
      <c r="CE20" s="212"/>
      <c r="CF20" s="212"/>
      <c r="CG20" s="212"/>
      <c r="CH20" s="212"/>
      <c r="CI20" s="212"/>
      <c r="CJ20" s="212"/>
      <c r="CK20" s="212"/>
      <c r="CL20" s="212"/>
      <c r="CM20" s="213"/>
      <c r="CN20" s="212"/>
      <c r="CO20" s="212"/>
      <c r="CP20" s="213"/>
      <c r="CQ20" s="212"/>
      <c r="CR20" s="213"/>
      <c r="CS20" s="212"/>
      <c r="CT20" s="213"/>
      <c r="CU20" s="212"/>
      <c r="CV20" s="213"/>
      <c r="CW20" s="212"/>
      <c r="CX20" s="213"/>
      <c r="CY20" s="212"/>
      <c r="CZ20" s="213"/>
      <c r="DA20" s="212"/>
      <c r="DB20" s="213"/>
      <c r="DC20" s="212"/>
      <c r="DD20" s="212"/>
      <c r="DE20" s="213"/>
      <c r="DF20" s="212"/>
      <c r="DG20" s="213"/>
      <c r="DH20" s="212"/>
      <c r="DI20" s="214"/>
    </row>
    <row r="21" spans="1:113" ht="16.5" customHeight="1" thickBot="1" x14ac:dyDescent="0.25">
      <c r="A21" s="197"/>
      <c r="B21" s="201"/>
      <c r="C21" s="200"/>
      <c r="D21" s="200"/>
      <c r="E21" s="198"/>
      <c r="F21" s="201"/>
      <c r="G21" s="200"/>
      <c r="H21" s="201"/>
      <c r="I21" s="199"/>
      <c r="J21" s="199"/>
      <c r="K21" s="202"/>
      <c r="L21" s="207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6"/>
      <c r="X21" s="207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  <c r="BI21" s="205"/>
      <c r="BJ21" s="205"/>
      <c r="BK21" s="205"/>
      <c r="BL21" s="205"/>
      <c r="BM21" s="205"/>
      <c r="BN21" s="205"/>
      <c r="BO21" s="205"/>
      <c r="BP21" s="205"/>
      <c r="BQ21" s="205"/>
      <c r="BR21" s="205"/>
      <c r="BS21" s="205"/>
      <c r="BT21" s="205"/>
      <c r="BU21" s="205"/>
      <c r="BV21" s="205"/>
      <c r="BW21" s="205"/>
      <c r="BX21" s="205"/>
      <c r="BY21" s="205"/>
      <c r="BZ21" s="205"/>
      <c r="CA21" s="205"/>
      <c r="CB21" s="205"/>
      <c r="CC21" s="205"/>
      <c r="CD21" s="205"/>
      <c r="CE21" s="205"/>
      <c r="CF21" s="205"/>
      <c r="CG21" s="205"/>
      <c r="CH21" s="205"/>
      <c r="CI21" s="205"/>
      <c r="CJ21" s="205"/>
      <c r="CK21" s="205"/>
      <c r="CL21" s="205"/>
      <c r="CM21" s="205"/>
      <c r="CN21" s="205"/>
      <c r="CO21" s="205"/>
      <c r="CP21" s="205"/>
      <c r="CQ21" s="205"/>
      <c r="CR21" s="205"/>
      <c r="CS21" s="205"/>
      <c r="CT21" s="205"/>
      <c r="CU21" s="205"/>
      <c r="CV21" s="205"/>
      <c r="CW21" s="205"/>
      <c r="CX21" s="205"/>
      <c r="CY21" s="205"/>
      <c r="CZ21" s="205"/>
      <c r="DA21" s="205"/>
      <c r="DB21" s="205"/>
      <c r="DC21" s="205"/>
      <c r="DD21" s="205"/>
      <c r="DE21" s="205"/>
      <c r="DF21" s="205"/>
      <c r="DG21" s="205"/>
      <c r="DH21" s="205"/>
      <c r="DI21" s="206"/>
    </row>
    <row r="22" spans="1:113" ht="16.5" customHeight="1" thickBot="1" x14ac:dyDescent="0.25">
      <c r="A22" s="226"/>
      <c r="B22" s="227"/>
      <c r="C22" s="195"/>
      <c r="D22" s="228"/>
      <c r="E22" s="229"/>
      <c r="F22" s="227"/>
      <c r="G22" s="228"/>
      <c r="H22" s="227"/>
      <c r="I22" s="228"/>
      <c r="J22" s="230"/>
      <c r="K22" s="231"/>
      <c r="L22" s="232"/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234"/>
      <c r="X22" s="232"/>
      <c r="Y22" s="233"/>
      <c r="Z22" s="233"/>
      <c r="AA22" s="233"/>
      <c r="AB22" s="235"/>
      <c r="AC22" s="233"/>
      <c r="AD22" s="235"/>
      <c r="AE22" s="233"/>
      <c r="AF22" s="233"/>
      <c r="AG22" s="233"/>
      <c r="AH22" s="235"/>
      <c r="AI22" s="233"/>
      <c r="AJ22" s="233"/>
      <c r="AK22" s="235"/>
      <c r="AL22" s="233"/>
      <c r="AM22" s="233"/>
      <c r="AN22" s="233"/>
      <c r="AO22" s="233"/>
      <c r="AP22" s="233"/>
      <c r="AQ22" s="235"/>
      <c r="AR22" s="233"/>
      <c r="AS22" s="233"/>
      <c r="AT22" s="235"/>
      <c r="AU22" s="233"/>
      <c r="AV22" s="233"/>
      <c r="AW22" s="235"/>
      <c r="AX22" s="233"/>
      <c r="AY22" s="233"/>
      <c r="AZ22" s="233"/>
      <c r="BA22" s="233"/>
      <c r="BB22" s="235"/>
      <c r="BC22" s="233"/>
      <c r="BD22" s="233"/>
      <c r="BE22" s="233"/>
      <c r="BF22" s="235"/>
      <c r="BG22" s="233"/>
      <c r="BH22" s="235"/>
      <c r="BI22" s="233"/>
      <c r="BJ22" s="233"/>
      <c r="BK22" s="233"/>
      <c r="BL22" s="233"/>
      <c r="BM22" s="233"/>
      <c r="BN22" s="235"/>
      <c r="BO22" s="233"/>
      <c r="BP22" s="233"/>
      <c r="BQ22" s="233"/>
      <c r="BR22" s="233"/>
      <c r="BS22" s="233"/>
      <c r="BT22" s="233"/>
      <c r="BU22" s="233"/>
      <c r="BV22" s="233"/>
      <c r="BW22" s="233"/>
      <c r="BX22" s="233"/>
      <c r="BY22" s="233"/>
      <c r="BZ22" s="233"/>
      <c r="CA22" s="233"/>
      <c r="CB22" s="233"/>
      <c r="CC22" s="233"/>
      <c r="CD22" s="233"/>
      <c r="CE22" s="233"/>
      <c r="CF22" s="233"/>
      <c r="CG22" s="233"/>
      <c r="CH22" s="233"/>
      <c r="CI22" s="233"/>
      <c r="CJ22" s="233"/>
      <c r="CK22" s="233"/>
      <c r="CL22" s="233"/>
      <c r="CM22" s="235"/>
      <c r="CN22" s="233"/>
      <c r="CO22" s="233"/>
      <c r="CP22" s="235"/>
      <c r="CQ22" s="233"/>
      <c r="CR22" s="235"/>
      <c r="CS22" s="233"/>
      <c r="CT22" s="235"/>
      <c r="CU22" s="233"/>
      <c r="CV22" s="235"/>
      <c r="CW22" s="233"/>
      <c r="CX22" s="235"/>
      <c r="CY22" s="233"/>
      <c r="CZ22" s="235"/>
      <c r="DA22" s="233"/>
      <c r="DB22" s="235"/>
      <c r="DC22" s="233"/>
      <c r="DD22" s="233"/>
      <c r="DE22" s="235"/>
      <c r="DF22" s="233"/>
      <c r="DG22" s="235"/>
      <c r="DH22" s="233"/>
      <c r="DI22" s="236"/>
    </row>
    <row r="23" spans="1:113" ht="16.5" customHeight="1" thickBot="1" x14ac:dyDescent="0.25">
      <c r="A23" s="218"/>
      <c r="B23" s="219"/>
      <c r="C23" s="195"/>
      <c r="D23" s="195"/>
      <c r="E23" s="191"/>
      <c r="F23" s="219"/>
      <c r="G23" s="192"/>
      <c r="H23" s="219"/>
      <c r="I23" s="195"/>
      <c r="J23" s="192"/>
      <c r="K23" s="220"/>
      <c r="L23" s="221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3"/>
      <c r="X23" s="221"/>
      <c r="Y23" s="222"/>
      <c r="Z23" s="222"/>
      <c r="AA23" s="222"/>
      <c r="AB23" s="224"/>
      <c r="AC23" s="222"/>
      <c r="AD23" s="224"/>
      <c r="AE23" s="222"/>
      <c r="AF23" s="222"/>
      <c r="AG23" s="222"/>
      <c r="AH23" s="224"/>
      <c r="AI23" s="222"/>
      <c r="AJ23" s="222"/>
      <c r="AK23" s="224"/>
      <c r="AL23" s="222"/>
      <c r="AM23" s="222"/>
      <c r="AN23" s="222"/>
      <c r="AO23" s="222"/>
      <c r="AP23" s="222"/>
      <c r="AQ23" s="224"/>
      <c r="AR23" s="222"/>
      <c r="AS23" s="222"/>
      <c r="AT23" s="224"/>
      <c r="AU23" s="222"/>
      <c r="AV23" s="222"/>
      <c r="AW23" s="224"/>
      <c r="AX23" s="222"/>
      <c r="AY23" s="222"/>
      <c r="AZ23" s="222"/>
      <c r="BA23" s="222"/>
      <c r="BB23" s="224"/>
      <c r="BC23" s="222"/>
      <c r="BD23" s="222"/>
      <c r="BE23" s="222"/>
      <c r="BF23" s="224"/>
      <c r="BG23" s="222"/>
      <c r="BH23" s="224"/>
      <c r="BI23" s="222"/>
      <c r="BJ23" s="222"/>
      <c r="BK23" s="222"/>
      <c r="BL23" s="222"/>
      <c r="BM23" s="222"/>
      <c r="BN23" s="224"/>
      <c r="BO23" s="222"/>
      <c r="BP23" s="222"/>
      <c r="BQ23" s="222"/>
      <c r="BR23" s="222"/>
      <c r="BS23" s="222"/>
      <c r="BT23" s="222"/>
      <c r="BU23" s="222"/>
      <c r="BV23" s="222"/>
      <c r="BW23" s="222"/>
      <c r="BX23" s="222"/>
      <c r="BY23" s="222"/>
      <c r="BZ23" s="222"/>
      <c r="CA23" s="222"/>
      <c r="CB23" s="222"/>
      <c r="CC23" s="222"/>
      <c r="CD23" s="222"/>
      <c r="CE23" s="222"/>
      <c r="CF23" s="222"/>
      <c r="CG23" s="222"/>
      <c r="CH23" s="222"/>
      <c r="CI23" s="222"/>
      <c r="CJ23" s="222"/>
      <c r="CK23" s="222"/>
      <c r="CL23" s="222"/>
      <c r="CM23" s="224"/>
      <c r="CN23" s="222"/>
      <c r="CO23" s="222"/>
      <c r="CP23" s="224"/>
      <c r="CQ23" s="222"/>
      <c r="CR23" s="224"/>
      <c r="CS23" s="222"/>
      <c r="CT23" s="224"/>
      <c r="CU23" s="222"/>
      <c r="CV23" s="224"/>
      <c r="CW23" s="222"/>
      <c r="CX23" s="224"/>
      <c r="CY23" s="222"/>
      <c r="CZ23" s="224"/>
      <c r="DA23" s="222"/>
      <c r="DB23" s="224"/>
      <c r="DC23" s="222"/>
      <c r="DD23" s="222"/>
      <c r="DE23" s="224"/>
      <c r="DF23" s="222"/>
      <c r="DG23" s="224"/>
      <c r="DH23" s="222"/>
      <c r="DI23" s="225"/>
    </row>
    <row r="24" spans="1:113" ht="16.5" customHeight="1" thickBot="1" x14ac:dyDescent="0.25">
      <c r="A24" s="197"/>
      <c r="B24" s="201"/>
      <c r="C24" s="200"/>
      <c r="D24" s="200"/>
      <c r="E24" s="198"/>
      <c r="F24" s="201"/>
      <c r="G24" s="200"/>
      <c r="H24" s="201"/>
      <c r="I24" s="200"/>
      <c r="J24" s="199"/>
      <c r="K24" s="202"/>
      <c r="L24" s="207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6"/>
      <c r="X24" s="207"/>
      <c r="Y24" s="205"/>
      <c r="Z24" s="205"/>
      <c r="AA24" s="205"/>
      <c r="AB24" s="205"/>
      <c r="AC24" s="205"/>
      <c r="AD24" s="204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  <c r="BI24" s="205"/>
      <c r="BJ24" s="205"/>
      <c r="BK24" s="205"/>
      <c r="BL24" s="205"/>
      <c r="BM24" s="205"/>
      <c r="BN24" s="205"/>
      <c r="BO24" s="205"/>
      <c r="BP24" s="205"/>
      <c r="BQ24" s="205"/>
      <c r="BR24" s="205"/>
      <c r="BS24" s="205"/>
      <c r="BT24" s="205"/>
      <c r="BU24" s="205"/>
      <c r="BV24" s="205"/>
      <c r="BW24" s="205"/>
      <c r="BX24" s="205"/>
      <c r="BY24" s="205"/>
      <c r="BZ24" s="205"/>
      <c r="CA24" s="205"/>
      <c r="CB24" s="205"/>
      <c r="CC24" s="205"/>
      <c r="CD24" s="205"/>
      <c r="CE24" s="205"/>
      <c r="CF24" s="205"/>
      <c r="CG24" s="205"/>
      <c r="CH24" s="205"/>
      <c r="CI24" s="205"/>
      <c r="CJ24" s="205"/>
      <c r="CK24" s="205"/>
      <c r="CL24" s="205"/>
      <c r="CM24" s="204"/>
      <c r="CN24" s="205"/>
      <c r="CO24" s="205"/>
      <c r="CP24" s="204"/>
      <c r="CQ24" s="205"/>
      <c r="CR24" s="204"/>
      <c r="CS24" s="205"/>
      <c r="CT24" s="204"/>
      <c r="CU24" s="205"/>
      <c r="CV24" s="204"/>
      <c r="CW24" s="205"/>
      <c r="CX24" s="204"/>
      <c r="CY24" s="205"/>
      <c r="CZ24" s="204"/>
      <c r="DA24" s="205"/>
      <c r="DB24" s="204"/>
      <c r="DC24" s="205"/>
      <c r="DD24" s="205"/>
      <c r="DE24" s="204"/>
      <c r="DF24" s="205"/>
      <c r="DG24" s="204"/>
      <c r="DH24" s="205"/>
      <c r="DI24" s="216"/>
    </row>
    <row r="25" spans="1:113" ht="16.5" customHeight="1" x14ac:dyDescent="0.2">
      <c r="A25" s="197"/>
      <c r="B25" s="201"/>
      <c r="C25" s="182"/>
      <c r="D25" s="200"/>
      <c r="E25" s="198"/>
      <c r="F25" s="201"/>
      <c r="G25" s="200"/>
      <c r="H25" s="201"/>
      <c r="I25" s="199"/>
      <c r="J25" s="199"/>
      <c r="K25" s="202"/>
      <c r="L25" s="207"/>
      <c r="M25" s="205"/>
      <c r="N25" s="205"/>
      <c r="O25" s="204"/>
      <c r="P25" s="205"/>
      <c r="Q25" s="205"/>
      <c r="R25" s="204"/>
      <c r="S25" s="205"/>
      <c r="T25" s="204"/>
      <c r="U25" s="204"/>
      <c r="V25" s="205"/>
      <c r="W25" s="216"/>
      <c r="X25" s="203"/>
      <c r="Y25" s="205"/>
      <c r="Z25" s="205"/>
      <c r="AA25" s="205"/>
      <c r="AB25" s="205"/>
      <c r="AC25" s="204"/>
      <c r="AD25" s="205"/>
      <c r="AE25" s="205"/>
      <c r="AF25" s="204"/>
      <c r="AG25" s="205"/>
      <c r="AH25" s="205"/>
      <c r="AI25" s="205"/>
      <c r="AJ25" s="204"/>
      <c r="AK25" s="205"/>
      <c r="AL25" s="204"/>
      <c r="AM25" s="205"/>
      <c r="AN25" s="205"/>
      <c r="AO25" s="205"/>
      <c r="AP25" s="205"/>
      <c r="AQ25" s="205"/>
      <c r="AR25" s="205"/>
      <c r="AS25" s="205"/>
      <c r="AT25" s="205"/>
      <c r="AU25" s="204"/>
      <c r="AV25" s="205"/>
      <c r="AW25" s="205"/>
      <c r="AX25" s="204"/>
      <c r="AY25" s="205"/>
      <c r="AZ25" s="205"/>
      <c r="BA25" s="205"/>
      <c r="BB25" s="205"/>
      <c r="BC25" s="204"/>
      <c r="BD25" s="204"/>
      <c r="BE25" s="204"/>
      <c r="BF25" s="205"/>
      <c r="BG25" s="204"/>
      <c r="BH25" s="205"/>
      <c r="BI25" s="205"/>
      <c r="BJ25" s="205"/>
      <c r="BK25" s="205"/>
      <c r="BL25" s="204"/>
      <c r="BM25" s="205"/>
      <c r="BN25" s="205"/>
      <c r="BO25" s="204"/>
      <c r="BP25" s="205"/>
      <c r="BQ25" s="204"/>
      <c r="BR25" s="204"/>
      <c r="BS25" s="204"/>
      <c r="BT25" s="204"/>
      <c r="BU25" s="204"/>
      <c r="BV25" s="204"/>
      <c r="BW25" s="204"/>
      <c r="BX25" s="204"/>
      <c r="BY25" s="204"/>
      <c r="BZ25" s="204"/>
      <c r="CA25" s="204"/>
      <c r="CB25" s="204"/>
      <c r="CC25" s="204"/>
      <c r="CD25" s="204"/>
      <c r="CE25" s="204"/>
      <c r="CF25" s="205"/>
      <c r="CG25" s="204"/>
      <c r="CH25" s="204"/>
      <c r="CI25" s="205"/>
      <c r="CJ25" s="204"/>
      <c r="CK25" s="205"/>
      <c r="CL25" s="204"/>
      <c r="CM25" s="205"/>
      <c r="CN25" s="205"/>
      <c r="CO25" s="205"/>
      <c r="CP25" s="205"/>
      <c r="CQ25" s="205"/>
      <c r="CR25" s="205"/>
      <c r="CS25" s="205"/>
      <c r="CT25" s="205"/>
      <c r="CU25" s="205"/>
      <c r="CV25" s="205"/>
      <c r="CW25" s="205"/>
      <c r="CX25" s="205"/>
      <c r="CY25" s="205"/>
      <c r="CZ25" s="205"/>
      <c r="DA25" s="205"/>
      <c r="DB25" s="205"/>
      <c r="DC25" s="205"/>
      <c r="DD25" s="205"/>
      <c r="DE25" s="205"/>
      <c r="DF25" s="205"/>
      <c r="DG25" s="205"/>
      <c r="DH25" s="205"/>
      <c r="DI25" s="206"/>
    </row>
    <row r="26" spans="1:113" ht="16.5" customHeight="1" x14ac:dyDescent="0.2">
      <c r="A26" s="208"/>
      <c r="B26" s="209"/>
      <c r="C26" s="182"/>
      <c r="D26" s="182"/>
      <c r="E26" s="175"/>
      <c r="F26" s="209"/>
      <c r="G26" s="182"/>
      <c r="H26" s="209"/>
      <c r="I26" s="176"/>
      <c r="J26" s="176"/>
      <c r="K26" s="210"/>
      <c r="L26" s="211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7"/>
      <c r="X26" s="211"/>
      <c r="Y26" s="213"/>
      <c r="Z26" s="212"/>
      <c r="AA26" s="213"/>
      <c r="AB26" s="212"/>
      <c r="AC26" s="212"/>
      <c r="AD26" s="213"/>
      <c r="AE26" s="213"/>
      <c r="AF26" s="212"/>
      <c r="AG26" s="213"/>
      <c r="AH26" s="213"/>
      <c r="AI26" s="213"/>
      <c r="AJ26" s="212"/>
      <c r="AK26" s="213"/>
      <c r="AL26" s="212"/>
      <c r="AM26" s="213"/>
      <c r="AN26" s="213"/>
      <c r="AO26" s="213"/>
      <c r="AP26" s="213"/>
      <c r="AQ26" s="212"/>
      <c r="AR26" s="213"/>
      <c r="AS26" s="213"/>
      <c r="AT26" s="212"/>
      <c r="AU26" s="212"/>
      <c r="AV26" s="213"/>
      <c r="AW26" s="212"/>
      <c r="AX26" s="212"/>
      <c r="AY26" s="213"/>
      <c r="AZ26" s="213"/>
      <c r="BA26" s="212"/>
      <c r="BB26" s="212"/>
      <c r="BC26" s="212"/>
      <c r="BD26" s="212"/>
      <c r="BE26" s="212"/>
      <c r="BF26" s="212"/>
      <c r="BG26" s="212"/>
      <c r="BH26" s="213"/>
      <c r="BI26" s="213"/>
      <c r="BJ26" s="213"/>
      <c r="BK26" s="212"/>
      <c r="BL26" s="212"/>
      <c r="BM26" s="212"/>
      <c r="BN26" s="213"/>
      <c r="BO26" s="212"/>
      <c r="BP26" s="213"/>
      <c r="BQ26" s="212"/>
      <c r="BR26" s="212"/>
      <c r="BS26" s="212"/>
      <c r="BT26" s="212"/>
      <c r="BU26" s="212"/>
      <c r="BV26" s="212"/>
      <c r="BW26" s="212"/>
      <c r="BX26" s="212"/>
      <c r="BY26" s="212"/>
      <c r="BZ26" s="212"/>
      <c r="CA26" s="212"/>
      <c r="CB26" s="212"/>
      <c r="CC26" s="212"/>
      <c r="CD26" s="212"/>
      <c r="CE26" s="212"/>
      <c r="CF26" s="212"/>
      <c r="CG26" s="212"/>
      <c r="CH26" s="212"/>
      <c r="CI26" s="212"/>
      <c r="CJ26" s="212"/>
      <c r="CK26" s="212"/>
      <c r="CL26" s="212"/>
      <c r="CM26" s="213"/>
      <c r="CN26" s="213"/>
      <c r="CO26" s="212"/>
      <c r="CP26" s="213"/>
      <c r="CQ26" s="212"/>
      <c r="CR26" s="213"/>
      <c r="CS26" s="212"/>
      <c r="CT26" s="213"/>
      <c r="CU26" s="212"/>
      <c r="CV26" s="213"/>
      <c r="CW26" s="212"/>
      <c r="CX26" s="213"/>
      <c r="CY26" s="212"/>
      <c r="CZ26" s="213"/>
      <c r="DA26" s="212"/>
      <c r="DB26" s="213"/>
      <c r="DC26" s="212"/>
      <c r="DD26" s="212"/>
      <c r="DE26" s="213"/>
      <c r="DF26" s="212"/>
      <c r="DG26" s="213"/>
      <c r="DH26" s="212"/>
      <c r="DI26" s="214"/>
    </row>
    <row r="27" spans="1:113" ht="16.5" customHeight="1" x14ac:dyDescent="0.2">
      <c r="A27" s="208"/>
      <c r="B27" s="209"/>
      <c r="C27" s="182"/>
      <c r="D27" s="182"/>
      <c r="E27" s="175"/>
      <c r="F27" s="209"/>
      <c r="G27" s="182"/>
      <c r="H27" s="209"/>
      <c r="I27" s="176"/>
      <c r="J27" s="176"/>
      <c r="K27" s="210"/>
      <c r="L27" s="211"/>
      <c r="M27" s="212"/>
      <c r="N27" s="212"/>
      <c r="O27" s="213"/>
      <c r="P27" s="212"/>
      <c r="Q27" s="212"/>
      <c r="R27" s="213"/>
      <c r="S27" s="213"/>
      <c r="T27" s="213"/>
      <c r="U27" s="213"/>
      <c r="V27" s="213"/>
      <c r="W27" s="214"/>
      <c r="X27" s="215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2"/>
      <c r="BB27" s="213"/>
      <c r="BC27" s="213"/>
      <c r="BD27" s="213"/>
      <c r="BE27" s="213"/>
      <c r="BF27" s="213"/>
      <c r="BG27" s="213"/>
      <c r="BH27" s="213"/>
      <c r="BI27" s="213"/>
      <c r="BJ27" s="213"/>
      <c r="BK27" s="213"/>
      <c r="BL27" s="213"/>
      <c r="BM27" s="213"/>
      <c r="BN27" s="213"/>
      <c r="BO27" s="213"/>
      <c r="BP27" s="213"/>
      <c r="BQ27" s="213"/>
      <c r="BR27" s="213"/>
      <c r="BS27" s="213"/>
      <c r="BT27" s="213"/>
      <c r="BU27" s="213"/>
      <c r="BV27" s="213"/>
      <c r="BW27" s="213"/>
      <c r="BX27" s="213"/>
      <c r="BY27" s="213"/>
      <c r="BZ27" s="213"/>
      <c r="CA27" s="213"/>
      <c r="CB27" s="213"/>
      <c r="CC27" s="213"/>
      <c r="CD27" s="213"/>
      <c r="CE27" s="213"/>
      <c r="CF27" s="213"/>
      <c r="CG27" s="213"/>
      <c r="CH27" s="213"/>
      <c r="CI27" s="213"/>
      <c r="CJ27" s="213"/>
      <c r="CK27" s="212"/>
      <c r="CL27" s="213"/>
      <c r="CM27" s="213"/>
      <c r="CN27" s="213"/>
      <c r="CO27" s="212"/>
      <c r="CP27" s="213"/>
      <c r="CQ27" s="212"/>
      <c r="CR27" s="213"/>
      <c r="CS27" s="212"/>
      <c r="CT27" s="213"/>
      <c r="CU27" s="212"/>
      <c r="CV27" s="213"/>
      <c r="CW27" s="212"/>
      <c r="CX27" s="213"/>
      <c r="CY27" s="212"/>
      <c r="CZ27" s="213"/>
      <c r="DA27" s="212"/>
      <c r="DB27" s="213"/>
      <c r="DC27" s="212"/>
      <c r="DD27" s="212"/>
      <c r="DE27" s="213"/>
      <c r="DF27" s="212"/>
      <c r="DG27" s="213"/>
      <c r="DH27" s="212"/>
      <c r="DI27" s="214"/>
    </row>
    <row r="28" spans="1:113" ht="16.5" customHeight="1" x14ac:dyDescent="0.2">
      <c r="A28" s="208"/>
      <c r="B28" s="209"/>
      <c r="C28" s="182"/>
      <c r="D28" s="182"/>
      <c r="E28" s="175"/>
      <c r="F28" s="209"/>
      <c r="G28" s="182"/>
      <c r="H28" s="209"/>
      <c r="I28" s="176"/>
      <c r="J28" s="176"/>
      <c r="K28" s="210"/>
      <c r="L28" s="211"/>
      <c r="M28" s="212"/>
      <c r="N28" s="212"/>
      <c r="O28" s="213"/>
      <c r="P28" s="212"/>
      <c r="Q28" s="212"/>
      <c r="R28" s="213"/>
      <c r="S28" s="213"/>
      <c r="T28" s="213"/>
      <c r="U28" s="213"/>
      <c r="V28" s="213"/>
      <c r="W28" s="214"/>
      <c r="X28" s="215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2"/>
      <c r="BB28" s="213"/>
      <c r="BC28" s="213"/>
      <c r="BD28" s="213"/>
      <c r="BE28" s="213"/>
      <c r="BF28" s="213"/>
      <c r="BG28" s="213"/>
      <c r="BH28" s="213"/>
      <c r="BI28" s="213"/>
      <c r="BJ28" s="213"/>
      <c r="BK28" s="213"/>
      <c r="BL28" s="213"/>
      <c r="BM28" s="213"/>
      <c r="BN28" s="213"/>
      <c r="BO28" s="213"/>
      <c r="BP28" s="213"/>
      <c r="BQ28" s="213"/>
      <c r="BR28" s="213"/>
      <c r="BS28" s="213"/>
      <c r="BT28" s="213"/>
      <c r="BU28" s="213"/>
      <c r="BV28" s="213"/>
      <c r="BW28" s="213"/>
      <c r="BX28" s="213"/>
      <c r="BY28" s="213"/>
      <c r="BZ28" s="213"/>
      <c r="CA28" s="213"/>
      <c r="CB28" s="213"/>
      <c r="CC28" s="213"/>
      <c r="CD28" s="213"/>
      <c r="CE28" s="213"/>
      <c r="CF28" s="213"/>
      <c r="CG28" s="213"/>
      <c r="CH28" s="213"/>
      <c r="CI28" s="213"/>
      <c r="CJ28" s="213"/>
      <c r="CK28" s="212"/>
      <c r="CL28" s="213"/>
      <c r="CM28" s="213"/>
      <c r="CN28" s="213"/>
      <c r="CO28" s="212"/>
      <c r="CP28" s="213"/>
      <c r="CQ28" s="212"/>
      <c r="CR28" s="213"/>
      <c r="CS28" s="212"/>
      <c r="CT28" s="213"/>
      <c r="CU28" s="212"/>
      <c r="CV28" s="213"/>
      <c r="CW28" s="212"/>
      <c r="CX28" s="213"/>
      <c r="CY28" s="212"/>
      <c r="CZ28" s="213"/>
      <c r="DA28" s="212"/>
      <c r="DB28" s="213"/>
      <c r="DC28" s="212"/>
      <c r="DD28" s="212"/>
      <c r="DE28" s="213"/>
      <c r="DF28" s="212"/>
      <c r="DG28" s="213"/>
      <c r="DH28" s="212"/>
      <c r="DI28" s="214"/>
    </row>
    <row r="29" spans="1:113" ht="16.5" customHeight="1" x14ac:dyDescent="0.2">
      <c r="A29" s="208"/>
      <c r="B29" s="209"/>
      <c r="C29" s="182"/>
      <c r="D29" s="182"/>
      <c r="E29" s="175"/>
      <c r="F29" s="209"/>
      <c r="G29" s="182"/>
      <c r="H29" s="209"/>
      <c r="I29" s="176"/>
      <c r="J29" s="176"/>
      <c r="K29" s="210"/>
      <c r="L29" s="211"/>
      <c r="M29" s="212"/>
      <c r="N29" s="212"/>
      <c r="O29" s="213"/>
      <c r="P29" s="212"/>
      <c r="Q29" s="212"/>
      <c r="R29" s="213"/>
      <c r="S29" s="212"/>
      <c r="T29" s="213"/>
      <c r="U29" s="213"/>
      <c r="V29" s="212"/>
      <c r="W29" s="214"/>
      <c r="X29" s="215"/>
      <c r="Y29" s="213"/>
      <c r="Z29" s="212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2"/>
      <c r="BB29" s="213"/>
      <c r="BC29" s="213"/>
      <c r="BD29" s="213"/>
      <c r="BE29" s="213"/>
      <c r="BF29" s="213"/>
      <c r="BG29" s="213"/>
      <c r="BH29" s="213"/>
      <c r="BI29" s="213"/>
      <c r="BJ29" s="213"/>
      <c r="BK29" s="213"/>
      <c r="BL29" s="213"/>
      <c r="BM29" s="213"/>
      <c r="BN29" s="213"/>
      <c r="BO29" s="213"/>
      <c r="BP29" s="213"/>
      <c r="BQ29" s="213"/>
      <c r="BR29" s="213"/>
      <c r="BS29" s="213"/>
      <c r="BT29" s="213"/>
      <c r="BU29" s="213"/>
      <c r="BV29" s="213"/>
      <c r="BW29" s="213"/>
      <c r="BX29" s="213"/>
      <c r="BY29" s="213"/>
      <c r="BZ29" s="213"/>
      <c r="CA29" s="213"/>
      <c r="CB29" s="213"/>
      <c r="CC29" s="213"/>
      <c r="CD29" s="213"/>
      <c r="CE29" s="213"/>
      <c r="CF29" s="212"/>
      <c r="CG29" s="213"/>
      <c r="CH29" s="213"/>
      <c r="CI29" s="212"/>
      <c r="CJ29" s="213"/>
      <c r="CK29" s="212"/>
      <c r="CL29" s="213"/>
      <c r="CM29" s="213"/>
      <c r="CN29" s="213"/>
      <c r="CO29" s="212"/>
      <c r="CP29" s="213"/>
      <c r="CQ29" s="212"/>
      <c r="CR29" s="213"/>
      <c r="CS29" s="212"/>
      <c r="CT29" s="213"/>
      <c r="CU29" s="212"/>
      <c r="CV29" s="213"/>
      <c r="CW29" s="212"/>
      <c r="CX29" s="213"/>
      <c r="CY29" s="212"/>
      <c r="CZ29" s="213"/>
      <c r="DA29" s="212"/>
      <c r="DB29" s="213"/>
      <c r="DC29" s="212"/>
      <c r="DD29" s="212"/>
      <c r="DE29" s="213"/>
      <c r="DF29" s="212"/>
      <c r="DG29" s="213"/>
      <c r="DH29" s="212"/>
      <c r="DI29" s="214"/>
    </row>
    <row r="30" spans="1:113" ht="16.5" customHeight="1" thickBot="1" x14ac:dyDescent="0.25">
      <c r="A30" s="218"/>
      <c r="B30" s="219"/>
      <c r="C30" s="195"/>
      <c r="D30" s="195"/>
      <c r="E30" s="191"/>
      <c r="F30" s="219"/>
      <c r="G30" s="195"/>
      <c r="H30" s="219"/>
      <c r="I30" s="195"/>
      <c r="J30" s="192"/>
      <c r="K30" s="220"/>
      <c r="L30" s="221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3"/>
      <c r="X30" s="221"/>
      <c r="Y30" s="222"/>
      <c r="Z30" s="224"/>
      <c r="AA30" s="222"/>
      <c r="AB30" s="224"/>
      <c r="AC30" s="224"/>
      <c r="AD30" s="224"/>
      <c r="AE30" s="222"/>
      <c r="AF30" s="224"/>
      <c r="AG30" s="224"/>
      <c r="AH30" s="224"/>
      <c r="AI30" s="222"/>
      <c r="AJ30" s="224"/>
      <c r="AK30" s="222"/>
      <c r="AL30" s="222"/>
      <c r="AM30" s="222"/>
      <c r="AN30" s="222"/>
      <c r="AO30" s="222"/>
      <c r="AP30" s="224"/>
      <c r="AQ30" s="224"/>
      <c r="AR30" s="222"/>
      <c r="AS30" s="224"/>
      <c r="AT30" s="224"/>
      <c r="AU30" s="224"/>
      <c r="AV30" s="224"/>
      <c r="AW30" s="224"/>
      <c r="AX30" s="224"/>
      <c r="AY30" s="224"/>
      <c r="AZ30" s="224"/>
      <c r="BA30" s="222"/>
      <c r="BB30" s="224"/>
      <c r="BC30" s="224"/>
      <c r="BD30" s="224"/>
      <c r="BE30" s="224"/>
      <c r="BF30" s="224"/>
      <c r="BG30" s="224"/>
      <c r="BH30" s="224"/>
      <c r="BI30" s="224"/>
      <c r="BJ30" s="224"/>
      <c r="BK30" s="222"/>
      <c r="BL30" s="224"/>
      <c r="BM30" s="222"/>
      <c r="BN30" s="224"/>
      <c r="BO30" s="222"/>
      <c r="BP30" s="222"/>
      <c r="BQ30" s="222"/>
      <c r="BR30" s="222"/>
      <c r="BS30" s="222"/>
      <c r="BT30" s="222"/>
      <c r="BU30" s="222"/>
      <c r="BV30" s="222"/>
      <c r="BW30" s="222"/>
      <c r="BX30" s="222"/>
      <c r="BY30" s="222"/>
      <c r="BZ30" s="222"/>
      <c r="CA30" s="222"/>
      <c r="CB30" s="222"/>
      <c r="CC30" s="222"/>
      <c r="CD30" s="222"/>
      <c r="CE30" s="222"/>
      <c r="CF30" s="222"/>
      <c r="CG30" s="222"/>
      <c r="CH30" s="222"/>
      <c r="CI30" s="222"/>
      <c r="CJ30" s="222"/>
      <c r="CK30" s="222"/>
      <c r="CL30" s="222"/>
      <c r="CM30" s="224"/>
      <c r="CN30" s="222"/>
      <c r="CO30" s="224"/>
      <c r="CP30" s="224"/>
      <c r="CQ30" s="222"/>
      <c r="CR30" s="224"/>
      <c r="CS30" s="222"/>
      <c r="CT30" s="224"/>
      <c r="CU30" s="222"/>
      <c r="CV30" s="224"/>
      <c r="CW30" s="222"/>
      <c r="CX30" s="224"/>
      <c r="CY30" s="222"/>
      <c r="CZ30" s="224"/>
      <c r="DA30" s="222"/>
      <c r="DB30" s="224"/>
      <c r="DC30" s="222"/>
      <c r="DD30" s="222"/>
      <c r="DE30" s="224"/>
      <c r="DF30" s="222"/>
      <c r="DG30" s="224"/>
      <c r="DH30" s="222"/>
      <c r="DI30" s="225"/>
    </row>
    <row r="31" spans="1:113" ht="16.5" customHeight="1" x14ac:dyDescent="0.2">
      <c r="A31" s="208"/>
      <c r="B31" s="209"/>
      <c r="C31" s="182"/>
      <c r="D31" s="182"/>
      <c r="E31" s="175"/>
      <c r="F31" s="209"/>
      <c r="G31" s="182"/>
      <c r="H31" s="209"/>
      <c r="I31" s="182"/>
      <c r="J31" s="176"/>
      <c r="K31" s="210"/>
      <c r="L31" s="211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7"/>
      <c r="X31" s="211"/>
      <c r="Y31" s="212"/>
      <c r="Z31" s="213"/>
      <c r="AA31" s="213"/>
      <c r="AB31" s="213"/>
      <c r="AC31" s="213"/>
      <c r="AD31" s="213"/>
      <c r="AE31" s="212"/>
      <c r="AF31" s="213"/>
      <c r="AG31" s="213"/>
      <c r="AH31" s="213"/>
      <c r="AI31" s="213"/>
      <c r="AJ31" s="213"/>
      <c r="AK31" s="213"/>
      <c r="AL31" s="212"/>
      <c r="AM31" s="212"/>
      <c r="AN31" s="212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3"/>
      <c r="BF31" s="213"/>
      <c r="BG31" s="213"/>
      <c r="BH31" s="213"/>
      <c r="BI31" s="213"/>
      <c r="BJ31" s="213"/>
      <c r="BK31" s="212"/>
      <c r="BL31" s="213"/>
      <c r="BM31" s="212"/>
      <c r="BN31" s="213"/>
      <c r="BO31" s="212"/>
      <c r="BP31" s="212"/>
      <c r="BQ31" s="212"/>
      <c r="BR31" s="212"/>
      <c r="BS31" s="213"/>
      <c r="BT31" s="212"/>
      <c r="BU31" s="213"/>
      <c r="BV31" s="212"/>
      <c r="BW31" s="212"/>
      <c r="BX31" s="212"/>
      <c r="BY31" s="212"/>
      <c r="BZ31" s="212"/>
      <c r="CA31" s="212"/>
      <c r="CB31" s="212"/>
      <c r="CC31" s="212"/>
      <c r="CD31" s="213"/>
      <c r="CE31" s="212"/>
      <c r="CF31" s="213"/>
      <c r="CG31" s="213"/>
      <c r="CH31" s="212"/>
      <c r="CI31" s="212"/>
      <c r="CJ31" s="212"/>
      <c r="CK31" s="212"/>
      <c r="CL31" s="212"/>
      <c r="CM31" s="213"/>
      <c r="CN31" s="212"/>
      <c r="CO31" s="213"/>
      <c r="CP31" s="213"/>
      <c r="CQ31" s="212"/>
      <c r="CR31" s="213"/>
      <c r="CS31" s="212"/>
      <c r="CT31" s="213"/>
      <c r="CU31" s="212"/>
      <c r="CV31" s="213"/>
      <c r="CW31" s="212"/>
      <c r="CX31" s="213"/>
      <c r="CY31" s="212"/>
      <c r="CZ31" s="213"/>
      <c r="DA31" s="213"/>
      <c r="DB31" s="213"/>
      <c r="DC31" s="212"/>
      <c r="DD31" s="212"/>
      <c r="DE31" s="213"/>
      <c r="DF31" s="212"/>
      <c r="DG31" s="213"/>
      <c r="DH31" s="212"/>
      <c r="DI31" s="214"/>
    </row>
    <row r="32" spans="1:113" ht="16.5" customHeight="1" x14ac:dyDescent="0.2">
      <c r="A32" s="208"/>
      <c r="B32" s="209"/>
      <c r="C32" s="182"/>
      <c r="D32" s="182"/>
      <c r="E32" s="175"/>
      <c r="F32" s="209"/>
      <c r="G32" s="182"/>
      <c r="H32" s="209"/>
      <c r="I32" s="182"/>
      <c r="J32" s="176"/>
      <c r="K32" s="210"/>
      <c r="L32" s="211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7"/>
      <c r="X32" s="211"/>
      <c r="Y32" s="212"/>
      <c r="Z32" s="212"/>
      <c r="AA32" s="212"/>
      <c r="AB32" s="213"/>
      <c r="AC32" s="212"/>
      <c r="AD32" s="213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3"/>
      <c r="AP32" s="213"/>
      <c r="AQ32" s="213"/>
      <c r="AR32" s="212"/>
      <c r="AS32" s="212"/>
      <c r="AT32" s="213"/>
      <c r="AU32" s="212"/>
      <c r="AV32" s="212"/>
      <c r="AW32" s="213"/>
      <c r="AX32" s="212"/>
      <c r="AY32" s="212"/>
      <c r="AZ32" s="212"/>
      <c r="BA32" s="212"/>
      <c r="BB32" s="213"/>
      <c r="BC32" s="213"/>
      <c r="BD32" s="213"/>
      <c r="BE32" s="213"/>
      <c r="BF32" s="213"/>
      <c r="BG32" s="213"/>
      <c r="BH32" s="213"/>
      <c r="BI32" s="213"/>
      <c r="BJ32" s="213"/>
      <c r="BK32" s="212"/>
      <c r="BL32" s="212"/>
      <c r="BM32" s="212"/>
      <c r="BN32" s="213"/>
      <c r="BO32" s="212"/>
      <c r="BP32" s="212"/>
      <c r="BQ32" s="212"/>
      <c r="BR32" s="212"/>
      <c r="BS32" s="212"/>
      <c r="BT32" s="212"/>
      <c r="BU32" s="212"/>
      <c r="BV32" s="212"/>
      <c r="BW32" s="212"/>
      <c r="BX32" s="212"/>
      <c r="BY32" s="212"/>
      <c r="BZ32" s="212"/>
      <c r="CA32" s="212"/>
      <c r="CB32" s="212"/>
      <c r="CC32" s="212"/>
      <c r="CD32" s="212"/>
      <c r="CE32" s="212"/>
      <c r="CF32" s="212"/>
      <c r="CG32" s="212"/>
      <c r="CH32" s="212"/>
      <c r="CI32" s="212"/>
      <c r="CJ32" s="212"/>
      <c r="CK32" s="212"/>
      <c r="CL32" s="212"/>
      <c r="CM32" s="213"/>
      <c r="CN32" s="212"/>
      <c r="CO32" s="212"/>
      <c r="CP32" s="213"/>
      <c r="CQ32" s="212"/>
      <c r="CR32" s="213"/>
      <c r="CS32" s="212"/>
      <c r="CT32" s="213"/>
      <c r="CU32" s="212"/>
      <c r="CV32" s="213"/>
      <c r="CW32" s="212"/>
      <c r="CX32" s="213"/>
      <c r="CY32" s="212"/>
      <c r="CZ32" s="213"/>
      <c r="DA32" s="212"/>
      <c r="DB32" s="213"/>
      <c r="DC32" s="212"/>
      <c r="DD32" s="212"/>
      <c r="DE32" s="213"/>
      <c r="DF32" s="212"/>
      <c r="DG32" s="213"/>
      <c r="DH32" s="212"/>
      <c r="DI32" s="214"/>
    </row>
    <row r="33" spans="1:113" ht="16.5" customHeight="1" x14ac:dyDescent="0.2">
      <c r="A33" s="208"/>
      <c r="B33" s="209"/>
      <c r="C33" s="182"/>
      <c r="D33" s="182"/>
      <c r="E33" s="175"/>
      <c r="F33" s="209"/>
      <c r="G33" s="182"/>
      <c r="H33" s="209"/>
      <c r="I33" s="182"/>
      <c r="J33" s="176"/>
      <c r="K33" s="210"/>
      <c r="L33" s="211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7"/>
      <c r="X33" s="215"/>
      <c r="Y33" s="212"/>
      <c r="Z33" s="213"/>
      <c r="AA33" s="213"/>
      <c r="AB33" s="213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  <c r="BI33" s="213"/>
      <c r="BJ33" s="213"/>
      <c r="BK33" s="212"/>
      <c r="BL33" s="212"/>
      <c r="BM33" s="212"/>
      <c r="BN33" s="213"/>
      <c r="BO33" s="213"/>
      <c r="BP33" s="212"/>
      <c r="BQ33" s="212"/>
      <c r="BR33" s="212"/>
      <c r="BS33" s="213"/>
      <c r="BT33" s="212"/>
      <c r="BU33" s="213"/>
      <c r="BV33" s="212"/>
      <c r="BW33" s="212"/>
      <c r="BX33" s="212"/>
      <c r="BY33" s="212"/>
      <c r="BZ33" s="213"/>
      <c r="CA33" s="212"/>
      <c r="CB33" s="212"/>
      <c r="CC33" s="212"/>
      <c r="CD33" s="212"/>
      <c r="CE33" s="212"/>
      <c r="CF33" s="212"/>
      <c r="CG33" s="212"/>
      <c r="CH33" s="212"/>
      <c r="CI33" s="212"/>
      <c r="CJ33" s="212"/>
      <c r="CK33" s="212"/>
      <c r="CL33" s="212"/>
      <c r="CM33" s="213"/>
      <c r="CN33" s="212"/>
      <c r="CO33" s="212"/>
      <c r="CP33" s="213"/>
      <c r="CQ33" s="213"/>
      <c r="CR33" s="213"/>
      <c r="CS33" s="212"/>
      <c r="CT33" s="213"/>
      <c r="CU33" s="213"/>
      <c r="CV33" s="213"/>
      <c r="CW33" s="213"/>
      <c r="CX33" s="213"/>
      <c r="CY33" s="213"/>
      <c r="CZ33" s="213"/>
      <c r="DA33" s="213"/>
      <c r="DB33" s="213"/>
      <c r="DC33" s="212"/>
      <c r="DD33" s="212"/>
      <c r="DE33" s="213"/>
      <c r="DF33" s="212"/>
      <c r="DG33" s="213"/>
      <c r="DH33" s="212"/>
      <c r="DI33" s="214"/>
    </row>
    <row r="34" spans="1:113" ht="16.5" customHeight="1" x14ac:dyDescent="0.2">
      <c r="A34" s="208"/>
      <c r="B34" s="209"/>
      <c r="C34" s="182"/>
      <c r="D34" s="182"/>
      <c r="E34" s="175"/>
      <c r="F34" s="209"/>
      <c r="G34" s="182"/>
      <c r="H34" s="209"/>
      <c r="I34" s="182"/>
      <c r="J34" s="176"/>
      <c r="K34" s="210"/>
      <c r="L34" s="211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7"/>
      <c r="X34" s="211"/>
      <c r="Y34" s="213"/>
      <c r="Z34" s="212"/>
      <c r="AA34" s="213"/>
      <c r="AB34" s="213"/>
      <c r="AC34" s="212"/>
      <c r="AD34" s="213"/>
      <c r="AE34" s="213"/>
      <c r="AF34" s="212"/>
      <c r="AG34" s="213"/>
      <c r="AH34" s="213"/>
      <c r="AI34" s="213"/>
      <c r="AJ34" s="212"/>
      <c r="AK34" s="213"/>
      <c r="AL34" s="212"/>
      <c r="AM34" s="213"/>
      <c r="AN34" s="213"/>
      <c r="AO34" s="213"/>
      <c r="AP34" s="213"/>
      <c r="AQ34" s="213"/>
      <c r="AR34" s="213"/>
      <c r="AS34" s="213"/>
      <c r="AT34" s="213"/>
      <c r="AU34" s="212"/>
      <c r="AV34" s="213"/>
      <c r="AW34" s="213"/>
      <c r="AX34" s="212"/>
      <c r="AY34" s="213"/>
      <c r="AZ34" s="213"/>
      <c r="BA34" s="212"/>
      <c r="BB34" s="213"/>
      <c r="BC34" s="212"/>
      <c r="BD34" s="212"/>
      <c r="BE34" s="212"/>
      <c r="BF34" s="213"/>
      <c r="BG34" s="212"/>
      <c r="BH34" s="213"/>
      <c r="BI34" s="213"/>
      <c r="BJ34" s="213"/>
      <c r="BK34" s="212"/>
      <c r="BL34" s="212"/>
      <c r="BM34" s="212"/>
      <c r="BN34" s="213"/>
      <c r="BO34" s="212"/>
      <c r="BP34" s="212"/>
      <c r="BQ34" s="212"/>
      <c r="BR34" s="212"/>
      <c r="BS34" s="212"/>
      <c r="BT34" s="212"/>
      <c r="BU34" s="212"/>
      <c r="BV34" s="212"/>
      <c r="BW34" s="212"/>
      <c r="BX34" s="212"/>
      <c r="BY34" s="212"/>
      <c r="BZ34" s="212"/>
      <c r="CA34" s="212"/>
      <c r="CB34" s="212"/>
      <c r="CC34" s="212"/>
      <c r="CD34" s="212"/>
      <c r="CE34" s="212"/>
      <c r="CF34" s="212"/>
      <c r="CG34" s="212"/>
      <c r="CH34" s="212"/>
      <c r="CI34" s="212"/>
      <c r="CJ34" s="212"/>
      <c r="CK34" s="212"/>
      <c r="CL34" s="212"/>
      <c r="CM34" s="213"/>
      <c r="CN34" s="212"/>
      <c r="CO34" s="212"/>
      <c r="CP34" s="213"/>
      <c r="CQ34" s="212"/>
      <c r="CR34" s="213"/>
      <c r="CS34" s="212"/>
      <c r="CT34" s="213"/>
      <c r="CU34" s="212"/>
      <c r="CV34" s="213"/>
      <c r="CW34" s="212"/>
      <c r="CX34" s="213"/>
      <c r="CY34" s="212"/>
      <c r="CZ34" s="213"/>
      <c r="DA34" s="212"/>
      <c r="DB34" s="213"/>
      <c r="DC34" s="212"/>
      <c r="DD34" s="212"/>
      <c r="DE34" s="213"/>
      <c r="DF34" s="212"/>
      <c r="DG34" s="213"/>
      <c r="DH34" s="212"/>
      <c r="DI34" s="214"/>
    </row>
    <row r="35" spans="1:113" ht="16.5" customHeight="1" x14ac:dyDescent="0.2">
      <c r="A35" s="208"/>
      <c r="B35" s="209"/>
      <c r="C35" s="182"/>
      <c r="D35" s="182"/>
      <c r="E35" s="175"/>
      <c r="F35" s="209"/>
      <c r="G35" s="182"/>
      <c r="H35" s="209"/>
      <c r="I35" s="182"/>
      <c r="J35" s="176"/>
      <c r="K35" s="210"/>
      <c r="L35" s="211"/>
      <c r="M35" s="212"/>
      <c r="N35" s="212"/>
      <c r="O35" s="212"/>
      <c r="P35" s="212"/>
      <c r="Q35" s="212"/>
      <c r="R35" s="212"/>
      <c r="S35" s="212"/>
      <c r="T35" s="213"/>
      <c r="U35" s="212"/>
      <c r="V35" s="212"/>
      <c r="W35" s="217"/>
      <c r="X35" s="211"/>
      <c r="Y35" s="212"/>
      <c r="Z35" s="213"/>
      <c r="AA35" s="213"/>
      <c r="AB35" s="213"/>
      <c r="AC35" s="213"/>
      <c r="AD35" s="213"/>
      <c r="AE35" s="213"/>
      <c r="AF35" s="212"/>
      <c r="AG35" s="212"/>
      <c r="AH35" s="213"/>
      <c r="AI35" s="213"/>
      <c r="AJ35" s="212"/>
      <c r="AK35" s="212"/>
      <c r="AL35" s="212"/>
      <c r="AM35" s="212"/>
      <c r="AN35" s="212"/>
      <c r="AO35" s="213"/>
      <c r="AP35" s="213"/>
      <c r="AQ35" s="213"/>
      <c r="AR35" s="213"/>
      <c r="AS35" s="212"/>
      <c r="AT35" s="213"/>
      <c r="AU35" s="213"/>
      <c r="AV35" s="212"/>
      <c r="AW35" s="213"/>
      <c r="AX35" s="213"/>
      <c r="AY35" s="212"/>
      <c r="AZ35" s="212"/>
      <c r="BA35" s="213"/>
      <c r="BB35" s="213"/>
      <c r="BC35" s="213"/>
      <c r="BD35" s="213"/>
      <c r="BE35" s="212"/>
      <c r="BF35" s="213"/>
      <c r="BG35" s="213"/>
      <c r="BH35" s="213"/>
      <c r="BI35" s="213"/>
      <c r="BJ35" s="213"/>
      <c r="BK35" s="212"/>
      <c r="BL35" s="212"/>
      <c r="BM35" s="212"/>
      <c r="BN35" s="213"/>
      <c r="BO35" s="212"/>
      <c r="BP35" s="212"/>
      <c r="BQ35" s="212"/>
      <c r="BR35" s="212"/>
      <c r="BS35" s="212"/>
      <c r="BT35" s="212"/>
      <c r="BU35" s="212"/>
      <c r="BV35" s="212"/>
      <c r="BW35" s="212"/>
      <c r="BX35" s="212"/>
      <c r="BY35" s="212"/>
      <c r="BZ35" s="212"/>
      <c r="CA35" s="212"/>
      <c r="CB35" s="212"/>
      <c r="CC35" s="212"/>
      <c r="CD35" s="212"/>
      <c r="CE35" s="212"/>
      <c r="CF35" s="212"/>
      <c r="CG35" s="212"/>
      <c r="CH35" s="212"/>
      <c r="CI35" s="212"/>
      <c r="CJ35" s="212"/>
      <c r="CK35" s="212"/>
      <c r="CL35" s="212"/>
      <c r="CM35" s="213"/>
      <c r="CN35" s="212"/>
      <c r="CO35" s="212"/>
      <c r="CP35" s="213"/>
      <c r="CQ35" s="212"/>
      <c r="CR35" s="213"/>
      <c r="CS35" s="212"/>
      <c r="CT35" s="213"/>
      <c r="CU35" s="212"/>
      <c r="CV35" s="213"/>
      <c r="CW35" s="212"/>
      <c r="CX35" s="213"/>
      <c r="CY35" s="212"/>
      <c r="CZ35" s="213"/>
      <c r="DA35" s="212"/>
      <c r="DB35" s="213"/>
      <c r="DC35" s="212"/>
      <c r="DD35" s="212"/>
      <c r="DE35" s="213"/>
      <c r="DF35" s="212"/>
      <c r="DG35" s="213"/>
      <c r="DH35" s="212"/>
      <c r="DI35" s="214"/>
    </row>
    <row r="36" spans="1:113" ht="16.5" customHeight="1" x14ac:dyDescent="0.2">
      <c r="A36" s="208"/>
      <c r="B36" s="209"/>
      <c r="C36" s="182"/>
      <c r="D36" s="182"/>
      <c r="E36" s="209"/>
      <c r="F36" s="209"/>
      <c r="G36" s="182"/>
      <c r="H36" s="209"/>
      <c r="I36" s="182"/>
      <c r="J36" s="176"/>
      <c r="K36" s="210"/>
      <c r="L36" s="211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7"/>
      <c r="X36" s="211"/>
      <c r="Y36" s="212"/>
      <c r="Z36" s="213"/>
      <c r="AA36" s="213"/>
      <c r="AB36" s="213"/>
      <c r="AC36" s="213"/>
      <c r="AD36" s="213"/>
      <c r="AE36" s="213"/>
      <c r="AF36" s="212"/>
      <c r="AG36" s="212"/>
      <c r="AH36" s="213"/>
      <c r="AI36" s="213"/>
      <c r="AJ36" s="212"/>
      <c r="AK36" s="212"/>
      <c r="AL36" s="212"/>
      <c r="AM36" s="212"/>
      <c r="AN36" s="212"/>
      <c r="AO36" s="213"/>
      <c r="AP36" s="213"/>
      <c r="AQ36" s="213"/>
      <c r="AR36" s="213"/>
      <c r="AS36" s="213"/>
      <c r="AT36" s="213"/>
      <c r="AU36" s="213"/>
      <c r="AV36" s="212"/>
      <c r="AW36" s="213"/>
      <c r="AX36" s="213"/>
      <c r="AY36" s="212"/>
      <c r="AZ36" s="212"/>
      <c r="BA36" s="213"/>
      <c r="BB36" s="213"/>
      <c r="BC36" s="213"/>
      <c r="BD36" s="213"/>
      <c r="BE36" s="212"/>
      <c r="BF36" s="213"/>
      <c r="BG36" s="213"/>
      <c r="BH36" s="213"/>
      <c r="BI36" s="213"/>
      <c r="BJ36" s="213"/>
      <c r="BK36" s="212"/>
      <c r="BL36" s="212"/>
      <c r="BM36" s="212"/>
      <c r="BN36" s="213"/>
      <c r="BO36" s="212"/>
      <c r="BP36" s="212"/>
      <c r="BQ36" s="212"/>
      <c r="BR36" s="212"/>
      <c r="BS36" s="212"/>
      <c r="BT36" s="212"/>
      <c r="BU36" s="212"/>
      <c r="BV36" s="212"/>
      <c r="BW36" s="212"/>
      <c r="BX36" s="212"/>
      <c r="BY36" s="212"/>
      <c r="BZ36" s="212"/>
      <c r="CA36" s="212"/>
      <c r="CB36" s="212"/>
      <c r="CC36" s="212"/>
      <c r="CD36" s="212"/>
      <c r="CE36" s="212"/>
      <c r="CF36" s="212"/>
      <c r="CG36" s="212"/>
      <c r="CH36" s="212"/>
      <c r="CI36" s="212"/>
      <c r="CJ36" s="212"/>
      <c r="CK36" s="212"/>
      <c r="CL36" s="212"/>
      <c r="CM36" s="213"/>
      <c r="CN36" s="212"/>
      <c r="CO36" s="212"/>
      <c r="CP36" s="213"/>
      <c r="CQ36" s="212"/>
      <c r="CR36" s="213"/>
      <c r="CS36" s="212"/>
      <c r="CT36" s="213"/>
      <c r="CU36" s="212"/>
      <c r="CV36" s="213"/>
      <c r="CW36" s="212"/>
      <c r="CX36" s="213"/>
      <c r="CY36" s="212"/>
      <c r="CZ36" s="213"/>
      <c r="DA36" s="212"/>
      <c r="DB36" s="213"/>
      <c r="DC36" s="212"/>
      <c r="DD36" s="212"/>
      <c r="DE36" s="213"/>
      <c r="DF36" s="212"/>
      <c r="DG36" s="213"/>
      <c r="DH36" s="212"/>
      <c r="DI36" s="214"/>
    </row>
    <row r="37" spans="1:113" ht="16.5" customHeight="1" x14ac:dyDescent="0.2">
      <c r="A37" s="208"/>
      <c r="B37" s="209"/>
      <c r="C37" s="182"/>
      <c r="D37" s="182"/>
      <c r="E37" s="175"/>
      <c r="F37" s="209"/>
      <c r="G37" s="182"/>
      <c r="H37" s="209"/>
      <c r="I37" s="182"/>
      <c r="J37" s="176"/>
      <c r="K37" s="210"/>
      <c r="L37" s="211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7"/>
      <c r="X37" s="211"/>
      <c r="Y37" s="212"/>
      <c r="Z37" s="212"/>
      <c r="AA37" s="212"/>
      <c r="AB37" s="213"/>
      <c r="AC37" s="212"/>
      <c r="AD37" s="213"/>
      <c r="AE37" s="212"/>
      <c r="AF37" s="212"/>
      <c r="AG37" s="212"/>
      <c r="AH37" s="213"/>
      <c r="AI37" s="213"/>
      <c r="AJ37" s="212"/>
      <c r="AK37" s="212"/>
      <c r="AL37" s="212"/>
      <c r="AM37" s="212"/>
      <c r="AN37" s="212"/>
      <c r="AO37" s="213"/>
      <c r="AP37" s="213"/>
      <c r="AQ37" s="213"/>
      <c r="AR37" s="213"/>
      <c r="AS37" s="212"/>
      <c r="AT37" s="213"/>
      <c r="AU37" s="213"/>
      <c r="AV37" s="212"/>
      <c r="AW37" s="213"/>
      <c r="AX37" s="213"/>
      <c r="AY37" s="212"/>
      <c r="AZ37" s="212"/>
      <c r="BA37" s="212"/>
      <c r="BB37" s="213"/>
      <c r="BC37" s="213"/>
      <c r="BD37" s="213"/>
      <c r="BE37" s="212"/>
      <c r="BF37" s="213"/>
      <c r="BG37" s="213"/>
      <c r="BH37" s="213"/>
      <c r="BI37" s="212"/>
      <c r="BJ37" s="212"/>
      <c r="BK37" s="212"/>
      <c r="BL37" s="212"/>
      <c r="BM37" s="212"/>
      <c r="BN37" s="213"/>
      <c r="BO37" s="212"/>
      <c r="BP37" s="212"/>
      <c r="BQ37" s="212"/>
      <c r="BR37" s="212"/>
      <c r="BS37" s="212"/>
      <c r="BT37" s="212"/>
      <c r="BU37" s="212"/>
      <c r="BV37" s="212"/>
      <c r="BW37" s="212"/>
      <c r="BX37" s="212"/>
      <c r="BY37" s="212"/>
      <c r="BZ37" s="212"/>
      <c r="CA37" s="212"/>
      <c r="CB37" s="212"/>
      <c r="CC37" s="212"/>
      <c r="CD37" s="212"/>
      <c r="CE37" s="212"/>
      <c r="CF37" s="212"/>
      <c r="CG37" s="212"/>
      <c r="CH37" s="212"/>
      <c r="CI37" s="212"/>
      <c r="CJ37" s="212"/>
      <c r="CK37" s="212"/>
      <c r="CL37" s="212"/>
      <c r="CM37" s="213"/>
      <c r="CN37" s="212"/>
      <c r="CO37" s="212"/>
      <c r="CP37" s="213"/>
      <c r="CQ37" s="212"/>
      <c r="CR37" s="213"/>
      <c r="CS37" s="212"/>
      <c r="CT37" s="213"/>
      <c r="CU37" s="212"/>
      <c r="CV37" s="213"/>
      <c r="CW37" s="212"/>
      <c r="CX37" s="213"/>
      <c r="CY37" s="212"/>
      <c r="CZ37" s="213"/>
      <c r="DA37" s="212"/>
      <c r="DB37" s="213"/>
      <c r="DC37" s="212"/>
      <c r="DD37" s="212"/>
      <c r="DE37" s="213"/>
      <c r="DF37" s="212"/>
      <c r="DG37" s="213"/>
      <c r="DH37" s="212"/>
      <c r="DI37" s="214"/>
    </row>
    <row r="38" spans="1:113" ht="16.5" customHeight="1" x14ac:dyDescent="0.2">
      <c r="A38" s="208"/>
      <c r="B38" s="209"/>
      <c r="C38" s="182"/>
      <c r="D38" s="182"/>
      <c r="E38" s="175"/>
      <c r="F38" s="209"/>
      <c r="G38" s="182"/>
      <c r="H38" s="209"/>
      <c r="I38" s="182"/>
      <c r="J38" s="176"/>
      <c r="K38" s="210"/>
      <c r="L38" s="211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7"/>
      <c r="X38" s="211"/>
      <c r="Y38" s="212"/>
      <c r="Z38" s="212"/>
      <c r="AA38" s="212"/>
      <c r="AB38" s="213"/>
      <c r="AC38" s="212"/>
      <c r="AD38" s="213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3"/>
      <c r="AQ38" s="213"/>
      <c r="AR38" s="212"/>
      <c r="AS38" s="212"/>
      <c r="AT38" s="213"/>
      <c r="AU38" s="213"/>
      <c r="AV38" s="212"/>
      <c r="AW38" s="213"/>
      <c r="AX38" s="213"/>
      <c r="AY38" s="212"/>
      <c r="AZ38" s="212"/>
      <c r="BA38" s="212"/>
      <c r="BB38" s="213"/>
      <c r="BC38" s="212"/>
      <c r="BD38" s="212"/>
      <c r="BE38" s="212"/>
      <c r="BF38" s="213"/>
      <c r="BG38" s="212"/>
      <c r="BH38" s="212"/>
      <c r="BI38" s="212"/>
      <c r="BJ38" s="212"/>
      <c r="BK38" s="212"/>
      <c r="BL38" s="212"/>
      <c r="BM38" s="212"/>
      <c r="BN38" s="213"/>
      <c r="BO38" s="212"/>
      <c r="BP38" s="212"/>
      <c r="BQ38" s="212"/>
      <c r="BR38" s="212"/>
      <c r="BS38" s="212"/>
      <c r="BT38" s="212"/>
      <c r="BU38" s="212"/>
      <c r="BV38" s="212"/>
      <c r="BW38" s="212"/>
      <c r="BX38" s="212"/>
      <c r="BY38" s="212"/>
      <c r="BZ38" s="212"/>
      <c r="CA38" s="212"/>
      <c r="CB38" s="212"/>
      <c r="CC38" s="212"/>
      <c r="CD38" s="212"/>
      <c r="CE38" s="212"/>
      <c r="CF38" s="212"/>
      <c r="CG38" s="212"/>
      <c r="CH38" s="212"/>
      <c r="CI38" s="212"/>
      <c r="CJ38" s="212"/>
      <c r="CK38" s="212"/>
      <c r="CL38" s="212"/>
      <c r="CM38" s="213"/>
      <c r="CN38" s="212"/>
      <c r="CO38" s="212"/>
      <c r="CP38" s="213"/>
      <c r="CQ38" s="212"/>
      <c r="CR38" s="213"/>
      <c r="CS38" s="212"/>
      <c r="CT38" s="213"/>
      <c r="CU38" s="212"/>
      <c r="CV38" s="213"/>
      <c r="CW38" s="212"/>
      <c r="CX38" s="213"/>
      <c r="CY38" s="212"/>
      <c r="CZ38" s="213"/>
      <c r="DA38" s="212"/>
      <c r="DB38" s="213"/>
      <c r="DC38" s="212"/>
      <c r="DD38" s="212"/>
      <c r="DE38" s="213"/>
      <c r="DF38" s="212"/>
      <c r="DG38" s="213"/>
      <c r="DH38" s="212"/>
      <c r="DI38" s="214"/>
    </row>
    <row r="39" spans="1:113" ht="16.5" customHeight="1" x14ac:dyDescent="0.2">
      <c r="A39" s="208"/>
      <c r="B39" s="209"/>
      <c r="C39" s="182"/>
      <c r="D39" s="182"/>
      <c r="E39" s="175"/>
      <c r="F39" s="209"/>
      <c r="G39" s="182"/>
      <c r="H39" s="209"/>
      <c r="I39" s="182"/>
      <c r="J39" s="176"/>
      <c r="K39" s="210"/>
      <c r="L39" s="211"/>
      <c r="M39" s="212"/>
      <c r="N39" s="212"/>
      <c r="O39" s="212"/>
      <c r="P39" s="212"/>
      <c r="Q39" s="212"/>
      <c r="R39" s="212"/>
      <c r="S39" s="213"/>
      <c r="T39" s="213"/>
      <c r="U39" s="212"/>
      <c r="V39" s="213"/>
      <c r="W39" s="214"/>
      <c r="X39" s="211"/>
      <c r="Y39" s="212"/>
      <c r="Z39" s="212"/>
      <c r="AA39" s="212"/>
      <c r="AB39" s="213"/>
      <c r="AC39" s="212"/>
      <c r="AD39" s="213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3"/>
      <c r="AR39" s="212"/>
      <c r="AS39" s="213"/>
      <c r="AT39" s="213"/>
      <c r="AU39" s="213"/>
      <c r="AV39" s="212"/>
      <c r="AW39" s="213"/>
      <c r="AX39" s="213"/>
      <c r="AY39" s="212"/>
      <c r="AZ39" s="212"/>
      <c r="BA39" s="213"/>
      <c r="BB39" s="213"/>
      <c r="BC39" s="213"/>
      <c r="BD39" s="213"/>
      <c r="BE39" s="212"/>
      <c r="BF39" s="213"/>
      <c r="BG39" s="212"/>
      <c r="BH39" s="213"/>
      <c r="BI39" s="212"/>
      <c r="BJ39" s="212"/>
      <c r="BK39" s="212"/>
      <c r="BL39" s="212"/>
      <c r="BM39" s="212"/>
      <c r="BN39" s="213"/>
      <c r="BO39" s="212"/>
      <c r="BP39" s="212"/>
      <c r="BQ39" s="212"/>
      <c r="BR39" s="212"/>
      <c r="BS39" s="212"/>
      <c r="BT39" s="212"/>
      <c r="BU39" s="212"/>
      <c r="BV39" s="212"/>
      <c r="BW39" s="212"/>
      <c r="BX39" s="212"/>
      <c r="BY39" s="212"/>
      <c r="BZ39" s="212"/>
      <c r="CA39" s="212"/>
      <c r="CB39" s="212"/>
      <c r="CC39" s="212"/>
      <c r="CD39" s="212"/>
      <c r="CE39" s="212"/>
      <c r="CF39" s="212"/>
      <c r="CG39" s="212"/>
      <c r="CH39" s="212"/>
      <c r="CI39" s="212"/>
      <c r="CJ39" s="212"/>
      <c r="CK39" s="212"/>
      <c r="CL39" s="212"/>
      <c r="CM39" s="213"/>
      <c r="CN39" s="212"/>
      <c r="CO39" s="212"/>
      <c r="CP39" s="213"/>
      <c r="CQ39" s="212"/>
      <c r="CR39" s="213"/>
      <c r="CS39" s="212"/>
      <c r="CT39" s="213"/>
      <c r="CU39" s="212"/>
      <c r="CV39" s="213"/>
      <c r="CW39" s="212"/>
      <c r="CX39" s="213"/>
      <c r="CY39" s="212"/>
      <c r="CZ39" s="213"/>
      <c r="DA39" s="212"/>
      <c r="DB39" s="213"/>
      <c r="DC39" s="212"/>
      <c r="DD39" s="212"/>
      <c r="DE39" s="213"/>
      <c r="DF39" s="212"/>
      <c r="DG39" s="213"/>
      <c r="DH39" s="212"/>
      <c r="DI39" s="214"/>
    </row>
    <row r="40" spans="1:113" ht="18" customHeight="1" x14ac:dyDescent="0.2">
      <c r="A40" s="208"/>
      <c r="B40" s="209"/>
      <c r="C40" s="182"/>
      <c r="D40" s="182"/>
      <c r="E40" s="175"/>
      <c r="F40" s="209"/>
      <c r="G40" s="182"/>
      <c r="H40" s="209"/>
      <c r="I40" s="182"/>
      <c r="J40" s="176"/>
      <c r="K40" s="210"/>
      <c r="L40" s="211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7"/>
      <c r="X40" s="211"/>
      <c r="Y40" s="212"/>
      <c r="Z40" s="212"/>
      <c r="AA40" s="212"/>
      <c r="AB40" s="213"/>
      <c r="AC40" s="212"/>
      <c r="AD40" s="213"/>
      <c r="AE40" s="212"/>
      <c r="AF40" s="212"/>
      <c r="AG40" s="212"/>
      <c r="AH40" s="212"/>
      <c r="AI40" s="213"/>
      <c r="AJ40" s="212"/>
      <c r="AK40" s="212"/>
      <c r="AL40" s="212"/>
      <c r="AM40" s="212"/>
      <c r="AN40" s="212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2"/>
      <c r="AZ40" s="212"/>
      <c r="BA40" s="212"/>
      <c r="BB40" s="213"/>
      <c r="BC40" s="213"/>
      <c r="BD40" s="213"/>
      <c r="BE40" s="212"/>
      <c r="BF40" s="213"/>
      <c r="BG40" s="213"/>
      <c r="BH40" s="213"/>
      <c r="BI40" s="212"/>
      <c r="BJ40" s="212"/>
      <c r="BK40" s="212"/>
      <c r="BL40" s="212"/>
      <c r="BM40" s="212"/>
      <c r="BN40" s="213"/>
      <c r="BO40" s="212"/>
      <c r="BP40" s="212"/>
      <c r="BQ40" s="212"/>
      <c r="BR40" s="212"/>
      <c r="BS40" s="212"/>
      <c r="BT40" s="212"/>
      <c r="BU40" s="212"/>
      <c r="BV40" s="212"/>
      <c r="BW40" s="212"/>
      <c r="BX40" s="212"/>
      <c r="BY40" s="212"/>
      <c r="BZ40" s="212"/>
      <c r="CA40" s="212"/>
      <c r="CB40" s="212"/>
      <c r="CC40" s="212"/>
      <c r="CD40" s="212"/>
      <c r="CE40" s="212"/>
      <c r="CF40" s="212"/>
      <c r="CG40" s="212"/>
      <c r="CH40" s="212"/>
      <c r="CI40" s="212"/>
      <c r="CJ40" s="212"/>
      <c r="CK40" s="212"/>
      <c r="CL40" s="212"/>
      <c r="CM40" s="213"/>
      <c r="CN40" s="212"/>
      <c r="CO40" s="212"/>
      <c r="CP40" s="213"/>
      <c r="CQ40" s="212"/>
      <c r="CR40" s="213"/>
      <c r="CS40" s="212"/>
      <c r="CT40" s="213"/>
      <c r="CU40" s="212"/>
      <c r="CV40" s="213"/>
      <c r="CW40" s="212"/>
      <c r="CX40" s="213"/>
      <c r="CY40" s="212"/>
      <c r="CZ40" s="213"/>
      <c r="DA40" s="212"/>
      <c r="DB40" s="213"/>
      <c r="DC40" s="212"/>
      <c r="DD40" s="212"/>
      <c r="DE40" s="213"/>
      <c r="DF40" s="212"/>
      <c r="DG40" s="213"/>
      <c r="DH40" s="212"/>
      <c r="DI40" s="214"/>
    </row>
    <row r="41" spans="1:113" ht="18" customHeight="1" x14ac:dyDescent="0.2">
      <c r="A41" s="208"/>
      <c r="B41" s="209"/>
      <c r="C41" s="182"/>
      <c r="D41" s="182"/>
      <c r="E41" s="175"/>
      <c r="F41" s="209"/>
      <c r="G41" s="182"/>
      <c r="H41" s="209"/>
      <c r="I41" s="182"/>
      <c r="J41" s="176"/>
      <c r="K41" s="210"/>
      <c r="L41" s="211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7"/>
      <c r="X41" s="211"/>
      <c r="Y41" s="212"/>
      <c r="Z41" s="212"/>
      <c r="AA41" s="212"/>
      <c r="AB41" s="213"/>
      <c r="AC41" s="212"/>
      <c r="AD41" s="213"/>
      <c r="AE41" s="212"/>
      <c r="AF41" s="212"/>
      <c r="AG41" s="212"/>
      <c r="AH41" s="213"/>
      <c r="AI41" s="213"/>
      <c r="AJ41" s="212"/>
      <c r="AK41" s="212"/>
      <c r="AL41" s="212"/>
      <c r="AM41" s="212"/>
      <c r="AN41" s="212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2"/>
      <c r="AZ41" s="212"/>
      <c r="BA41" s="212"/>
      <c r="BB41" s="213"/>
      <c r="BC41" s="213"/>
      <c r="BD41" s="213"/>
      <c r="BE41" s="212"/>
      <c r="BF41" s="213"/>
      <c r="BG41" s="212"/>
      <c r="BH41" s="213"/>
      <c r="BI41" s="212"/>
      <c r="BJ41" s="212"/>
      <c r="BK41" s="212"/>
      <c r="BL41" s="212"/>
      <c r="BM41" s="212"/>
      <c r="BN41" s="213"/>
      <c r="BO41" s="212"/>
      <c r="BP41" s="212"/>
      <c r="BQ41" s="212"/>
      <c r="BR41" s="212"/>
      <c r="BS41" s="212"/>
      <c r="BT41" s="212"/>
      <c r="BU41" s="212"/>
      <c r="BV41" s="212"/>
      <c r="BW41" s="212"/>
      <c r="BX41" s="212"/>
      <c r="BY41" s="212"/>
      <c r="BZ41" s="212"/>
      <c r="CA41" s="212"/>
      <c r="CB41" s="212"/>
      <c r="CC41" s="212"/>
      <c r="CD41" s="212"/>
      <c r="CE41" s="212"/>
      <c r="CF41" s="212"/>
      <c r="CG41" s="212"/>
      <c r="CH41" s="212"/>
      <c r="CI41" s="212"/>
      <c r="CJ41" s="212"/>
      <c r="CK41" s="212"/>
      <c r="CL41" s="212"/>
      <c r="CM41" s="213"/>
      <c r="CN41" s="212"/>
      <c r="CO41" s="212"/>
      <c r="CP41" s="213"/>
      <c r="CQ41" s="212"/>
      <c r="CR41" s="213"/>
      <c r="CS41" s="212"/>
      <c r="CT41" s="213"/>
      <c r="CU41" s="212"/>
      <c r="CV41" s="213"/>
      <c r="CW41" s="212"/>
      <c r="CX41" s="213"/>
      <c r="CY41" s="212"/>
      <c r="CZ41" s="213"/>
      <c r="DA41" s="212"/>
      <c r="DB41" s="213"/>
      <c r="DC41" s="212"/>
      <c r="DD41" s="212"/>
      <c r="DE41" s="213"/>
      <c r="DF41" s="212"/>
      <c r="DG41" s="213"/>
      <c r="DH41" s="212"/>
      <c r="DI41" s="214"/>
    </row>
    <row r="42" spans="1:113" ht="18" customHeight="1" x14ac:dyDescent="0.2">
      <c r="A42" s="208"/>
      <c r="B42" s="209"/>
      <c r="C42" s="182"/>
      <c r="D42" s="182"/>
      <c r="E42" s="175"/>
      <c r="F42" s="209"/>
      <c r="G42" s="182"/>
      <c r="H42" s="209"/>
      <c r="I42" s="182"/>
      <c r="J42" s="176"/>
      <c r="K42" s="210"/>
      <c r="L42" s="215"/>
      <c r="M42" s="213"/>
      <c r="N42" s="213"/>
      <c r="O42" s="212"/>
      <c r="P42" s="213"/>
      <c r="Q42" s="213"/>
      <c r="R42" s="212"/>
      <c r="S42" s="213"/>
      <c r="T42" s="212"/>
      <c r="U42" s="212"/>
      <c r="V42" s="213"/>
      <c r="W42" s="217"/>
      <c r="X42" s="211"/>
      <c r="Y42" s="212"/>
      <c r="Z42" s="213"/>
      <c r="AA42" s="212"/>
      <c r="AB42" s="213"/>
      <c r="AC42" s="212"/>
      <c r="AD42" s="213"/>
      <c r="AE42" s="212"/>
      <c r="AF42" s="212"/>
      <c r="AG42" s="212"/>
      <c r="AH42" s="212"/>
      <c r="AI42" s="213"/>
      <c r="AJ42" s="212"/>
      <c r="AK42" s="212"/>
      <c r="AL42" s="212"/>
      <c r="AM42" s="212"/>
      <c r="AN42" s="212"/>
      <c r="AO42" s="212"/>
      <c r="AP42" s="212"/>
      <c r="AQ42" s="213"/>
      <c r="AR42" s="212"/>
      <c r="AS42" s="213"/>
      <c r="AT42" s="213"/>
      <c r="AU42" s="212"/>
      <c r="AV42" s="212"/>
      <c r="AW42" s="213"/>
      <c r="AX42" s="212"/>
      <c r="AY42" s="212"/>
      <c r="AZ42" s="212"/>
      <c r="BA42" s="213"/>
      <c r="BB42" s="213"/>
      <c r="BC42" s="212"/>
      <c r="BD42" s="212"/>
      <c r="BE42" s="212"/>
      <c r="BF42" s="213"/>
      <c r="BG42" s="212"/>
      <c r="BH42" s="212"/>
      <c r="BI42" s="212"/>
      <c r="BJ42" s="212"/>
      <c r="BK42" s="212"/>
      <c r="BL42" s="212"/>
      <c r="BM42" s="212"/>
      <c r="BN42" s="213"/>
      <c r="BO42" s="212"/>
      <c r="BP42" s="212"/>
      <c r="BQ42" s="212"/>
      <c r="BR42" s="212"/>
      <c r="BS42" s="212"/>
      <c r="BT42" s="212"/>
      <c r="BU42" s="212"/>
      <c r="BV42" s="212"/>
      <c r="BW42" s="212"/>
      <c r="BX42" s="212"/>
      <c r="BY42" s="212"/>
      <c r="BZ42" s="212"/>
      <c r="CA42" s="212"/>
      <c r="CB42" s="212"/>
      <c r="CC42" s="212"/>
      <c r="CD42" s="212"/>
      <c r="CE42" s="212"/>
      <c r="CF42" s="213"/>
      <c r="CG42" s="212"/>
      <c r="CH42" s="212"/>
      <c r="CI42" s="213"/>
      <c r="CJ42" s="212"/>
      <c r="CK42" s="213"/>
      <c r="CL42" s="212"/>
      <c r="CM42" s="213"/>
      <c r="CN42" s="212"/>
      <c r="CO42" s="213"/>
      <c r="CP42" s="213"/>
      <c r="CQ42" s="213"/>
      <c r="CR42" s="213"/>
      <c r="CS42" s="213"/>
      <c r="CT42" s="213"/>
      <c r="CU42" s="213"/>
      <c r="CV42" s="213"/>
      <c r="CW42" s="213"/>
      <c r="CX42" s="213"/>
      <c r="CY42" s="213"/>
      <c r="CZ42" s="213"/>
      <c r="DA42" s="213"/>
      <c r="DB42" s="213"/>
      <c r="DC42" s="213"/>
      <c r="DD42" s="213"/>
      <c r="DE42" s="213"/>
      <c r="DF42" s="213"/>
      <c r="DG42" s="213"/>
      <c r="DH42" s="213"/>
      <c r="DI42" s="214"/>
    </row>
    <row r="43" spans="1:113" ht="18" customHeight="1" x14ac:dyDescent="0.2">
      <c r="A43" s="208"/>
      <c r="B43" s="209"/>
      <c r="C43" s="182"/>
      <c r="D43" s="182"/>
      <c r="E43" s="175"/>
      <c r="F43" s="209"/>
      <c r="G43" s="182"/>
      <c r="H43" s="209"/>
      <c r="I43" s="182"/>
      <c r="J43" s="176"/>
      <c r="K43" s="210"/>
      <c r="L43" s="211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7"/>
      <c r="X43" s="211"/>
      <c r="Y43" s="212"/>
      <c r="Z43" s="212"/>
      <c r="AA43" s="212"/>
      <c r="AB43" s="213"/>
      <c r="AC43" s="212"/>
      <c r="AD43" s="213"/>
      <c r="AE43" s="212"/>
      <c r="AF43" s="212"/>
      <c r="AG43" s="212"/>
      <c r="AH43" s="213"/>
      <c r="AI43" s="213"/>
      <c r="AJ43" s="212"/>
      <c r="AK43" s="212"/>
      <c r="AL43" s="212"/>
      <c r="AM43" s="212"/>
      <c r="AN43" s="212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2"/>
      <c r="AZ43" s="212"/>
      <c r="BA43" s="212"/>
      <c r="BB43" s="213"/>
      <c r="BC43" s="212"/>
      <c r="BD43" s="212"/>
      <c r="BE43" s="212"/>
      <c r="BF43" s="213"/>
      <c r="BG43" s="212"/>
      <c r="BH43" s="212"/>
      <c r="BI43" s="212"/>
      <c r="BJ43" s="212"/>
      <c r="BK43" s="212"/>
      <c r="BL43" s="212"/>
      <c r="BM43" s="212"/>
      <c r="BN43" s="213"/>
      <c r="BO43" s="212"/>
      <c r="BP43" s="213"/>
      <c r="BQ43" s="212"/>
      <c r="BR43" s="212"/>
      <c r="BS43" s="212"/>
      <c r="BT43" s="212"/>
      <c r="BU43" s="212"/>
      <c r="BV43" s="212"/>
      <c r="BW43" s="212"/>
      <c r="BX43" s="212"/>
      <c r="BY43" s="212"/>
      <c r="BZ43" s="212"/>
      <c r="CA43" s="212"/>
      <c r="CB43" s="212"/>
      <c r="CC43" s="212"/>
      <c r="CD43" s="212"/>
      <c r="CE43" s="212"/>
      <c r="CF43" s="212"/>
      <c r="CG43" s="212"/>
      <c r="CH43" s="212"/>
      <c r="CI43" s="212"/>
      <c r="CJ43" s="212"/>
      <c r="CK43" s="212"/>
      <c r="CL43" s="212"/>
      <c r="CM43" s="213"/>
      <c r="CN43" s="212"/>
      <c r="CO43" s="212"/>
      <c r="CP43" s="213"/>
      <c r="CQ43" s="212"/>
      <c r="CR43" s="213"/>
      <c r="CS43" s="212"/>
      <c r="CT43" s="213"/>
      <c r="CU43" s="212"/>
      <c r="CV43" s="213"/>
      <c r="CW43" s="212"/>
      <c r="CX43" s="213"/>
      <c r="CY43" s="212"/>
      <c r="CZ43" s="213"/>
      <c r="DA43" s="212"/>
      <c r="DB43" s="213"/>
      <c r="DC43" s="212"/>
      <c r="DD43" s="212"/>
      <c r="DE43" s="213"/>
      <c r="DF43" s="212"/>
      <c r="DG43" s="213"/>
      <c r="DH43" s="212"/>
      <c r="DI43" s="214"/>
    </row>
    <row r="44" spans="1:113" ht="18" customHeight="1" x14ac:dyDescent="0.2">
      <c r="A44" s="208"/>
      <c r="B44" s="209"/>
      <c r="C44" s="182"/>
      <c r="D44" s="182"/>
      <c r="E44" s="175"/>
      <c r="F44" s="209"/>
      <c r="G44" s="182"/>
      <c r="H44" s="209"/>
      <c r="I44" s="182"/>
      <c r="J44" s="176"/>
      <c r="K44" s="210"/>
      <c r="L44" s="211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7"/>
      <c r="X44" s="211"/>
      <c r="Y44" s="213"/>
      <c r="Z44" s="212"/>
      <c r="AA44" s="213"/>
      <c r="AB44" s="213"/>
      <c r="AC44" s="212"/>
      <c r="AD44" s="213"/>
      <c r="AE44" s="213"/>
      <c r="AF44" s="212"/>
      <c r="AG44" s="213"/>
      <c r="AH44" s="213"/>
      <c r="AI44" s="213"/>
      <c r="AJ44" s="212"/>
      <c r="AK44" s="213"/>
      <c r="AL44" s="212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2"/>
      <c r="BB44" s="213"/>
      <c r="BC44" s="213"/>
      <c r="BD44" s="212"/>
      <c r="BE44" s="212"/>
      <c r="BF44" s="213"/>
      <c r="BG44" s="212"/>
      <c r="BH44" s="213"/>
      <c r="BI44" s="213"/>
      <c r="BJ44" s="213"/>
      <c r="BK44" s="212"/>
      <c r="BL44" s="212"/>
      <c r="BM44" s="212"/>
      <c r="BN44" s="213"/>
      <c r="BO44" s="212"/>
      <c r="BP44" s="212"/>
      <c r="BQ44" s="212"/>
      <c r="BR44" s="212"/>
      <c r="BS44" s="212"/>
      <c r="BT44" s="212"/>
      <c r="BU44" s="212"/>
      <c r="BV44" s="212"/>
      <c r="BW44" s="212"/>
      <c r="BX44" s="212"/>
      <c r="BY44" s="212"/>
      <c r="BZ44" s="212"/>
      <c r="CA44" s="212"/>
      <c r="CB44" s="212"/>
      <c r="CC44" s="212"/>
      <c r="CD44" s="212"/>
      <c r="CE44" s="212"/>
      <c r="CF44" s="212"/>
      <c r="CG44" s="212"/>
      <c r="CH44" s="212"/>
      <c r="CI44" s="212"/>
      <c r="CJ44" s="212"/>
      <c r="CK44" s="212"/>
      <c r="CL44" s="212"/>
      <c r="CM44" s="213"/>
      <c r="CN44" s="212"/>
      <c r="CO44" s="212"/>
      <c r="CP44" s="213"/>
      <c r="CQ44" s="212"/>
      <c r="CR44" s="213"/>
      <c r="CS44" s="212"/>
      <c r="CT44" s="213"/>
      <c r="CU44" s="212"/>
      <c r="CV44" s="213"/>
      <c r="CW44" s="212"/>
      <c r="CX44" s="213"/>
      <c r="CY44" s="212"/>
      <c r="CZ44" s="213"/>
      <c r="DA44" s="212"/>
      <c r="DB44" s="213"/>
      <c r="DC44" s="212"/>
      <c r="DD44" s="212"/>
      <c r="DE44" s="213"/>
      <c r="DF44" s="212"/>
      <c r="DG44" s="213"/>
      <c r="DH44" s="212"/>
      <c r="DI44" s="214"/>
    </row>
    <row r="45" spans="1:113" ht="18" customHeight="1" x14ac:dyDescent="0.2">
      <c r="A45" s="208"/>
      <c r="B45" s="209"/>
      <c r="C45" s="182"/>
      <c r="D45" s="182"/>
      <c r="E45" s="175"/>
      <c r="F45" s="209"/>
      <c r="G45" s="182"/>
      <c r="H45" s="209"/>
      <c r="I45" s="182"/>
      <c r="J45" s="176"/>
      <c r="K45" s="210"/>
      <c r="L45" s="211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7"/>
      <c r="X45" s="211"/>
      <c r="Y45" s="212"/>
      <c r="Z45" s="212"/>
      <c r="AA45" s="212"/>
      <c r="AB45" s="213"/>
      <c r="AC45" s="212"/>
      <c r="AD45" s="213"/>
      <c r="AE45" s="212"/>
      <c r="AF45" s="212"/>
      <c r="AG45" s="212"/>
      <c r="AH45" s="213"/>
      <c r="AI45" s="213"/>
      <c r="AJ45" s="212"/>
      <c r="AK45" s="212"/>
      <c r="AL45" s="212"/>
      <c r="AM45" s="212"/>
      <c r="AN45" s="212"/>
      <c r="AO45" s="212"/>
      <c r="AP45" s="212"/>
      <c r="AQ45" s="213"/>
      <c r="AR45" s="213"/>
      <c r="AS45" s="212"/>
      <c r="AT45" s="213"/>
      <c r="AU45" s="212"/>
      <c r="AV45" s="212"/>
      <c r="AW45" s="213"/>
      <c r="AX45" s="212"/>
      <c r="AY45" s="212"/>
      <c r="AZ45" s="212"/>
      <c r="BA45" s="212"/>
      <c r="BB45" s="213"/>
      <c r="BC45" s="212"/>
      <c r="BD45" s="212"/>
      <c r="BE45" s="212"/>
      <c r="BF45" s="213"/>
      <c r="BG45" s="212"/>
      <c r="BH45" s="212"/>
      <c r="BI45" s="212"/>
      <c r="BJ45" s="212"/>
      <c r="BK45" s="212"/>
      <c r="BL45" s="212"/>
      <c r="BM45" s="212"/>
      <c r="BN45" s="213"/>
      <c r="BO45" s="212"/>
      <c r="BP45" s="212"/>
      <c r="BQ45" s="212"/>
      <c r="BR45" s="212"/>
      <c r="BS45" s="212"/>
      <c r="BT45" s="212"/>
      <c r="BU45" s="212"/>
      <c r="BV45" s="212"/>
      <c r="BW45" s="212"/>
      <c r="BX45" s="212"/>
      <c r="BY45" s="212"/>
      <c r="BZ45" s="212"/>
      <c r="CA45" s="212"/>
      <c r="CB45" s="212"/>
      <c r="CC45" s="212"/>
      <c r="CD45" s="212"/>
      <c r="CE45" s="212"/>
      <c r="CF45" s="212"/>
      <c r="CG45" s="212"/>
      <c r="CH45" s="212"/>
      <c r="CI45" s="212"/>
      <c r="CJ45" s="212"/>
      <c r="CK45" s="212"/>
      <c r="CL45" s="212"/>
      <c r="CM45" s="213"/>
      <c r="CN45" s="212"/>
      <c r="CO45" s="212"/>
      <c r="CP45" s="213"/>
      <c r="CQ45" s="212"/>
      <c r="CR45" s="213"/>
      <c r="CS45" s="212"/>
      <c r="CT45" s="213"/>
      <c r="CU45" s="212"/>
      <c r="CV45" s="213"/>
      <c r="CW45" s="212"/>
      <c r="CX45" s="213"/>
      <c r="CY45" s="212"/>
      <c r="CZ45" s="213"/>
      <c r="DA45" s="212"/>
      <c r="DB45" s="213"/>
      <c r="DC45" s="212"/>
      <c r="DD45" s="212"/>
      <c r="DE45" s="213"/>
      <c r="DF45" s="212"/>
      <c r="DG45" s="213"/>
      <c r="DH45" s="212"/>
      <c r="DI45" s="214"/>
    </row>
    <row r="46" spans="1:113" ht="18" customHeight="1" x14ac:dyDescent="0.2">
      <c r="A46" s="208"/>
      <c r="B46" s="209"/>
      <c r="C46" s="182"/>
      <c r="D46" s="182"/>
      <c r="E46" s="175"/>
      <c r="F46" s="209"/>
      <c r="G46" s="182"/>
      <c r="H46" s="209"/>
      <c r="I46" s="182"/>
      <c r="J46" s="176"/>
      <c r="K46" s="210"/>
      <c r="L46" s="211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7"/>
      <c r="X46" s="211"/>
      <c r="Y46" s="213"/>
      <c r="Z46" s="212"/>
      <c r="AA46" s="213"/>
      <c r="AB46" s="213"/>
      <c r="AC46" s="212"/>
      <c r="AD46" s="213"/>
      <c r="AE46" s="213"/>
      <c r="AF46" s="212"/>
      <c r="AG46" s="213"/>
      <c r="AH46" s="213"/>
      <c r="AI46" s="213"/>
      <c r="AJ46" s="212"/>
      <c r="AK46" s="213"/>
      <c r="AL46" s="212"/>
      <c r="AM46" s="213"/>
      <c r="AN46" s="213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2"/>
      <c r="BB46" s="213"/>
      <c r="BC46" s="212"/>
      <c r="BD46" s="212"/>
      <c r="BE46" s="212"/>
      <c r="BF46" s="213"/>
      <c r="BG46" s="212"/>
      <c r="BH46" s="213"/>
      <c r="BI46" s="213"/>
      <c r="BJ46" s="213"/>
      <c r="BK46" s="212"/>
      <c r="BL46" s="212"/>
      <c r="BM46" s="212"/>
      <c r="BN46" s="213"/>
      <c r="BO46" s="212"/>
      <c r="BP46" s="212"/>
      <c r="BQ46" s="212"/>
      <c r="BR46" s="212"/>
      <c r="BS46" s="212"/>
      <c r="BT46" s="212"/>
      <c r="BU46" s="212"/>
      <c r="BV46" s="212"/>
      <c r="BW46" s="212"/>
      <c r="BX46" s="212"/>
      <c r="BY46" s="212"/>
      <c r="BZ46" s="212"/>
      <c r="CA46" s="212"/>
      <c r="CB46" s="212"/>
      <c r="CC46" s="212"/>
      <c r="CD46" s="212"/>
      <c r="CE46" s="213"/>
      <c r="CF46" s="212"/>
      <c r="CG46" s="212"/>
      <c r="CH46" s="212"/>
      <c r="CI46" s="212"/>
      <c r="CJ46" s="212"/>
      <c r="CK46" s="212"/>
      <c r="CL46" s="212"/>
      <c r="CM46" s="213"/>
      <c r="CN46" s="212"/>
      <c r="CO46" s="212"/>
      <c r="CP46" s="213"/>
      <c r="CQ46" s="212"/>
      <c r="CR46" s="213"/>
      <c r="CS46" s="212"/>
      <c r="CT46" s="213"/>
      <c r="CU46" s="212"/>
      <c r="CV46" s="213"/>
      <c r="CW46" s="212"/>
      <c r="CX46" s="213"/>
      <c r="CY46" s="212"/>
      <c r="CZ46" s="213"/>
      <c r="DA46" s="212"/>
      <c r="DB46" s="213"/>
      <c r="DC46" s="212"/>
      <c r="DD46" s="212"/>
      <c r="DE46" s="213"/>
      <c r="DF46" s="212"/>
      <c r="DG46" s="213"/>
      <c r="DH46" s="212"/>
      <c r="DI46" s="214"/>
    </row>
    <row r="47" spans="1:113" ht="18" customHeight="1" x14ac:dyDescent="0.2">
      <c r="A47" s="208"/>
      <c r="B47" s="209"/>
      <c r="C47" s="182"/>
      <c r="D47" s="182"/>
      <c r="E47" s="175"/>
      <c r="F47" s="209"/>
      <c r="G47" s="182"/>
      <c r="H47" s="209"/>
      <c r="I47" s="182"/>
      <c r="J47" s="176"/>
      <c r="K47" s="210"/>
      <c r="L47" s="211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7"/>
      <c r="X47" s="211"/>
      <c r="Y47" s="212"/>
      <c r="Z47" s="213"/>
      <c r="AA47" s="213"/>
      <c r="AB47" s="213"/>
      <c r="AC47" s="213"/>
      <c r="AD47" s="213"/>
      <c r="AE47" s="213"/>
      <c r="AF47" s="213"/>
      <c r="AG47" s="213"/>
      <c r="AH47" s="213"/>
      <c r="AI47" s="213"/>
      <c r="AJ47" s="213"/>
      <c r="AK47" s="213"/>
      <c r="AL47" s="212"/>
      <c r="AM47" s="212"/>
      <c r="AN47" s="213"/>
      <c r="AO47" s="213"/>
      <c r="AP47" s="213"/>
      <c r="AQ47" s="213"/>
      <c r="AR47" s="213"/>
      <c r="AS47" s="213"/>
      <c r="AT47" s="213"/>
      <c r="AU47" s="213"/>
      <c r="AV47" s="213"/>
      <c r="AW47" s="213"/>
      <c r="AX47" s="213"/>
      <c r="AY47" s="213"/>
      <c r="AZ47" s="213"/>
      <c r="BA47" s="212"/>
      <c r="BB47" s="213"/>
      <c r="BC47" s="212"/>
      <c r="BD47" s="212"/>
      <c r="BE47" s="213"/>
      <c r="BF47" s="213"/>
      <c r="BG47" s="213"/>
      <c r="BH47" s="212"/>
      <c r="BI47" s="213"/>
      <c r="BJ47" s="213"/>
      <c r="BK47" s="212"/>
      <c r="BL47" s="212"/>
      <c r="BM47" s="212"/>
      <c r="BN47" s="213"/>
      <c r="BO47" s="212"/>
      <c r="BP47" s="213"/>
      <c r="BQ47" s="212"/>
      <c r="BR47" s="212"/>
      <c r="BS47" s="212"/>
      <c r="BT47" s="212"/>
      <c r="BU47" s="212"/>
      <c r="BV47" s="212"/>
      <c r="BW47" s="212"/>
      <c r="BX47" s="212"/>
      <c r="BY47" s="212"/>
      <c r="BZ47" s="212"/>
      <c r="CA47" s="212"/>
      <c r="CB47" s="212"/>
      <c r="CC47" s="212"/>
      <c r="CD47" s="212"/>
      <c r="CE47" s="213"/>
      <c r="CF47" s="212"/>
      <c r="CG47" s="212"/>
      <c r="CH47" s="212"/>
      <c r="CI47" s="212"/>
      <c r="CJ47" s="212"/>
      <c r="CK47" s="212"/>
      <c r="CL47" s="212"/>
      <c r="CM47" s="213"/>
      <c r="CN47" s="212"/>
      <c r="CO47" s="212"/>
      <c r="CP47" s="213"/>
      <c r="CQ47" s="212"/>
      <c r="CR47" s="213"/>
      <c r="CS47" s="212"/>
      <c r="CT47" s="213"/>
      <c r="CU47" s="212"/>
      <c r="CV47" s="213"/>
      <c r="CW47" s="212"/>
      <c r="CX47" s="213"/>
      <c r="CY47" s="212"/>
      <c r="CZ47" s="213"/>
      <c r="DA47" s="212"/>
      <c r="DB47" s="213"/>
      <c r="DC47" s="212"/>
      <c r="DD47" s="212"/>
      <c r="DE47" s="213"/>
      <c r="DF47" s="212"/>
      <c r="DG47" s="213"/>
      <c r="DH47" s="212"/>
      <c r="DI47" s="214"/>
    </row>
    <row r="48" spans="1:113" ht="18" customHeight="1" x14ac:dyDescent="0.2">
      <c r="A48" s="208"/>
      <c r="B48" s="209"/>
      <c r="C48" s="182"/>
      <c r="D48" s="182"/>
      <c r="E48" s="175"/>
      <c r="F48" s="209"/>
      <c r="G48" s="182"/>
      <c r="H48" s="209"/>
      <c r="I48" s="182"/>
      <c r="J48" s="176"/>
      <c r="K48" s="210"/>
      <c r="L48" s="211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7"/>
      <c r="X48" s="211"/>
      <c r="Y48" s="213"/>
      <c r="Z48" s="212"/>
      <c r="AA48" s="213"/>
      <c r="AB48" s="213"/>
      <c r="AC48" s="212"/>
      <c r="AD48" s="213"/>
      <c r="AE48" s="213"/>
      <c r="AF48" s="212"/>
      <c r="AG48" s="213"/>
      <c r="AH48" s="213"/>
      <c r="AI48" s="213"/>
      <c r="AJ48" s="212"/>
      <c r="AK48" s="213"/>
      <c r="AL48" s="212"/>
      <c r="AM48" s="213"/>
      <c r="AN48" s="213"/>
      <c r="AO48" s="213"/>
      <c r="AP48" s="213"/>
      <c r="AQ48" s="213"/>
      <c r="AR48" s="213"/>
      <c r="AS48" s="213"/>
      <c r="AT48" s="213"/>
      <c r="AU48" s="212"/>
      <c r="AV48" s="213"/>
      <c r="AW48" s="213"/>
      <c r="AX48" s="212"/>
      <c r="AY48" s="213"/>
      <c r="AZ48" s="213"/>
      <c r="BA48" s="212"/>
      <c r="BB48" s="213"/>
      <c r="BC48" s="213"/>
      <c r="BD48" s="212"/>
      <c r="BE48" s="212"/>
      <c r="BF48" s="213"/>
      <c r="BG48" s="212"/>
      <c r="BH48" s="213"/>
      <c r="BI48" s="213"/>
      <c r="BJ48" s="213"/>
      <c r="BK48" s="212"/>
      <c r="BL48" s="212"/>
      <c r="BM48" s="212"/>
      <c r="BN48" s="213"/>
      <c r="BO48" s="212"/>
      <c r="BP48" s="212"/>
      <c r="BQ48" s="212"/>
      <c r="BR48" s="212"/>
      <c r="BS48" s="212"/>
      <c r="BT48" s="212"/>
      <c r="BU48" s="212"/>
      <c r="BV48" s="212"/>
      <c r="BW48" s="212"/>
      <c r="BX48" s="212"/>
      <c r="BY48" s="212"/>
      <c r="BZ48" s="212"/>
      <c r="CA48" s="212"/>
      <c r="CB48" s="212"/>
      <c r="CC48" s="212"/>
      <c r="CD48" s="212"/>
      <c r="CE48" s="212"/>
      <c r="CF48" s="212"/>
      <c r="CG48" s="212"/>
      <c r="CH48" s="212"/>
      <c r="CI48" s="212"/>
      <c r="CJ48" s="212"/>
      <c r="CK48" s="212"/>
      <c r="CL48" s="212"/>
      <c r="CM48" s="213"/>
      <c r="CN48" s="212"/>
      <c r="CO48" s="212"/>
      <c r="CP48" s="213"/>
      <c r="CQ48" s="212"/>
      <c r="CR48" s="213"/>
      <c r="CS48" s="212"/>
      <c r="CT48" s="213"/>
      <c r="CU48" s="212"/>
      <c r="CV48" s="213"/>
      <c r="CW48" s="212"/>
      <c r="CX48" s="213"/>
      <c r="CY48" s="212"/>
      <c r="CZ48" s="213"/>
      <c r="DA48" s="212"/>
      <c r="DB48" s="213"/>
      <c r="DC48" s="212"/>
      <c r="DD48" s="212"/>
      <c r="DE48" s="213"/>
      <c r="DF48" s="212"/>
      <c r="DG48" s="213"/>
      <c r="DH48" s="212"/>
      <c r="DI48" s="214"/>
    </row>
    <row r="49" spans="1:113" ht="18" customHeight="1" x14ac:dyDescent="0.2">
      <c r="A49" s="208"/>
      <c r="B49" s="209"/>
      <c r="C49" s="182"/>
      <c r="D49" s="182"/>
      <c r="E49" s="175"/>
      <c r="F49" s="209"/>
      <c r="G49" s="182"/>
      <c r="H49" s="209"/>
      <c r="I49" s="182"/>
      <c r="J49" s="176"/>
      <c r="K49" s="210"/>
      <c r="L49" s="211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7"/>
      <c r="X49" s="211"/>
      <c r="Y49" s="212"/>
      <c r="Z49" s="212"/>
      <c r="AA49" s="212"/>
      <c r="AB49" s="213"/>
      <c r="AC49" s="212"/>
      <c r="AD49" s="213"/>
      <c r="AE49" s="212"/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3"/>
      <c r="AR49" s="212"/>
      <c r="AS49" s="213"/>
      <c r="AT49" s="213"/>
      <c r="AU49" s="213"/>
      <c r="AV49" s="213"/>
      <c r="AW49" s="213"/>
      <c r="AX49" s="213"/>
      <c r="AY49" s="212"/>
      <c r="AZ49" s="212"/>
      <c r="BA49" s="212"/>
      <c r="BB49" s="213"/>
      <c r="BC49" s="213"/>
      <c r="BD49" s="213"/>
      <c r="BE49" s="213"/>
      <c r="BF49" s="213"/>
      <c r="BG49" s="213"/>
      <c r="BH49" s="213"/>
      <c r="BI49" s="213"/>
      <c r="BJ49" s="213"/>
      <c r="BK49" s="212"/>
      <c r="BL49" s="212"/>
      <c r="BM49" s="212"/>
      <c r="BN49" s="213"/>
      <c r="BO49" s="212"/>
      <c r="BP49" s="212"/>
      <c r="BQ49" s="212"/>
      <c r="BR49" s="212"/>
      <c r="BS49" s="212"/>
      <c r="BT49" s="212"/>
      <c r="BU49" s="212"/>
      <c r="BV49" s="212"/>
      <c r="BW49" s="212"/>
      <c r="BX49" s="212"/>
      <c r="BY49" s="212"/>
      <c r="BZ49" s="212"/>
      <c r="CA49" s="212"/>
      <c r="CB49" s="212"/>
      <c r="CC49" s="212"/>
      <c r="CD49" s="212"/>
      <c r="CE49" s="212"/>
      <c r="CF49" s="212"/>
      <c r="CG49" s="212"/>
      <c r="CH49" s="212"/>
      <c r="CI49" s="212"/>
      <c r="CJ49" s="212"/>
      <c r="CK49" s="212"/>
      <c r="CL49" s="212"/>
      <c r="CM49" s="213"/>
      <c r="CN49" s="212"/>
      <c r="CO49" s="212"/>
      <c r="CP49" s="213"/>
      <c r="CQ49" s="212"/>
      <c r="CR49" s="213"/>
      <c r="CS49" s="212"/>
      <c r="CT49" s="213"/>
      <c r="CU49" s="212"/>
      <c r="CV49" s="213"/>
      <c r="CW49" s="212"/>
      <c r="CX49" s="213"/>
      <c r="CY49" s="212"/>
      <c r="CZ49" s="213"/>
      <c r="DA49" s="212"/>
      <c r="DB49" s="213"/>
      <c r="DC49" s="212"/>
      <c r="DD49" s="212"/>
      <c r="DE49" s="213"/>
      <c r="DF49" s="212"/>
      <c r="DG49" s="213"/>
      <c r="DH49" s="212"/>
      <c r="DI49" s="214"/>
    </row>
    <row r="50" spans="1:113" ht="18" customHeight="1" x14ac:dyDescent="0.2">
      <c r="A50" s="208"/>
      <c r="B50" s="209"/>
      <c r="C50" s="182"/>
      <c r="D50" s="182"/>
      <c r="E50" s="175"/>
      <c r="F50" s="209"/>
      <c r="G50" s="182"/>
      <c r="H50" s="209"/>
      <c r="I50" s="182"/>
      <c r="J50" s="176"/>
      <c r="K50" s="210"/>
      <c r="L50" s="211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7"/>
      <c r="X50" s="211"/>
      <c r="Y50" s="212"/>
      <c r="Z50" s="212"/>
      <c r="AA50" s="212"/>
      <c r="AB50" s="213"/>
      <c r="AC50" s="212"/>
      <c r="AD50" s="213"/>
      <c r="AE50" s="212"/>
      <c r="AF50" s="213"/>
      <c r="AG50" s="213"/>
      <c r="AH50" s="212"/>
      <c r="AI50" s="212"/>
      <c r="AJ50" s="212"/>
      <c r="AK50" s="212"/>
      <c r="AL50" s="212"/>
      <c r="AM50" s="212"/>
      <c r="AN50" s="212"/>
      <c r="AO50" s="213"/>
      <c r="AP50" s="212"/>
      <c r="AQ50" s="213"/>
      <c r="AR50" s="213"/>
      <c r="AS50" s="212"/>
      <c r="AT50" s="213"/>
      <c r="AU50" s="213"/>
      <c r="AV50" s="212"/>
      <c r="AW50" s="213"/>
      <c r="AX50" s="213"/>
      <c r="AY50" s="212"/>
      <c r="AZ50" s="212"/>
      <c r="BA50" s="212"/>
      <c r="BB50" s="213"/>
      <c r="BC50" s="212"/>
      <c r="BD50" s="212"/>
      <c r="BE50" s="213"/>
      <c r="BF50" s="213"/>
      <c r="BG50" s="213"/>
      <c r="BH50" s="212"/>
      <c r="BI50" s="213"/>
      <c r="BJ50" s="213"/>
      <c r="BK50" s="212"/>
      <c r="BL50" s="212"/>
      <c r="BM50" s="212"/>
      <c r="BN50" s="213"/>
      <c r="BO50" s="212"/>
      <c r="BP50" s="212"/>
      <c r="BQ50" s="212"/>
      <c r="BR50" s="212"/>
      <c r="BS50" s="212"/>
      <c r="BT50" s="212"/>
      <c r="BU50" s="212"/>
      <c r="BV50" s="212"/>
      <c r="BW50" s="212"/>
      <c r="BX50" s="212"/>
      <c r="BY50" s="212"/>
      <c r="BZ50" s="212"/>
      <c r="CA50" s="212"/>
      <c r="CB50" s="212"/>
      <c r="CC50" s="212"/>
      <c r="CD50" s="212"/>
      <c r="CE50" s="212"/>
      <c r="CF50" s="212"/>
      <c r="CG50" s="212"/>
      <c r="CH50" s="212"/>
      <c r="CI50" s="212"/>
      <c r="CJ50" s="212"/>
      <c r="CK50" s="212"/>
      <c r="CL50" s="212"/>
      <c r="CM50" s="213"/>
      <c r="CN50" s="212"/>
      <c r="CO50" s="212"/>
      <c r="CP50" s="213"/>
      <c r="CQ50" s="212"/>
      <c r="CR50" s="213"/>
      <c r="CS50" s="212"/>
      <c r="CT50" s="213"/>
      <c r="CU50" s="212"/>
      <c r="CV50" s="213"/>
      <c r="CW50" s="212"/>
      <c r="CX50" s="213"/>
      <c r="CY50" s="212"/>
      <c r="CZ50" s="213"/>
      <c r="DA50" s="212"/>
      <c r="DB50" s="213"/>
      <c r="DC50" s="212"/>
      <c r="DD50" s="212"/>
      <c r="DE50" s="213"/>
      <c r="DF50" s="212"/>
      <c r="DG50" s="213"/>
      <c r="DH50" s="212"/>
      <c r="DI50" s="214"/>
    </row>
    <row r="51" spans="1:113" ht="18" customHeight="1" x14ac:dyDescent="0.2">
      <c r="A51" s="208"/>
      <c r="B51" s="209"/>
      <c r="C51" s="182"/>
      <c r="D51" s="182"/>
      <c r="E51" s="175"/>
      <c r="F51" s="209"/>
      <c r="G51" s="182"/>
      <c r="H51" s="209"/>
      <c r="I51" s="182"/>
      <c r="J51" s="176"/>
      <c r="K51" s="210"/>
      <c r="L51" s="211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7"/>
      <c r="X51" s="211"/>
      <c r="Y51" s="212"/>
      <c r="Z51" s="212"/>
      <c r="AA51" s="212"/>
      <c r="AB51" s="213"/>
      <c r="AC51" s="212"/>
      <c r="AD51" s="213"/>
      <c r="AE51" s="212"/>
      <c r="AF51" s="213"/>
      <c r="AG51" s="213"/>
      <c r="AH51" s="213"/>
      <c r="AI51" s="213"/>
      <c r="AJ51" s="213"/>
      <c r="AK51" s="213"/>
      <c r="AL51" s="212"/>
      <c r="AM51" s="212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2"/>
      <c r="AZ51" s="212"/>
      <c r="BA51" s="212"/>
      <c r="BB51" s="213"/>
      <c r="BC51" s="212"/>
      <c r="BD51" s="212"/>
      <c r="BE51" s="213"/>
      <c r="BF51" s="213"/>
      <c r="BG51" s="213"/>
      <c r="BH51" s="212"/>
      <c r="BI51" s="213"/>
      <c r="BJ51" s="213"/>
      <c r="BK51" s="212"/>
      <c r="BL51" s="212"/>
      <c r="BM51" s="212"/>
      <c r="BN51" s="213"/>
      <c r="BO51" s="212"/>
      <c r="BP51" s="212"/>
      <c r="BQ51" s="212"/>
      <c r="BR51" s="212"/>
      <c r="BS51" s="212"/>
      <c r="BT51" s="212"/>
      <c r="BU51" s="212"/>
      <c r="BV51" s="212"/>
      <c r="BW51" s="212"/>
      <c r="BX51" s="212"/>
      <c r="BY51" s="212"/>
      <c r="BZ51" s="212"/>
      <c r="CA51" s="212"/>
      <c r="CB51" s="212"/>
      <c r="CC51" s="212"/>
      <c r="CD51" s="212"/>
      <c r="CE51" s="212"/>
      <c r="CF51" s="212"/>
      <c r="CG51" s="212"/>
      <c r="CH51" s="212"/>
      <c r="CI51" s="212"/>
      <c r="CJ51" s="212"/>
      <c r="CK51" s="212"/>
      <c r="CL51" s="212"/>
      <c r="CM51" s="213"/>
      <c r="CN51" s="212"/>
      <c r="CO51" s="212"/>
      <c r="CP51" s="213"/>
      <c r="CQ51" s="212"/>
      <c r="CR51" s="213"/>
      <c r="CS51" s="212"/>
      <c r="CT51" s="213"/>
      <c r="CU51" s="212"/>
      <c r="CV51" s="213"/>
      <c r="CW51" s="212"/>
      <c r="CX51" s="213"/>
      <c r="CY51" s="212"/>
      <c r="CZ51" s="213"/>
      <c r="DA51" s="212"/>
      <c r="DB51" s="213"/>
      <c r="DC51" s="212"/>
      <c r="DD51" s="212"/>
      <c r="DE51" s="213"/>
      <c r="DF51" s="212"/>
      <c r="DG51" s="213"/>
      <c r="DH51" s="212"/>
      <c r="DI51" s="214"/>
    </row>
    <row r="52" spans="1:113" ht="18" customHeight="1" x14ac:dyDescent="0.2">
      <c r="A52" s="208"/>
      <c r="B52" s="209"/>
      <c r="C52" s="182"/>
      <c r="D52" s="182"/>
      <c r="E52" s="175"/>
      <c r="F52" s="209"/>
      <c r="G52" s="182"/>
      <c r="H52" s="209"/>
      <c r="I52" s="182"/>
      <c r="J52" s="176"/>
      <c r="K52" s="210"/>
      <c r="L52" s="211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7"/>
      <c r="X52" s="211"/>
      <c r="Y52" s="212"/>
      <c r="Z52" s="212"/>
      <c r="AA52" s="212"/>
      <c r="AB52" s="213"/>
      <c r="AC52" s="212"/>
      <c r="AD52" s="213"/>
      <c r="AE52" s="212"/>
      <c r="AF52" s="213"/>
      <c r="AG52" s="213"/>
      <c r="AH52" s="212"/>
      <c r="AI52" s="212"/>
      <c r="AJ52" s="212"/>
      <c r="AK52" s="212"/>
      <c r="AL52" s="212"/>
      <c r="AM52" s="212"/>
      <c r="AN52" s="212"/>
      <c r="AO52" s="213"/>
      <c r="AP52" s="213"/>
      <c r="AQ52" s="213"/>
      <c r="AR52" s="212"/>
      <c r="AS52" s="213"/>
      <c r="AT52" s="213"/>
      <c r="AU52" s="213"/>
      <c r="AV52" s="213"/>
      <c r="AW52" s="213"/>
      <c r="AX52" s="213"/>
      <c r="AY52" s="212"/>
      <c r="AZ52" s="212"/>
      <c r="BA52" s="212"/>
      <c r="BB52" s="213"/>
      <c r="BC52" s="212"/>
      <c r="BD52" s="212"/>
      <c r="BE52" s="212"/>
      <c r="BF52" s="213"/>
      <c r="BG52" s="213"/>
      <c r="BH52" s="212"/>
      <c r="BI52" s="213"/>
      <c r="BJ52" s="213"/>
      <c r="BK52" s="212"/>
      <c r="BL52" s="212"/>
      <c r="BM52" s="212"/>
      <c r="BN52" s="213"/>
      <c r="BO52" s="212"/>
      <c r="BP52" s="213"/>
      <c r="BQ52" s="212"/>
      <c r="BR52" s="212"/>
      <c r="BS52" s="212"/>
      <c r="BT52" s="212"/>
      <c r="BU52" s="212"/>
      <c r="BV52" s="212"/>
      <c r="BW52" s="212"/>
      <c r="BX52" s="212"/>
      <c r="BY52" s="212"/>
      <c r="BZ52" s="212"/>
      <c r="CA52" s="212"/>
      <c r="CB52" s="212"/>
      <c r="CC52" s="212"/>
      <c r="CD52" s="212"/>
      <c r="CE52" s="212"/>
      <c r="CF52" s="212"/>
      <c r="CG52" s="212"/>
      <c r="CH52" s="212"/>
      <c r="CI52" s="212"/>
      <c r="CJ52" s="212"/>
      <c r="CK52" s="212"/>
      <c r="CL52" s="212"/>
      <c r="CM52" s="213"/>
      <c r="CN52" s="212"/>
      <c r="CO52" s="212"/>
      <c r="CP52" s="213"/>
      <c r="CQ52" s="212"/>
      <c r="CR52" s="213"/>
      <c r="CS52" s="212"/>
      <c r="CT52" s="213"/>
      <c r="CU52" s="212"/>
      <c r="CV52" s="213"/>
      <c r="CW52" s="212"/>
      <c r="CX52" s="213"/>
      <c r="CY52" s="212"/>
      <c r="CZ52" s="213"/>
      <c r="DA52" s="212"/>
      <c r="DB52" s="213"/>
      <c r="DC52" s="212"/>
      <c r="DD52" s="212"/>
      <c r="DE52" s="213"/>
      <c r="DF52" s="212"/>
      <c r="DG52" s="213"/>
      <c r="DH52" s="212"/>
      <c r="DI52" s="214"/>
    </row>
    <row r="53" spans="1:113" ht="18" customHeight="1" x14ac:dyDescent="0.2">
      <c r="A53" s="208"/>
      <c r="B53" s="209"/>
      <c r="C53" s="182"/>
      <c r="D53" s="182"/>
      <c r="E53" s="175"/>
      <c r="F53" s="209"/>
      <c r="G53" s="182"/>
      <c r="H53" s="209"/>
      <c r="I53" s="182"/>
      <c r="J53" s="176"/>
      <c r="K53" s="210"/>
      <c r="L53" s="211"/>
      <c r="M53" s="212"/>
      <c r="N53" s="212"/>
      <c r="O53" s="212"/>
      <c r="P53" s="212"/>
      <c r="Q53" s="212"/>
      <c r="R53" s="212"/>
      <c r="S53" s="212"/>
      <c r="T53" s="212"/>
      <c r="U53" s="212"/>
      <c r="V53" s="212"/>
      <c r="W53" s="217"/>
      <c r="X53" s="211"/>
      <c r="Y53" s="213"/>
      <c r="Z53" s="212"/>
      <c r="AA53" s="213"/>
      <c r="AB53" s="213"/>
      <c r="AC53" s="212"/>
      <c r="AD53" s="213"/>
      <c r="AE53" s="213"/>
      <c r="AF53" s="212"/>
      <c r="AG53" s="213"/>
      <c r="AH53" s="213"/>
      <c r="AI53" s="213"/>
      <c r="AJ53" s="212"/>
      <c r="AK53" s="213"/>
      <c r="AL53" s="212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2"/>
      <c r="BB53" s="213"/>
      <c r="BC53" s="213"/>
      <c r="BD53" s="213"/>
      <c r="BE53" s="213"/>
      <c r="BF53" s="213"/>
      <c r="BG53" s="212"/>
      <c r="BH53" s="213"/>
      <c r="BI53" s="213"/>
      <c r="BJ53" s="213"/>
      <c r="BK53" s="212"/>
      <c r="BL53" s="212"/>
      <c r="BM53" s="212"/>
      <c r="BN53" s="213"/>
      <c r="BO53" s="212"/>
      <c r="BP53" s="212"/>
      <c r="BQ53" s="212"/>
      <c r="BR53" s="212"/>
      <c r="BS53" s="212"/>
      <c r="BT53" s="212"/>
      <c r="BU53" s="212"/>
      <c r="BV53" s="212"/>
      <c r="BW53" s="212"/>
      <c r="BX53" s="212"/>
      <c r="BY53" s="212"/>
      <c r="BZ53" s="212"/>
      <c r="CA53" s="212"/>
      <c r="CB53" s="212"/>
      <c r="CC53" s="212"/>
      <c r="CD53" s="212"/>
      <c r="CE53" s="212"/>
      <c r="CF53" s="212"/>
      <c r="CG53" s="212"/>
      <c r="CH53" s="212"/>
      <c r="CI53" s="212"/>
      <c r="CJ53" s="212"/>
      <c r="CK53" s="212"/>
      <c r="CL53" s="212"/>
      <c r="CM53" s="213"/>
      <c r="CN53" s="212"/>
      <c r="CO53" s="212"/>
      <c r="CP53" s="213"/>
      <c r="CQ53" s="212"/>
      <c r="CR53" s="213"/>
      <c r="CS53" s="212"/>
      <c r="CT53" s="213"/>
      <c r="CU53" s="212"/>
      <c r="CV53" s="213"/>
      <c r="CW53" s="212"/>
      <c r="CX53" s="213"/>
      <c r="CY53" s="212"/>
      <c r="CZ53" s="213"/>
      <c r="DA53" s="212"/>
      <c r="DB53" s="213"/>
      <c r="DC53" s="212"/>
      <c r="DD53" s="212"/>
      <c r="DE53" s="213"/>
      <c r="DF53" s="212"/>
      <c r="DG53" s="213"/>
      <c r="DH53" s="212"/>
      <c r="DI53" s="214"/>
    </row>
    <row r="54" spans="1:113" ht="18" customHeight="1" x14ac:dyDescent="0.2">
      <c r="A54" s="208"/>
      <c r="B54" s="209"/>
      <c r="C54" s="182"/>
      <c r="D54" s="182"/>
      <c r="E54" s="175"/>
      <c r="F54" s="209"/>
      <c r="G54" s="182"/>
      <c r="H54" s="209"/>
      <c r="I54" s="182"/>
      <c r="J54" s="176"/>
      <c r="K54" s="210"/>
      <c r="L54" s="211"/>
      <c r="M54" s="212"/>
      <c r="N54" s="212"/>
      <c r="O54" s="212"/>
      <c r="P54" s="212"/>
      <c r="Q54" s="212"/>
      <c r="R54" s="212"/>
      <c r="S54" s="213"/>
      <c r="T54" s="213"/>
      <c r="U54" s="213"/>
      <c r="V54" s="213"/>
      <c r="W54" s="214"/>
      <c r="X54" s="211"/>
      <c r="Y54" s="212"/>
      <c r="Z54" s="213"/>
      <c r="AA54" s="213"/>
      <c r="AB54" s="213"/>
      <c r="AC54" s="213"/>
      <c r="AD54" s="213"/>
      <c r="AE54" s="213"/>
      <c r="AF54" s="213"/>
      <c r="AG54" s="213"/>
      <c r="AH54" s="213"/>
      <c r="AI54" s="213"/>
      <c r="AJ54" s="213"/>
      <c r="AK54" s="213"/>
      <c r="AL54" s="212"/>
      <c r="AM54" s="212"/>
      <c r="AN54" s="213"/>
      <c r="AO54" s="213"/>
      <c r="AP54" s="213"/>
      <c r="AQ54" s="213"/>
      <c r="AR54" s="213"/>
      <c r="AS54" s="213"/>
      <c r="AT54" s="213"/>
      <c r="AU54" s="213"/>
      <c r="AV54" s="212"/>
      <c r="AW54" s="213"/>
      <c r="AX54" s="213"/>
      <c r="AY54" s="213"/>
      <c r="AZ54" s="213"/>
      <c r="BA54" s="213"/>
      <c r="BB54" s="213"/>
      <c r="BC54" s="213"/>
      <c r="BD54" s="213"/>
      <c r="BE54" s="213"/>
      <c r="BF54" s="213"/>
      <c r="BG54" s="213"/>
      <c r="BH54" s="213"/>
      <c r="BI54" s="213"/>
      <c r="BJ54" s="213"/>
      <c r="BK54" s="212"/>
      <c r="BL54" s="212"/>
      <c r="BM54" s="213"/>
      <c r="BN54" s="213"/>
      <c r="BO54" s="213"/>
      <c r="BP54" s="213"/>
      <c r="BQ54" s="212"/>
      <c r="BR54" s="212"/>
      <c r="BS54" s="212"/>
      <c r="BT54" s="212"/>
      <c r="BU54" s="212"/>
      <c r="BV54" s="212"/>
      <c r="BW54" s="213"/>
      <c r="BX54" s="212"/>
      <c r="BY54" s="212"/>
      <c r="BZ54" s="212"/>
      <c r="CA54" s="212"/>
      <c r="CB54" s="213"/>
      <c r="CC54" s="213"/>
      <c r="CD54" s="212"/>
      <c r="CE54" s="212"/>
      <c r="CF54" s="212"/>
      <c r="CG54" s="212"/>
      <c r="CH54" s="212"/>
      <c r="CI54" s="212"/>
      <c r="CJ54" s="212"/>
      <c r="CK54" s="212"/>
      <c r="CL54" s="212"/>
      <c r="CM54" s="213"/>
      <c r="CN54" s="212"/>
      <c r="CO54" s="213"/>
      <c r="CP54" s="213"/>
      <c r="CQ54" s="212"/>
      <c r="CR54" s="213"/>
      <c r="CS54" s="212"/>
      <c r="CT54" s="213"/>
      <c r="CU54" s="213"/>
      <c r="CV54" s="213"/>
      <c r="CW54" s="212"/>
      <c r="CX54" s="213"/>
      <c r="CY54" s="212"/>
      <c r="CZ54" s="213"/>
      <c r="DA54" s="212"/>
      <c r="DB54" s="213"/>
      <c r="DC54" s="212"/>
      <c r="DD54" s="212"/>
      <c r="DE54" s="213"/>
      <c r="DF54" s="212"/>
      <c r="DG54" s="213"/>
      <c r="DH54" s="212"/>
      <c r="DI54" s="214"/>
    </row>
    <row r="55" spans="1:113" ht="18" customHeight="1" x14ac:dyDescent="0.2">
      <c r="A55" s="208"/>
      <c r="B55" s="209"/>
      <c r="C55" s="182"/>
      <c r="D55" s="182"/>
      <c r="E55" s="175"/>
      <c r="F55" s="209"/>
      <c r="G55" s="182"/>
      <c r="H55" s="209"/>
      <c r="I55" s="182"/>
      <c r="J55" s="176"/>
      <c r="K55" s="210"/>
      <c r="L55" s="211"/>
      <c r="M55" s="212"/>
      <c r="N55" s="212"/>
      <c r="O55" s="212"/>
      <c r="P55" s="212"/>
      <c r="Q55" s="212"/>
      <c r="R55" s="212"/>
      <c r="S55" s="212"/>
      <c r="T55" s="212"/>
      <c r="U55" s="212"/>
      <c r="V55" s="212"/>
      <c r="W55" s="217"/>
      <c r="X55" s="211"/>
      <c r="Y55" s="212"/>
      <c r="Z55" s="212"/>
      <c r="AA55" s="212"/>
      <c r="AB55" s="213"/>
      <c r="AC55" s="212"/>
      <c r="AD55" s="213"/>
      <c r="AE55" s="212"/>
      <c r="AF55" s="212"/>
      <c r="AG55" s="212"/>
      <c r="AH55" s="213"/>
      <c r="AI55" s="212"/>
      <c r="AJ55" s="212"/>
      <c r="AK55" s="212"/>
      <c r="AL55" s="212"/>
      <c r="AM55" s="212"/>
      <c r="AN55" s="212"/>
      <c r="AO55" s="212"/>
      <c r="AP55" s="212"/>
      <c r="AQ55" s="213"/>
      <c r="AR55" s="212"/>
      <c r="AS55" s="212"/>
      <c r="AT55" s="213"/>
      <c r="AU55" s="212"/>
      <c r="AV55" s="212"/>
      <c r="AW55" s="213"/>
      <c r="AX55" s="212"/>
      <c r="AY55" s="212"/>
      <c r="AZ55" s="212"/>
      <c r="BA55" s="212"/>
      <c r="BB55" s="213"/>
      <c r="BC55" s="212"/>
      <c r="BD55" s="212"/>
      <c r="BE55" s="212"/>
      <c r="BF55" s="213"/>
      <c r="BG55" s="212"/>
      <c r="BH55" s="212"/>
      <c r="BI55" s="212"/>
      <c r="BJ55" s="212"/>
      <c r="BK55" s="212"/>
      <c r="BL55" s="212"/>
      <c r="BM55" s="212"/>
      <c r="BN55" s="213"/>
      <c r="BO55" s="212"/>
      <c r="BP55" s="213"/>
      <c r="BQ55" s="212"/>
      <c r="BR55" s="212"/>
      <c r="BS55" s="212"/>
      <c r="BT55" s="212"/>
      <c r="BU55" s="212"/>
      <c r="BV55" s="212"/>
      <c r="BW55" s="212"/>
      <c r="BX55" s="212"/>
      <c r="BY55" s="212"/>
      <c r="BZ55" s="212"/>
      <c r="CA55" s="212"/>
      <c r="CB55" s="212"/>
      <c r="CC55" s="212"/>
      <c r="CD55" s="212"/>
      <c r="CE55" s="212"/>
      <c r="CF55" s="212"/>
      <c r="CG55" s="212"/>
      <c r="CH55" s="212"/>
      <c r="CI55" s="212"/>
      <c r="CJ55" s="212"/>
      <c r="CK55" s="212"/>
      <c r="CL55" s="212"/>
      <c r="CM55" s="213"/>
      <c r="CN55" s="212"/>
      <c r="CO55" s="212"/>
      <c r="CP55" s="213"/>
      <c r="CQ55" s="212"/>
      <c r="CR55" s="213"/>
      <c r="CS55" s="212"/>
      <c r="CT55" s="213"/>
      <c r="CU55" s="212"/>
      <c r="CV55" s="213"/>
      <c r="CW55" s="212"/>
      <c r="CX55" s="213"/>
      <c r="CY55" s="212"/>
      <c r="CZ55" s="213"/>
      <c r="DA55" s="212"/>
      <c r="DB55" s="213"/>
      <c r="DC55" s="212"/>
      <c r="DD55" s="212"/>
      <c r="DE55" s="213"/>
      <c r="DF55" s="212"/>
      <c r="DG55" s="213"/>
      <c r="DH55" s="212"/>
      <c r="DI55" s="214"/>
    </row>
    <row r="56" spans="1:113" ht="18" customHeight="1" x14ac:dyDescent="0.2">
      <c r="A56" s="208"/>
      <c r="B56" s="209"/>
      <c r="C56" s="182"/>
      <c r="D56" s="182"/>
      <c r="E56" s="175"/>
      <c r="F56" s="209"/>
      <c r="G56" s="182"/>
      <c r="H56" s="209"/>
      <c r="I56" s="182"/>
      <c r="J56" s="176"/>
      <c r="K56" s="210"/>
      <c r="L56" s="211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7"/>
      <c r="X56" s="211"/>
      <c r="Y56" s="212"/>
      <c r="Z56" s="212"/>
      <c r="AA56" s="212"/>
      <c r="AB56" s="213"/>
      <c r="AC56" s="212"/>
      <c r="AD56" s="213"/>
      <c r="AE56" s="212"/>
      <c r="AF56" s="212"/>
      <c r="AG56" s="212"/>
      <c r="AH56" s="212"/>
      <c r="AI56" s="212"/>
      <c r="AJ56" s="212"/>
      <c r="AK56" s="212"/>
      <c r="AL56" s="212"/>
      <c r="AM56" s="212"/>
      <c r="AN56" s="212"/>
      <c r="AO56" s="212"/>
      <c r="AP56" s="212"/>
      <c r="AQ56" s="213"/>
      <c r="AR56" s="212"/>
      <c r="AS56" s="213"/>
      <c r="AT56" s="213"/>
      <c r="AU56" s="213"/>
      <c r="AV56" s="212"/>
      <c r="AW56" s="213"/>
      <c r="AX56" s="212"/>
      <c r="AY56" s="212"/>
      <c r="AZ56" s="212"/>
      <c r="BA56" s="212"/>
      <c r="BB56" s="213"/>
      <c r="BC56" s="212"/>
      <c r="BD56" s="212"/>
      <c r="BE56" s="212"/>
      <c r="BF56" s="213"/>
      <c r="BG56" s="212"/>
      <c r="BH56" s="212"/>
      <c r="BI56" s="212"/>
      <c r="BJ56" s="212"/>
      <c r="BK56" s="212"/>
      <c r="BL56" s="212"/>
      <c r="BM56" s="212"/>
      <c r="BN56" s="213"/>
      <c r="BO56" s="212"/>
      <c r="BP56" s="212"/>
      <c r="BQ56" s="212"/>
      <c r="BR56" s="212"/>
      <c r="BS56" s="212"/>
      <c r="BT56" s="212"/>
      <c r="BU56" s="212"/>
      <c r="BV56" s="212"/>
      <c r="BW56" s="212"/>
      <c r="BX56" s="212"/>
      <c r="BY56" s="212"/>
      <c r="BZ56" s="212"/>
      <c r="CA56" s="212"/>
      <c r="CB56" s="212"/>
      <c r="CC56" s="212"/>
      <c r="CD56" s="212"/>
      <c r="CE56" s="212"/>
      <c r="CF56" s="212"/>
      <c r="CG56" s="212"/>
      <c r="CH56" s="212"/>
      <c r="CI56" s="212"/>
      <c r="CJ56" s="212"/>
      <c r="CK56" s="212"/>
      <c r="CL56" s="212"/>
      <c r="CM56" s="213"/>
      <c r="CN56" s="212"/>
      <c r="CO56" s="212"/>
      <c r="CP56" s="213"/>
      <c r="CQ56" s="212"/>
      <c r="CR56" s="213"/>
      <c r="CS56" s="212"/>
      <c r="CT56" s="213"/>
      <c r="CU56" s="212"/>
      <c r="CV56" s="213"/>
      <c r="CW56" s="212"/>
      <c r="CX56" s="213"/>
      <c r="CY56" s="212"/>
      <c r="CZ56" s="213"/>
      <c r="DA56" s="212"/>
      <c r="DB56" s="213"/>
      <c r="DC56" s="212"/>
      <c r="DD56" s="212"/>
      <c r="DE56" s="213"/>
      <c r="DF56" s="212"/>
      <c r="DG56" s="213"/>
      <c r="DH56" s="212"/>
      <c r="DI56" s="214"/>
    </row>
    <row r="57" spans="1:113" ht="18" customHeight="1" x14ac:dyDescent="0.2">
      <c r="A57" s="208"/>
      <c r="B57" s="209"/>
      <c r="C57" s="182"/>
      <c r="D57" s="182"/>
      <c r="E57" s="175"/>
      <c r="F57" s="209"/>
      <c r="G57" s="182"/>
      <c r="H57" s="209"/>
      <c r="I57" s="182"/>
      <c r="J57" s="176"/>
      <c r="K57" s="210"/>
      <c r="L57" s="211"/>
      <c r="M57" s="212"/>
      <c r="N57" s="212"/>
      <c r="O57" s="212"/>
      <c r="P57" s="212"/>
      <c r="Q57" s="212"/>
      <c r="R57" s="212"/>
      <c r="S57" s="212"/>
      <c r="T57" s="212"/>
      <c r="U57" s="212"/>
      <c r="V57" s="212"/>
      <c r="W57" s="217"/>
      <c r="X57" s="211"/>
      <c r="Y57" s="212"/>
      <c r="Z57" s="213"/>
      <c r="AA57" s="213"/>
      <c r="AB57" s="213"/>
      <c r="AC57" s="213"/>
      <c r="AD57" s="213"/>
      <c r="AE57" s="213"/>
      <c r="AF57" s="213"/>
      <c r="AG57" s="213"/>
      <c r="AH57" s="213"/>
      <c r="AI57" s="213"/>
      <c r="AJ57" s="213"/>
      <c r="AK57" s="213"/>
      <c r="AL57" s="213"/>
      <c r="AM57" s="212"/>
      <c r="AN57" s="213"/>
      <c r="AO57" s="213"/>
      <c r="AP57" s="213"/>
      <c r="AQ57" s="213"/>
      <c r="AR57" s="213"/>
      <c r="AS57" s="213"/>
      <c r="AT57" s="213"/>
      <c r="AU57" s="213"/>
      <c r="AV57" s="213"/>
      <c r="AW57" s="213"/>
      <c r="AX57" s="213"/>
      <c r="AY57" s="213"/>
      <c r="AZ57" s="213"/>
      <c r="BA57" s="213"/>
      <c r="BB57" s="213"/>
      <c r="BC57" s="213"/>
      <c r="BD57" s="213"/>
      <c r="BE57" s="213"/>
      <c r="BF57" s="213"/>
      <c r="BG57" s="213"/>
      <c r="BH57" s="213"/>
      <c r="BI57" s="213"/>
      <c r="BJ57" s="213"/>
      <c r="BK57" s="212"/>
      <c r="BL57" s="212"/>
      <c r="BM57" s="212"/>
      <c r="BN57" s="213"/>
      <c r="BO57" s="213"/>
      <c r="BP57" s="212"/>
      <c r="BQ57" s="213"/>
      <c r="BR57" s="212"/>
      <c r="BS57" s="213"/>
      <c r="BT57" s="212"/>
      <c r="BU57" s="212"/>
      <c r="BV57" s="212"/>
      <c r="BW57" s="212"/>
      <c r="BX57" s="212"/>
      <c r="BY57" s="212"/>
      <c r="BZ57" s="212"/>
      <c r="CA57" s="212"/>
      <c r="CB57" s="212"/>
      <c r="CC57" s="212"/>
      <c r="CD57" s="212"/>
      <c r="CE57" s="213"/>
      <c r="CF57" s="212"/>
      <c r="CG57" s="212"/>
      <c r="CH57" s="213"/>
      <c r="CI57" s="212"/>
      <c r="CJ57" s="212"/>
      <c r="CK57" s="213"/>
      <c r="CL57" s="213"/>
      <c r="CM57" s="213"/>
      <c r="CN57" s="213"/>
      <c r="CO57" s="212"/>
      <c r="CP57" s="213"/>
      <c r="CQ57" s="212"/>
      <c r="CR57" s="213"/>
      <c r="CS57" s="212"/>
      <c r="CT57" s="213"/>
      <c r="CU57" s="213"/>
      <c r="CV57" s="213"/>
      <c r="CW57" s="212"/>
      <c r="CX57" s="213"/>
      <c r="CY57" s="213"/>
      <c r="CZ57" s="213"/>
      <c r="DA57" s="212"/>
      <c r="DB57" s="213"/>
      <c r="DC57" s="213"/>
      <c r="DD57" s="212"/>
      <c r="DE57" s="213"/>
      <c r="DF57" s="212"/>
      <c r="DG57" s="213"/>
      <c r="DH57" s="213"/>
      <c r="DI57" s="214"/>
    </row>
    <row r="58" spans="1:113" ht="18" customHeight="1" x14ac:dyDescent="0.2">
      <c r="A58" s="208"/>
      <c r="B58" s="209"/>
      <c r="C58" s="182"/>
      <c r="D58" s="182"/>
      <c r="E58" s="175"/>
      <c r="F58" s="209"/>
      <c r="G58" s="182"/>
      <c r="H58" s="209"/>
      <c r="I58" s="182"/>
      <c r="J58" s="176"/>
      <c r="K58" s="210"/>
      <c r="L58" s="211"/>
      <c r="M58" s="212"/>
      <c r="N58" s="212"/>
      <c r="O58" s="213"/>
      <c r="P58" s="212"/>
      <c r="Q58" s="212"/>
      <c r="R58" s="213"/>
      <c r="S58" s="212"/>
      <c r="T58" s="213"/>
      <c r="U58" s="213"/>
      <c r="V58" s="212"/>
      <c r="W58" s="214"/>
      <c r="X58" s="215"/>
      <c r="Y58" s="213"/>
      <c r="Z58" s="213"/>
      <c r="AA58" s="213"/>
      <c r="AB58" s="213"/>
      <c r="AC58" s="213"/>
      <c r="AD58" s="213"/>
      <c r="AE58" s="213"/>
      <c r="AF58" s="213"/>
      <c r="AG58" s="213"/>
      <c r="AH58" s="213"/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3"/>
      <c r="AY58" s="213"/>
      <c r="AZ58" s="213"/>
      <c r="BA58" s="213"/>
      <c r="BB58" s="213"/>
      <c r="BC58" s="213"/>
      <c r="BD58" s="213"/>
      <c r="BE58" s="213"/>
      <c r="BF58" s="213"/>
      <c r="BG58" s="213"/>
      <c r="BH58" s="213"/>
      <c r="BI58" s="213"/>
      <c r="BJ58" s="213"/>
      <c r="BK58" s="213"/>
      <c r="BL58" s="213"/>
      <c r="BM58" s="213"/>
      <c r="BN58" s="213"/>
      <c r="BO58" s="213"/>
      <c r="BP58" s="213"/>
      <c r="BQ58" s="213"/>
      <c r="BR58" s="213"/>
      <c r="BS58" s="213"/>
      <c r="BT58" s="213"/>
      <c r="BU58" s="213"/>
      <c r="BV58" s="213"/>
      <c r="BW58" s="213"/>
      <c r="BX58" s="213"/>
      <c r="BY58" s="213"/>
      <c r="BZ58" s="213"/>
      <c r="CA58" s="213"/>
      <c r="CB58" s="213"/>
      <c r="CC58" s="213"/>
      <c r="CD58" s="213"/>
      <c r="CE58" s="213"/>
      <c r="CF58" s="212"/>
      <c r="CG58" s="213"/>
      <c r="CH58" s="213"/>
      <c r="CI58" s="212"/>
      <c r="CJ58" s="213"/>
      <c r="CK58" s="213"/>
      <c r="CL58" s="213"/>
      <c r="CM58" s="213"/>
      <c r="CN58" s="213"/>
      <c r="CO58" s="212"/>
      <c r="CP58" s="213"/>
      <c r="CQ58" s="212"/>
      <c r="CR58" s="213"/>
      <c r="CS58" s="212"/>
      <c r="CT58" s="213"/>
      <c r="CU58" s="212"/>
      <c r="CV58" s="213"/>
      <c r="CW58" s="212"/>
      <c r="CX58" s="213"/>
      <c r="CY58" s="213"/>
      <c r="CZ58" s="213"/>
      <c r="DA58" s="212"/>
      <c r="DB58" s="213"/>
      <c r="DC58" s="212"/>
      <c r="DD58" s="212"/>
      <c r="DE58" s="213"/>
      <c r="DF58" s="212"/>
      <c r="DG58" s="213"/>
      <c r="DH58" s="212"/>
      <c r="DI58" s="214"/>
    </row>
    <row r="59" spans="1:113" ht="18" customHeight="1" x14ac:dyDescent="0.2">
      <c r="A59" s="208"/>
      <c r="B59" s="209"/>
      <c r="C59" s="182"/>
      <c r="D59" s="182"/>
      <c r="E59" s="175"/>
      <c r="F59" s="209"/>
      <c r="G59" s="182"/>
      <c r="H59" s="209"/>
      <c r="I59" s="182"/>
      <c r="J59" s="176"/>
      <c r="K59" s="210"/>
      <c r="L59" s="211"/>
      <c r="M59" s="212"/>
      <c r="N59" s="212"/>
      <c r="O59" s="213"/>
      <c r="P59" s="212"/>
      <c r="Q59" s="212"/>
      <c r="R59" s="213"/>
      <c r="S59" s="212"/>
      <c r="T59" s="213"/>
      <c r="U59" s="213"/>
      <c r="V59" s="212"/>
      <c r="W59" s="214"/>
      <c r="X59" s="215"/>
      <c r="Y59" s="213"/>
      <c r="Z59" s="212"/>
      <c r="AA59" s="213"/>
      <c r="AB59" s="213"/>
      <c r="AC59" s="213"/>
      <c r="AD59" s="213"/>
      <c r="AE59" s="213"/>
      <c r="AF59" s="213"/>
      <c r="AG59" s="213"/>
      <c r="AH59" s="213"/>
      <c r="AI59" s="213"/>
      <c r="AJ59" s="213"/>
      <c r="AK59" s="213"/>
      <c r="AL59" s="213"/>
      <c r="AM59" s="213"/>
      <c r="AN59" s="213"/>
      <c r="AO59" s="213"/>
      <c r="AP59" s="213"/>
      <c r="AQ59" s="213"/>
      <c r="AR59" s="213"/>
      <c r="AS59" s="213"/>
      <c r="AT59" s="213"/>
      <c r="AU59" s="213"/>
      <c r="AV59" s="213"/>
      <c r="AW59" s="213"/>
      <c r="AX59" s="213"/>
      <c r="AY59" s="213"/>
      <c r="AZ59" s="213"/>
      <c r="BA59" s="212"/>
      <c r="BB59" s="213"/>
      <c r="BC59" s="213"/>
      <c r="BD59" s="213"/>
      <c r="BE59" s="213"/>
      <c r="BF59" s="213"/>
      <c r="BG59" s="213"/>
      <c r="BH59" s="213"/>
      <c r="BI59" s="213"/>
      <c r="BJ59" s="213"/>
      <c r="BK59" s="213"/>
      <c r="BL59" s="213"/>
      <c r="BM59" s="213"/>
      <c r="BN59" s="213"/>
      <c r="BO59" s="213"/>
      <c r="BP59" s="213"/>
      <c r="BQ59" s="213"/>
      <c r="BR59" s="213"/>
      <c r="BS59" s="213"/>
      <c r="BT59" s="213"/>
      <c r="BU59" s="213"/>
      <c r="BV59" s="213"/>
      <c r="BW59" s="213"/>
      <c r="BX59" s="213"/>
      <c r="BY59" s="213"/>
      <c r="BZ59" s="213"/>
      <c r="CA59" s="213"/>
      <c r="CB59" s="213"/>
      <c r="CC59" s="213"/>
      <c r="CD59" s="213"/>
      <c r="CE59" s="213"/>
      <c r="CF59" s="212"/>
      <c r="CG59" s="213"/>
      <c r="CH59" s="213"/>
      <c r="CI59" s="212"/>
      <c r="CJ59" s="213"/>
      <c r="CK59" s="212"/>
      <c r="CL59" s="213"/>
      <c r="CM59" s="213"/>
      <c r="CN59" s="213"/>
      <c r="CO59" s="212"/>
      <c r="CP59" s="213"/>
      <c r="CQ59" s="212"/>
      <c r="CR59" s="213"/>
      <c r="CS59" s="212"/>
      <c r="CT59" s="213"/>
      <c r="CU59" s="212"/>
      <c r="CV59" s="213"/>
      <c r="CW59" s="212"/>
      <c r="CX59" s="213"/>
      <c r="CY59" s="212"/>
      <c r="CZ59" s="213"/>
      <c r="DA59" s="212"/>
      <c r="DB59" s="213"/>
      <c r="DC59" s="212"/>
      <c r="DD59" s="212"/>
      <c r="DE59" s="213"/>
      <c r="DF59" s="212"/>
      <c r="DG59" s="213"/>
      <c r="DH59" s="212"/>
      <c r="DI59" s="214"/>
    </row>
    <row r="60" spans="1:113" ht="18" customHeight="1" x14ac:dyDescent="0.2">
      <c r="A60" s="208"/>
      <c r="B60" s="209"/>
      <c r="C60" s="182"/>
      <c r="D60" s="182"/>
      <c r="E60" s="175"/>
      <c r="F60" s="209"/>
      <c r="G60" s="182"/>
      <c r="H60" s="209"/>
      <c r="I60" s="182"/>
      <c r="J60" s="176"/>
      <c r="K60" s="210"/>
      <c r="L60" s="211"/>
      <c r="M60" s="212"/>
      <c r="N60" s="212"/>
      <c r="O60" s="212"/>
      <c r="P60" s="212"/>
      <c r="Q60" s="212"/>
      <c r="R60" s="212"/>
      <c r="S60" s="212"/>
      <c r="T60" s="212"/>
      <c r="U60" s="212"/>
      <c r="V60" s="212"/>
      <c r="W60" s="217"/>
      <c r="X60" s="211"/>
      <c r="Y60" s="212"/>
      <c r="Z60" s="212"/>
      <c r="AA60" s="212"/>
      <c r="AB60" s="213"/>
      <c r="AC60" s="212"/>
      <c r="AD60" s="213"/>
      <c r="AE60" s="212"/>
      <c r="AF60" s="212"/>
      <c r="AG60" s="212"/>
      <c r="AH60" s="212"/>
      <c r="AI60" s="212"/>
      <c r="AJ60" s="212"/>
      <c r="AK60" s="212"/>
      <c r="AL60" s="212"/>
      <c r="AM60" s="212"/>
      <c r="AN60" s="212"/>
      <c r="AO60" s="212"/>
      <c r="AP60" s="212"/>
      <c r="AQ60" s="213"/>
      <c r="AR60" s="212"/>
      <c r="AS60" s="212"/>
      <c r="AT60" s="213"/>
      <c r="AU60" s="212"/>
      <c r="AV60" s="212"/>
      <c r="AW60" s="213"/>
      <c r="AX60" s="212"/>
      <c r="AY60" s="212"/>
      <c r="AZ60" s="212"/>
      <c r="BA60" s="212"/>
      <c r="BB60" s="213"/>
      <c r="BC60" s="212"/>
      <c r="BD60" s="212"/>
      <c r="BE60" s="212"/>
      <c r="BF60" s="213"/>
      <c r="BG60" s="212"/>
      <c r="BH60" s="212"/>
      <c r="BI60" s="212"/>
      <c r="BJ60" s="212"/>
      <c r="BK60" s="212"/>
      <c r="BL60" s="212"/>
      <c r="BM60" s="212"/>
      <c r="BN60" s="213"/>
      <c r="BO60" s="212"/>
      <c r="BP60" s="212"/>
      <c r="BQ60" s="212"/>
      <c r="BR60" s="212"/>
      <c r="BS60" s="212"/>
      <c r="BT60" s="212"/>
      <c r="BU60" s="212"/>
      <c r="BV60" s="212"/>
      <c r="BW60" s="212"/>
      <c r="BX60" s="212"/>
      <c r="BY60" s="212"/>
      <c r="BZ60" s="212"/>
      <c r="CA60" s="212"/>
      <c r="CB60" s="212"/>
      <c r="CC60" s="212"/>
      <c r="CD60" s="212"/>
      <c r="CE60" s="212"/>
      <c r="CF60" s="212"/>
      <c r="CG60" s="212"/>
      <c r="CH60" s="212"/>
      <c r="CI60" s="212"/>
      <c r="CJ60" s="212"/>
      <c r="CK60" s="212"/>
      <c r="CL60" s="212"/>
      <c r="CM60" s="213"/>
      <c r="CN60" s="212"/>
      <c r="CO60" s="212"/>
      <c r="CP60" s="213"/>
      <c r="CQ60" s="212"/>
      <c r="CR60" s="213"/>
      <c r="CS60" s="212"/>
      <c r="CT60" s="213"/>
      <c r="CU60" s="212"/>
      <c r="CV60" s="213"/>
      <c r="CW60" s="212"/>
      <c r="CX60" s="213"/>
      <c r="CY60" s="212"/>
      <c r="CZ60" s="213"/>
      <c r="DA60" s="212"/>
      <c r="DB60" s="213"/>
      <c r="DC60" s="212"/>
      <c r="DD60" s="212"/>
      <c r="DE60" s="213"/>
      <c r="DF60" s="212"/>
      <c r="DG60" s="213"/>
      <c r="DH60" s="212"/>
      <c r="DI60" s="214"/>
    </row>
    <row r="61" spans="1:113" ht="18" customHeight="1" x14ac:dyDescent="0.2">
      <c r="A61" s="208"/>
      <c r="B61" s="209"/>
      <c r="C61" s="182"/>
      <c r="D61" s="182"/>
      <c r="E61" s="175"/>
      <c r="F61" s="209"/>
      <c r="G61" s="182"/>
      <c r="H61" s="209"/>
      <c r="I61" s="182"/>
      <c r="J61" s="176"/>
      <c r="K61" s="210"/>
      <c r="L61" s="211"/>
      <c r="M61" s="212"/>
      <c r="N61" s="212"/>
      <c r="O61" s="212"/>
      <c r="P61" s="212"/>
      <c r="Q61" s="212"/>
      <c r="R61" s="212"/>
      <c r="S61" s="212"/>
      <c r="T61" s="212"/>
      <c r="U61" s="212"/>
      <c r="V61" s="212"/>
      <c r="W61" s="217"/>
      <c r="X61" s="211"/>
      <c r="Y61" s="212"/>
      <c r="Z61" s="212"/>
      <c r="AA61" s="212"/>
      <c r="AB61" s="213"/>
      <c r="AC61" s="212"/>
      <c r="AD61" s="213"/>
      <c r="AE61" s="212"/>
      <c r="AF61" s="212"/>
      <c r="AG61" s="212"/>
      <c r="AH61" s="212"/>
      <c r="AI61" s="212"/>
      <c r="AJ61" s="212"/>
      <c r="AK61" s="212"/>
      <c r="AL61" s="212"/>
      <c r="AM61" s="212"/>
      <c r="AN61" s="212"/>
      <c r="AO61" s="212"/>
      <c r="AP61" s="212"/>
      <c r="AQ61" s="213"/>
      <c r="AR61" s="212"/>
      <c r="AS61" s="212"/>
      <c r="AT61" s="213"/>
      <c r="AU61" s="212"/>
      <c r="AV61" s="212"/>
      <c r="AW61" s="213"/>
      <c r="AX61" s="212"/>
      <c r="AY61" s="212"/>
      <c r="AZ61" s="212"/>
      <c r="BA61" s="212"/>
      <c r="BB61" s="213"/>
      <c r="BC61" s="212"/>
      <c r="BD61" s="212"/>
      <c r="BE61" s="212"/>
      <c r="BF61" s="213"/>
      <c r="BG61" s="212"/>
      <c r="BH61" s="212"/>
      <c r="BI61" s="212"/>
      <c r="BJ61" s="212"/>
      <c r="BK61" s="212"/>
      <c r="BL61" s="212"/>
      <c r="BM61" s="212"/>
      <c r="BN61" s="213"/>
      <c r="BO61" s="212"/>
      <c r="BP61" s="212"/>
      <c r="BQ61" s="212"/>
      <c r="BR61" s="212"/>
      <c r="BS61" s="212"/>
      <c r="BT61" s="212"/>
      <c r="BU61" s="212"/>
      <c r="BV61" s="212"/>
      <c r="BW61" s="212"/>
      <c r="BX61" s="212"/>
      <c r="BY61" s="212"/>
      <c r="BZ61" s="212"/>
      <c r="CA61" s="212"/>
      <c r="CB61" s="212"/>
      <c r="CC61" s="212"/>
      <c r="CD61" s="212"/>
      <c r="CE61" s="212"/>
      <c r="CF61" s="212"/>
      <c r="CG61" s="212"/>
      <c r="CH61" s="212"/>
      <c r="CI61" s="212"/>
      <c r="CJ61" s="212"/>
      <c r="CK61" s="212"/>
      <c r="CL61" s="212"/>
      <c r="CM61" s="213"/>
      <c r="CN61" s="212"/>
      <c r="CO61" s="212"/>
      <c r="CP61" s="213"/>
      <c r="CQ61" s="212"/>
      <c r="CR61" s="213"/>
      <c r="CS61" s="212"/>
      <c r="CT61" s="213"/>
      <c r="CU61" s="212"/>
      <c r="CV61" s="213"/>
      <c r="CW61" s="212"/>
      <c r="CX61" s="213"/>
      <c r="CY61" s="212"/>
      <c r="CZ61" s="213"/>
      <c r="DA61" s="212"/>
      <c r="DB61" s="213"/>
      <c r="DC61" s="212"/>
      <c r="DD61" s="212"/>
      <c r="DE61" s="213"/>
      <c r="DF61" s="212"/>
      <c r="DG61" s="213"/>
      <c r="DH61" s="212"/>
      <c r="DI61" s="214"/>
    </row>
    <row r="62" spans="1:113" ht="18" customHeight="1" x14ac:dyDescent="0.2">
      <c r="A62" s="208"/>
      <c r="B62" s="209"/>
      <c r="C62" s="182"/>
      <c r="D62" s="182"/>
      <c r="E62" s="175"/>
      <c r="F62" s="209"/>
      <c r="G62" s="182"/>
      <c r="H62" s="209"/>
      <c r="I62" s="182"/>
      <c r="J62" s="176"/>
      <c r="K62" s="210"/>
      <c r="L62" s="211"/>
      <c r="M62" s="212"/>
      <c r="N62" s="212"/>
      <c r="O62" s="213"/>
      <c r="P62" s="212"/>
      <c r="Q62" s="212"/>
      <c r="R62" s="213"/>
      <c r="S62" s="212"/>
      <c r="T62" s="213"/>
      <c r="U62" s="213"/>
      <c r="V62" s="212"/>
      <c r="W62" s="214"/>
      <c r="X62" s="215"/>
      <c r="Y62" s="213"/>
      <c r="Z62" s="212"/>
      <c r="AA62" s="213"/>
      <c r="AB62" s="213"/>
      <c r="AC62" s="213"/>
      <c r="AD62" s="213"/>
      <c r="AE62" s="213"/>
      <c r="AF62" s="213"/>
      <c r="AG62" s="213"/>
      <c r="AH62" s="213"/>
      <c r="AI62" s="213"/>
      <c r="AJ62" s="213"/>
      <c r="AK62" s="213"/>
      <c r="AL62" s="213"/>
      <c r="AM62" s="213"/>
      <c r="AN62" s="213"/>
      <c r="AO62" s="213"/>
      <c r="AP62" s="213"/>
      <c r="AQ62" s="213"/>
      <c r="AR62" s="213"/>
      <c r="AS62" s="213"/>
      <c r="AT62" s="213"/>
      <c r="AU62" s="213"/>
      <c r="AV62" s="213"/>
      <c r="AW62" s="213"/>
      <c r="AX62" s="213"/>
      <c r="AY62" s="213"/>
      <c r="AZ62" s="213"/>
      <c r="BA62" s="212"/>
      <c r="BB62" s="213"/>
      <c r="BC62" s="213"/>
      <c r="BD62" s="213"/>
      <c r="BE62" s="213"/>
      <c r="BF62" s="213"/>
      <c r="BG62" s="213"/>
      <c r="BH62" s="213"/>
      <c r="BI62" s="213"/>
      <c r="BJ62" s="213"/>
      <c r="BK62" s="213"/>
      <c r="BL62" s="213"/>
      <c r="BM62" s="213"/>
      <c r="BN62" s="213"/>
      <c r="BO62" s="213"/>
      <c r="BP62" s="213"/>
      <c r="BQ62" s="213"/>
      <c r="BR62" s="213"/>
      <c r="BS62" s="213"/>
      <c r="BT62" s="213"/>
      <c r="BU62" s="213"/>
      <c r="BV62" s="213"/>
      <c r="BW62" s="213"/>
      <c r="BX62" s="213"/>
      <c r="BY62" s="213"/>
      <c r="BZ62" s="213"/>
      <c r="CA62" s="213"/>
      <c r="CB62" s="213"/>
      <c r="CC62" s="213"/>
      <c r="CD62" s="213"/>
      <c r="CE62" s="213"/>
      <c r="CF62" s="212"/>
      <c r="CG62" s="213"/>
      <c r="CH62" s="213"/>
      <c r="CI62" s="212"/>
      <c r="CJ62" s="213"/>
      <c r="CK62" s="212"/>
      <c r="CL62" s="213"/>
      <c r="CM62" s="213"/>
      <c r="CN62" s="213"/>
      <c r="CO62" s="212"/>
      <c r="CP62" s="213"/>
      <c r="CQ62" s="212"/>
      <c r="CR62" s="213"/>
      <c r="CS62" s="212"/>
      <c r="CT62" s="213"/>
      <c r="CU62" s="212"/>
      <c r="CV62" s="213"/>
      <c r="CW62" s="212"/>
      <c r="CX62" s="213"/>
      <c r="CY62" s="212"/>
      <c r="CZ62" s="213"/>
      <c r="DA62" s="212"/>
      <c r="DB62" s="213"/>
      <c r="DC62" s="212"/>
      <c r="DD62" s="212"/>
      <c r="DE62" s="213"/>
      <c r="DF62" s="212"/>
      <c r="DG62" s="213"/>
      <c r="DH62" s="212"/>
      <c r="DI62" s="214"/>
    </row>
    <row r="63" spans="1:113" ht="18" customHeight="1" x14ac:dyDescent="0.2">
      <c r="A63" s="208"/>
      <c r="B63" s="209"/>
      <c r="C63" s="182"/>
      <c r="D63" s="182"/>
      <c r="E63" s="175"/>
      <c r="F63" s="209"/>
      <c r="G63" s="182"/>
      <c r="H63" s="209"/>
      <c r="I63" s="182"/>
      <c r="J63" s="176"/>
      <c r="K63" s="210"/>
      <c r="L63" s="211"/>
      <c r="M63" s="212"/>
      <c r="N63" s="212"/>
      <c r="O63" s="212"/>
      <c r="P63" s="212"/>
      <c r="Q63" s="212"/>
      <c r="R63" s="212"/>
      <c r="S63" s="212"/>
      <c r="T63" s="212"/>
      <c r="U63" s="212"/>
      <c r="V63" s="212"/>
      <c r="W63" s="217"/>
      <c r="X63" s="211"/>
      <c r="Y63" s="212"/>
      <c r="Z63" s="212"/>
      <c r="AA63" s="212"/>
      <c r="AB63" s="213"/>
      <c r="AC63" s="212"/>
      <c r="AD63" s="213"/>
      <c r="AE63" s="212"/>
      <c r="AF63" s="212"/>
      <c r="AG63" s="212"/>
      <c r="AH63" s="212"/>
      <c r="AI63" s="212"/>
      <c r="AJ63" s="212"/>
      <c r="AK63" s="212"/>
      <c r="AL63" s="212"/>
      <c r="AM63" s="212"/>
      <c r="AN63" s="212"/>
      <c r="AO63" s="212"/>
      <c r="AP63" s="213"/>
      <c r="AQ63" s="213"/>
      <c r="AR63" s="212"/>
      <c r="AS63" s="212"/>
      <c r="AT63" s="213"/>
      <c r="AU63" s="212"/>
      <c r="AV63" s="212"/>
      <c r="AW63" s="213"/>
      <c r="AX63" s="212"/>
      <c r="AY63" s="212"/>
      <c r="AZ63" s="212"/>
      <c r="BA63" s="212"/>
      <c r="BB63" s="213"/>
      <c r="BC63" s="212"/>
      <c r="BD63" s="212"/>
      <c r="BE63" s="212"/>
      <c r="BF63" s="213"/>
      <c r="BG63" s="212"/>
      <c r="BH63" s="212"/>
      <c r="BI63" s="212"/>
      <c r="BJ63" s="212"/>
      <c r="BK63" s="212"/>
      <c r="BL63" s="212"/>
      <c r="BM63" s="212"/>
      <c r="BN63" s="213"/>
      <c r="BO63" s="212"/>
      <c r="BP63" s="212"/>
      <c r="BQ63" s="212"/>
      <c r="BR63" s="212"/>
      <c r="BS63" s="212"/>
      <c r="BT63" s="212"/>
      <c r="BU63" s="212"/>
      <c r="BV63" s="212"/>
      <c r="BW63" s="212"/>
      <c r="BX63" s="212"/>
      <c r="BY63" s="212"/>
      <c r="BZ63" s="212"/>
      <c r="CA63" s="212"/>
      <c r="CB63" s="212"/>
      <c r="CC63" s="212"/>
      <c r="CD63" s="212"/>
      <c r="CE63" s="212"/>
      <c r="CF63" s="212"/>
      <c r="CG63" s="212"/>
      <c r="CH63" s="212"/>
      <c r="CI63" s="212"/>
      <c r="CJ63" s="212"/>
      <c r="CK63" s="212"/>
      <c r="CL63" s="212"/>
      <c r="CM63" s="213"/>
      <c r="CN63" s="212"/>
      <c r="CO63" s="212"/>
      <c r="CP63" s="213"/>
      <c r="CQ63" s="212"/>
      <c r="CR63" s="213"/>
      <c r="CS63" s="212"/>
      <c r="CT63" s="213"/>
      <c r="CU63" s="212"/>
      <c r="CV63" s="213"/>
      <c r="CW63" s="212"/>
      <c r="CX63" s="213"/>
      <c r="CY63" s="212"/>
      <c r="CZ63" s="213"/>
      <c r="DA63" s="212"/>
      <c r="DB63" s="213"/>
      <c r="DC63" s="212"/>
      <c r="DD63" s="212"/>
      <c r="DE63" s="213"/>
      <c r="DF63" s="212"/>
      <c r="DG63" s="213"/>
      <c r="DH63" s="212"/>
      <c r="DI63" s="214"/>
    </row>
    <row r="64" spans="1:113" ht="18" customHeight="1" x14ac:dyDescent="0.2">
      <c r="A64" s="208"/>
      <c r="B64" s="209"/>
      <c r="C64" s="182"/>
      <c r="D64" s="182"/>
      <c r="E64" s="175"/>
      <c r="F64" s="209"/>
      <c r="G64" s="182"/>
      <c r="H64" s="209"/>
      <c r="I64" s="182"/>
      <c r="J64" s="176"/>
      <c r="K64" s="210"/>
      <c r="L64" s="211"/>
      <c r="M64" s="212"/>
      <c r="N64" s="212"/>
      <c r="O64" s="212"/>
      <c r="P64" s="212"/>
      <c r="Q64" s="212"/>
      <c r="R64" s="212"/>
      <c r="S64" s="212"/>
      <c r="T64" s="212"/>
      <c r="U64" s="212"/>
      <c r="V64" s="212"/>
      <c r="W64" s="217"/>
      <c r="X64" s="211"/>
      <c r="Y64" s="212"/>
      <c r="Z64" s="212"/>
      <c r="AA64" s="212"/>
      <c r="AB64" s="213"/>
      <c r="AC64" s="212"/>
      <c r="AD64" s="213"/>
      <c r="AE64" s="212"/>
      <c r="AF64" s="213"/>
      <c r="AG64" s="213"/>
      <c r="AH64" s="213"/>
      <c r="AI64" s="213"/>
      <c r="AJ64" s="212"/>
      <c r="AK64" s="212"/>
      <c r="AL64" s="212"/>
      <c r="AM64" s="213"/>
      <c r="AN64" s="213"/>
      <c r="AO64" s="213"/>
      <c r="AP64" s="213"/>
      <c r="AQ64" s="213"/>
      <c r="AR64" s="213"/>
      <c r="AS64" s="213"/>
      <c r="AT64" s="213"/>
      <c r="AU64" s="213"/>
      <c r="AV64" s="213"/>
      <c r="AW64" s="213"/>
      <c r="AX64" s="213"/>
      <c r="AY64" s="212"/>
      <c r="AZ64" s="212"/>
      <c r="BA64" s="212"/>
      <c r="BB64" s="213"/>
      <c r="BC64" s="213"/>
      <c r="BD64" s="213"/>
      <c r="BE64" s="213"/>
      <c r="BF64" s="213"/>
      <c r="BG64" s="213"/>
      <c r="BH64" s="212"/>
      <c r="BI64" s="213"/>
      <c r="BJ64" s="213"/>
      <c r="BK64" s="212"/>
      <c r="BL64" s="212"/>
      <c r="BM64" s="212"/>
      <c r="BN64" s="213"/>
      <c r="BO64" s="212"/>
      <c r="BP64" s="213"/>
      <c r="BQ64" s="212"/>
      <c r="BR64" s="212"/>
      <c r="BS64" s="212"/>
      <c r="BT64" s="212"/>
      <c r="BU64" s="212"/>
      <c r="BV64" s="212"/>
      <c r="BW64" s="212"/>
      <c r="BX64" s="212"/>
      <c r="BY64" s="212"/>
      <c r="BZ64" s="212"/>
      <c r="CA64" s="212"/>
      <c r="CB64" s="212"/>
      <c r="CC64" s="212"/>
      <c r="CD64" s="212"/>
      <c r="CE64" s="212"/>
      <c r="CF64" s="212"/>
      <c r="CG64" s="212"/>
      <c r="CH64" s="212"/>
      <c r="CI64" s="212"/>
      <c r="CJ64" s="212"/>
      <c r="CK64" s="212"/>
      <c r="CL64" s="212"/>
      <c r="CM64" s="213"/>
      <c r="CN64" s="212"/>
      <c r="CO64" s="212"/>
      <c r="CP64" s="213"/>
      <c r="CQ64" s="212"/>
      <c r="CR64" s="213"/>
      <c r="CS64" s="212"/>
      <c r="CT64" s="213"/>
      <c r="CU64" s="212"/>
      <c r="CV64" s="213"/>
      <c r="CW64" s="212"/>
      <c r="CX64" s="213"/>
      <c r="CY64" s="212"/>
      <c r="CZ64" s="213"/>
      <c r="DA64" s="212"/>
      <c r="DB64" s="213"/>
      <c r="DC64" s="212"/>
      <c r="DD64" s="212"/>
      <c r="DE64" s="213"/>
      <c r="DF64" s="212"/>
      <c r="DG64" s="213"/>
      <c r="DH64" s="212"/>
      <c r="DI64" s="214"/>
    </row>
    <row r="65" spans="1:113" ht="18" customHeight="1" x14ac:dyDescent="0.2">
      <c r="A65" s="208"/>
      <c r="B65" s="209"/>
      <c r="C65" s="182"/>
      <c r="D65" s="182"/>
      <c r="E65" s="175"/>
      <c r="F65" s="209"/>
      <c r="G65" s="182"/>
      <c r="H65" s="209"/>
      <c r="I65" s="182"/>
      <c r="J65" s="176"/>
      <c r="K65" s="210"/>
      <c r="L65" s="211"/>
      <c r="M65" s="212"/>
      <c r="N65" s="212"/>
      <c r="O65" s="212"/>
      <c r="P65" s="212"/>
      <c r="Q65" s="212"/>
      <c r="R65" s="212"/>
      <c r="S65" s="212"/>
      <c r="T65" s="212"/>
      <c r="U65" s="212"/>
      <c r="V65" s="212"/>
      <c r="W65" s="217"/>
      <c r="X65" s="211"/>
      <c r="Y65" s="212"/>
      <c r="Z65" s="212"/>
      <c r="AA65" s="212"/>
      <c r="AB65" s="213"/>
      <c r="AC65" s="212"/>
      <c r="AD65" s="213"/>
      <c r="AE65" s="212"/>
      <c r="AF65" s="212"/>
      <c r="AG65" s="212"/>
      <c r="AH65" s="212"/>
      <c r="AI65" s="212"/>
      <c r="AJ65" s="212"/>
      <c r="AK65" s="212"/>
      <c r="AL65" s="212"/>
      <c r="AM65" s="212"/>
      <c r="AN65" s="212"/>
      <c r="AO65" s="212"/>
      <c r="AP65" s="213"/>
      <c r="AQ65" s="213"/>
      <c r="AR65" s="213"/>
      <c r="AS65" s="212"/>
      <c r="AT65" s="213"/>
      <c r="AU65" s="213"/>
      <c r="AV65" s="212"/>
      <c r="AW65" s="213"/>
      <c r="AX65" s="213"/>
      <c r="AY65" s="212"/>
      <c r="AZ65" s="212"/>
      <c r="BA65" s="212"/>
      <c r="BB65" s="213"/>
      <c r="BC65" s="212"/>
      <c r="BD65" s="212"/>
      <c r="BE65" s="212"/>
      <c r="BF65" s="213"/>
      <c r="BG65" s="212"/>
      <c r="BH65" s="212"/>
      <c r="BI65" s="212"/>
      <c r="BJ65" s="212"/>
      <c r="BK65" s="212"/>
      <c r="BL65" s="212"/>
      <c r="BM65" s="212"/>
      <c r="BN65" s="213"/>
      <c r="BO65" s="212"/>
      <c r="BP65" s="212"/>
      <c r="BQ65" s="212"/>
      <c r="BR65" s="212"/>
      <c r="BS65" s="212"/>
      <c r="BT65" s="212"/>
      <c r="BU65" s="212"/>
      <c r="BV65" s="212"/>
      <c r="BW65" s="212"/>
      <c r="BX65" s="212"/>
      <c r="BY65" s="212"/>
      <c r="BZ65" s="212"/>
      <c r="CA65" s="212"/>
      <c r="CB65" s="212"/>
      <c r="CC65" s="212"/>
      <c r="CD65" s="212"/>
      <c r="CE65" s="212"/>
      <c r="CF65" s="212"/>
      <c r="CG65" s="212"/>
      <c r="CH65" s="212"/>
      <c r="CI65" s="212"/>
      <c r="CJ65" s="212"/>
      <c r="CK65" s="212"/>
      <c r="CL65" s="212"/>
      <c r="CM65" s="213"/>
      <c r="CN65" s="212"/>
      <c r="CO65" s="212"/>
      <c r="CP65" s="213"/>
      <c r="CQ65" s="212"/>
      <c r="CR65" s="213"/>
      <c r="CS65" s="212"/>
      <c r="CT65" s="213"/>
      <c r="CU65" s="212"/>
      <c r="CV65" s="213"/>
      <c r="CW65" s="212"/>
      <c r="CX65" s="213"/>
      <c r="CY65" s="212"/>
      <c r="CZ65" s="213"/>
      <c r="DA65" s="212"/>
      <c r="DB65" s="213"/>
      <c r="DC65" s="212"/>
      <c r="DD65" s="212"/>
      <c r="DE65" s="213"/>
      <c r="DF65" s="212"/>
      <c r="DG65" s="213"/>
      <c r="DH65" s="212"/>
      <c r="DI65" s="214"/>
    </row>
    <row r="66" spans="1:113" ht="18" customHeight="1" x14ac:dyDescent="0.2">
      <c r="A66" s="208"/>
      <c r="B66" s="209"/>
      <c r="C66" s="182"/>
      <c r="D66" s="182"/>
      <c r="E66" s="175"/>
      <c r="F66" s="209"/>
      <c r="G66" s="182"/>
      <c r="H66" s="209"/>
      <c r="I66" s="182"/>
      <c r="J66" s="176"/>
      <c r="K66" s="210"/>
      <c r="L66" s="211"/>
      <c r="M66" s="212"/>
      <c r="N66" s="212"/>
      <c r="O66" s="212"/>
      <c r="P66" s="212"/>
      <c r="Q66" s="212"/>
      <c r="R66" s="212"/>
      <c r="S66" s="212"/>
      <c r="T66" s="212"/>
      <c r="U66" s="212"/>
      <c r="V66" s="212"/>
      <c r="W66" s="217"/>
      <c r="X66" s="211"/>
      <c r="Y66" s="212"/>
      <c r="Z66" s="212"/>
      <c r="AA66" s="212"/>
      <c r="AB66" s="213"/>
      <c r="AC66" s="212"/>
      <c r="AD66" s="213"/>
      <c r="AE66" s="212"/>
      <c r="AF66" s="212"/>
      <c r="AG66" s="212"/>
      <c r="AH66" s="212"/>
      <c r="AI66" s="212"/>
      <c r="AJ66" s="212"/>
      <c r="AK66" s="212"/>
      <c r="AL66" s="212"/>
      <c r="AM66" s="212"/>
      <c r="AN66" s="212"/>
      <c r="AO66" s="212"/>
      <c r="AP66" s="212"/>
      <c r="AQ66" s="213"/>
      <c r="AR66" s="212"/>
      <c r="AS66" s="212"/>
      <c r="AT66" s="213"/>
      <c r="AU66" s="212"/>
      <c r="AV66" s="212"/>
      <c r="AW66" s="213"/>
      <c r="AX66" s="212"/>
      <c r="AY66" s="212"/>
      <c r="AZ66" s="212"/>
      <c r="BA66" s="212"/>
      <c r="BB66" s="213"/>
      <c r="BC66" s="213"/>
      <c r="BD66" s="212"/>
      <c r="BE66" s="212"/>
      <c r="BF66" s="213"/>
      <c r="BG66" s="212"/>
      <c r="BH66" s="212"/>
      <c r="BI66" s="212"/>
      <c r="BJ66" s="212"/>
      <c r="BK66" s="212"/>
      <c r="BL66" s="212"/>
      <c r="BM66" s="212"/>
      <c r="BN66" s="213"/>
      <c r="BO66" s="212"/>
      <c r="BP66" s="212"/>
      <c r="BQ66" s="212"/>
      <c r="BR66" s="212"/>
      <c r="BS66" s="212"/>
      <c r="BT66" s="212"/>
      <c r="BU66" s="212"/>
      <c r="BV66" s="212"/>
      <c r="BW66" s="212"/>
      <c r="BX66" s="212"/>
      <c r="BY66" s="212"/>
      <c r="BZ66" s="212"/>
      <c r="CA66" s="212"/>
      <c r="CB66" s="212"/>
      <c r="CC66" s="212"/>
      <c r="CD66" s="212"/>
      <c r="CE66" s="212"/>
      <c r="CF66" s="212"/>
      <c r="CG66" s="212"/>
      <c r="CH66" s="212"/>
      <c r="CI66" s="212"/>
      <c r="CJ66" s="212"/>
      <c r="CK66" s="212"/>
      <c r="CL66" s="212"/>
      <c r="CM66" s="213"/>
      <c r="CN66" s="212"/>
      <c r="CO66" s="212"/>
      <c r="CP66" s="213"/>
      <c r="CQ66" s="212"/>
      <c r="CR66" s="213"/>
      <c r="CS66" s="212"/>
      <c r="CT66" s="213"/>
      <c r="CU66" s="212"/>
      <c r="CV66" s="213"/>
      <c r="CW66" s="212"/>
      <c r="CX66" s="213"/>
      <c r="CY66" s="212"/>
      <c r="CZ66" s="213"/>
      <c r="DA66" s="212"/>
      <c r="DB66" s="213"/>
      <c r="DC66" s="212"/>
      <c r="DD66" s="212"/>
      <c r="DE66" s="213"/>
      <c r="DF66" s="212"/>
      <c r="DG66" s="213"/>
      <c r="DH66" s="212"/>
      <c r="DI66" s="214"/>
    </row>
    <row r="67" spans="1:113" ht="18" customHeight="1" x14ac:dyDescent="0.2">
      <c r="A67" s="208"/>
      <c r="B67" s="209"/>
      <c r="C67" s="182"/>
      <c r="D67" s="182"/>
      <c r="E67" s="175"/>
      <c r="F67" s="209"/>
      <c r="G67" s="182"/>
      <c r="H67" s="209"/>
      <c r="I67" s="182"/>
      <c r="J67" s="176"/>
      <c r="K67" s="210"/>
      <c r="L67" s="211"/>
      <c r="M67" s="212"/>
      <c r="N67" s="212"/>
      <c r="O67" s="212"/>
      <c r="P67" s="212"/>
      <c r="Q67" s="212"/>
      <c r="R67" s="212"/>
      <c r="S67" s="212"/>
      <c r="T67" s="212"/>
      <c r="U67" s="212"/>
      <c r="V67" s="212"/>
      <c r="W67" s="217"/>
      <c r="X67" s="211"/>
      <c r="Y67" s="212"/>
      <c r="Z67" s="212"/>
      <c r="AA67" s="212"/>
      <c r="AB67" s="213"/>
      <c r="AC67" s="212"/>
      <c r="AD67" s="213"/>
      <c r="AE67" s="212"/>
      <c r="AF67" s="212"/>
      <c r="AG67" s="213"/>
      <c r="AH67" s="213"/>
      <c r="AI67" s="213"/>
      <c r="AJ67" s="213"/>
      <c r="AK67" s="213"/>
      <c r="AL67" s="212"/>
      <c r="AM67" s="212"/>
      <c r="AN67" s="212"/>
      <c r="AO67" s="213"/>
      <c r="AP67" s="213"/>
      <c r="AQ67" s="213"/>
      <c r="AR67" s="213"/>
      <c r="AS67" s="212"/>
      <c r="AT67" s="213"/>
      <c r="AU67" s="213"/>
      <c r="AV67" s="212"/>
      <c r="AW67" s="213"/>
      <c r="AX67" s="213"/>
      <c r="AY67" s="213"/>
      <c r="AZ67" s="212"/>
      <c r="BA67" s="212"/>
      <c r="BB67" s="213"/>
      <c r="BC67" s="213"/>
      <c r="BD67" s="212"/>
      <c r="BE67" s="212"/>
      <c r="BF67" s="213"/>
      <c r="BG67" s="213"/>
      <c r="BH67" s="213"/>
      <c r="BI67" s="213"/>
      <c r="BJ67" s="213"/>
      <c r="BK67" s="212"/>
      <c r="BL67" s="212"/>
      <c r="BM67" s="212"/>
      <c r="BN67" s="213"/>
      <c r="BO67" s="212"/>
      <c r="BP67" s="213"/>
      <c r="BQ67" s="212"/>
      <c r="BR67" s="212"/>
      <c r="BS67" s="212"/>
      <c r="BT67" s="212"/>
      <c r="BU67" s="212"/>
      <c r="BV67" s="212"/>
      <c r="BW67" s="212"/>
      <c r="BX67" s="212"/>
      <c r="BY67" s="212"/>
      <c r="BZ67" s="212"/>
      <c r="CA67" s="212"/>
      <c r="CB67" s="212"/>
      <c r="CC67" s="212"/>
      <c r="CD67" s="212"/>
      <c r="CE67" s="212"/>
      <c r="CF67" s="212"/>
      <c r="CG67" s="212"/>
      <c r="CH67" s="212"/>
      <c r="CI67" s="212"/>
      <c r="CJ67" s="212"/>
      <c r="CK67" s="212"/>
      <c r="CL67" s="212"/>
      <c r="CM67" s="213"/>
      <c r="CN67" s="212"/>
      <c r="CO67" s="212"/>
      <c r="CP67" s="213"/>
      <c r="CQ67" s="212"/>
      <c r="CR67" s="213"/>
      <c r="CS67" s="212"/>
      <c r="CT67" s="213"/>
      <c r="CU67" s="212"/>
      <c r="CV67" s="213"/>
      <c r="CW67" s="212"/>
      <c r="CX67" s="213"/>
      <c r="CY67" s="212"/>
      <c r="CZ67" s="213"/>
      <c r="DA67" s="212"/>
      <c r="DB67" s="213"/>
      <c r="DC67" s="212"/>
      <c r="DD67" s="212"/>
      <c r="DE67" s="213"/>
      <c r="DF67" s="212"/>
      <c r="DG67" s="213"/>
      <c r="DH67" s="212"/>
      <c r="DI67" s="214"/>
    </row>
    <row r="68" spans="1:113" ht="18" customHeight="1" x14ac:dyDescent="0.2">
      <c r="A68" s="208"/>
      <c r="B68" s="209"/>
      <c r="C68" s="182"/>
      <c r="D68" s="182"/>
      <c r="E68" s="175"/>
      <c r="F68" s="209"/>
      <c r="G68" s="182"/>
      <c r="H68" s="209"/>
      <c r="I68" s="182"/>
      <c r="J68" s="176"/>
      <c r="K68" s="210"/>
      <c r="L68" s="211"/>
      <c r="M68" s="212"/>
      <c r="N68" s="212"/>
      <c r="O68" s="212"/>
      <c r="P68" s="212"/>
      <c r="Q68" s="212"/>
      <c r="R68" s="212"/>
      <c r="S68" s="212"/>
      <c r="T68" s="212"/>
      <c r="U68" s="212"/>
      <c r="V68" s="212"/>
      <c r="W68" s="217"/>
      <c r="X68" s="211"/>
      <c r="Y68" s="212"/>
      <c r="Z68" s="212"/>
      <c r="AA68" s="212"/>
      <c r="AB68" s="213"/>
      <c r="AC68" s="212"/>
      <c r="AD68" s="213"/>
      <c r="AE68" s="212"/>
      <c r="AF68" s="212"/>
      <c r="AG68" s="212"/>
      <c r="AH68" s="212"/>
      <c r="AI68" s="212"/>
      <c r="AJ68" s="212"/>
      <c r="AK68" s="212"/>
      <c r="AL68" s="212"/>
      <c r="AM68" s="212"/>
      <c r="AN68" s="212"/>
      <c r="AO68" s="212"/>
      <c r="AP68" s="212"/>
      <c r="AQ68" s="213"/>
      <c r="AR68" s="212"/>
      <c r="AS68" s="212"/>
      <c r="AT68" s="213"/>
      <c r="AU68" s="212"/>
      <c r="AV68" s="212"/>
      <c r="AW68" s="213"/>
      <c r="AX68" s="212"/>
      <c r="AY68" s="212"/>
      <c r="AZ68" s="212"/>
      <c r="BA68" s="212"/>
      <c r="BB68" s="213"/>
      <c r="BC68" s="213"/>
      <c r="BD68" s="212"/>
      <c r="BE68" s="212"/>
      <c r="BF68" s="213"/>
      <c r="BG68" s="212"/>
      <c r="BH68" s="212"/>
      <c r="BI68" s="212"/>
      <c r="BJ68" s="212"/>
      <c r="BK68" s="212"/>
      <c r="BL68" s="212"/>
      <c r="BM68" s="212"/>
      <c r="BN68" s="213"/>
      <c r="BO68" s="212"/>
      <c r="BP68" s="212"/>
      <c r="BQ68" s="212"/>
      <c r="BR68" s="212"/>
      <c r="BS68" s="212"/>
      <c r="BT68" s="212"/>
      <c r="BU68" s="212"/>
      <c r="BV68" s="212"/>
      <c r="BW68" s="212"/>
      <c r="BX68" s="212"/>
      <c r="BY68" s="212"/>
      <c r="BZ68" s="212"/>
      <c r="CA68" s="212"/>
      <c r="CB68" s="212"/>
      <c r="CC68" s="212"/>
      <c r="CD68" s="212"/>
      <c r="CE68" s="212"/>
      <c r="CF68" s="212"/>
      <c r="CG68" s="212"/>
      <c r="CH68" s="212"/>
      <c r="CI68" s="212"/>
      <c r="CJ68" s="212"/>
      <c r="CK68" s="212"/>
      <c r="CL68" s="212"/>
      <c r="CM68" s="213"/>
      <c r="CN68" s="212"/>
      <c r="CO68" s="212"/>
      <c r="CP68" s="213"/>
      <c r="CQ68" s="212"/>
      <c r="CR68" s="213"/>
      <c r="CS68" s="212"/>
      <c r="CT68" s="213"/>
      <c r="CU68" s="212"/>
      <c r="CV68" s="213"/>
      <c r="CW68" s="212"/>
      <c r="CX68" s="213"/>
      <c r="CY68" s="212"/>
      <c r="CZ68" s="213"/>
      <c r="DA68" s="212"/>
      <c r="DB68" s="213"/>
      <c r="DC68" s="212"/>
      <c r="DD68" s="212"/>
      <c r="DE68" s="213"/>
      <c r="DF68" s="212"/>
      <c r="DG68" s="213"/>
      <c r="DH68" s="212"/>
      <c r="DI68" s="214"/>
    </row>
    <row r="69" spans="1:113" ht="18" customHeight="1" x14ac:dyDescent="0.2">
      <c r="A69" s="208"/>
      <c r="B69" s="209"/>
      <c r="C69" s="182"/>
      <c r="D69" s="182"/>
      <c r="E69" s="175"/>
      <c r="F69" s="209"/>
      <c r="G69" s="182"/>
      <c r="H69" s="209"/>
      <c r="I69" s="182"/>
      <c r="J69" s="176"/>
      <c r="K69" s="210"/>
      <c r="L69" s="215"/>
      <c r="M69" s="213"/>
      <c r="N69" s="213"/>
      <c r="O69" s="212"/>
      <c r="P69" s="213"/>
      <c r="Q69" s="213"/>
      <c r="R69" s="212"/>
      <c r="S69" s="213"/>
      <c r="T69" s="212"/>
      <c r="U69" s="212"/>
      <c r="V69" s="213"/>
      <c r="W69" s="217"/>
      <c r="X69" s="211"/>
      <c r="Y69" s="212"/>
      <c r="Z69" s="213"/>
      <c r="AA69" s="212"/>
      <c r="AB69" s="213"/>
      <c r="AC69" s="212"/>
      <c r="AD69" s="213"/>
      <c r="AE69" s="212"/>
      <c r="AF69" s="212"/>
      <c r="AG69" s="212"/>
      <c r="AH69" s="212"/>
      <c r="AI69" s="212"/>
      <c r="AJ69" s="212"/>
      <c r="AK69" s="212"/>
      <c r="AL69" s="212"/>
      <c r="AM69" s="212"/>
      <c r="AN69" s="212"/>
      <c r="AO69" s="212"/>
      <c r="AP69" s="212"/>
      <c r="AQ69" s="213"/>
      <c r="AR69" s="212"/>
      <c r="AS69" s="212"/>
      <c r="AT69" s="213"/>
      <c r="AU69" s="212"/>
      <c r="AV69" s="212"/>
      <c r="AW69" s="213"/>
      <c r="AX69" s="212"/>
      <c r="AY69" s="212"/>
      <c r="AZ69" s="212"/>
      <c r="BA69" s="213"/>
      <c r="BB69" s="213"/>
      <c r="BC69" s="212"/>
      <c r="BD69" s="212"/>
      <c r="BE69" s="212"/>
      <c r="BF69" s="213"/>
      <c r="BG69" s="212"/>
      <c r="BH69" s="212"/>
      <c r="BI69" s="212"/>
      <c r="BJ69" s="212"/>
      <c r="BK69" s="212"/>
      <c r="BL69" s="212"/>
      <c r="BM69" s="212"/>
      <c r="BN69" s="213"/>
      <c r="BO69" s="212"/>
      <c r="BP69" s="212"/>
      <c r="BQ69" s="212"/>
      <c r="BR69" s="212"/>
      <c r="BS69" s="212"/>
      <c r="BT69" s="212"/>
      <c r="BU69" s="212"/>
      <c r="BV69" s="212"/>
      <c r="BW69" s="212"/>
      <c r="BX69" s="212"/>
      <c r="BY69" s="212"/>
      <c r="BZ69" s="212"/>
      <c r="CA69" s="212"/>
      <c r="CB69" s="212"/>
      <c r="CC69" s="212"/>
      <c r="CD69" s="212"/>
      <c r="CE69" s="212"/>
      <c r="CF69" s="213"/>
      <c r="CG69" s="212"/>
      <c r="CH69" s="212"/>
      <c r="CI69" s="213"/>
      <c r="CJ69" s="212"/>
      <c r="CK69" s="213"/>
      <c r="CL69" s="212"/>
      <c r="CM69" s="213"/>
      <c r="CN69" s="212"/>
      <c r="CO69" s="213"/>
      <c r="CP69" s="213"/>
      <c r="CQ69" s="213"/>
      <c r="CR69" s="213"/>
      <c r="CS69" s="213"/>
      <c r="CT69" s="213"/>
      <c r="CU69" s="213"/>
      <c r="CV69" s="213"/>
      <c r="CW69" s="213"/>
      <c r="CX69" s="213"/>
      <c r="CY69" s="213"/>
      <c r="CZ69" s="213"/>
      <c r="DA69" s="213"/>
      <c r="DB69" s="213"/>
      <c r="DC69" s="213"/>
      <c r="DD69" s="213"/>
      <c r="DE69" s="213"/>
      <c r="DF69" s="213"/>
      <c r="DG69" s="213"/>
      <c r="DH69" s="213"/>
      <c r="DI69" s="214"/>
    </row>
    <row r="70" spans="1:113" ht="18" customHeight="1" x14ac:dyDescent="0.2">
      <c r="A70" s="208"/>
      <c r="B70" s="209"/>
      <c r="C70" s="182"/>
      <c r="D70" s="182"/>
      <c r="E70" s="175"/>
      <c r="F70" s="209"/>
      <c r="G70" s="182"/>
      <c r="H70" s="209"/>
      <c r="I70" s="182"/>
      <c r="J70" s="176"/>
      <c r="K70" s="210"/>
      <c r="L70" s="211"/>
      <c r="M70" s="212"/>
      <c r="N70" s="212"/>
      <c r="O70" s="212"/>
      <c r="P70" s="212"/>
      <c r="Q70" s="212"/>
      <c r="R70" s="212"/>
      <c r="S70" s="212"/>
      <c r="T70" s="212"/>
      <c r="U70" s="212"/>
      <c r="V70" s="212"/>
      <c r="W70" s="217"/>
      <c r="X70" s="211"/>
      <c r="Y70" s="212"/>
      <c r="Z70" s="212"/>
      <c r="AA70" s="212"/>
      <c r="AB70" s="213"/>
      <c r="AC70" s="212"/>
      <c r="AD70" s="213"/>
      <c r="AE70" s="212"/>
      <c r="AF70" s="212"/>
      <c r="AG70" s="212"/>
      <c r="AH70" s="212"/>
      <c r="AI70" s="212"/>
      <c r="AJ70" s="212"/>
      <c r="AK70" s="212"/>
      <c r="AL70" s="212"/>
      <c r="AM70" s="212"/>
      <c r="AN70" s="212"/>
      <c r="AO70" s="212"/>
      <c r="AP70" s="212"/>
      <c r="AQ70" s="213"/>
      <c r="AR70" s="212"/>
      <c r="AS70" s="212"/>
      <c r="AT70" s="213"/>
      <c r="AU70" s="213"/>
      <c r="AV70" s="212"/>
      <c r="AW70" s="213"/>
      <c r="AX70" s="212"/>
      <c r="AY70" s="212"/>
      <c r="AZ70" s="212"/>
      <c r="BA70" s="212"/>
      <c r="BB70" s="213"/>
      <c r="BC70" s="212"/>
      <c r="BD70" s="212"/>
      <c r="BE70" s="212"/>
      <c r="BF70" s="213"/>
      <c r="BG70" s="212"/>
      <c r="BH70" s="212"/>
      <c r="BI70" s="212"/>
      <c r="BJ70" s="212"/>
      <c r="BK70" s="212"/>
      <c r="BL70" s="212"/>
      <c r="BM70" s="212"/>
      <c r="BN70" s="213"/>
      <c r="BO70" s="212"/>
      <c r="BP70" s="212"/>
      <c r="BQ70" s="212"/>
      <c r="BR70" s="212"/>
      <c r="BS70" s="212"/>
      <c r="BT70" s="212"/>
      <c r="BU70" s="212"/>
      <c r="BV70" s="212"/>
      <c r="BW70" s="212"/>
      <c r="BX70" s="212"/>
      <c r="BY70" s="212"/>
      <c r="BZ70" s="212"/>
      <c r="CA70" s="212"/>
      <c r="CB70" s="212"/>
      <c r="CC70" s="212"/>
      <c r="CD70" s="212"/>
      <c r="CE70" s="212"/>
      <c r="CF70" s="212"/>
      <c r="CG70" s="212"/>
      <c r="CH70" s="212"/>
      <c r="CI70" s="212"/>
      <c r="CJ70" s="212"/>
      <c r="CK70" s="212"/>
      <c r="CL70" s="212"/>
      <c r="CM70" s="213"/>
      <c r="CN70" s="212"/>
      <c r="CO70" s="212"/>
      <c r="CP70" s="213"/>
      <c r="CQ70" s="212"/>
      <c r="CR70" s="213"/>
      <c r="CS70" s="212"/>
      <c r="CT70" s="213"/>
      <c r="CU70" s="212"/>
      <c r="CV70" s="213"/>
      <c r="CW70" s="212"/>
      <c r="CX70" s="213"/>
      <c r="CY70" s="212"/>
      <c r="CZ70" s="213"/>
      <c r="DA70" s="212"/>
      <c r="DB70" s="213"/>
      <c r="DC70" s="212"/>
      <c r="DD70" s="212"/>
      <c r="DE70" s="213"/>
      <c r="DF70" s="212"/>
      <c r="DG70" s="213"/>
      <c r="DH70" s="212"/>
      <c r="DI70" s="214"/>
    </row>
    <row r="71" spans="1:113" ht="18" customHeight="1" x14ac:dyDescent="0.2">
      <c r="A71" s="208"/>
      <c r="B71" s="209"/>
      <c r="C71" s="182"/>
      <c r="D71" s="182"/>
      <c r="E71" s="175"/>
      <c r="F71" s="209"/>
      <c r="G71" s="182"/>
      <c r="H71" s="209"/>
      <c r="I71" s="182"/>
      <c r="J71" s="176"/>
      <c r="K71" s="210"/>
      <c r="L71" s="215"/>
      <c r="M71" s="213"/>
      <c r="N71" s="213"/>
      <c r="O71" s="212"/>
      <c r="P71" s="213"/>
      <c r="Q71" s="213"/>
      <c r="R71" s="212"/>
      <c r="S71" s="213"/>
      <c r="T71" s="212"/>
      <c r="U71" s="212"/>
      <c r="V71" s="213"/>
      <c r="W71" s="217"/>
      <c r="X71" s="211"/>
      <c r="Y71" s="212"/>
      <c r="Z71" s="213"/>
      <c r="AA71" s="212"/>
      <c r="AB71" s="213"/>
      <c r="AC71" s="212"/>
      <c r="AD71" s="213"/>
      <c r="AE71" s="212"/>
      <c r="AF71" s="212"/>
      <c r="AG71" s="212"/>
      <c r="AH71" s="212"/>
      <c r="AI71" s="212"/>
      <c r="AJ71" s="212"/>
      <c r="AK71" s="212"/>
      <c r="AL71" s="212"/>
      <c r="AM71" s="212"/>
      <c r="AN71" s="212"/>
      <c r="AO71" s="212"/>
      <c r="AP71" s="212"/>
      <c r="AQ71" s="213"/>
      <c r="AR71" s="212"/>
      <c r="AS71" s="212"/>
      <c r="AT71" s="213"/>
      <c r="AU71" s="212"/>
      <c r="AV71" s="212"/>
      <c r="AW71" s="213"/>
      <c r="AX71" s="212"/>
      <c r="AY71" s="212"/>
      <c r="AZ71" s="212"/>
      <c r="BA71" s="213"/>
      <c r="BB71" s="213"/>
      <c r="BC71" s="212"/>
      <c r="BD71" s="212"/>
      <c r="BE71" s="212"/>
      <c r="BF71" s="213"/>
      <c r="BG71" s="212"/>
      <c r="BH71" s="212"/>
      <c r="BI71" s="212"/>
      <c r="BJ71" s="213"/>
      <c r="BK71" s="212"/>
      <c r="BL71" s="212"/>
      <c r="BM71" s="212"/>
      <c r="BN71" s="213"/>
      <c r="BO71" s="212"/>
      <c r="BP71" s="212"/>
      <c r="BQ71" s="212"/>
      <c r="BR71" s="212"/>
      <c r="BS71" s="212"/>
      <c r="BT71" s="212"/>
      <c r="BU71" s="212"/>
      <c r="BV71" s="212"/>
      <c r="BW71" s="212"/>
      <c r="BX71" s="212"/>
      <c r="BY71" s="212"/>
      <c r="BZ71" s="212"/>
      <c r="CA71" s="212"/>
      <c r="CB71" s="212"/>
      <c r="CC71" s="212"/>
      <c r="CD71" s="212"/>
      <c r="CE71" s="212"/>
      <c r="CF71" s="213"/>
      <c r="CG71" s="212"/>
      <c r="CH71" s="212"/>
      <c r="CI71" s="213"/>
      <c r="CJ71" s="212"/>
      <c r="CK71" s="213"/>
      <c r="CL71" s="212"/>
      <c r="CM71" s="213"/>
      <c r="CN71" s="212"/>
      <c r="CO71" s="213"/>
      <c r="CP71" s="213"/>
      <c r="CQ71" s="213"/>
      <c r="CR71" s="213"/>
      <c r="CS71" s="213"/>
      <c r="CT71" s="213"/>
      <c r="CU71" s="213"/>
      <c r="CV71" s="213"/>
      <c r="CW71" s="213"/>
      <c r="CX71" s="213"/>
      <c r="CY71" s="213"/>
      <c r="CZ71" s="213"/>
      <c r="DA71" s="213"/>
      <c r="DB71" s="213"/>
      <c r="DC71" s="213"/>
      <c r="DD71" s="213"/>
      <c r="DE71" s="213"/>
      <c r="DF71" s="213"/>
      <c r="DG71" s="213"/>
      <c r="DH71" s="213"/>
      <c r="DI71" s="214"/>
    </row>
    <row r="72" spans="1:113" ht="18" customHeight="1" x14ac:dyDescent="0.2">
      <c r="A72" s="208"/>
      <c r="B72" s="209"/>
      <c r="C72" s="182"/>
      <c r="D72" s="182"/>
      <c r="E72" s="175"/>
      <c r="F72" s="209"/>
      <c r="G72" s="182"/>
      <c r="H72" s="209"/>
      <c r="I72" s="182"/>
      <c r="J72" s="176"/>
      <c r="K72" s="210"/>
      <c r="L72" s="211"/>
      <c r="M72" s="212"/>
      <c r="N72" s="212"/>
      <c r="O72" s="212"/>
      <c r="P72" s="212"/>
      <c r="Q72" s="212"/>
      <c r="R72" s="212"/>
      <c r="S72" s="212"/>
      <c r="T72" s="212"/>
      <c r="U72" s="212"/>
      <c r="V72" s="212"/>
      <c r="W72" s="217"/>
      <c r="X72" s="211"/>
      <c r="Y72" s="212"/>
      <c r="Z72" s="212"/>
      <c r="AA72" s="212"/>
      <c r="AB72" s="213"/>
      <c r="AC72" s="212"/>
      <c r="AD72" s="213"/>
      <c r="AE72" s="212"/>
      <c r="AF72" s="212"/>
      <c r="AG72" s="212"/>
      <c r="AH72" s="212"/>
      <c r="AI72" s="212"/>
      <c r="AJ72" s="212"/>
      <c r="AK72" s="212"/>
      <c r="AL72" s="212"/>
      <c r="AM72" s="212"/>
      <c r="AN72" s="212"/>
      <c r="AO72" s="212"/>
      <c r="AP72" s="212"/>
      <c r="AQ72" s="213"/>
      <c r="AR72" s="213"/>
      <c r="AS72" s="213"/>
      <c r="AT72" s="213"/>
      <c r="AU72" s="213"/>
      <c r="AV72" s="212"/>
      <c r="AW72" s="213"/>
      <c r="AX72" s="212"/>
      <c r="AY72" s="212"/>
      <c r="AZ72" s="212"/>
      <c r="BA72" s="212"/>
      <c r="BB72" s="213"/>
      <c r="BC72" s="212"/>
      <c r="BD72" s="212"/>
      <c r="BE72" s="212"/>
      <c r="BF72" s="213"/>
      <c r="BG72" s="212"/>
      <c r="BH72" s="212"/>
      <c r="BI72" s="212"/>
      <c r="BJ72" s="212"/>
      <c r="BK72" s="212"/>
      <c r="BL72" s="212"/>
      <c r="BM72" s="212"/>
      <c r="BN72" s="213"/>
      <c r="BO72" s="212"/>
      <c r="BP72" s="212"/>
      <c r="BQ72" s="212"/>
      <c r="BR72" s="212"/>
      <c r="BS72" s="212"/>
      <c r="BT72" s="212"/>
      <c r="BU72" s="212"/>
      <c r="BV72" s="212"/>
      <c r="BW72" s="212"/>
      <c r="BX72" s="212"/>
      <c r="BY72" s="212"/>
      <c r="BZ72" s="212"/>
      <c r="CA72" s="212"/>
      <c r="CB72" s="212"/>
      <c r="CC72" s="212"/>
      <c r="CD72" s="212"/>
      <c r="CE72" s="212"/>
      <c r="CF72" s="212"/>
      <c r="CG72" s="212"/>
      <c r="CH72" s="212"/>
      <c r="CI72" s="212"/>
      <c r="CJ72" s="212"/>
      <c r="CK72" s="212"/>
      <c r="CL72" s="212"/>
      <c r="CM72" s="213"/>
      <c r="CN72" s="212"/>
      <c r="CO72" s="212"/>
      <c r="CP72" s="213"/>
      <c r="CQ72" s="212"/>
      <c r="CR72" s="213"/>
      <c r="CS72" s="212"/>
      <c r="CT72" s="213"/>
      <c r="CU72" s="212"/>
      <c r="CV72" s="213"/>
      <c r="CW72" s="212"/>
      <c r="CX72" s="213"/>
      <c r="CY72" s="212"/>
      <c r="CZ72" s="213"/>
      <c r="DA72" s="212"/>
      <c r="DB72" s="213"/>
      <c r="DC72" s="212"/>
      <c r="DD72" s="212"/>
      <c r="DE72" s="213"/>
      <c r="DF72" s="212"/>
      <c r="DG72" s="213"/>
      <c r="DH72" s="212"/>
      <c r="DI72" s="214"/>
    </row>
    <row r="73" spans="1:113" ht="18" customHeight="1" x14ac:dyDescent="0.2">
      <c r="A73" s="208"/>
      <c r="B73" s="209"/>
      <c r="C73" s="182"/>
      <c r="D73" s="182"/>
      <c r="E73" s="175"/>
      <c r="F73" s="209"/>
      <c r="G73" s="182"/>
      <c r="H73" s="209"/>
      <c r="I73" s="182"/>
      <c r="J73" s="176"/>
      <c r="K73" s="210"/>
      <c r="L73" s="211"/>
      <c r="M73" s="212"/>
      <c r="N73" s="212"/>
      <c r="O73" s="212"/>
      <c r="P73" s="212"/>
      <c r="Q73" s="212"/>
      <c r="R73" s="212"/>
      <c r="S73" s="212"/>
      <c r="T73" s="212"/>
      <c r="U73" s="212"/>
      <c r="V73" s="212"/>
      <c r="W73" s="217"/>
      <c r="X73" s="211"/>
      <c r="Y73" s="212"/>
      <c r="Z73" s="212"/>
      <c r="AA73" s="212"/>
      <c r="AB73" s="213"/>
      <c r="AC73" s="212"/>
      <c r="AD73" s="213"/>
      <c r="AE73" s="212"/>
      <c r="AF73" s="212"/>
      <c r="AG73" s="212"/>
      <c r="AH73" s="212"/>
      <c r="AI73" s="212"/>
      <c r="AJ73" s="212"/>
      <c r="AK73" s="212"/>
      <c r="AL73" s="212"/>
      <c r="AM73" s="212"/>
      <c r="AN73" s="212"/>
      <c r="AO73" s="212"/>
      <c r="AP73" s="213"/>
      <c r="AQ73" s="213"/>
      <c r="AR73" s="212"/>
      <c r="AS73" s="213"/>
      <c r="AT73" s="213"/>
      <c r="AU73" s="213"/>
      <c r="AV73" s="213"/>
      <c r="AW73" s="213"/>
      <c r="AX73" s="213"/>
      <c r="AY73" s="212"/>
      <c r="AZ73" s="212"/>
      <c r="BA73" s="212"/>
      <c r="BB73" s="213"/>
      <c r="BC73" s="212"/>
      <c r="BD73" s="212"/>
      <c r="BE73" s="212"/>
      <c r="BF73" s="213"/>
      <c r="BG73" s="212"/>
      <c r="BH73" s="212"/>
      <c r="BI73" s="212"/>
      <c r="BJ73" s="212"/>
      <c r="BK73" s="212"/>
      <c r="BL73" s="212"/>
      <c r="BM73" s="212"/>
      <c r="BN73" s="213"/>
      <c r="BO73" s="212"/>
      <c r="BP73" s="212"/>
      <c r="BQ73" s="212"/>
      <c r="BR73" s="212"/>
      <c r="BS73" s="212"/>
      <c r="BT73" s="212"/>
      <c r="BU73" s="212"/>
      <c r="BV73" s="212"/>
      <c r="BW73" s="212"/>
      <c r="BX73" s="212"/>
      <c r="BY73" s="212"/>
      <c r="BZ73" s="212"/>
      <c r="CA73" s="212"/>
      <c r="CB73" s="212"/>
      <c r="CC73" s="212"/>
      <c r="CD73" s="212"/>
      <c r="CE73" s="212"/>
      <c r="CF73" s="212"/>
      <c r="CG73" s="212"/>
      <c r="CH73" s="212"/>
      <c r="CI73" s="212"/>
      <c r="CJ73" s="212"/>
      <c r="CK73" s="212"/>
      <c r="CL73" s="212"/>
      <c r="CM73" s="213"/>
      <c r="CN73" s="212"/>
      <c r="CO73" s="212"/>
      <c r="CP73" s="213"/>
      <c r="CQ73" s="212"/>
      <c r="CR73" s="213"/>
      <c r="CS73" s="212"/>
      <c r="CT73" s="213"/>
      <c r="CU73" s="212"/>
      <c r="CV73" s="213"/>
      <c r="CW73" s="212"/>
      <c r="CX73" s="213"/>
      <c r="CY73" s="212"/>
      <c r="CZ73" s="213"/>
      <c r="DA73" s="212"/>
      <c r="DB73" s="213"/>
      <c r="DC73" s="212"/>
      <c r="DD73" s="212"/>
      <c r="DE73" s="213"/>
      <c r="DF73" s="212"/>
      <c r="DG73" s="213"/>
      <c r="DH73" s="212"/>
      <c r="DI73" s="214"/>
    </row>
    <row r="74" spans="1:113" ht="18" customHeight="1" x14ac:dyDescent="0.2">
      <c r="A74" s="208"/>
      <c r="B74" s="209"/>
      <c r="C74" s="182"/>
      <c r="D74" s="182"/>
      <c r="E74" s="175"/>
      <c r="F74" s="209"/>
      <c r="G74" s="182"/>
      <c r="H74" s="209"/>
      <c r="I74" s="182"/>
      <c r="J74" s="176"/>
      <c r="K74" s="210"/>
      <c r="L74" s="211"/>
      <c r="M74" s="212"/>
      <c r="N74" s="212"/>
      <c r="O74" s="213"/>
      <c r="P74" s="212"/>
      <c r="Q74" s="212"/>
      <c r="R74" s="213"/>
      <c r="S74" s="212"/>
      <c r="T74" s="213"/>
      <c r="U74" s="213"/>
      <c r="V74" s="212"/>
      <c r="W74" s="214"/>
      <c r="X74" s="215"/>
      <c r="Y74" s="213"/>
      <c r="Z74" s="212"/>
      <c r="AA74" s="213"/>
      <c r="AB74" s="213"/>
      <c r="AC74" s="213"/>
      <c r="AD74" s="213"/>
      <c r="AE74" s="213"/>
      <c r="AF74" s="213"/>
      <c r="AG74" s="213"/>
      <c r="AH74" s="213"/>
      <c r="AI74" s="213"/>
      <c r="AJ74" s="213"/>
      <c r="AK74" s="213"/>
      <c r="AL74" s="213"/>
      <c r="AM74" s="213"/>
      <c r="AN74" s="213"/>
      <c r="AO74" s="213"/>
      <c r="AP74" s="213"/>
      <c r="AQ74" s="213"/>
      <c r="AR74" s="213"/>
      <c r="AS74" s="213"/>
      <c r="AT74" s="213"/>
      <c r="AU74" s="213"/>
      <c r="AV74" s="213"/>
      <c r="AW74" s="213"/>
      <c r="AX74" s="213"/>
      <c r="AY74" s="213"/>
      <c r="AZ74" s="213"/>
      <c r="BA74" s="213"/>
      <c r="BB74" s="213"/>
      <c r="BC74" s="213"/>
      <c r="BD74" s="213"/>
      <c r="BE74" s="213"/>
      <c r="BF74" s="213"/>
      <c r="BG74" s="213"/>
      <c r="BH74" s="213"/>
      <c r="BI74" s="213"/>
      <c r="BJ74" s="213"/>
      <c r="BK74" s="213"/>
      <c r="BL74" s="213"/>
      <c r="BM74" s="213"/>
      <c r="BN74" s="213"/>
      <c r="BO74" s="213"/>
      <c r="BP74" s="213"/>
      <c r="BQ74" s="213"/>
      <c r="BR74" s="213"/>
      <c r="BS74" s="213"/>
      <c r="BT74" s="213"/>
      <c r="BU74" s="213"/>
      <c r="BV74" s="213"/>
      <c r="BW74" s="213"/>
      <c r="BX74" s="213"/>
      <c r="BY74" s="213"/>
      <c r="BZ74" s="213"/>
      <c r="CA74" s="213"/>
      <c r="CB74" s="213"/>
      <c r="CC74" s="213"/>
      <c r="CD74" s="213"/>
      <c r="CE74" s="213"/>
      <c r="CF74" s="212"/>
      <c r="CG74" s="213"/>
      <c r="CH74" s="213"/>
      <c r="CI74" s="212"/>
      <c r="CJ74" s="213"/>
      <c r="CK74" s="212"/>
      <c r="CL74" s="213"/>
      <c r="CM74" s="213"/>
      <c r="CN74" s="213"/>
      <c r="CO74" s="212"/>
      <c r="CP74" s="213"/>
      <c r="CQ74" s="212"/>
      <c r="CR74" s="213"/>
      <c r="CS74" s="212"/>
      <c r="CT74" s="213"/>
      <c r="CU74" s="212"/>
      <c r="CV74" s="213"/>
      <c r="CW74" s="212"/>
      <c r="CX74" s="213"/>
      <c r="CY74" s="212"/>
      <c r="CZ74" s="213"/>
      <c r="DA74" s="212"/>
      <c r="DB74" s="213"/>
      <c r="DC74" s="212"/>
      <c r="DD74" s="212"/>
      <c r="DE74" s="213"/>
      <c r="DF74" s="212"/>
      <c r="DG74" s="213"/>
      <c r="DH74" s="212"/>
      <c r="DI74" s="214"/>
    </row>
    <row r="75" spans="1:113" ht="18" customHeight="1" x14ac:dyDescent="0.2">
      <c r="A75" s="208"/>
      <c r="B75" s="209"/>
      <c r="C75" s="182"/>
      <c r="D75" s="182"/>
      <c r="E75" s="175"/>
      <c r="F75" s="209"/>
      <c r="G75" s="182"/>
      <c r="H75" s="209"/>
      <c r="I75" s="182"/>
      <c r="J75" s="176"/>
      <c r="K75" s="210"/>
      <c r="L75" s="215"/>
      <c r="M75" s="213"/>
      <c r="N75" s="213"/>
      <c r="O75" s="212"/>
      <c r="P75" s="213"/>
      <c r="Q75" s="213"/>
      <c r="R75" s="212"/>
      <c r="S75" s="213"/>
      <c r="T75" s="212"/>
      <c r="U75" s="212"/>
      <c r="V75" s="213"/>
      <c r="W75" s="217"/>
      <c r="X75" s="211"/>
      <c r="Y75" s="212"/>
      <c r="Z75" s="213"/>
      <c r="AA75" s="212"/>
      <c r="AB75" s="213"/>
      <c r="AC75" s="212"/>
      <c r="AD75" s="213"/>
      <c r="AE75" s="212"/>
      <c r="AF75" s="212"/>
      <c r="AG75" s="212"/>
      <c r="AH75" s="212"/>
      <c r="AI75" s="212"/>
      <c r="AJ75" s="212"/>
      <c r="AK75" s="212"/>
      <c r="AL75" s="212"/>
      <c r="AM75" s="212"/>
      <c r="AN75" s="212"/>
      <c r="AO75" s="212"/>
      <c r="AP75" s="212"/>
      <c r="AQ75" s="213"/>
      <c r="AR75" s="212"/>
      <c r="AS75" s="212"/>
      <c r="AT75" s="213"/>
      <c r="AU75" s="212"/>
      <c r="AV75" s="213"/>
      <c r="AW75" s="213"/>
      <c r="AX75" s="212"/>
      <c r="AY75" s="212"/>
      <c r="AZ75" s="212"/>
      <c r="BA75" s="213"/>
      <c r="BB75" s="213"/>
      <c r="BC75" s="212"/>
      <c r="BD75" s="212"/>
      <c r="BE75" s="212"/>
      <c r="BF75" s="213"/>
      <c r="BG75" s="212"/>
      <c r="BH75" s="212"/>
      <c r="BI75" s="212"/>
      <c r="BJ75" s="212"/>
      <c r="BK75" s="212"/>
      <c r="BL75" s="212"/>
      <c r="BM75" s="212"/>
      <c r="BN75" s="213"/>
      <c r="BO75" s="212"/>
      <c r="BP75" s="212"/>
      <c r="BQ75" s="212"/>
      <c r="BR75" s="212"/>
      <c r="BS75" s="212"/>
      <c r="BT75" s="212"/>
      <c r="BU75" s="212"/>
      <c r="BV75" s="212"/>
      <c r="BW75" s="212"/>
      <c r="BX75" s="212"/>
      <c r="BY75" s="212"/>
      <c r="BZ75" s="212"/>
      <c r="CA75" s="212"/>
      <c r="CB75" s="212"/>
      <c r="CC75" s="212"/>
      <c r="CD75" s="212"/>
      <c r="CE75" s="212"/>
      <c r="CF75" s="213"/>
      <c r="CG75" s="212"/>
      <c r="CH75" s="212"/>
      <c r="CI75" s="213"/>
      <c r="CJ75" s="212"/>
      <c r="CK75" s="213"/>
      <c r="CL75" s="212"/>
      <c r="CM75" s="213"/>
      <c r="CN75" s="212"/>
      <c r="CO75" s="213"/>
      <c r="CP75" s="213"/>
      <c r="CQ75" s="213"/>
      <c r="CR75" s="213"/>
      <c r="CS75" s="213"/>
      <c r="CT75" s="213"/>
      <c r="CU75" s="213"/>
      <c r="CV75" s="213"/>
      <c r="CW75" s="213"/>
      <c r="CX75" s="213"/>
      <c r="CY75" s="213"/>
      <c r="CZ75" s="213"/>
      <c r="DA75" s="213"/>
      <c r="DB75" s="213"/>
      <c r="DC75" s="213"/>
      <c r="DD75" s="213"/>
      <c r="DE75" s="213"/>
      <c r="DF75" s="213"/>
      <c r="DG75" s="213"/>
      <c r="DH75" s="213"/>
      <c r="DI75" s="214"/>
    </row>
    <row r="76" spans="1:113" ht="18" customHeight="1" x14ac:dyDescent="0.2">
      <c r="A76" s="208"/>
      <c r="B76" s="209"/>
      <c r="C76" s="182"/>
      <c r="D76" s="182"/>
      <c r="E76" s="175"/>
      <c r="F76" s="209"/>
      <c r="G76" s="182"/>
      <c r="H76" s="209"/>
      <c r="I76" s="182"/>
      <c r="J76" s="176"/>
      <c r="K76" s="210"/>
      <c r="L76" s="211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7"/>
      <c r="X76" s="211"/>
      <c r="Y76" s="212"/>
      <c r="Z76" s="212"/>
      <c r="AA76" s="212"/>
      <c r="AB76" s="213"/>
      <c r="AC76" s="212"/>
      <c r="AD76" s="213"/>
      <c r="AE76" s="212"/>
      <c r="AF76" s="212"/>
      <c r="AG76" s="212"/>
      <c r="AH76" s="212"/>
      <c r="AI76" s="212"/>
      <c r="AJ76" s="212"/>
      <c r="AK76" s="212"/>
      <c r="AL76" s="212"/>
      <c r="AM76" s="212"/>
      <c r="AN76" s="212"/>
      <c r="AO76" s="212"/>
      <c r="AP76" s="212"/>
      <c r="AQ76" s="213"/>
      <c r="AR76" s="212"/>
      <c r="AS76" s="212"/>
      <c r="AT76" s="213"/>
      <c r="AU76" s="213"/>
      <c r="AV76" s="212"/>
      <c r="AW76" s="213"/>
      <c r="AX76" s="212"/>
      <c r="AY76" s="212"/>
      <c r="AZ76" s="212"/>
      <c r="BA76" s="212"/>
      <c r="BB76" s="213"/>
      <c r="BC76" s="213"/>
      <c r="BD76" s="212"/>
      <c r="BE76" s="212"/>
      <c r="BF76" s="213"/>
      <c r="BG76" s="212"/>
      <c r="BH76" s="212"/>
      <c r="BI76" s="212"/>
      <c r="BJ76" s="212"/>
      <c r="BK76" s="212"/>
      <c r="BL76" s="212"/>
      <c r="BM76" s="212"/>
      <c r="BN76" s="213"/>
      <c r="BO76" s="212"/>
      <c r="BP76" s="212"/>
      <c r="BQ76" s="212"/>
      <c r="BR76" s="212"/>
      <c r="BS76" s="212"/>
      <c r="BT76" s="212"/>
      <c r="BU76" s="212"/>
      <c r="BV76" s="213"/>
      <c r="BW76" s="212"/>
      <c r="BX76" s="212"/>
      <c r="BY76" s="212"/>
      <c r="BZ76" s="212"/>
      <c r="CA76" s="213"/>
      <c r="CB76" s="212"/>
      <c r="CC76" s="212"/>
      <c r="CD76" s="212"/>
      <c r="CE76" s="212"/>
      <c r="CF76" s="212"/>
      <c r="CG76" s="212"/>
      <c r="CH76" s="212"/>
      <c r="CI76" s="212"/>
      <c r="CJ76" s="212"/>
      <c r="CK76" s="212"/>
      <c r="CL76" s="212"/>
      <c r="CM76" s="213"/>
      <c r="CN76" s="212"/>
      <c r="CO76" s="212"/>
      <c r="CP76" s="213"/>
      <c r="CQ76" s="212"/>
      <c r="CR76" s="213"/>
      <c r="CS76" s="212"/>
      <c r="CT76" s="213"/>
      <c r="CU76" s="212"/>
      <c r="CV76" s="213"/>
      <c r="CW76" s="212"/>
      <c r="CX76" s="213"/>
      <c r="CY76" s="212"/>
      <c r="CZ76" s="213"/>
      <c r="DA76" s="212"/>
      <c r="DB76" s="213"/>
      <c r="DC76" s="212"/>
      <c r="DD76" s="212"/>
      <c r="DE76" s="213"/>
      <c r="DF76" s="212"/>
      <c r="DG76" s="213"/>
      <c r="DH76" s="212"/>
      <c r="DI76" s="214"/>
    </row>
    <row r="77" spans="1:113" ht="18" customHeight="1" x14ac:dyDescent="0.2">
      <c r="A77" s="208"/>
      <c r="B77" s="209"/>
      <c r="C77" s="182"/>
      <c r="D77" s="182"/>
      <c r="E77" s="175"/>
      <c r="F77" s="209"/>
      <c r="G77" s="182"/>
      <c r="H77" s="209"/>
      <c r="I77" s="182"/>
      <c r="J77" s="176"/>
      <c r="K77" s="210"/>
      <c r="L77" s="211"/>
      <c r="M77" s="212"/>
      <c r="N77" s="212"/>
      <c r="O77" s="212"/>
      <c r="P77" s="212"/>
      <c r="Q77" s="212"/>
      <c r="R77" s="212"/>
      <c r="S77" s="212"/>
      <c r="T77" s="212"/>
      <c r="U77" s="212"/>
      <c r="V77" s="212"/>
      <c r="W77" s="217"/>
      <c r="X77" s="211"/>
      <c r="Y77" s="212"/>
      <c r="Z77" s="212"/>
      <c r="AA77" s="212"/>
      <c r="AB77" s="213"/>
      <c r="AC77" s="212"/>
      <c r="AD77" s="213"/>
      <c r="AE77" s="212"/>
      <c r="AF77" s="212"/>
      <c r="AG77" s="212"/>
      <c r="AH77" s="212"/>
      <c r="AI77" s="212"/>
      <c r="AJ77" s="212"/>
      <c r="AK77" s="212"/>
      <c r="AL77" s="212"/>
      <c r="AM77" s="212"/>
      <c r="AN77" s="212"/>
      <c r="AO77" s="212"/>
      <c r="AP77" s="212"/>
      <c r="AQ77" s="213"/>
      <c r="AR77" s="212"/>
      <c r="AS77" s="212"/>
      <c r="AT77" s="213"/>
      <c r="AU77" s="213"/>
      <c r="AV77" s="212"/>
      <c r="AW77" s="213"/>
      <c r="AX77" s="213"/>
      <c r="AY77" s="212"/>
      <c r="AZ77" s="212"/>
      <c r="BA77" s="212"/>
      <c r="BB77" s="213"/>
      <c r="BC77" s="212"/>
      <c r="BD77" s="212"/>
      <c r="BE77" s="212"/>
      <c r="BF77" s="213"/>
      <c r="BG77" s="212"/>
      <c r="BH77" s="212"/>
      <c r="BI77" s="212"/>
      <c r="BJ77" s="212"/>
      <c r="BK77" s="212"/>
      <c r="BL77" s="212"/>
      <c r="BM77" s="212"/>
      <c r="BN77" s="213"/>
      <c r="BO77" s="212"/>
      <c r="BP77" s="212"/>
      <c r="BQ77" s="212"/>
      <c r="BR77" s="212"/>
      <c r="BS77" s="212"/>
      <c r="BT77" s="212"/>
      <c r="BU77" s="212"/>
      <c r="BV77" s="212"/>
      <c r="BW77" s="212"/>
      <c r="BX77" s="212"/>
      <c r="BY77" s="212"/>
      <c r="BZ77" s="212"/>
      <c r="CA77" s="212"/>
      <c r="CB77" s="212"/>
      <c r="CC77" s="212"/>
      <c r="CD77" s="212"/>
      <c r="CE77" s="212"/>
      <c r="CF77" s="212"/>
      <c r="CG77" s="212"/>
      <c r="CH77" s="212"/>
      <c r="CI77" s="212"/>
      <c r="CJ77" s="212"/>
      <c r="CK77" s="212"/>
      <c r="CL77" s="212"/>
      <c r="CM77" s="213"/>
      <c r="CN77" s="212"/>
      <c r="CO77" s="212"/>
      <c r="CP77" s="213"/>
      <c r="CQ77" s="212"/>
      <c r="CR77" s="213"/>
      <c r="CS77" s="212"/>
      <c r="CT77" s="213"/>
      <c r="CU77" s="212"/>
      <c r="CV77" s="213"/>
      <c r="CW77" s="212"/>
      <c r="CX77" s="213"/>
      <c r="CY77" s="212"/>
      <c r="CZ77" s="213"/>
      <c r="DA77" s="212"/>
      <c r="DB77" s="213"/>
      <c r="DC77" s="212"/>
      <c r="DD77" s="212"/>
      <c r="DE77" s="213"/>
      <c r="DF77" s="212"/>
      <c r="DG77" s="213"/>
      <c r="DH77" s="212"/>
      <c r="DI77" s="214"/>
    </row>
    <row r="78" spans="1:113" ht="18" customHeight="1" x14ac:dyDescent="0.2">
      <c r="A78" s="208"/>
      <c r="B78" s="209"/>
      <c r="C78" s="182"/>
      <c r="D78" s="182"/>
      <c r="E78" s="175"/>
      <c r="F78" s="209"/>
      <c r="G78" s="182"/>
      <c r="H78" s="209"/>
      <c r="I78" s="182"/>
      <c r="J78" s="176"/>
      <c r="K78" s="210"/>
      <c r="L78" s="211"/>
      <c r="M78" s="212"/>
      <c r="N78" s="212"/>
      <c r="O78" s="213"/>
      <c r="P78" s="212"/>
      <c r="Q78" s="212"/>
      <c r="R78" s="213"/>
      <c r="S78" s="212"/>
      <c r="T78" s="213"/>
      <c r="U78" s="213"/>
      <c r="V78" s="212"/>
      <c r="W78" s="214"/>
      <c r="X78" s="215"/>
      <c r="Y78" s="213"/>
      <c r="Z78" s="212"/>
      <c r="AA78" s="213"/>
      <c r="AB78" s="213"/>
      <c r="AC78" s="213"/>
      <c r="AD78" s="213"/>
      <c r="AE78" s="213"/>
      <c r="AF78" s="213"/>
      <c r="AG78" s="213"/>
      <c r="AH78" s="213"/>
      <c r="AI78" s="213"/>
      <c r="AJ78" s="213"/>
      <c r="AK78" s="213"/>
      <c r="AL78" s="213"/>
      <c r="AM78" s="213"/>
      <c r="AN78" s="213"/>
      <c r="AO78" s="213"/>
      <c r="AP78" s="213"/>
      <c r="AQ78" s="213"/>
      <c r="AR78" s="213"/>
      <c r="AS78" s="213"/>
      <c r="AT78" s="213"/>
      <c r="AU78" s="213"/>
      <c r="AV78" s="213"/>
      <c r="AW78" s="213"/>
      <c r="AX78" s="213"/>
      <c r="AY78" s="213"/>
      <c r="AZ78" s="213"/>
      <c r="BA78" s="212"/>
      <c r="BB78" s="213"/>
      <c r="BC78" s="213"/>
      <c r="BD78" s="213"/>
      <c r="BE78" s="213"/>
      <c r="BF78" s="213"/>
      <c r="BG78" s="213"/>
      <c r="BH78" s="213"/>
      <c r="BI78" s="213"/>
      <c r="BJ78" s="213"/>
      <c r="BK78" s="213"/>
      <c r="BL78" s="213"/>
      <c r="BM78" s="213"/>
      <c r="BN78" s="213"/>
      <c r="BO78" s="213"/>
      <c r="BP78" s="213"/>
      <c r="BQ78" s="213"/>
      <c r="BR78" s="213"/>
      <c r="BS78" s="213"/>
      <c r="BT78" s="213"/>
      <c r="BU78" s="213"/>
      <c r="BV78" s="213"/>
      <c r="BW78" s="213"/>
      <c r="BX78" s="213"/>
      <c r="BY78" s="213"/>
      <c r="BZ78" s="213"/>
      <c r="CA78" s="213"/>
      <c r="CB78" s="213"/>
      <c r="CC78" s="213"/>
      <c r="CD78" s="213"/>
      <c r="CE78" s="213"/>
      <c r="CF78" s="212"/>
      <c r="CG78" s="213"/>
      <c r="CH78" s="213"/>
      <c r="CI78" s="212"/>
      <c r="CJ78" s="213"/>
      <c r="CK78" s="212"/>
      <c r="CL78" s="213"/>
      <c r="CM78" s="213"/>
      <c r="CN78" s="213"/>
      <c r="CO78" s="212"/>
      <c r="CP78" s="213"/>
      <c r="CQ78" s="212"/>
      <c r="CR78" s="213"/>
      <c r="CS78" s="212"/>
      <c r="CT78" s="213"/>
      <c r="CU78" s="212"/>
      <c r="CV78" s="213"/>
      <c r="CW78" s="212"/>
      <c r="CX78" s="213"/>
      <c r="CY78" s="212"/>
      <c r="CZ78" s="213"/>
      <c r="DA78" s="212"/>
      <c r="DB78" s="213"/>
      <c r="DC78" s="212"/>
      <c r="DD78" s="212"/>
      <c r="DE78" s="213"/>
      <c r="DF78" s="212"/>
      <c r="DG78" s="213"/>
      <c r="DH78" s="212"/>
      <c r="DI78" s="214"/>
    </row>
    <row r="79" spans="1:113" ht="18" customHeight="1" x14ac:dyDescent="0.2">
      <c r="A79" s="208"/>
      <c r="B79" s="209"/>
      <c r="C79" s="182"/>
      <c r="D79" s="182"/>
      <c r="E79" s="175"/>
      <c r="F79" s="209"/>
      <c r="G79" s="182"/>
      <c r="H79" s="209"/>
      <c r="I79" s="182"/>
      <c r="J79" s="176"/>
      <c r="K79" s="210"/>
      <c r="L79" s="211"/>
      <c r="M79" s="212"/>
      <c r="N79" s="212"/>
      <c r="O79" s="212"/>
      <c r="P79" s="212"/>
      <c r="Q79" s="212"/>
      <c r="R79" s="212"/>
      <c r="S79" s="212"/>
      <c r="T79" s="212"/>
      <c r="U79" s="212"/>
      <c r="V79" s="212"/>
      <c r="W79" s="217"/>
      <c r="X79" s="211"/>
      <c r="Y79" s="212"/>
      <c r="Z79" s="212"/>
      <c r="AA79" s="212"/>
      <c r="AB79" s="213"/>
      <c r="AC79" s="212"/>
      <c r="AD79" s="213"/>
      <c r="AE79" s="212"/>
      <c r="AF79" s="212"/>
      <c r="AG79" s="212"/>
      <c r="AH79" s="212"/>
      <c r="AI79" s="212"/>
      <c r="AJ79" s="212"/>
      <c r="AK79" s="212"/>
      <c r="AL79" s="212"/>
      <c r="AM79" s="212"/>
      <c r="AN79" s="212"/>
      <c r="AO79" s="212"/>
      <c r="AP79" s="212"/>
      <c r="AQ79" s="213"/>
      <c r="AR79" s="212"/>
      <c r="AS79" s="212"/>
      <c r="AT79" s="213"/>
      <c r="AU79" s="212"/>
      <c r="AV79" s="212"/>
      <c r="AW79" s="213"/>
      <c r="AX79" s="212"/>
      <c r="AY79" s="212"/>
      <c r="AZ79" s="212"/>
      <c r="BA79" s="212"/>
      <c r="BB79" s="213"/>
      <c r="BC79" s="212"/>
      <c r="BD79" s="212"/>
      <c r="BE79" s="212"/>
      <c r="BF79" s="213"/>
      <c r="BG79" s="212"/>
      <c r="BH79" s="212"/>
      <c r="BI79" s="212"/>
      <c r="BJ79" s="212"/>
      <c r="BK79" s="212"/>
      <c r="BL79" s="212"/>
      <c r="BM79" s="212"/>
      <c r="BN79" s="213"/>
      <c r="BO79" s="212"/>
      <c r="BP79" s="212"/>
      <c r="BQ79" s="212"/>
      <c r="BR79" s="212"/>
      <c r="BS79" s="212"/>
      <c r="BT79" s="212"/>
      <c r="BU79" s="212"/>
      <c r="BV79" s="212"/>
      <c r="BW79" s="212"/>
      <c r="BX79" s="212"/>
      <c r="BY79" s="212"/>
      <c r="BZ79" s="212"/>
      <c r="CA79" s="212"/>
      <c r="CB79" s="212"/>
      <c r="CC79" s="212"/>
      <c r="CD79" s="212"/>
      <c r="CE79" s="212"/>
      <c r="CF79" s="212"/>
      <c r="CG79" s="212"/>
      <c r="CH79" s="212"/>
      <c r="CI79" s="212"/>
      <c r="CJ79" s="212"/>
      <c r="CK79" s="212"/>
      <c r="CL79" s="212"/>
      <c r="CM79" s="213"/>
      <c r="CN79" s="212"/>
      <c r="CO79" s="212"/>
      <c r="CP79" s="213"/>
      <c r="CQ79" s="212"/>
      <c r="CR79" s="213"/>
      <c r="CS79" s="212"/>
      <c r="CT79" s="213"/>
      <c r="CU79" s="212"/>
      <c r="CV79" s="213"/>
      <c r="CW79" s="212"/>
      <c r="CX79" s="213"/>
      <c r="CY79" s="212"/>
      <c r="CZ79" s="213"/>
      <c r="DA79" s="212"/>
      <c r="DB79" s="213"/>
      <c r="DC79" s="212"/>
      <c r="DD79" s="212"/>
      <c r="DE79" s="213"/>
      <c r="DF79" s="212"/>
      <c r="DG79" s="213"/>
      <c r="DH79" s="212"/>
      <c r="DI79" s="214"/>
    </row>
    <row r="80" spans="1:113" ht="18" customHeight="1" x14ac:dyDescent="0.2">
      <c r="A80" s="208"/>
      <c r="B80" s="209"/>
      <c r="C80" s="182"/>
      <c r="D80" s="182"/>
      <c r="E80" s="175"/>
      <c r="F80" s="209"/>
      <c r="G80" s="182"/>
      <c r="H80" s="209"/>
      <c r="I80" s="182"/>
      <c r="J80" s="176"/>
      <c r="K80" s="210"/>
      <c r="L80" s="211"/>
      <c r="M80" s="212"/>
      <c r="N80" s="212"/>
      <c r="O80" s="212"/>
      <c r="P80" s="212"/>
      <c r="Q80" s="212"/>
      <c r="R80" s="212"/>
      <c r="S80" s="212"/>
      <c r="T80" s="212"/>
      <c r="U80" s="212"/>
      <c r="V80" s="212"/>
      <c r="W80" s="217"/>
      <c r="X80" s="211"/>
      <c r="Y80" s="212"/>
      <c r="Z80" s="212"/>
      <c r="AA80" s="212"/>
      <c r="AB80" s="213"/>
      <c r="AC80" s="212"/>
      <c r="AD80" s="213"/>
      <c r="AE80" s="212"/>
      <c r="AF80" s="212"/>
      <c r="AG80" s="212"/>
      <c r="AH80" s="212"/>
      <c r="AI80" s="212"/>
      <c r="AJ80" s="212"/>
      <c r="AK80" s="212"/>
      <c r="AL80" s="212"/>
      <c r="AM80" s="212"/>
      <c r="AN80" s="212"/>
      <c r="AO80" s="212"/>
      <c r="AP80" s="212"/>
      <c r="AQ80" s="213"/>
      <c r="AR80" s="212"/>
      <c r="AS80" s="212"/>
      <c r="AT80" s="213"/>
      <c r="AU80" s="212"/>
      <c r="AV80" s="212"/>
      <c r="AW80" s="213"/>
      <c r="AX80" s="212"/>
      <c r="AY80" s="212"/>
      <c r="AZ80" s="212"/>
      <c r="BA80" s="212"/>
      <c r="BB80" s="213"/>
      <c r="BC80" s="212"/>
      <c r="BD80" s="212"/>
      <c r="BE80" s="212"/>
      <c r="BF80" s="213"/>
      <c r="BG80" s="212"/>
      <c r="BH80" s="212"/>
      <c r="BI80" s="212"/>
      <c r="BJ80" s="212"/>
      <c r="BK80" s="212"/>
      <c r="BL80" s="212"/>
      <c r="BM80" s="212"/>
      <c r="BN80" s="213"/>
      <c r="BO80" s="212"/>
      <c r="BP80" s="212"/>
      <c r="BQ80" s="212"/>
      <c r="BR80" s="212"/>
      <c r="BS80" s="212"/>
      <c r="BT80" s="212"/>
      <c r="BU80" s="212"/>
      <c r="BV80" s="212"/>
      <c r="BW80" s="212"/>
      <c r="BX80" s="212"/>
      <c r="BY80" s="212"/>
      <c r="BZ80" s="212"/>
      <c r="CA80" s="212"/>
      <c r="CB80" s="212"/>
      <c r="CC80" s="212"/>
      <c r="CD80" s="212"/>
      <c r="CE80" s="212"/>
      <c r="CF80" s="212"/>
      <c r="CG80" s="212"/>
      <c r="CH80" s="212"/>
      <c r="CI80" s="212"/>
      <c r="CJ80" s="212"/>
      <c r="CK80" s="212"/>
      <c r="CL80" s="212"/>
      <c r="CM80" s="213"/>
      <c r="CN80" s="212"/>
      <c r="CO80" s="212"/>
      <c r="CP80" s="213"/>
      <c r="CQ80" s="212"/>
      <c r="CR80" s="213"/>
      <c r="CS80" s="212"/>
      <c r="CT80" s="213"/>
      <c r="CU80" s="212"/>
      <c r="CV80" s="213"/>
      <c r="CW80" s="212"/>
      <c r="CX80" s="213"/>
      <c r="CY80" s="212"/>
      <c r="CZ80" s="213"/>
      <c r="DA80" s="212"/>
      <c r="DB80" s="213"/>
      <c r="DC80" s="212"/>
      <c r="DD80" s="212"/>
      <c r="DE80" s="213"/>
      <c r="DF80" s="212"/>
      <c r="DG80" s="213"/>
      <c r="DH80" s="212"/>
      <c r="DI80" s="214"/>
    </row>
    <row r="81" spans="1:113" ht="18" customHeight="1" x14ac:dyDescent="0.2">
      <c r="A81" s="208"/>
      <c r="B81" s="209"/>
      <c r="C81" s="182"/>
      <c r="D81" s="182"/>
      <c r="E81" s="175"/>
      <c r="F81" s="209"/>
      <c r="G81" s="182"/>
      <c r="H81" s="209"/>
      <c r="I81" s="182"/>
      <c r="J81" s="176"/>
      <c r="K81" s="210"/>
      <c r="L81" s="211"/>
      <c r="M81" s="212"/>
      <c r="N81" s="212"/>
      <c r="O81" s="212"/>
      <c r="P81" s="212"/>
      <c r="Q81" s="212"/>
      <c r="R81" s="212"/>
      <c r="S81" s="212"/>
      <c r="T81" s="212"/>
      <c r="U81" s="212"/>
      <c r="V81" s="212"/>
      <c r="W81" s="217"/>
      <c r="X81" s="211"/>
      <c r="Y81" s="212"/>
      <c r="Z81" s="212"/>
      <c r="AA81" s="212"/>
      <c r="AB81" s="213"/>
      <c r="AC81" s="212"/>
      <c r="AD81" s="213"/>
      <c r="AE81" s="212"/>
      <c r="AF81" s="212"/>
      <c r="AG81" s="212"/>
      <c r="AH81" s="212"/>
      <c r="AI81" s="212"/>
      <c r="AJ81" s="212"/>
      <c r="AK81" s="212"/>
      <c r="AL81" s="212"/>
      <c r="AM81" s="212"/>
      <c r="AN81" s="212"/>
      <c r="AO81" s="213"/>
      <c r="AP81" s="213"/>
      <c r="AQ81" s="213"/>
      <c r="AR81" s="212"/>
      <c r="AS81" s="212"/>
      <c r="AT81" s="213"/>
      <c r="AU81" s="213"/>
      <c r="AV81" s="212"/>
      <c r="AW81" s="213"/>
      <c r="AX81" s="213"/>
      <c r="AY81" s="212"/>
      <c r="AZ81" s="212"/>
      <c r="BA81" s="213"/>
      <c r="BB81" s="213"/>
      <c r="BC81" s="213"/>
      <c r="BD81" s="213"/>
      <c r="BE81" s="213"/>
      <c r="BF81" s="213"/>
      <c r="BG81" s="213"/>
      <c r="BH81" s="213"/>
      <c r="BI81" s="213"/>
      <c r="BJ81" s="212"/>
      <c r="BK81" s="212"/>
      <c r="BL81" s="212"/>
      <c r="BM81" s="212"/>
      <c r="BN81" s="213"/>
      <c r="BO81" s="212"/>
      <c r="BP81" s="212"/>
      <c r="BQ81" s="212"/>
      <c r="BR81" s="212"/>
      <c r="BS81" s="212"/>
      <c r="BT81" s="212"/>
      <c r="BU81" s="212"/>
      <c r="BV81" s="212"/>
      <c r="BW81" s="212"/>
      <c r="BX81" s="212"/>
      <c r="BY81" s="212"/>
      <c r="BZ81" s="212"/>
      <c r="CA81" s="212"/>
      <c r="CB81" s="212"/>
      <c r="CC81" s="212"/>
      <c r="CD81" s="212"/>
      <c r="CE81" s="212"/>
      <c r="CF81" s="212"/>
      <c r="CG81" s="212"/>
      <c r="CH81" s="212"/>
      <c r="CI81" s="212"/>
      <c r="CJ81" s="212"/>
      <c r="CK81" s="212"/>
      <c r="CL81" s="212"/>
      <c r="CM81" s="213"/>
      <c r="CN81" s="212"/>
      <c r="CO81" s="212"/>
      <c r="CP81" s="213"/>
      <c r="CQ81" s="212"/>
      <c r="CR81" s="213"/>
      <c r="CS81" s="212"/>
      <c r="CT81" s="213"/>
      <c r="CU81" s="212"/>
      <c r="CV81" s="213"/>
      <c r="CW81" s="212"/>
      <c r="CX81" s="213"/>
      <c r="CY81" s="212"/>
      <c r="CZ81" s="213"/>
      <c r="DA81" s="212"/>
      <c r="DB81" s="213"/>
      <c r="DC81" s="212"/>
      <c r="DD81" s="212"/>
      <c r="DE81" s="213"/>
      <c r="DF81" s="212"/>
      <c r="DG81" s="213"/>
      <c r="DH81" s="212"/>
      <c r="DI81" s="214"/>
    </row>
    <row r="82" spans="1:113" ht="18" customHeight="1" x14ac:dyDescent="0.2">
      <c r="A82" s="208"/>
      <c r="B82" s="209"/>
      <c r="C82" s="182"/>
      <c r="D82" s="182"/>
      <c r="E82" s="175"/>
      <c r="F82" s="209"/>
      <c r="G82" s="182"/>
      <c r="H82" s="209"/>
      <c r="I82" s="182"/>
      <c r="J82" s="176"/>
      <c r="K82" s="210"/>
      <c r="L82" s="211"/>
      <c r="M82" s="212"/>
      <c r="N82" s="212"/>
      <c r="O82" s="212"/>
      <c r="P82" s="212"/>
      <c r="Q82" s="212"/>
      <c r="R82" s="212"/>
      <c r="S82" s="212"/>
      <c r="T82" s="212"/>
      <c r="U82" s="212"/>
      <c r="V82" s="212"/>
      <c r="W82" s="217"/>
      <c r="X82" s="211"/>
      <c r="Y82" s="213"/>
      <c r="Z82" s="212"/>
      <c r="AA82" s="212"/>
      <c r="AB82" s="213"/>
      <c r="AC82" s="212"/>
      <c r="AD82" s="213"/>
      <c r="AE82" s="213"/>
      <c r="AF82" s="212"/>
      <c r="AG82" s="213"/>
      <c r="AH82" s="212"/>
      <c r="AI82" s="213"/>
      <c r="AJ82" s="212"/>
      <c r="AK82" s="213"/>
      <c r="AL82" s="212"/>
      <c r="AM82" s="212"/>
      <c r="AN82" s="212"/>
      <c r="AO82" s="212"/>
      <c r="AP82" s="212"/>
      <c r="AQ82" s="213"/>
      <c r="AR82" s="212"/>
      <c r="AS82" s="212"/>
      <c r="AT82" s="213"/>
      <c r="AU82" s="212"/>
      <c r="AV82" s="212"/>
      <c r="AW82" s="213"/>
      <c r="AX82" s="212"/>
      <c r="AY82" s="212"/>
      <c r="AZ82" s="212"/>
      <c r="BA82" s="212"/>
      <c r="BB82" s="213"/>
      <c r="BC82" s="212"/>
      <c r="BD82" s="212"/>
      <c r="BE82" s="212"/>
      <c r="BF82" s="213"/>
      <c r="BG82" s="212"/>
      <c r="BH82" s="212"/>
      <c r="BI82" s="212"/>
      <c r="BJ82" s="213"/>
      <c r="BK82" s="212"/>
      <c r="BL82" s="212"/>
      <c r="BM82" s="212"/>
      <c r="BN82" s="213"/>
      <c r="BO82" s="212"/>
      <c r="BP82" s="212"/>
      <c r="BQ82" s="212"/>
      <c r="BR82" s="212"/>
      <c r="BS82" s="212"/>
      <c r="BT82" s="212"/>
      <c r="BU82" s="212"/>
      <c r="BV82" s="212"/>
      <c r="BW82" s="212"/>
      <c r="BX82" s="212"/>
      <c r="BY82" s="212"/>
      <c r="BZ82" s="212"/>
      <c r="CA82" s="212"/>
      <c r="CB82" s="212"/>
      <c r="CC82" s="212"/>
      <c r="CD82" s="212"/>
      <c r="CE82" s="212"/>
      <c r="CF82" s="212"/>
      <c r="CG82" s="212"/>
      <c r="CH82" s="212"/>
      <c r="CI82" s="212"/>
      <c r="CJ82" s="212"/>
      <c r="CK82" s="212"/>
      <c r="CL82" s="212"/>
      <c r="CM82" s="213"/>
      <c r="CN82" s="212"/>
      <c r="CO82" s="212"/>
      <c r="CP82" s="213"/>
      <c r="CQ82" s="212"/>
      <c r="CR82" s="213"/>
      <c r="CS82" s="212"/>
      <c r="CT82" s="213"/>
      <c r="CU82" s="212"/>
      <c r="CV82" s="213"/>
      <c r="CW82" s="212"/>
      <c r="CX82" s="213"/>
      <c r="CY82" s="212"/>
      <c r="CZ82" s="213"/>
      <c r="DA82" s="212"/>
      <c r="DB82" s="213"/>
      <c r="DC82" s="212"/>
      <c r="DD82" s="212"/>
      <c r="DE82" s="213"/>
      <c r="DF82" s="212"/>
      <c r="DG82" s="213"/>
      <c r="DH82" s="212"/>
      <c r="DI82" s="214"/>
    </row>
    <row r="83" spans="1:113" ht="18" customHeight="1" x14ac:dyDescent="0.2">
      <c r="A83" s="208"/>
      <c r="B83" s="209"/>
      <c r="C83" s="182"/>
      <c r="D83" s="182"/>
      <c r="E83" s="175"/>
      <c r="F83" s="209"/>
      <c r="G83" s="182"/>
      <c r="H83" s="209"/>
      <c r="I83" s="182"/>
      <c r="J83" s="176"/>
      <c r="K83" s="210"/>
      <c r="L83" s="215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4"/>
      <c r="X83" s="215"/>
      <c r="Y83" s="212"/>
      <c r="Z83" s="213"/>
      <c r="AA83" s="213"/>
      <c r="AB83" s="213"/>
      <c r="AC83" s="213"/>
      <c r="AD83" s="213"/>
      <c r="AE83" s="212"/>
      <c r="AF83" s="213"/>
      <c r="AG83" s="212"/>
      <c r="AH83" s="213"/>
      <c r="AI83" s="212"/>
      <c r="AJ83" s="213"/>
      <c r="AK83" s="212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2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  <c r="CW83" s="213"/>
      <c r="CX83" s="213"/>
      <c r="CY83" s="213"/>
      <c r="CZ83" s="213"/>
      <c r="DA83" s="213"/>
      <c r="DB83" s="213"/>
      <c r="DC83" s="213"/>
      <c r="DD83" s="213"/>
      <c r="DE83" s="213"/>
      <c r="DF83" s="213"/>
      <c r="DG83" s="213"/>
      <c r="DH83" s="213"/>
      <c r="DI83" s="214"/>
    </row>
    <row r="84" spans="1:113" ht="18" customHeight="1" x14ac:dyDescent="0.2">
      <c r="A84" s="208"/>
      <c r="B84" s="209"/>
      <c r="C84" s="182"/>
      <c r="D84" s="182"/>
      <c r="E84" s="209"/>
      <c r="F84" s="209"/>
      <c r="G84" s="182"/>
      <c r="H84" s="209"/>
      <c r="I84" s="182"/>
      <c r="J84" s="176"/>
      <c r="K84" s="210"/>
      <c r="L84" s="215"/>
      <c r="M84" s="213"/>
      <c r="N84" s="213"/>
      <c r="O84" s="212"/>
      <c r="P84" s="213"/>
      <c r="Q84" s="213"/>
      <c r="R84" s="212"/>
      <c r="S84" s="213"/>
      <c r="T84" s="212"/>
      <c r="U84" s="212"/>
      <c r="V84" s="213"/>
      <c r="W84" s="217"/>
      <c r="X84" s="211"/>
      <c r="Y84" s="212"/>
      <c r="Z84" s="213"/>
      <c r="AA84" s="212"/>
      <c r="AB84" s="213"/>
      <c r="AC84" s="212"/>
      <c r="AD84" s="213"/>
      <c r="AE84" s="212"/>
      <c r="AF84" s="212"/>
      <c r="AG84" s="212"/>
      <c r="AH84" s="212"/>
      <c r="AI84" s="212"/>
      <c r="AJ84" s="212"/>
      <c r="AK84" s="212"/>
      <c r="AL84" s="212"/>
      <c r="AM84" s="212"/>
      <c r="AN84" s="212"/>
      <c r="AO84" s="212"/>
      <c r="AP84" s="212"/>
      <c r="AQ84" s="213"/>
      <c r="AR84" s="212"/>
      <c r="AS84" s="212"/>
      <c r="AT84" s="213"/>
      <c r="AU84" s="212"/>
      <c r="AV84" s="212"/>
      <c r="AW84" s="213"/>
      <c r="AX84" s="212"/>
      <c r="AY84" s="212"/>
      <c r="AZ84" s="212"/>
      <c r="BA84" s="213"/>
      <c r="BB84" s="213"/>
      <c r="BC84" s="212"/>
      <c r="BD84" s="212"/>
      <c r="BE84" s="212"/>
      <c r="BF84" s="213"/>
      <c r="BG84" s="212"/>
      <c r="BH84" s="212"/>
      <c r="BI84" s="212"/>
      <c r="BJ84" s="212"/>
      <c r="BK84" s="212"/>
      <c r="BL84" s="212"/>
      <c r="BM84" s="212"/>
      <c r="BN84" s="213"/>
      <c r="BO84" s="212"/>
      <c r="BP84" s="212"/>
      <c r="BQ84" s="212"/>
      <c r="BR84" s="212"/>
      <c r="BS84" s="212"/>
      <c r="BT84" s="212"/>
      <c r="BU84" s="212"/>
      <c r="BV84" s="212"/>
      <c r="BW84" s="212"/>
      <c r="BX84" s="212"/>
      <c r="BY84" s="212"/>
      <c r="BZ84" s="212"/>
      <c r="CA84" s="212"/>
      <c r="CB84" s="212"/>
      <c r="CC84" s="212"/>
      <c r="CD84" s="212"/>
      <c r="CE84" s="212"/>
      <c r="CF84" s="213"/>
      <c r="CG84" s="212"/>
      <c r="CH84" s="212"/>
      <c r="CI84" s="213"/>
      <c r="CJ84" s="212"/>
      <c r="CK84" s="213"/>
      <c r="CL84" s="212"/>
      <c r="CM84" s="213"/>
      <c r="CN84" s="212"/>
      <c r="CO84" s="213"/>
      <c r="CP84" s="213"/>
      <c r="CQ84" s="213"/>
      <c r="CR84" s="213"/>
      <c r="CS84" s="213"/>
      <c r="CT84" s="213"/>
      <c r="CU84" s="213"/>
      <c r="CV84" s="213"/>
      <c r="CW84" s="213"/>
      <c r="CX84" s="213"/>
      <c r="CY84" s="213"/>
      <c r="CZ84" s="213"/>
      <c r="DA84" s="213"/>
      <c r="DB84" s="213"/>
      <c r="DC84" s="213"/>
      <c r="DD84" s="213"/>
      <c r="DE84" s="213"/>
      <c r="DF84" s="213"/>
      <c r="DG84" s="213"/>
      <c r="DH84" s="213"/>
      <c r="DI84" s="214"/>
    </row>
    <row r="85" spans="1:113" ht="18" customHeight="1" x14ac:dyDescent="0.2">
      <c r="A85" s="208"/>
      <c r="B85" s="209"/>
      <c r="C85" s="182"/>
      <c r="D85" s="182"/>
      <c r="E85" s="175"/>
      <c r="F85" s="209"/>
      <c r="G85" s="182"/>
      <c r="H85" s="209"/>
      <c r="I85" s="182"/>
      <c r="J85" s="176"/>
      <c r="K85" s="210"/>
      <c r="L85" s="211"/>
      <c r="M85" s="212"/>
      <c r="N85" s="212"/>
      <c r="O85" s="212"/>
      <c r="P85" s="212"/>
      <c r="Q85" s="212"/>
      <c r="R85" s="212"/>
      <c r="S85" s="212"/>
      <c r="T85" s="212"/>
      <c r="U85" s="212"/>
      <c r="V85" s="212"/>
      <c r="W85" s="217"/>
      <c r="X85" s="211"/>
      <c r="Y85" s="212"/>
      <c r="Z85" s="212"/>
      <c r="AA85" s="212"/>
      <c r="AB85" s="213"/>
      <c r="AC85" s="212"/>
      <c r="AD85" s="213"/>
      <c r="AE85" s="212"/>
      <c r="AF85" s="212"/>
      <c r="AG85" s="212"/>
      <c r="AH85" s="213"/>
      <c r="AI85" s="212"/>
      <c r="AJ85" s="212"/>
      <c r="AK85" s="213"/>
      <c r="AL85" s="212"/>
      <c r="AM85" s="212"/>
      <c r="AN85" s="212"/>
      <c r="AO85" s="212"/>
      <c r="AP85" s="212"/>
      <c r="AQ85" s="213"/>
      <c r="AR85" s="212"/>
      <c r="AS85" s="212"/>
      <c r="AT85" s="213"/>
      <c r="AU85" s="212"/>
      <c r="AV85" s="212"/>
      <c r="AW85" s="213"/>
      <c r="AX85" s="212"/>
      <c r="AY85" s="212"/>
      <c r="AZ85" s="212"/>
      <c r="BA85" s="212"/>
      <c r="BB85" s="213"/>
      <c r="BC85" s="212"/>
      <c r="BD85" s="212"/>
      <c r="BE85" s="212"/>
      <c r="BF85" s="213"/>
      <c r="BG85" s="212"/>
      <c r="BH85" s="213"/>
      <c r="BI85" s="212"/>
      <c r="BJ85" s="212"/>
      <c r="BK85" s="212"/>
      <c r="BL85" s="212"/>
      <c r="BM85" s="212"/>
      <c r="BN85" s="213"/>
      <c r="BO85" s="212"/>
      <c r="BP85" s="212"/>
      <c r="BQ85" s="212"/>
      <c r="BR85" s="212"/>
      <c r="BS85" s="212"/>
      <c r="BT85" s="212"/>
      <c r="BU85" s="212"/>
      <c r="BV85" s="212"/>
      <c r="BW85" s="212"/>
      <c r="BX85" s="212"/>
      <c r="BY85" s="212"/>
      <c r="BZ85" s="212"/>
      <c r="CA85" s="212"/>
      <c r="CB85" s="212"/>
      <c r="CC85" s="212"/>
      <c r="CD85" s="212"/>
      <c r="CE85" s="212"/>
      <c r="CF85" s="212"/>
      <c r="CG85" s="212"/>
      <c r="CH85" s="212"/>
      <c r="CI85" s="212"/>
      <c r="CJ85" s="212"/>
      <c r="CK85" s="212"/>
      <c r="CL85" s="212"/>
      <c r="CM85" s="213"/>
      <c r="CN85" s="212"/>
      <c r="CO85" s="212"/>
      <c r="CP85" s="213"/>
      <c r="CQ85" s="212"/>
      <c r="CR85" s="213"/>
      <c r="CS85" s="212"/>
      <c r="CT85" s="213"/>
      <c r="CU85" s="212"/>
      <c r="CV85" s="213"/>
      <c r="CW85" s="212"/>
      <c r="CX85" s="213"/>
      <c r="CY85" s="212"/>
      <c r="CZ85" s="213"/>
      <c r="DA85" s="212"/>
      <c r="DB85" s="213"/>
      <c r="DC85" s="212"/>
      <c r="DD85" s="212"/>
      <c r="DE85" s="213"/>
      <c r="DF85" s="212"/>
      <c r="DG85" s="213"/>
      <c r="DH85" s="212"/>
      <c r="DI85" s="214"/>
    </row>
    <row r="86" spans="1:113" ht="18" customHeight="1" x14ac:dyDescent="0.2">
      <c r="A86" s="208"/>
      <c r="B86" s="209"/>
      <c r="C86" s="182"/>
      <c r="D86" s="182"/>
      <c r="E86" s="175"/>
      <c r="F86" s="209"/>
      <c r="G86" s="182"/>
      <c r="H86" s="209"/>
      <c r="I86" s="182"/>
      <c r="J86" s="176"/>
      <c r="K86" s="210"/>
      <c r="L86" s="211"/>
      <c r="M86" s="212"/>
      <c r="N86" s="212"/>
      <c r="O86" s="212"/>
      <c r="P86" s="212"/>
      <c r="Q86" s="212"/>
      <c r="R86" s="212"/>
      <c r="S86" s="212"/>
      <c r="T86" s="212"/>
      <c r="U86" s="212"/>
      <c r="V86" s="212"/>
      <c r="W86" s="217"/>
      <c r="X86" s="211"/>
      <c r="Y86" s="213"/>
      <c r="Z86" s="212"/>
      <c r="AA86" s="213"/>
      <c r="AB86" s="212"/>
      <c r="AC86" s="212"/>
      <c r="AD86" s="213"/>
      <c r="AE86" s="213"/>
      <c r="AF86" s="212"/>
      <c r="AG86" s="213"/>
      <c r="AH86" s="213"/>
      <c r="AI86" s="213"/>
      <c r="AJ86" s="212"/>
      <c r="AK86" s="213"/>
      <c r="AL86" s="212"/>
      <c r="AM86" s="213"/>
      <c r="AN86" s="213"/>
      <c r="AO86" s="213"/>
      <c r="AP86" s="213"/>
      <c r="AQ86" s="213"/>
      <c r="AR86" s="213"/>
      <c r="AS86" s="213"/>
      <c r="AT86" s="213"/>
      <c r="AU86" s="213"/>
      <c r="AV86" s="213"/>
      <c r="AW86" s="213"/>
      <c r="AX86" s="213"/>
      <c r="AY86" s="213"/>
      <c r="AZ86" s="213"/>
      <c r="BA86" s="212"/>
      <c r="BB86" s="213"/>
      <c r="BC86" s="213"/>
      <c r="BD86" s="212"/>
      <c r="BE86" s="212"/>
      <c r="BF86" s="213"/>
      <c r="BG86" s="212"/>
      <c r="BH86" s="213"/>
      <c r="BI86" s="213"/>
      <c r="BJ86" s="213"/>
      <c r="BK86" s="212"/>
      <c r="BL86" s="212"/>
      <c r="BM86" s="212"/>
      <c r="BN86" s="213"/>
      <c r="BO86" s="212"/>
      <c r="BP86" s="213"/>
      <c r="BQ86" s="212"/>
      <c r="BR86" s="212"/>
      <c r="BS86" s="212"/>
      <c r="BT86" s="212"/>
      <c r="BU86" s="212"/>
      <c r="BV86" s="212"/>
      <c r="BW86" s="212"/>
      <c r="BX86" s="212"/>
      <c r="BY86" s="212"/>
      <c r="BZ86" s="212"/>
      <c r="CA86" s="212"/>
      <c r="CB86" s="212"/>
      <c r="CC86" s="212"/>
      <c r="CD86" s="212"/>
      <c r="CE86" s="212"/>
      <c r="CF86" s="212"/>
      <c r="CG86" s="212"/>
      <c r="CH86" s="212"/>
      <c r="CI86" s="212"/>
      <c r="CJ86" s="212"/>
      <c r="CK86" s="212"/>
      <c r="CL86" s="212"/>
      <c r="CM86" s="213"/>
      <c r="CN86" s="213"/>
      <c r="CO86" s="212"/>
      <c r="CP86" s="213"/>
      <c r="CQ86" s="212"/>
      <c r="CR86" s="213"/>
      <c r="CS86" s="212"/>
      <c r="CT86" s="213"/>
      <c r="CU86" s="212"/>
      <c r="CV86" s="213"/>
      <c r="CW86" s="212"/>
      <c r="CX86" s="213"/>
      <c r="CY86" s="212"/>
      <c r="CZ86" s="213"/>
      <c r="DA86" s="212"/>
      <c r="DB86" s="213"/>
      <c r="DC86" s="212"/>
      <c r="DD86" s="212"/>
      <c r="DE86" s="213"/>
      <c r="DF86" s="212"/>
      <c r="DG86" s="213"/>
      <c r="DH86" s="212"/>
      <c r="DI86" s="214"/>
    </row>
    <row r="87" spans="1:113" ht="18" customHeight="1" x14ac:dyDescent="0.2">
      <c r="A87" s="208"/>
      <c r="B87" s="209"/>
      <c r="C87" s="182"/>
      <c r="D87" s="182"/>
      <c r="E87" s="175"/>
      <c r="F87" s="209"/>
      <c r="G87" s="182"/>
      <c r="H87" s="209"/>
      <c r="I87" s="182"/>
      <c r="J87" s="176"/>
      <c r="K87" s="210"/>
      <c r="L87" s="211"/>
      <c r="M87" s="212"/>
      <c r="N87" s="212"/>
      <c r="O87" s="212"/>
      <c r="P87" s="212"/>
      <c r="Q87" s="212"/>
      <c r="R87" s="212"/>
      <c r="S87" s="212"/>
      <c r="T87" s="212"/>
      <c r="U87" s="212"/>
      <c r="V87" s="212"/>
      <c r="W87" s="217"/>
      <c r="X87" s="211"/>
      <c r="Y87" s="213"/>
      <c r="Z87" s="212"/>
      <c r="AA87" s="213"/>
      <c r="AB87" s="212"/>
      <c r="AC87" s="212"/>
      <c r="AD87" s="213"/>
      <c r="AE87" s="213"/>
      <c r="AF87" s="212"/>
      <c r="AG87" s="213"/>
      <c r="AH87" s="213"/>
      <c r="AI87" s="213"/>
      <c r="AJ87" s="212"/>
      <c r="AK87" s="213"/>
      <c r="AL87" s="212"/>
      <c r="AM87" s="213"/>
      <c r="AN87" s="213"/>
      <c r="AO87" s="213"/>
      <c r="AP87" s="213"/>
      <c r="AQ87" s="213"/>
      <c r="AR87" s="213"/>
      <c r="AS87" s="213"/>
      <c r="AT87" s="213"/>
      <c r="AU87" s="213"/>
      <c r="AV87" s="213"/>
      <c r="AW87" s="213"/>
      <c r="AX87" s="213"/>
      <c r="AY87" s="213"/>
      <c r="AZ87" s="213"/>
      <c r="BA87" s="213"/>
      <c r="BB87" s="213"/>
      <c r="BC87" s="213"/>
      <c r="BD87" s="213"/>
      <c r="BE87" s="213"/>
      <c r="BF87" s="213"/>
      <c r="BG87" s="213"/>
      <c r="BH87" s="213"/>
      <c r="BI87" s="213"/>
      <c r="BJ87" s="213"/>
      <c r="BK87" s="212"/>
      <c r="BL87" s="212"/>
      <c r="BM87" s="212"/>
      <c r="BN87" s="213"/>
      <c r="BO87" s="212"/>
      <c r="BP87" s="213"/>
      <c r="BQ87" s="212"/>
      <c r="BR87" s="212"/>
      <c r="BS87" s="212"/>
      <c r="BT87" s="212"/>
      <c r="BU87" s="212"/>
      <c r="BV87" s="212"/>
      <c r="BW87" s="212"/>
      <c r="BX87" s="212"/>
      <c r="BY87" s="212"/>
      <c r="BZ87" s="212"/>
      <c r="CA87" s="212"/>
      <c r="CB87" s="212"/>
      <c r="CC87" s="212"/>
      <c r="CD87" s="212"/>
      <c r="CE87" s="212"/>
      <c r="CF87" s="212"/>
      <c r="CG87" s="212"/>
      <c r="CH87" s="212"/>
      <c r="CI87" s="212"/>
      <c r="CJ87" s="212"/>
      <c r="CK87" s="212"/>
      <c r="CL87" s="212"/>
      <c r="CM87" s="213"/>
      <c r="CN87" s="213"/>
      <c r="CO87" s="212"/>
      <c r="CP87" s="213"/>
      <c r="CQ87" s="212"/>
      <c r="CR87" s="213"/>
      <c r="CS87" s="212"/>
      <c r="CT87" s="213"/>
      <c r="CU87" s="212"/>
      <c r="CV87" s="213"/>
      <c r="CW87" s="212"/>
      <c r="CX87" s="213"/>
      <c r="CY87" s="212"/>
      <c r="CZ87" s="213"/>
      <c r="DA87" s="212"/>
      <c r="DB87" s="213"/>
      <c r="DC87" s="212"/>
      <c r="DD87" s="212"/>
      <c r="DE87" s="213"/>
      <c r="DF87" s="212"/>
      <c r="DG87" s="213"/>
      <c r="DH87" s="212"/>
      <c r="DI87" s="214"/>
    </row>
    <row r="88" spans="1:113" ht="18" customHeight="1" x14ac:dyDescent="0.2">
      <c r="A88" s="208"/>
      <c r="B88" s="209"/>
      <c r="C88" s="182"/>
      <c r="D88" s="182"/>
      <c r="E88" s="175"/>
      <c r="F88" s="209"/>
      <c r="G88" s="182"/>
      <c r="H88" s="209"/>
      <c r="I88" s="182"/>
      <c r="J88" s="176"/>
      <c r="K88" s="210"/>
      <c r="L88" s="211"/>
      <c r="M88" s="212"/>
      <c r="N88" s="212"/>
      <c r="O88" s="212"/>
      <c r="P88" s="212"/>
      <c r="Q88" s="212"/>
      <c r="R88" s="212"/>
      <c r="S88" s="212"/>
      <c r="T88" s="212"/>
      <c r="U88" s="212"/>
      <c r="V88" s="212"/>
      <c r="W88" s="217"/>
      <c r="X88" s="211"/>
      <c r="Y88" s="213"/>
      <c r="Z88" s="212"/>
      <c r="AA88" s="213"/>
      <c r="AB88" s="212"/>
      <c r="AC88" s="212"/>
      <c r="AD88" s="213"/>
      <c r="AE88" s="213"/>
      <c r="AF88" s="212"/>
      <c r="AG88" s="213"/>
      <c r="AH88" s="213"/>
      <c r="AI88" s="213"/>
      <c r="AJ88" s="212"/>
      <c r="AK88" s="213"/>
      <c r="AL88" s="212"/>
      <c r="AM88" s="213"/>
      <c r="AN88" s="213"/>
      <c r="AO88" s="213"/>
      <c r="AP88" s="213"/>
      <c r="AQ88" s="212"/>
      <c r="AR88" s="213"/>
      <c r="AS88" s="213"/>
      <c r="AT88" s="212"/>
      <c r="AU88" s="212"/>
      <c r="AV88" s="213"/>
      <c r="AW88" s="212"/>
      <c r="AX88" s="212"/>
      <c r="AY88" s="213"/>
      <c r="AZ88" s="213"/>
      <c r="BA88" s="212"/>
      <c r="BB88" s="212"/>
      <c r="BC88" s="212"/>
      <c r="BD88" s="212"/>
      <c r="BE88" s="212"/>
      <c r="BF88" s="212"/>
      <c r="BG88" s="212"/>
      <c r="BH88" s="213"/>
      <c r="BI88" s="213"/>
      <c r="BJ88" s="213"/>
      <c r="BK88" s="212"/>
      <c r="BL88" s="212"/>
      <c r="BM88" s="212"/>
      <c r="BN88" s="213"/>
      <c r="BO88" s="212"/>
      <c r="BP88" s="213"/>
      <c r="BQ88" s="212"/>
      <c r="BR88" s="212"/>
      <c r="BS88" s="212"/>
      <c r="BT88" s="212"/>
      <c r="BU88" s="212"/>
      <c r="BV88" s="212"/>
      <c r="BW88" s="212"/>
      <c r="BX88" s="212"/>
      <c r="BY88" s="212"/>
      <c r="BZ88" s="212"/>
      <c r="CA88" s="212"/>
      <c r="CB88" s="212"/>
      <c r="CC88" s="212"/>
      <c r="CD88" s="212"/>
      <c r="CE88" s="212"/>
      <c r="CF88" s="212"/>
      <c r="CG88" s="212"/>
      <c r="CH88" s="212"/>
      <c r="CI88" s="212"/>
      <c r="CJ88" s="212"/>
      <c r="CK88" s="212"/>
      <c r="CL88" s="212"/>
      <c r="CM88" s="213"/>
      <c r="CN88" s="213"/>
      <c r="CO88" s="212"/>
      <c r="CP88" s="213"/>
      <c r="CQ88" s="212"/>
      <c r="CR88" s="213"/>
      <c r="CS88" s="212"/>
      <c r="CT88" s="213"/>
      <c r="CU88" s="212"/>
      <c r="CV88" s="213"/>
      <c r="CW88" s="212"/>
      <c r="CX88" s="213"/>
      <c r="CY88" s="212"/>
      <c r="CZ88" s="213"/>
      <c r="DA88" s="212"/>
      <c r="DB88" s="213"/>
      <c r="DC88" s="212"/>
      <c r="DD88" s="212"/>
      <c r="DE88" s="213"/>
      <c r="DF88" s="212"/>
      <c r="DG88" s="213"/>
      <c r="DH88" s="212"/>
      <c r="DI88" s="214"/>
    </row>
    <row r="89" spans="1:113" ht="18" customHeight="1" x14ac:dyDescent="0.2">
      <c r="A89" s="208"/>
      <c r="B89" s="209"/>
      <c r="C89" s="182"/>
      <c r="D89" s="182"/>
      <c r="E89" s="175"/>
      <c r="F89" s="209"/>
      <c r="G89" s="182"/>
      <c r="H89" s="209"/>
      <c r="I89" s="182"/>
      <c r="J89" s="176"/>
      <c r="K89" s="210"/>
      <c r="L89" s="211"/>
      <c r="M89" s="212"/>
      <c r="N89" s="212"/>
      <c r="O89" s="212"/>
      <c r="P89" s="212"/>
      <c r="Q89" s="212"/>
      <c r="R89" s="212"/>
      <c r="S89" s="212"/>
      <c r="T89" s="212"/>
      <c r="U89" s="212"/>
      <c r="V89" s="212"/>
      <c r="W89" s="217"/>
      <c r="X89" s="211"/>
      <c r="Y89" s="213"/>
      <c r="Z89" s="212"/>
      <c r="AA89" s="213"/>
      <c r="AB89" s="212"/>
      <c r="AC89" s="212"/>
      <c r="AD89" s="213"/>
      <c r="AE89" s="213"/>
      <c r="AF89" s="212"/>
      <c r="AG89" s="213"/>
      <c r="AH89" s="213"/>
      <c r="AI89" s="213"/>
      <c r="AJ89" s="212"/>
      <c r="AK89" s="213"/>
      <c r="AL89" s="212"/>
      <c r="AM89" s="213"/>
      <c r="AN89" s="213"/>
      <c r="AO89" s="213"/>
      <c r="AP89" s="213"/>
      <c r="AQ89" s="212"/>
      <c r="AR89" s="213"/>
      <c r="AS89" s="213"/>
      <c r="AT89" s="212"/>
      <c r="AU89" s="213"/>
      <c r="AV89" s="213"/>
      <c r="AW89" s="212"/>
      <c r="AX89" s="212"/>
      <c r="AY89" s="213"/>
      <c r="AZ89" s="213"/>
      <c r="BA89" s="212"/>
      <c r="BB89" s="212"/>
      <c r="BC89" s="213"/>
      <c r="BD89" s="212"/>
      <c r="BE89" s="212"/>
      <c r="BF89" s="212"/>
      <c r="BG89" s="212"/>
      <c r="BH89" s="213"/>
      <c r="BI89" s="213"/>
      <c r="BJ89" s="213"/>
      <c r="BK89" s="212"/>
      <c r="BL89" s="212"/>
      <c r="BM89" s="212"/>
      <c r="BN89" s="213"/>
      <c r="BO89" s="212"/>
      <c r="BP89" s="213"/>
      <c r="BQ89" s="212"/>
      <c r="BR89" s="212"/>
      <c r="BS89" s="212"/>
      <c r="BT89" s="212"/>
      <c r="BU89" s="212"/>
      <c r="BV89" s="212"/>
      <c r="BW89" s="212"/>
      <c r="BX89" s="212"/>
      <c r="BY89" s="212"/>
      <c r="BZ89" s="212"/>
      <c r="CA89" s="212"/>
      <c r="CB89" s="212"/>
      <c r="CC89" s="212"/>
      <c r="CD89" s="212"/>
      <c r="CE89" s="212"/>
      <c r="CF89" s="212"/>
      <c r="CG89" s="212"/>
      <c r="CH89" s="212"/>
      <c r="CI89" s="212"/>
      <c r="CJ89" s="212"/>
      <c r="CK89" s="212"/>
      <c r="CL89" s="212"/>
      <c r="CM89" s="213"/>
      <c r="CN89" s="213"/>
      <c r="CO89" s="212"/>
      <c r="CP89" s="213"/>
      <c r="CQ89" s="212"/>
      <c r="CR89" s="213"/>
      <c r="CS89" s="212"/>
      <c r="CT89" s="213"/>
      <c r="CU89" s="212"/>
      <c r="CV89" s="213"/>
      <c r="CW89" s="212"/>
      <c r="CX89" s="213"/>
      <c r="CY89" s="212"/>
      <c r="CZ89" s="213"/>
      <c r="DA89" s="212"/>
      <c r="DB89" s="213"/>
      <c r="DC89" s="212"/>
      <c r="DD89" s="212"/>
      <c r="DE89" s="213"/>
      <c r="DF89" s="212"/>
      <c r="DG89" s="213"/>
      <c r="DH89" s="212"/>
      <c r="DI89" s="214"/>
    </row>
    <row r="90" spans="1:113" ht="18" customHeight="1" x14ac:dyDescent="0.2">
      <c r="A90" s="208"/>
      <c r="B90" s="209"/>
      <c r="C90" s="182"/>
      <c r="D90" s="182"/>
      <c r="E90" s="175"/>
      <c r="F90" s="209"/>
      <c r="G90" s="182"/>
      <c r="H90" s="209"/>
      <c r="I90" s="182"/>
      <c r="J90" s="176"/>
      <c r="K90" s="210"/>
      <c r="L90" s="215"/>
      <c r="M90" s="213"/>
      <c r="N90" s="213"/>
      <c r="O90" s="212"/>
      <c r="P90" s="213"/>
      <c r="Q90" s="213"/>
      <c r="R90" s="212"/>
      <c r="S90" s="212"/>
      <c r="T90" s="212"/>
      <c r="U90" s="212"/>
      <c r="V90" s="212"/>
      <c r="W90" s="214"/>
      <c r="X90" s="211"/>
      <c r="Y90" s="213"/>
      <c r="Z90" s="212"/>
      <c r="AA90" s="213"/>
      <c r="AB90" s="212"/>
      <c r="AC90" s="212"/>
      <c r="AD90" s="213"/>
      <c r="AE90" s="213"/>
      <c r="AF90" s="212"/>
      <c r="AG90" s="213"/>
      <c r="AH90" s="213"/>
      <c r="AI90" s="213"/>
      <c r="AJ90" s="212"/>
      <c r="AK90" s="213"/>
      <c r="AL90" s="212"/>
      <c r="AM90" s="213"/>
      <c r="AN90" s="213"/>
      <c r="AO90" s="213"/>
      <c r="AP90" s="213"/>
      <c r="AQ90" s="212"/>
      <c r="AR90" s="213"/>
      <c r="AS90" s="213"/>
      <c r="AT90" s="212"/>
      <c r="AU90" s="212"/>
      <c r="AV90" s="213"/>
      <c r="AW90" s="212"/>
      <c r="AX90" s="212"/>
      <c r="AY90" s="213"/>
      <c r="AZ90" s="213"/>
      <c r="BA90" s="213"/>
      <c r="BB90" s="212"/>
      <c r="BC90" s="212"/>
      <c r="BD90" s="212"/>
      <c r="BE90" s="212"/>
      <c r="BF90" s="212"/>
      <c r="BG90" s="212"/>
      <c r="BH90" s="213"/>
      <c r="BI90" s="213"/>
      <c r="BJ90" s="213"/>
      <c r="BK90" s="212"/>
      <c r="BL90" s="212"/>
      <c r="BM90" s="212"/>
      <c r="BN90" s="213"/>
      <c r="BO90" s="212"/>
      <c r="BP90" s="213"/>
      <c r="BQ90" s="212"/>
      <c r="BR90" s="212"/>
      <c r="BS90" s="212"/>
      <c r="BT90" s="212"/>
      <c r="BU90" s="212"/>
      <c r="BV90" s="212"/>
      <c r="BW90" s="212"/>
      <c r="BX90" s="212"/>
      <c r="BY90" s="212"/>
      <c r="BZ90" s="212"/>
      <c r="CA90" s="212"/>
      <c r="CB90" s="212"/>
      <c r="CC90" s="212"/>
      <c r="CD90" s="212"/>
      <c r="CE90" s="212"/>
      <c r="CF90" s="212"/>
      <c r="CG90" s="212"/>
      <c r="CH90" s="212"/>
      <c r="CI90" s="212"/>
      <c r="CJ90" s="212"/>
      <c r="CK90" s="213"/>
      <c r="CL90" s="212"/>
      <c r="CM90" s="213"/>
      <c r="CN90" s="212"/>
      <c r="CO90" s="213"/>
      <c r="CP90" s="213"/>
      <c r="CQ90" s="213"/>
      <c r="CR90" s="213"/>
      <c r="CS90" s="213"/>
      <c r="CT90" s="213"/>
      <c r="CU90" s="213"/>
      <c r="CV90" s="213"/>
      <c r="CW90" s="213"/>
      <c r="CX90" s="213"/>
      <c r="CY90" s="213"/>
      <c r="CZ90" s="213"/>
      <c r="DA90" s="213"/>
      <c r="DB90" s="213"/>
      <c r="DC90" s="213"/>
      <c r="DD90" s="213"/>
      <c r="DE90" s="213"/>
      <c r="DF90" s="213"/>
      <c r="DG90" s="213"/>
      <c r="DH90" s="213"/>
      <c r="DI90" s="214"/>
    </row>
    <row r="91" spans="1:113" ht="18" customHeight="1" x14ac:dyDescent="0.2">
      <c r="A91" s="208"/>
      <c r="B91" s="209"/>
      <c r="C91" s="182"/>
      <c r="D91" s="182"/>
      <c r="E91" s="175"/>
      <c r="F91" s="209"/>
      <c r="G91" s="182"/>
      <c r="H91" s="209"/>
      <c r="I91" s="182"/>
      <c r="J91" s="176"/>
      <c r="K91" s="210"/>
      <c r="L91" s="211"/>
      <c r="M91" s="212"/>
      <c r="N91" s="212"/>
      <c r="O91" s="212"/>
      <c r="P91" s="212"/>
      <c r="Q91" s="212"/>
      <c r="R91" s="212"/>
      <c r="S91" s="212"/>
      <c r="T91" s="212"/>
      <c r="U91" s="212"/>
      <c r="V91" s="212"/>
      <c r="W91" s="217"/>
      <c r="X91" s="211"/>
      <c r="Y91" s="213"/>
      <c r="Z91" s="213"/>
      <c r="AA91" s="213"/>
      <c r="AB91" s="213"/>
      <c r="AC91" s="213"/>
      <c r="AD91" s="213"/>
      <c r="AE91" s="213"/>
      <c r="AF91" s="212"/>
      <c r="AG91" s="213"/>
      <c r="AH91" s="213"/>
      <c r="AI91" s="213"/>
      <c r="AJ91" s="213"/>
      <c r="AK91" s="213"/>
      <c r="AL91" s="212"/>
      <c r="AM91" s="213"/>
      <c r="AN91" s="213"/>
      <c r="AO91" s="213"/>
      <c r="AP91" s="213"/>
      <c r="AQ91" s="213"/>
      <c r="AR91" s="213"/>
      <c r="AS91" s="213"/>
      <c r="AT91" s="213"/>
      <c r="AU91" s="213"/>
      <c r="AV91" s="213"/>
      <c r="AW91" s="213"/>
      <c r="AX91" s="213"/>
      <c r="AY91" s="213"/>
      <c r="AZ91" s="213"/>
      <c r="BA91" s="213"/>
      <c r="BB91" s="213"/>
      <c r="BC91" s="213"/>
      <c r="BD91" s="213"/>
      <c r="BE91" s="213"/>
      <c r="BF91" s="213"/>
      <c r="BG91" s="213"/>
      <c r="BH91" s="213"/>
      <c r="BI91" s="213"/>
      <c r="BJ91" s="213"/>
      <c r="BK91" s="212"/>
      <c r="BL91" s="212"/>
      <c r="BM91" s="212"/>
      <c r="BN91" s="213"/>
      <c r="BO91" s="212"/>
      <c r="BP91" s="213"/>
      <c r="BQ91" s="212"/>
      <c r="BR91" s="212"/>
      <c r="BS91" s="212"/>
      <c r="BT91" s="212"/>
      <c r="BU91" s="212"/>
      <c r="BV91" s="212"/>
      <c r="BW91" s="212"/>
      <c r="BX91" s="212"/>
      <c r="BY91" s="212"/>
      <c r="BZ91" s="212"/>
      <c r="CA91" s="212"/>
      <c r="CB91" s="212"/>
      <c r="CC91" s="212"/>
      <c r="CD91" s="212"/>
      <c r="CE91" s="212"/>
      <c r="CF91" s="212"/>
      <c r="CG91" s="212"/>
      <c r="CH91" s="212"/>
      <c r="CI91" s="212"/>
      <c r="CJ91" s="212"/>
      <c r="CK91" s="212"/>
      <c r="CL91" s="212"/>
      <c r="CM91" s="213"/>
      <c r="CN91" s="212"/>
      <c r="CO91" s="212"/>
      <c r="CP91" s="213"/>
      <c r="CQ91" s="212"/>
      <c r="CR91" s="213"/>
      <c r="CS91" s="212"/>
      <c r="CT91" s="213"/>
      <c r="CU91" s="212"/>
      <c r="CV91" s="213"/>
      <c r="CW91" s="212"/>
      <c r="CX91" s="213"/>
      <c r="CY91" s="212"/>
      <c r="CZ91" s="213"/>
      <c r="DA91" s="212"/>
      <c r="DB91" s="213"/>
      <c r="DC91" s="212"/>
      <c r="DD91" s="212"/>
      <c r="DE91" s="213"/>
      <c r="DF91" s="212"/>
      <c r="DG91" s="213"/>
      <c r="DH91" s="212"/>
      <c r="DI91" s="214"/>
    </row>
    <row r="92" spans="1:113" ht="18" customHeight="1" x14ac:dyDescent="0.2">
      <c r="A92" s="208"/>
      <c r="B92" s="209"/>
      <c r="C92" s="182"/>
      <c r="D92" s="182"/>
      <c r="E92" s="175"/>
      <c r="F92" s="209"/>
      <c r="G92" s="182"/>
      <c r="H92" s="209"/>
      <c r="I92" s="182"/>
      <c r="J92" s="176"/>
      <c r="K92" s="210"/>
      <c r="L92" s="215"/>
      <c r="M92" s="213"/>
      <c r="N92" s="213"/>
      <c r="O92" s="212"/>
      <c r="P92" s="213"/>
      <c r="Q92" s="213"/>
      <c r="R92" s="212"/>
      <c r="S92" s="213"/>
      <c r="T92" s="212"/>
      <c r="U92" s="212"/>
      <c r="V92" s="213"/>
      <c r="W92" s="217"/>
      <c r="X92" s="211"/>
      <c r="Y92" s="213"/>
      <c r="Z92" s="213"/>
      <c r="AA92" s="213"/>
      <c r="AB92" s="212"/>
      <c r="AC92" s="212"/>
      <c r="AD92" s="213"/>
      <c r="AE92" s="213"/>
      <c r="AF92" s="212"/>
      <c r="AG92" s="213"/>
      <c r="AH92" s="213"/>
      <c r="AI92" s="213"/>
      <c r="AJ92" s="212"/>
      <c r="AK92" s="213"/>
      <c r="AL92" s="212"/>
      <c r="AM92" s="213"/>
      <c r="AN92" s="213"/>
      <c r="AO92" s="213"/>
      <c r="AP92" s="213"/>
      <c r="AQ92" s="212"/>
      <c r="AR92" s="213"/>
      <c r="AS92" s="213"/>
      <c r="AT92" s="212"/>
      <c r="AU92" s="212"/>
      <c r="AV92" s="213"/>
      <c r="AW92" s="212"/>
      <c r="AX92" s="212"/>
      <c r="AY92" s="213"/>
      <c r="AZ92" s="213"/>
      <c r="BA92" s="213"/>
      <c r="BB92" s="212"/>
      <c r="BC92" s="212"/>
      <c r="BD92" s="212"/>
      <c r="BE92" s="212"/>
      <c r="BF92" s="212"/>
      <c r="BG92" s="212"/>
      <c r="BH92" s="213"/>
      <c r="BI92" s="213"/>
      <c r="BJ92" s="213"/>
      <c r="BK92" s="212"/>
      <c r="BL92" s="212"/>
      <c r="BM92" s="212"/>
      <c r="BN92" s="213"/>
      <c r="BO92" s="212"/>
      <c r="BP92" s="213"/>
      <c r="BQ92" s="212"/>
      <c r="BR92" s="212"/>
      <c r="BS92" s="212"/>
      <c r="BT92" s="212"/>
      <c r="BU92" s="212"/>
      <c r="BV92" s="212"/>
      <c r="BW92" s="212"/>
      <c r="BX92" s="212"/>
      <c r="BY92" s="212"/>
      <c r="BZ92" s="212"/>
      <c r="CA92" s="212"/>
      <c r="CB92" s="212"/>
      <c r="CC92" s="212"/>
      <c r="CD92" s="212"/>
      <c r="CE92" s="212"/>
      <c r="CF92" s="213"/>
      <c r="CG92" s="212"/>
      <c r="CH92" s="212"/>
      <c r="CI92" s="213"/>
      <c r="CJ92" s="212"/>
      <c r="CK92" s="213"/>
      <c r="CL92" s="212"/>
      <c r="CM92" s="213"/>
      <c r="CN92" s="213"/>
      <c r="CO92" s="213"/>
      <c r="CP92" s="213"/>
      <c r="CQ92" s="213"/>
      <c r="CR92" s="213"/>
      <c r="CS92" s="213"/>
      <c r="CT92" s="213"/>
      <c r="CU92" s="213"/>
      <c r="CV92" s="213"/>
      <c r="CW92" s="213"/>
      <c r="CX92" s="213"/>
      <c r="CY92" s="213"/>
      <c r="CZ92" s="213"/>
      <c r="DA92" s="213"/>
      <c r="DB92" s="213"/>
      <c r="DC92" s="213"/>
      <c r="DD92" s="213"/>
      <c r="DE92" s="213"/>
      <c r="DF92" s="213"/>
      <c r="DG92" s="213"/>
      <c r="DH92" s="213"/>
      <c r="DI92" s="214"/>
    </row>
    <row r="93" spans="1:113" ht="18" customHeight="1" x14ac:dyDescent="0.2">
      <c r="A93" s="208"/>
      <c r="B93" s="209"/>
      <c r="C93" s="182"/>
      <c r="D93" s="182"/>
      <c r="E93" s="175"/>
      <c r="F93" s="209"/>
      <c r="G93" s="182"/>
      <c r="H93" s="209"/>
      <c r="I93" s="182"/>
      <c r="J93" s="176"/>
      <c r="K93" s="210"/>
      <c r="L93" s="211"/>
      <c r="M93" s="212"/>
      <c r="N93" s="212"/>
      <c r="O93" s="212"/>
      <c r="P93" s="212"/>
      <c r="Q93" s="212"/>
      <c r="R93" s="212"/>
      <c r="S93" s="212"/>
      <c r="T93" s="212"/>
      <c r="U93" s="212"/>
      <c r="V93" s="212"/>
      <c r="W93" s="217"/>
      <c r="X93" s="211"/>
      <c r="Y93" s="213"/>
      <c r="Z93" s="212"/>
      <c r="AA93" s="213"/>
      <c r="AB93" s="212"/>
      <c r="AC93" s="212"/>
      <c r="AD93" s="213"/>
      <c r="AE93" s="213"/>
      <c r="AF93" s="212"/>
      <c r="AG93" s="213"/>
      <c r="AH93" s="213"/>
      <c r="AI93" s="213"/>
      <c r="AJ93" s="212"/>
      <c r="AK93" s="213"/>
      <c r="AL93" s="212"/>
      <c r="AM93" s="213"/>
      <c r="AN93" s="213"/>
      <c r="AO93" s="213"/>
      <c r="AP93" s="213"/>
      <c r="AQ93" s="212"/>
      <c r="AR93" s="213"/>
      <c r="AS93" s="213"/>
      <c r="AT93" s="212"/>
      <c r="AU93" s="212"/>
      <c r="AV93" s="213"/>
      <c r="AW93" s="212"/>
      <c r="AX93" s="212"/>
      <c r="AY93" s="213"/>
      <c r="AZ93" s="213"/>
      <c r="BA93" s="212"/>
      <c r="BB93" s="212"/>
      <c r="BC93" s="212"/>
      <c r="BD93" s="212"/>
      <c r="BE93" s="212"/>
      <c r="BF93" s="212"/>
      <c r="BG93" s="212"/>
      <c r="BH93" s="213"/>
      <c r="BI93" s="213"/>
      <c r="BJ93" s="213"/>
      <c r="BK93" s="212"/>
      <c r="BL93" s="212"/>
      <c r="BM93" s="212"/>
      <c r="BN93" s="213"/>
      <c r="BO93" s="212"/>
      <c r="BP93" s="213"/>
      <c r="BQ93" s="212"/>
      <c r="BR93" s="212"/>
      <c r="BS93" s="212"/>
      <c r="BT93" s="212"/>
      <c r="BU93" s="212"/>
      <c r="BV93" s="212"/>
      <c r="BW93" s="212"/>
      <c r="BX93" s="212"/>
      <c r="BY93" s="212"/>
      <c r="BZ93" s="212"/>
      <c r="CA93" s="212"/>
      <c r="CB93" s="212"/>
      <c r="CC93" s="212"/>
      <c r="CD93" s="212"/>
      <c r="CE93" s="212"/>
      <c r="CF93" s="212"/>
      <c r="CG93" s="212"/>
      <c r="CH93" s="212"/>
      <c r="CI93" s="212"/>
      <c r="CJ93" s="212"/>
      <c r="CK93" s="212"/>
      <c r="CL93" s="212"/>
      <c r="CM93" s="213"/>
      <c r="CN93" s="213"/>
      <c r="CO93" s="212"/>
      <c r="CP93" s="213"/>
      <c r="CQ93" s="212"/>
      <c r="CR93" s="213"/>
      <c r="CS93" s="212"/>
      <c r="CT93" s="213"/>
      <c r="CU93" s="212"/>
      <c r="CV93" s="213"/>
      <c r="CW93" s="212"/>
      <c r="CX93" s="213"/>
      <c r="CY93" s="212"/>
      <c r="CZ93" s="213"/>
      <c r="DA93" s="212"/>
      <c r="DB93" s="213"/>
      <c r="DC93" s="212"/>
      <c r="DD93" s="212"/>
      <c r="DE93" s="213"/>
      <c r="DF93" s="212"/>
      <c r="DG93" s="213"/>
      <c r="DH93" s="212"/>
      <c r="DI93" s="214"/>
    </row>
    <row r="94" spans="1:113" ht="18" customHeight="1" x14ac:dyDescent="0.2">
      <c r="A94" s="208"/>
      <c r="B94" s="209"/>
      <c r="C94" s="182"/>
      <c r="D94" s="182"/>
      <c r="E94" s="175"/>
      <c r="F94" s="209"/>
      <c r="G94" s="182"/>
      <c r="H94" s="209"/>
      <c r="I94" s="182"/>
      <c r="J94" s="176"/>
      <c r="K94" s="210"/>
      <c r="L94" s="211"/>
      <c r="M94" s="212"/>
      <c r="N94" s="212"/>
      <c r="O94" s="212"/>
      <c r="P94" s="212"/>
      <c r="Q94" s="212"/>
      <c r="R94" s="212"/>
      <c r="S94" s="212"/>
      <c r="T94" s="212"/>
      <c r="U94" s="212"/>
      <c r="V94" s="212"/>
      <c r="W94" s="217"/>
      <c r="X94" s="211"/>
      <c r="Y94" s="213"/>
      <c r="Z94" s="212"/>
      <c r="AA94" s="213"/>
      <c r="AB94" s="212"/>
      <c r="AC94" s="212"/>
      <c r="AD94" s="213"/>
      <c r="AE94" s="213"/>
      <c r="AF94" s="212"/>
      <c r="AG94" s="213"/>
      <c r="AH94" s="213"/>
      <c r="AI94" s="213"/>
      <c r="AJ94" s="212"/>
      <c r="AK94" s="213"/>
      <c r="AL94" s="212"/>
      <c r="AM94" s="213"/>
      <c r="AN94" s="213"/>
      <c r="AO94" s="213"/>
      <c r="AP94" s="213"/>
      <c r="AQ94" s="212"/>
      <c r="AR94" s="213"/>
      <c r="AS94" s="213"/>
      <c r="AT94" s="212"/>
      <c r="AU94" s="212"/>
      <c r="AV94" s="213"/>
      <c r="AW94" s="212"/>
      <c r="AX94" s="212"/>
      <c r="AY94" s="213"/>
      <c r="AZ94" s="213"/>
      <c r="BA94" s="212"/>
      <c r="BB94" s="212"/>
      <c r="BC94" s="212"/>
      <c r="BD94" s="212"/>
      <c r="BE94" s="212"/>
      <c r="BF94" s="212"/>
      <c r="BG94" s="212"/>
      <c r="BH94" s="213"/>
      <c r="BI94" s="213"/>
      <c r="BJ94" s="213"/>
      <c r="BK94" s="212"/>
      <c r="BL94" s="212"/>
      <c r="BM94" s="212"/>
      <c r="BN94" s="213"/>
      <c r="BO94" s="212"/>
      <c r="BP94" s="213"/>
      <c r="BQ94" s="212"/>
      <c r="BR94" s="212"/>
      <c r="BS94" s="212"/>
      <c r="BT94" s="212"/>
      <c r="BU94" s="212"/>
      <c r="BV94" s="212"/>
      <c r="BW94" s="212"/>
      <c r="BX94" s="212"/>
      <c r="BY94" s="212"/>
      <c r="BZ94" s="212"/>
      <c r="CA94" s="212"/>
      <c r="CB94" s="212"/>
      <c r="CC94" s="212"/>
      <c r="CD94" s="212"/>
      <c r="CE94" s="212"/>
      <c r="CF94" s="212"/>
      <c r="CG94" s="212"/>
      <c r="CH94" s="212"/>
      <c r="CI94" s="212"/>
      <c r="CJ94" s="212"/>
      <c r="CK94" s="212"/>
      <c r="CL94" s="212"/>
      <c r="CM94" s="213"/>
      <c r="CN94" s="213"/>
      <c r="CO94" s="212"/>
      <c r="CP94" s="213"/>
      <c r="CQ94" s="212"/>
      <c r="CR94" s="213"/>
      <c r="CS94" s="212"/>
      <c r="CT94" s="213"/>
      <c r="CU94" s="212"/>
      <c r="CV94" s="213"/>
      <c r="CW94" s="212"/>
      <c r="CX94" s="213"/>
      <c r="CY94" s="212"/>
      <c r="CZ94" s="213"/>
      <c r="DA94" s="212"/>
      <c r="DB94" s="213"/>
      <c r="DC94" s="212"/>
      <c r="DD94" s="212"/>
      <c r="DE94" s="213"/>
      <c r="DF94" s="212"/>
      <c r="DG94" s="213"/>
      <c r="DH94" s="212"/>
      <c r="DI94" s="214"/>
    </row>
    <row r="95" spans="1:113" ht="18" customHeight="1" x14ac:dyDescent="0.2">
      <c r="A95" s="208"/>
      <c r="B95" s="209"/>
      <c r="C95" s="182"/>
      <c r="D95" s="182"/>
      <c r="E95" s="175"/>
      <c r="F95" s="209"/>
      <c r="G95" s="182"/>
      <c r="H95" s="209"/>
      <c r="I95" s="182"/>
      <c r="J95" s="176"/>
      <c r="K95" s="210"/>
      <c r="L95" s="215"/>
      <c r="M95" s="213"/>
      <c r="N95" s="213"/>
      <c r="O95" s="212"/>
      <c r="P95" s="213"/>
      <c r="Q95" s="213"/>
      <c r="R95" s="212"/>
      <c r="S95" s="213"/>
      <c r="T95" s="212"/>
      <c r="U95" s="212"/>
      <c r="V95" s="213"/>
      <c r="W95" s="217"/>
      <c r="X95" s="211"/>
      <c r="Y95" s="213"/>
      <c r="Z95" s="213"/>
      <c r="AA95" s="213"/>
      <c r="AB95" s="212"/>
      <c r="AC95" s="212"/>
      <c r="AD95" s="213"/>
      <c r="AE95" s="213"/>
      <c r="AF95" s="212"/>
      <c r="AG95" s="213"/>
      <c r="AH95" s="213"/>
      <c r="AI95" s="213"/>
      <c r="AJ95" s="212"/>
      <c r="AK95" s="213"/>
      <c r="AL95" s="212"/>
      <c r="AM95" s="213"/>
      <c r="AN95" s="213"/>
      <c r="AO95" s="213"/>
      <c r="AP95" s="213"/>
      <c r="AQ95" s="213"/>
      <c r="AR95" s="213"/>
      <c r="AS95" s="213"/>
      <c r="AT95" s="212"/>
      <c r="AU95" s="213"/>
      <c r="AV95" s="213"/>
      <c r="AW95" s="212"/>
      <c r="AX95" s="212"/>
      <c r="AY95" s="213"/>
      <c r="AZ95" s="213"/>
      <c r="BA95" s="213"/>
      <c r="BB95" s="212"/>
      <c r="BC95" s="212"/>
      <c r="BD95" s="212"/>
      <c r="BE95" s="213"/>
      <c r="BF95" s="213"/>
      <c r="BG95" s="213"/>
      <c r="BH95" s="213"/>
      <c r="BI95" s="213"/>
      <c r="BJ95" s="213"/>
      <c r="BK95" s="212"/>
      <c r="BL95" s="212"/>
      <c r="BM95" s="212"/>
      <c r="BN95" s="213"/>
      <c r="BO95" s="212"/>
      <c r="BP95" s="213"/>
      <c r="BQ95" s="213"/>
      <c r="BR95" s="212"/>
      <c r="BS95" s="212"/>
      <c r="BT95" s="212"/>
      <c r="BU95" s="212"/>
      <c r="BV95" s="212"/>
      <c r="BW95" s="212"/>
      <c r="BX95" s="212"/>
      <c r="BY95" s="212"/>
      <c r="BZ95" s="212"/>
      <c r="CA95" s="212"/>
      <c r="CB95" s="212"/>
      <c r="CC95" s="212"/>
      <c r="CD95" s="212"/>
      <c r="CE95" s="212"/>
      <c r="CF95" s="213"/>
      <c r="CG95" s="212"/>
      <c r="CH95" s="212"/>
      <c r="CI95" s="213"/>
      <c r="CJ95" s="212"/>
      <c r="CK95" s="213"/>
      <c r="CL95" s="212"/>
      <c r="CM95" s="213"/>
      <c r="CN95" s="213"/>
      <c r="CO95" s="213"/>
      <c r="CP95" s="213"/>
      <c r="CQ95" s="213"/>
      <c r="CR95" s="213"/>
      <c r="CS95" s="213"/>
      <c r="CT95" s="213"/>
      <c r="CU95" s="213"/>
      <c r="CV95" s="213"/>
      <c r="CW95" s="213"/>
      <c r="CX95" s="213"/>
      <c r="CY95" s="213"/>
      <c r="CZ95" s="213"/>
      <c r="DA95" s="213"/>
      <c r="DB95" s="213"/>
      <c r="DC95" s="213"/>
      <c r="DD95" s="213"/>
      <c r="DE95" s="213"/>
      <c r="DF95" s="213"/>
      <c r="DG95" s="213"/>
      <c r="DH95" s="213"/>
      <c r="DI95" s="214"/>
    </row>
    <row r="96" spans="1:113" ht="18" customHeight="1" x14ac:dyDescent="0.2">
      <c r="A96" s="208"/>
      <c r="B96" s="209"/>
      <c r="C96" s="182"/>
      <c r="D96" s="182"/>
      <c r="E96" s="175"/>
      <c r="F96" s="209"/>
      <c r="G96" s="182"/>
      <c r="H96" s="209"/>
      <c r="I96" s="182"/>
      <c r="J96" s="176"/>
      <c r="K96" s="210"/>
      <c r="L96" s="211"/>
      <c r="M96" s="212"/>
      <c r="N96" s="212"/>
      <c r="O96" s="213"/>
      <c r="P96" s="212"/>
      <c r="Q96" s="212"/>
      <c r="R96" s="213"/>
      <c r="S96" s="212"/>
      <c r="T96" s="213"/>
      <c r="U96" s="213"/>
      <c r="V96" s="212"/>
      <c r="W96" s="214"/>
      <c r="X96" s="215"/>
      <c r="Y96" s="213"/>
      <c r="Z96" s="212"/>
      <c r="AA96" s="213"/>
      <c r="AB96" s="213"/>
      <c r="AC96" s="213"/>
      <c r="AD96" s="213"/>
      <c r="AE96" s="213"/>
      <c r="AF96" s="213"/>
      <c r="AG96" s="213"/>
      <c r="AH96" s="213"/>
      <c r="AI96" s="213"/>
      <c r="AJ96" s="213"/>
      <c r="AK96" s="213"/>
      <c r="AL96" s="213"/>
      <c r="AM96" s="213"/>
      <c r="AN96" s="213"/>
      <c r="AO96" s="213"/>
      <c r="AP96" s="213"/>
      <c r="AQ96" s="213"/>
      <c r="AR96" s="213"/>
      <c r="AS96" s="213"/>
      <c r="AT96" s="213"/>
      <c r="AU96" s="213"/>
      <c r="AV96" s="213"/>
      <c r="AW96" s="213"/>
      <c r="AX96" s="213"/>
      <c r="AY96" s="213"/>
      <c r="AZ96" s="213"/>
      <c r="BA96" s="212"/>
      <c r="BB96" s="213"/>
      <c r="BC96" s="213"/>
      <c r="BD96" s="213"/>
      <c r="BE96" s="213"/>
      <c r="BF96" s="213"/>
      <c r="BG96" s="213"/>
      <c r="BH96" s="213"/>
      <c r="BI96" s="213"/>
      <c r="BJ96" s="213"/>
      <c r="BK96" s="213"/>
      <c r="BL96" s="213"/>
      <c r="BM96" s="213"/>
      <c r="BN96" s="213"/>
      <c r="BO96" s="213"/>
      <c r="BP96" s="213"/>
      <c r="BQ96" s="213"/>
      <c r="BR96" s="213"/>
      <c r="BS96" s="213"/>
      <c r="BT96" s="213"/>
      <c r="BU96" s="213"/>
      <c r="BV96" s="213"/>
      <c r="BW96" s="213"/>
      <c r="BX96" s="213"/>
      <c r="BY96" s="213"/>
      <c r="BZ96" s="213"/>
      <c r="CA96" s="213"/>
      <c r="CB96" s="213"/>
      <c r="CC96" s="213"/>
      <c r="CD96" s="213"/>
      <c r="CE96" s="213"/>
      <c r="CF96" s="212"/>
      <c r="CG96" s="213"/>
      <c r="CH96" s="213"/>
      <c r="CI96" s="212"/>
      <c r="CJ96" s="213"/>
      <c r="CK96" s="212"/>
      <c r="CL96" s="213"/>
      <c r="CM96" s="213"/>
      <c r="CN96" s="212"/>
      <c r="CO96" s="212"/>
      <c r="CP96" s="213"/>
      <c r="CQ96" s="212"/>
      <c r="CR96" s="213"/>
      <c r="CS96" s="212"/>
      <c r="CT96" s="213"/>
      <c r="CU96" s="212"/>
      <c r="CV96" s="213"/>
      <c r="CW96" s="212"/>
      <c r="CX96" s="213"/>
      <c r="CY96" s="212"/>
      <c r="CZ96" s="213"/>
      <c r="DA96" s="212"/>
      <c r="DB96" s="213"/>
      <c r="DC96" s="212"/>
      <c r="DD96" s="212"/>
      <c r="DE96" s="213"/>
      <c r="DF96" s="212"/>
      <c r="DG96" s="213"/>
      <c r="DH96" s="212"/>
      <c r="DI96" s="214"/>
    </row>
    <row r="97" spans="1:113" ht="18" customHeight="1" x14ac:dyDescent="0.2">
      <c r="A97" s="208"/>
      <c r="B97" s="209"/>
      <c r="C97" s="182"/>
      <c r="D97" s="182"/>
      <c r="E97" s="175"/>
      <c r="F97" s="209"/>
      <c r="G97" s="182"/>
      <c r="H97" s="209"/>
      <c r="I97" s="182"/>
      <c r="J97" s="176"/>
      <c r="K97" s="210"/>
      <c r="L97" s="211"/>
      <c r="M97" s="212"/>
      <c r="N97" s="212"/>
      <c r="O97" s="213"/>
      <c r="P97" s="212"/>
      <c r="Q97" s="212"/>
      <c r="R97" s="213"/>
      <c r="S97" s="212"/>
      <c r="T97" s="213"/>
      <c r="U97" s="213"/>
      <c r="V97" s="212"/>
      <c r="W97" s="214"/>
      <c r="X97" s="215"/>
      <c r="Y97" s="213"/>
      <c r="Z97" s="213"/>
      <c r="AA97" s="213"/>
      <c r="AB97" s="213"/>
      <c r="AC97" s="213"/>
      <c r="AD97" s="213"/>
      <c r="AE97" s="213"/>
      <c r="AF97" s="213"/>
      <c r="AG97" s="213"/>
      <c r="AH97" s="213"/>
      <c r="AI97" s="213"/>
      <c r="AJ97" s="213"/>
      <c r="AK97" s="213"/>
      <c r="AL97" s="213"/>
      <c r="AM97" s="213"/>
      <c r="AN97" s="213"/>
      <c r="AO97" s="213"/>
      <c r="AP97" s="213"/>
      <c r="AQ97" s="213"/>
      <c r="AR97" s="213"/>
      <c r="AS97" s="213"/>
      <c r="AT97" s="213"/>
      <c r="AU97" s="213"/>
      <c r="AV97" s="213"/>
      <c r="AW97" s="213"/>
      <c r="AX97" s="213"/>
      <c r="AY97" s="213"/>
      <c r="AZ97" s="213"/>
      <c r="BA97" s="213"/>
      <c r="BB97" s="213"/>
      <c r="BC97" s="213"/>
      <c r="BD97" s="213"/>
      <c r="BE97" s="213"/>
      <c r="BF97" s="213"/>
      <c r="BG97" s="213"/>
      <c r="BH97" s="213"/>
      <c r="BI97" s="213"/>
      <c r="BJ97" s="213"/>
      <c r="BK97" s="213"/>
      <c r="BL97" s="213"/>
      <c r="BM97" s="213"/>
      <c r="BN97" s="213"/>
      <c r="BO97" s="213"/>
      <c r="BP97" s="213"/>
      <c r="BQ97" s="213"/>
      <c r="BR97" s="213"/>
      <c r="BS97" s="213"/>
      <c r="BT97" s="213"/>
      <c r="BU97" s="213"/>
      <c r="BV97" s="213"/>
      <c r="BW97" s="213"/>
      <c r="BX97" s="213"/>
      <c r="BY97" s="213"/>
      <c r="BZ97" s="213"/>
      <c r="CA97" s="213"/>
      <c r="CB97" s="213"/>
      <c r="CC97" s="213"/>
      <c r="CD97" s="213"/>
      <c r="CE97" s="213"/>
      <c r="CF97" s="212"/>
      <c r="CG97" s="213"/>
      <c r="CH97" s="213"/>
      <c r="CI97" s="212"/>
      <c r="CJ97" s="213"/>
      <c r="CK97" s="212"/>
      <c r="CL97" s="213"/>
      <c r="CM97" s="213"/>
      <c r="CN97" s="213"/>
      <c r="CO97" s="212"/>
      <c r="CP97" s="213"/>
      <c r="CQ97" s="212"/>
      <c r="CR97" s="213"/>
      <c r="CS97" s="212"/>
      <c r="CT97" s="213"/>
      <c r="CU97" s="212"/>
      <c r="CV97" s="213"/>
      <c r="CW97" s="212"/>
      <c r="CX97" s="213"/>
      <c r="CY97" s="212"/>
      <c r="CZ97" s="213"/>
      <c r="DA97" s="212"/>
      <c r="DB97" s="213"/>
      <c r="DC97" s="212"/>
      <c r="DD97" s="212"/>
      <c r="DE97" s="213"/>
      <c r="DF97" s="212"/>
      <c r="DG97" s="213"/>
      <c r="DH97" s="212"/>
      <c r="DI97" s="214"/>
    </row>
    <row r="98" spans="1:113" ht="18" customHeight="1" x14ac:dyDescent="0.2">
      <c r="A98" s="208"/>
      <c r="B98" s="209"/>
      <c r="C98" s="182"/>
      <c r="D98" s="182"/>
      <c r="E98" s="175"/>
      <c r="F98" s="209"/>
      <c r="G98" s="182"/>
      <c r="H98" s="209"/>
      <c r="I98" s="182"/>
      <c r="J98" s="176"/>
      <c r="K98" s="210"/>
      <c r="L98" s="211"/>
      <c r="M98" s="212"/>
      <c r="N98" s="212"/>
      <c r="O98" s="213"/>
      <c r="P98" s="212"/>
      <c r="Q98" s="212"/>
      <c r="R98" s="213"/>
      <c r="S98" s="212"/>
      <c r="T98" s="213"/>
      <c r="U98" s="213"/>
      <c r="V98" s="212"/>
      <c r="W98" s="214"/>
      <c r="X98" s="215"/>
      <c r="Y98" s="213"/>
      <c r="Z98" s="212"/>
      <c r="AA98" s="213"/>
      <c r="AB98" s="213"/>
      <c r="AC98" s="213"/>
      <c r="AD98" s="213"/>
      <c r="AE98" s="213"/>
      <c r="AF98" s="213"/>
      <c r="AG98" s="213"/>
      <c r="AH98" s="213"/>
      <c r="AI98" s="213"/>
      <c r="AJ98" s="213"/>
      <c r="AK98" s="213"/>
      <c r="AL98" s="213"/>
      <c r="AM98" s="213"/>
      <c r="AN98" s="213"/>
      <c r="AO98" s="213"/>
      <c r="AP98" s="213"/>
      <c r="AQ98" s="213"/>
      <c r="AR98" s="213"/>
      <c r="AS98" s="213"/>
      <c r="AT98" s="213"/>
      <c r="AU98" s="213"/>
      <c r="AV98" s="213"/>
      <c r="AW98" s="213"/>
      <c r="AX98" s="213"/>
      <c r="AY98" s="213"/>
      <c r="AZ98" s="213"/>
      <c r="BA98" s="213"/>
      <c r="BB98" s="213"/>
      <c r="BC98" s="213"/>
      <c r="BD98" s="213"/>
      <c r="BE98" s="213"/>
      <c r="BF98" s="213"/>
      <c r="BG98" s="213"/>
      <c r="BH98" s="213"/>
      <c r="BI98" s="213"/>
      <c r="BJ98" s="213"/>
      <c r="BK98" s="213"/>
      <c r="BL98" s="213"/>
      <c r="BM98" s="213"/>
      <c r="BN98" s="213"/>
      <c r="BO98" s="213"/>
      <c r="BP98" s="213"/>
      <c r="BQ98" s="213"/>
      <c r="BR98" s="213"/>
      <c r="BS98" s="213"/>
      <c r="BT98" s="213"/>
      <c r="BU98" s="213"/>
      <c r="BV98" s="213"/>
      <c r="BW98" s="213"/>
      <c r="BX98" s="213"/>
      <c r="BY98" s="213"/>
      <c r="BZ98" s="213"/>
      <c r="CA98" s="213"/>
      <c r="CB98" s="213"/>
      <c r="CC98" s="213"/>
      <c r="CD98" s="213"/>
      <c r="CE98" s="213"/>
      <c r="CF98" s="212"/>
      <c r="CG98" s="213"/>
      <c r="CH98" s="213"/>
      <c r="CI98" s="212"/>
      <c r="CJ98" s="213"/>
      <c r="CK98" s="212"/>
      <c r="CL98" s="213"/>
      <c r="CM98" s="213"/>
      <c r="CN98" s="213"/>
      <c r="CO98" s="212"/>
      <c r="CP98" s="213"/>
      <c r="CQ98" s="212"/>
      <c r="CR98" s="213"/>
      <c r="CS98" s="212"/>
      <c r="CT98" s="213"/>
      <c r="CU98" s="212"/>
      <c r="CV98" s="213"/>
      <c r="CW98" s="212"/>
      <c r="CX98" s="213"/>
      <c r="CY98" s="212"/>
      <c r="CZ98" s="213"/>
      <c r="DA98" s="212"/>
      <c r="DB98" s="213"/>
      <c r="DC98" s="212"/>
      <c r="DD98" s="212"/>
      <c r="DE98" s="213"/>
      <c r="DF98" s="212"/>
      <c r="DG98" s="213"/>
      <c r="DH98" s="212"/>
      <c r="DI98" s="214"/>
    </row>
    <row r="99" spans="1:113" ht="18" customHeight="1" thickBot="1" x14ac:dyDescent="0.25">
      <c r="A99" s="208"/>
      <c r="B99" s="209"/>
      <c r="C99" s="182"/>
      <c r="D99" s="182"/>
      <c r="E99" s="175"/>
      <c r="F99" s="209"/>
      <c r="G99" s="182"/>
      <c r="H99" s="209"/>
      <c r="I99" s="182"/>
      <c r="J99" s="176"/>
      <c r="K99" s="210"/>
      <c r="L99" s="215"/>
      <c r="M99" s="213"/>
      <c r="N99" s="213"/>
      <c r="O99" s="213"/>
      <c r="P99" s="213"/>
      <c r="Q99" s="213"/>
      <c r="R99" s="213"/>
      <c r="S99" s="213"/>
      <c r="T99" s="213"/>
      <c r="U99" s="213"/>
      <c r="V99" s="213"/>
      <c r="W99" s="214"/>
      <c r="X99" s="215"/>
      <c r="Y99" s="213"/>
      <c r="Z99" s="213"/>
      <c r="AA99" s="213"/>
      <c r="AB99" s="213"/>
      <c r="AC99" s="213"/>
      <c r="AD99" s="213"/>
      <c r="AE99" s="213"/>
      <c r="AF99" s="213"/>
      <c r="AG99" s="213"/>
      <c r="AH99" s="213"/>
      <c r="AI99" s="213"/>
      <c r="AJ99" s="213"/>
      <c r="AK99" s="213"/>
      <c r="AL99" s="213"/>
      <c r="AM99" s="213"/>
      <c r="AN99" s="213"/>
      <c r="AO99" s="213"/>
      <c r="AP99" s="213"/>
      <c r="AQ99" s="213"/>
      <c r="AR99" s="213"/>
      <c r="AS99" s="213"/>
      <c r="AT99" s="213"/>
      <c r="AU99" s="213"/>
      <c r="AV99" s="213"/>
      <c r="AW99" s="213"/>
      <c r="AX99" s="213"/>
      <c r="AY99" s="213"/>
      <c r="AZ99" s="213"/>
      <c r="BA99" s="213"/>
      <c r="BB99" s="213"/>
      <c r="BC99" s="213"/>
      <c r="BD99" s="213"/>
      <c r="BE99" s="213"/>
      <c r="BF99" s="213"/>
      <c r="BG99" s="213"/>
      <c r="BH99" s="213"/>
      <c r="BI99" s="213"/>
      <c r="BJ99" s="213"/>
      <c r="BK99" s="213"/>
      <c r="BL99" s="213"/>
      <c r="BM99" s="213"/>
      <c r="BN99" s="213"/>
      <c r="BO99" s="213"/>
      <c r="BP99" s="213"/>
      <c r="BQ99" s="213"/>
      <c r="BR99" s="213"/>
      <c r="BS99" s="213"/>
      <c r="BT99" s="213"/>
      <c r="BU99" s="213"/>
      <c r="BV99" s="213"/>
      <c r="BW99" s="213"/>
      <c r="BX99" s="213"/>
      <c r="BY99" s="213"/>
      <c r="BZ99" s="213"/>
      <c r="CA99" s="213"/>
      <c r="CB99" s="213"/>
      <c r="CC99" s="213"/>
      <c r="CD99" s="213"/>
      <c r="CE99" s="213"/>
      <c r="CF99" s="213"/>
      <c r="CG99" s="213"/>
      <c r="CH99" s="213"/>
      <c r="CI99" s="213"/>
      <c r="CJ99" s="213"/>
      <c r="CK99" s="213"/>
      <c r="CL99" s="213"/>
      <c r="CM99" s="213"/>
      <c r="CN99" s="212"/>
      <c r="CO99" s="213"/>
      <c r="CP99" s="213"/>
      <c r="CQ99" s="213"/>
      <c r="CR99" s="213"/>
      <c r="CS99" s="213"/>
      <c r="CT99" s="213"/>
      <c r="CU99" s="213"/>
      <c r="CV99" s="213"/>
      <c r="CW99" s="213"/>
      <c r="CX99" s="213"/>
      <c r="CY99" s="213"/>
      <c r="CZ99" s="213"/>
      <c r="DA99" s="213"/>
      <c r="DB99" s="213"/>
      <c r="DC99" s="213"/>
      <c r="DD99" s="213"/>
      <c r="DE99" s="213"/>
      <c r="DF99" s="213"/>
      <c r="DG99" s="213"/>
      <c r="DH99" s="213"/>
      <c r="DI99" s="214"/>
    </row>
    <row r="100" spans="1:113" ht="18" customHeight="1" x14ac:dyDescent="0.2">
      <c r="A100" s="197"/>
      <c r="B100" s="201"/>
      <c r="C100" s="200"/>
      <c r="D100" s="200"/>
      <c r="E100" s="198"/>
      <c r="F100" s="201"/>
      <c r="G100" s="200"/>
      <c r="H100" s="201"/>
      <c r="I100" s="200"/>
      <c r="J100" s="199"/>
      <c r="K100" s="202"/>
      <c r="L100" s="203"/>
      <c r="M100" s="204"/>
      <c r="N100" s="204"/>
      <c r="O100" s="205"/>
      <c r="P100" s="204"/>
      <c r="Q100" s="204"/>
      <c r="R100" s="205"/>
      <c r="S100" s="204"/>
      <c r="T100" s="205"/>
      <c r="U100" s="205"/>
      <c r="V100" s="204"/>
      <c r="W100" s="206"/>
      <c r="X100" s="207"/>
      <c r="Y100" s="205"/>
      <c r="Z100" s="204"/>
      <c r="AA100" s="205"/>
      <c r="AB100" s="205"/>
      <c r="AC100" s="205"/>
      <c r="AD100" s="205"/>
      <c r="AE100" s="205"/>
      <c r="AF100" s="205"/>
      <c r="AG100" s="205"/>
      <c r="AH100" s="205"/>
      <c r="AI100" s="205"/>
      <c r="AJ100" s="205"/>
      <c r="AK100" s="205"/>
      <c r="AL100" s="205"/>
      <c r="AM100" s="205"/>
      <c r="AN100" s="205"/>
      <c r="AO100" s="205"/>
      <c r="AP100" s="205"/>
      <c r="AQ100" s="205"/>
      <c r="AR100" s="205"/>
      <c r="AS100" s="205"/>
      <c r="AT100" s="205"/>
      <c r="AU100" s="205"/>
      <c r="AV100" s="205"/>
      <c r="AW100" s="205"/>
      <c r="AX100" s="205"/>
      <c r="AY100" s="205"/>
      <c r="AZ100" s="205"/>
      <c r="BA100" s="204"/>
      <c r="BB100" s="205"/>
      <c r="BC100" s="205"/>
      <c r="BD100" s="205"/>
      <c r="BE100" s="205"/>
      <c r="BF100" s="205"/>
      <c r="BG100" s="205"/>
      <c r="BH100" s="205"/>
      <c r="BI100" s="205"/>
      <c r="BJ100" s="205"/>
      <c r="BK100" s="205"/>
      <c r="BL100" s="205"/>
      <c r="BM100" s="205"/>
      <c r="BN100" s="205"/>
      <c r="BO100" s="205"/>
      <c r="BP100" s="205"/>
      <c r="BQ100" s="205"/>
      <c r="BR100" s="205"/>
      <c r="BS100" s="205"/>
      <c r="BT100" s="205"/>
      <c r="BU100" s="205"/>
      <c r="BV100" s="205"/>
      <c r="BW100" s="205"/>
      <c r="BX100" s="205"/>
      <c r="BY100" s="205"/>
      <c r="BZ100" s="205"/>
      <c r="CA100" s="205"/>
      <c r="CB100" s="205"/>
      <c r="CC100" s="205"/>
      <c r="CD100" s="205"/>
      <c r="CE100" s="205"/>
      <c r="CF100" s="204"/>
      <c r="CG100" s="205"/>
      <c r="CH100" s="205"/>
      <c r="CI100" s="204"/>
      <c r="CJ100" s="205"/>
      <c r="CK100" s="204"/>
      <c r="CL100" s="205"/>
      <c r="CM100" s="205"/>
      <c r="CN100" s="205"/>
      <c r="CO100" s="204"/>
      <c r="CP100" s="205"/>
      <c r="CQ100" s="204"/>
      <c r="CR100" s="205"/>
      <c r="CS100" s="204"/>
      <c r="CT100" s="205"/>
      <c r="CU100" s="204"/>
      <c r="CV100" s="205"/>
      <c r="CW100" s="204"/>
      <c r="CX100" s="205"/>
      <c r="CY100" s="204"/>
      <c r="CZ100" s="205"/>
      <c r="DA100" s="204"/>
      <c r="DB100" s="205"/>
      <c r="DC100" s="204"/>
      <c r="DD100" s="204"/>
      <c r="DE100" s="205"/>
      <c r="DF100" s="204"/>
      <c r="DG100" s="205"/>
      <c r="DH100" s="204"/>
      <c r="DI100" s="206"/>
    </row>
    <row r="101" spans="1:113" ht="18" customHeight="1" thickBot="1" x14ac:dyDescent="0.25">
      <c r="A101" s="218"/>
      <c r="B101" s="219"/>
      <c r="C101" s="195"/>
      <c r="D101" s="195"/>
      <c r="E101" s="191"/>
      <c r="F101" s="219"/>
      <c r="G101" s="195"/>
      <c r="H101" s="219"/>
      <c r="I101" s="195"/>
      <c r="J101" s="192"/>
      <c r="K101" s="220"/>
      <c r="L101" s="221"/>
      <c r="M101" s="222"/>
      <c r="N101" s="222"/>
      <c r="O101" s="224"/>
      <c r="P101" s="222"/>
      <c r="Q101" s="222"/>
      <c r="R101" s="224"/>
      <c r="S101" s="222"/>
      <c r="T101" s="224"/>
      <c r="U101" s="224"/>
      <c r="V101" s="222"/>
      <c r="W101" s="225"/>
      <c r="X101" s="237"/>
      <c r="Y101" s="224"/>
      <c r="Z101" s="222"/>
      <c r="AA101" s="224"/>
      <c r="AB101" s="224"/>
      <c r="AC101" s="224"/>
      <c r="AD101" s="224"/>
      <c r="AE101" s="224"/>
      <c r="AF101" s="224"/>
      <c r="AG101" s="224"/>
      <c r="AH101" s="224"/>
      <c r="AI101" s="224"/>
      <c r="AJ101" s="224"/>
      <c r="AK101" s="224"/>
      <c r="AL101" s="224"/>
      <c r="AM101" s="224"/>
      <c r="AN101" s="224"/>
      <c r="AO101" s="224"/>
      <c r="AP101" s="224"/>
      <c r="AQ101" s="224"/>
      <c r="AR101" s="224"/>
      <c r="AS101" s="224"/>
      <c r="AT101" s="224"/>
      <c r="AU101" s="224"/>
      <c r="AV101" s="224"/>
      <c r="AW101" s="224"/>
      <c r="AX101" s="224"/>
      <c r="AY101" s="224"/>
      <c r="AZ101" s="224"/>
      <c r="BA101" s="222"/>
      <c r="BB101" s="224"/>
      <c r="BC101" s="224"/>
      <c r="BD101" s="224"/>
      <c r="BE101" s="224"/>
      <c r="BF101" s="224"/>
      <c r="BG101" s="224"/>
      <c r="BH101" s="224"/>
      <c r="BI101" s="224"/>
      <c r="BJ101" s="224"/>
      <c r="BK101" s="224"/>
      <c r="BL101" s="224"/>
      <c r="BM101" s="224"/>
      <c r="BN101" s="224"/>
      <c r="BO101" s="224"/>
      <c r="BP101" s="224"/>
      <c r="BQ101" s="224"/>
      <c r="BR101" s="224"/>
      <c r="BS101" s="224"/>
      <c r="BT101" s="224"/>
      <c r="BU101" s="224"/>
      <c r="BV101" s="224"/>
      <c r="BW101" s="224"/>
      <c r="BX101" s="224"/>
      <c r="BY101" s="224"/>
      <c r="BZ101" s="224"/>
      <c r="CA101" s="224"/>
      <c r="CB101" s="224"/>
      <c r="CC101" s="224"/>
      <c r="CD101" s="224"/>
      <c r="CE101" s="224"/>
      <c r="CF101" s="222"/>
      <c r="CG101" s="224"/>
      <c r="CH101" s="224"/>
      <c r="CI101" s="222"/>
      <c r="CJ101" s="224"/>
      <c r="CK101" s="222"/>
      <c r="CL101" s="224"/>
      <c r="CM101" s="224"/>
      <c r="CN101" s="224"/>
      <c r="CO101" s="222"/>
      <c r="CP101" s="224"/>
      <c r="CQ101" s="222"/>
      <c r="CR101" s="224"/>
      <c r="CS101" s="222"/>
      <c r="CT101" s="224"/>
      <c r="CU101" s="222"/>
      <c r="CV101" s="224"/>
      <c r="CW101" s="222"/>
      <c r="CX101" s="224"/>
      <c r="CY101" s="222"/>
      <c r="CZ101" s="224"/>
      <c r="DA101" s="222"/>
      <c r="DB101" s="224"/>
      <c r="DC101" s="222"/>
      <c r="DD101" s="222"/>
      <c r="DE101" s="224"/>
      <c r="DF101" s="222"/>
      <c r="DG101" s="224"/>
      <c r="DH101" s="222"/>
      <c r="DI101" s="225"/>
    </row>
    <row r="102" spans="1:113" ht="18" customHeight="1" x14ac:dyDescent="0.2">
      <c r="A102" s="208"/>
      <c r="B102" s="209"/>
      <c r="C102" s="182"/>
      <c r="D102" s="182"/>
      <c r="E102" s="175"/>
      <c r="F102" s="209"/>
      <c r="G102" s="182"/>
      <c r="H102" s="209"/>
      <c r="I102" s="182"/>
      <c r="J102" s="176"/>
      <c r="K102" s="210"/>
      <c r="L102" s="211"/>
      <c r="M102" s="212"/>
      <c r="N102" s="212"/>
      <c r="O102" s="212"/>
      <c r="P102" s="212"/>
      <c r="Q102" s="212"/>
      <c r="R102" s="212"/>
      <c r="S102" s="212"/>
      <c r="T102" s="212"/>
      <c r="U102" s="212"/>
      <c r="V102" s="212"/>
      <c r="W102" s="217"/>
      <c r="X102" s="211"/>
      <c r="Y102" s="213"/>
      <c r="Z102" s="213"/>
      <c r="AA102" s="213"/>
      <c r="AB102" s="213"/>
      <c r="AC102" s="213"/>
      <c r="AD102" s="213"/>
      <c r="AE102" s="213"/>
      <c r="AF102" s="213"/>
      <c r="AG102" s="213"/>
      <c r="AH102" s="213"/>
      <c r="AI102" s="213"/>
      <c r="AJ102" s="213"/>
      <c r="AK102" s="213"/>
      <c r="AL102" s="212"/>
      <c r="AM102" s="213"/>
      <c r="AN102" s="213"/>
      <c r="AO102" s="213"/>
      <c r="AP102" s="213"/>
      <c r="AQ102" s="213"/>
      <c r="AR102" s="213"/>
      <c r="AS102" s="213"/>
      <c r="AT102" s="213"/>
      <c r="AU102" s="212"/>
      <c r="AV102" s="213"/>
      <c r="AW102" s="213"/>
      <c r="AX102" s="213"/>
      <c r="AY102" s="213"/>
      <c r="AZ102" s="213"/>
      <c r="BA102" s="212"/>
      <c r="BB102" s="213"/>
      <c r="BC102" s="212"/>
      <c r="BD102" s="212"/>
      <c r="BE102" s="212"/>
      <c r="BF102" s="213"/>
      <c r="BG102" s="212"/>
      <c r="BH102" s="213"/>
      <c r="BI102" s="213"/>
      <c r="BJ102" s="213"/>
      <c r="BK102" s="212"/>
      <c r="BL102" s="212"/>
      <c r="BM102" s="212"/>
      <c r="BN102" s="213"/>
      <c r="BO102" s="212"/>
      <c r="BP102" s="212"/>
      <c r="BQ102" s="212"/>
      <c r="BR102" s="212"/>
      <c r="BS102" s="212"/>
      <c r="BT102" s="212"/>
      <c r="BU102" s="212"/>
      <c r="BV102" s="212"/>
      <c r="BW102" s="212"/>
      <c r="BX102" s="212"/>
      <c r="BY102" s="212"/>
      <c r="BZ102" s="212"/>
      <c r="CA102" s="212"/>
      <c r="CB102" s="212"/>
      <c r="CC102" s="212"/>
      <c r="CD102" s="212"/>
      <c r="CE102" s="213"/>
      <c r="CF102" s="212"/>
      <c r="CG102" s="212"/>
      <c r="CH102" s="212"/>
      <c r="CI102" s="212"/>
      <c r="CJ102" s="212"/>
      <c r="CK102" s="212"/>
      <c r="CL102" s="212"/>
      <c r="CM102" s="213"/>
      <c r="CN102" s="212"/>
      <c r="CO102" s="212"/>
      <c r="CP102" s="213"/>
      <c r="CQ102" s="212"/>
      <c r="CR102" s="213"/>
      <c r="CS102" s="212"/>
      <c r="CT102" s="213"/>
      <c r="CU102" s="212"/>
      <c r="CV102" s="213"/>
      <c r="CW102" s="212"/>
      <c r="CX102" s="213"/>
      <c r="CY102" s="212"/>
      <c r="CZ102" s="213"/>
      <c r="DA102" s="212"/>
      <c r="DB102" s="213"/>
      <c r="DC102" s="212"/>
      <c r="DD102" s="212"/>
      <c r="DE102" s="213"/>
      <c r="DF102" s="212"/>
      <c r="DG102" s="213"/>
      <c r="DH102" s="212"/>
      <c r="DI102" s="214"/>
    </row>
    <row r="103" spans="1:113" ht="18" customHeight="1" x14ac:dyDescent="0.2">
      <c r="A103" s="208"/>
      <c r="B103" s="209"/>
      <c r="C103" s="182"/>
      <c r="D103" s="182"/>
      <c r="E103" s="175"/>
      <c r="F103" s="209"/>
      <c r="G103" s="182"/>
      <c r="H103" s="209"/>
      <c r="I103" s="182"/>
      <c r="J103" s="176"/>
      <c r="K103" s="210"/>
      <c r="L103" s="211"/>
      <c r="M103" s="212"/>
      <c r="N103" s="212"/>
      <c r="O103" s="213"/>
      <c r="P103" s="212"/>
      <c r="Q103" s="212"/>
      <c r="R103" s="213"/>
      <c r="S103" s="212"/>
      <c r="T103" s="213"/>
      <c r="U103" s="213"/>
      <c r="V103" s="212"/>
      <c r="W103" s="214"/>
      <c r="X103" s="215"/>
      <c r="Y103" s="213"/>
      <c r="Z103" s="212"/>
      <c r="AA103" s="213"/>
      <c r="AB103" s="213"/>
      <c r="AC103" s="213"/>
      <c r="AD103" s="213"/>
      <c r="AE103" s="213"/>
      <c r="AF103" s="213"/>
      <c r="AG103" s="213"/>
      <c r="AH103" s="213"/>
      <c r="AI103" s="213"/>
      <c r="AJ103" s="213"/>
      <c r="AK103" s="213"/>
      <c r="AL103" s="213"/>
      <c r="AM103" s="213"/>
      <c r="AN103" s="213"/>
      <c r="AO103" s="213"/>
      <c r="AP103" s="213"/>
      <c r="AQ103" s="213"/>
      <c r="AR103" s="213"/>
      <c r="AS103" s="213"/>
      <c r="AT103" s="213"/>
      <c r="AU103" s="213"/>
      <c r="AV103" s="213"/>
      <c r="AW103" s="213"/>
      <c r="AX103" s="213"/>
      <c r="AY103" s="213"/>
      <c r="AZ103" s="213"/>
      <c r="BA103" s="212"/>
      <c r="BB103" s="213"/>
      <c r="BC103" s="213"/>
      <c r="BD103" s="213"/>
      <c r="BE103" s="213"/>
      <c r="BF103" s="213"/>
      <c r="BG103" s="213"/>
      <c r="BH103" s="213"/>
      <c r="BI103" s="213"/>
      <c r="BJ103" s="213"/>
      <c r="BK103" s="213"/>
      <c r="BL103" s="213"/>
      <c r="BM103" s="213"/>
      <c r="BN103" s="213"/>
      <c r="BO103" s="213"/>
      <c r="BP103" s="213"/>
      <c r="BQ103" s="213"/>
      <c r="BR103" s="213"/>
      <c r="BS103" s="213"/>
      <c r="BT103" s="213"/>
      <c r="BU103" s="213"/>
      <c r="BV103" s="213"/>
      <c r="BW103" s="213"/>
      <c r="BX103" s="213"/>
      <c r="BY103" s="213"/>
      <c r="BZ103" s="213"/>
      <c r="CA103" s="213"/>
      <c r="CB103" s="213"/>
      <c r="CC103" s="213"/>
      <c r="CD103" s="213"/>
      <c r="CE103" s="213"/>
      <c r="CF103" s="212"/>
      <c r="CG103" s="213"/>
      <c r="CH103" s="213"/>
      <c r="CI103" s="212"/>
      <c r="CJ103" s="213"/>
      <c r="CK103" s="212"/>
      <c r="CL103" s="213"/>
      <c r="CM103" s="213"/>
      <c r="CN103" s="213"/>
      <c r="CO103" s="212"/>
      <c r="CP103" s="213"/>
      <c r="CQ103" s="212"/>
      <c r="CR103" s="213"/>
      <c r="CS103" s="212"/>
      <c r="CT103" s="213"/>
      <c r="CU103" s="212"/>
      <c r="CV103" s="213"/>
      <c r="CW103" s="212"/>
      <c r="CX103" s="213"/>
      <c r="CY103" s="212"/>
      <c r="CZ103" s="213"/>
      <c r="DA103" s="212"/>
      <c r="DB103" s="213"/>
      <c r="DC103" s="212"/>
      <c r="DD103" s="212"/>
      <c r="DE103" s="213"/>
      <c r="DF103" s="212"/>
      <c r="DG103" s="213"/>
      <c r="DH103" s="212"/>
      <c r="DI103" s="214"/>
    </row>
    <row r="104" spans="1:113" ht="18" customHeight="1" x14ac:dyDescent="0.2">
      <c r="A104" s="208"/>
      <c r="B104" s="209"/>
      <c r="C104" s="182"/>
      <c r="D104" s="182"/>
      <c r="E104" s="175"/>
      <c r="F104" s="209"/>
      <c r="G104" s="182"/>
      <c r="H104" s="209"/>
      <c r="I104" s="182"/>
      <c r="J104" s="176"/>
      <c r="K104" s="210"/>
      <c r="L104" s="211"/>
      <c r="M104" s="212"/>
      <c r="N104" s="212"/>
      <c r="O104" s="213"/>
      <c r="P104" s="212"/>
      <c r="Q104" s="212"/>
      <c r="R104" s="213"/>
      <c r="S104" s="212"/>
      <c r="T104" s="213"/>
      <c r="U104" s="213"/>
      <c r="V104" s="212"/>
      <c r="W104" s="214"/>
      <c r="X104" s="215"/>
      <c r="Y104" s="213"/>
      <c r="Z104" s="212"/>
      <c r="AA104" s="213"/>
      <c r="AB104" s="213"/>
      <c r="AC104" s="213"/>
      <c r="AD104" s="213"/>
      <c r="AE104" s="213"/>
      <c r="AF104" s="213"/>
      <c r="AG104" s="213"/>
      <c r="AH104" s="213"/>
      <c r="AI104" s="213"/>
      <c r="AJ104" s="213"/>
      <c r="AK104" s="213"/>
      <c r="AL104" s="213"/>
      <c r="AM104" s="213"/>
      <c r="AN104" s="213"/>
      <c r="AO104" s="213"/>
      <c r="AP104" s="213"/>
      <c r="AQ104" s="213"/>
      <c r="AR104" s="213"/>
      <c r="AS104" s="213"/>
      <c r="AT104" s="213"/>
      <c r="AU104" s="213"/>
      <c r="AV104" s="213"/>
      <c r="AW104" s="213"/>
      <c r="AX104" s="213"/>
      <c r="AY104" s="213"/>
      <c r="AZ104" s="213"/>
      <c r="BA104" s="212"/>
      <c r="BB104" s="213"/>
      <c r="BC104" s="213"/>
      <c r="BD104" s="213"/>
      <c r="BE104" s="213"/>
      <c r="BF104" s="213"/>
      <c r="BG104" s="213"/>
      <c r="BH104" s="213"/>
      <c r="BI104" s="213"/>
      <c r="BJ104" s="213"/>
      <c r="BK104" s="213"/>
      <c r="BL104" s="213"/>
      <c r="BM104" s="213"/>
      <c r="BN104" s="213"/>
      <c r="BO104" s="213"/>
      <c r="BP104" s="213"/>
      <c r="BQ104" s="213"/>
      <c r="BR104" s="213"/>
      <c r="BS104" s="213"/>
      <c r="BT104" s="213"/>
      <c r="BU104" s="213"/>
      <c r="BV104" s="213"/>
      <c r="BW104" s="213"/>
      <c r="BX104" s="213"/>
      <c r="BY104" s="213"/>
      <c r="BZ104" s="213"/>
      <c r="CA104" s="213"/>
      <c r="CB104" s="213"/>
      <c r="CC104" s="213"/>
      <c r="CD104" s="213"/>
      <c r="CE104" s="213"/>
      <c r="CF104" s="212"/>
      <c r="CG104" s="213"/>
      <c r="CH104" s="213"/>
      <c r="CI104" s="212"/>
      <c r="CJ104" s="213"/>
      <c r="CK104" s="212"/>
      <c r="CL104" s="213"/>
      <c r="CM104" s="213"/>
      <c r="CN104" s="213"/>
      <c r="CO104" s="212"/>
      <c r="CP104" s="213"/>
      <c r="CQ104" s="212"/>
      <c r="CR104" s="213"/>
      <c r="CS104" s="212"/>
      <c r="CT104" s="213"/>
      <c r="CU104" s="212"/>
      <c r="CV104" s="213"/>
      <c r="CW104" s="212"/>
      <c r="CX104" s="213"/>
      <c r="CY104" s="212"/>
      <c r="CZ104" s="213"/>
      <c r="DA104" s="212"/>
      <c r="DB104" s="213"/>
      <c r="DC104" s="212"/>
      <c r="DD104" s="212"/>
      <c r="DE104" s="213"/>
      <c r="DF104" s="212"/>
      <c r="DG104" s="213"/>
      <c r="DH104" s="212"/>
      <c r="DI104" s="214"/>
    </row>
    <row r="105" spans="1:113" ht="18" customHeight="1" x14ac:dyDescent="0.2">
      <c r="A105" s="208"/>
      <c r="B105" s="209"/>
      <c r="C105" s="182"/>
      <c r="D105" s="182"/>
      <c r="E105" s="175"/>
      <c r="F105" s="209"/>
      <c r="G105" s="182"/>
      <c r="H105" s="209"/>
      <c r="I105" s="182"/>
      <c r="J105" s="176"/>
      <c r="K105" s="210"/>
      <c r="L105" s="215"/>
      <c r="M105" s="213"/>
      <c r="N105" s="213"/>
      <c r="O105" s="212"/>
      <c r="P105" s="213"/>
      <c r="Q105" s="213"/>
      <c r="R105" s="212"/>
      <c r="S105" s="213"/>
      <c r="T105" s="213"/>
      <c r="U105" s="213"/>
      <c r="V105" s="213"/>
      <c r="W105" s="214"/>
      <c r="X105" s="215"/>
      <c r="Y105" s="213"/>
      <c r="Z105" s="213"/>
      <c r="AA105" s="213"/>
      <c r="AB105" s="213"/>
      <c r="AC105" s="213"/>
      <c r="AD105" s="213"/>
      <c r="AE105" s="213"/>
      <c r="AF105" s="213"/>
      <c r="AG105" s="213"/>
      <c r="AH105" s="213"/>
      <c r="AI105" s="213"/>
      <c r="AJ105" s="213"/>
      <c r="AK105" s="213"/>
      <c r="AL105" s="213"/>
      <c r="AM105" s="213"/>
      <c r="AN105" s="213"/>
      <c r="AO105" s="213"/>
      <c r="AP105" s="213"/>
      <c r="AQ105" s="213"/>
      <c r="AR105" s="213"/>
      <c r="AS105" s="213"/>
      <c r="AT105" s="213"/>
      <c r="AU105" s="213"/>
      <c r="AV105" s="213"/>
      <c r="AW105" s="213"/>
      <c r="AX105" s="213"/>
      <c r="AY105" s="213"/>
      <c r="AZ105" s="213"/>
      <c r="BA105" s="213"/>
      <c r="BB105" s="213"/>
      <c r="BC105" s="213"/>
      <c r="BD105" s="213"/>
      <c r="BE105" s="213"/>
      <c r="BF105" s="213"/>
      <c r="BG105" s="213"/>
      <c r="BH105" s="213"/>
      <c r="BI105" s="213"/>
      <c r="BJ105" s="213"/>
      <c r="BK105" s="212"/>
      <c r="BL105" s="213"/>
      <c r="BM105" s="213"/>
      <c r="BN105" s="213"/>
      <c r="BO105" s="213"/>
      <c r="BP105" s="213"/>
      <c r="BQ105" s="213"/>
      <c r="BR105" s="213"/>
      <c r="BS105" s="213"/>
      <c r="BT105" s="213"/>
      <c r="BU105" s="213"/>
      <c r="BV105" s="213"/>
      <c r="BW105" s="213"/>
      <c r="BX105" s="212"/>
      <c r="BY105" s="213"/>
      <c r="BZ105" s="213"/>
      <c r="CA105" s="213"/>
      <c r="CB105" s="213"/>
      <c r="CC105" s="213"/>
      <c r="CD105" s="213"/>
      <c r="CE105" s="213"/>
      <c r="CF105" s="213"/>
      <c r="CG105" s="213"/>
      <c r="CH105" s="213"/>
      <c r="CI105" s="213"/>
      <c r="CJ105" s="213"/>
      <c r="CK105" s="213"/>
      <c r="CL105" s="213"/>
      <c r="CM105" s="213"/>
      <c r="CN105" s="213"/>
      <c r="CO105" s="213"/>
      <c r="CP105" s="213"/>
      <c r="CQ105" s="213"/>
      <c r="CR105" s="213"/>
      <c r="CS105" s="213"/>
      <c r="CT105" s="213"/>
      <c r="CU105" s="213"/>
      <c r="CV105" s="213"/>
      <c r="CW105" s="213"/>
      <c r="CX105" s="213"/>
      <c r="CY105" s="213"/>
      <c r="CZ105" s="213"/>
      <c r="DA105" s="213"/>
      <c r="DB105" s="213"/>
      <c r="DC105" s="213"/>
      <c r="DD105" s="213"/>
      <c r="DE105" s="213"/>
      <c r="DF105" s="213"/>
      <c r="DG105" s="213"/>
      <c r="DH105" s="213"/>
      <c r="DI105" s="214"/>
    </row>
    <row r="106" spans="1:113" ht="18" customHeight="1" x14ac:dyDescent="0.2">
      <c r="A106" s="208"/>
      <c r="B106" s="209"/>
      <c r="C106" s="182"/>
      <c r="D106" s="182"/>
      <c r="E106" s="209"/>
      <c r="F106" s="209"/>
      <c r="G106" s="182"/>
      <c r="H106" s="209"/>
      <c r="I106" s="182"/>
      <c r="J106" s="176"/>
      <c r="K106" s="210"/>
      <c r="L106" s="211"/>
      <c r="M106" s="212"/>
      <c r="N106" s="212"/>
      <c r="O106" s="212"/>
      <c r="P106" s="212"/>
      <c r="Q106" s="212"/>
      <c r="R106" s="212"/>
      <c r="S106" s="212"/>
      <c r="T106" s="212"/>
      <c r="U106" s="212"/>
      <c r="V106" s="213"/>
      <c r="W106" s="217"/>
      <c r="X106" s="211"/>
      <c r="Y106" s="213"/>
      <c r="Z106" s="212"/>
      <c r="AA106" s="213"/>
      <c r="AB106" s="213"/>
      <c r="AC106" s="212"/>
      <c r="AD106" s="213"/>
      <c r="AE106" s="213"/>
      <c r="AF106" s="212"/>
      <c r="AG106" s="213"/>
      <c r="AH106" s="213"/>
      <c r="AI106" s="213"/>
      <c r="AJ106" s="212"/>
      <c r="AK106" s="213"/>
      <c r="AL106" s="212"/>
      <c r="AM106" s="213"/>
      <c r="AN106" s="213"/>
      <c r="AO106" s="213"/>
      <c r="AP106" s="213"/>
      <c r="AQ106" s="213"/>
      <c r="AR106" s="213"/>
      <c r="AS106" s="213"/>
      <c r="AT106" s="213"/>
      <c r="AU106" s="213"/>
      <c r="AV106" s="213"/>
      <c r="AW106" s="213"/>
      <c r="AX106" s="213"/>
      <c r="AY106" s="213"/>
      <c r="AZ106" s="213"/>
      <c r="BA106" s="212"/>
      <c r="BB106" s="213"/>
      <c r="BC106" s="213"/>
      <c r="BD106" s="212"/>
      <c r="BE106" s="212"/>
      <c r="BF106" s="213"/>
      <c r="BG106" s="212"/>
      <c r="BH106" s="213"/>
      <c r="BI106" s="213"/>
      <c r="BJ106" s="213"/>
      <c r="BK106" s="212"/>
      <c r="BL106" s="212"/>
      <c r="BM106" s="212"/>
      <c r="BN106" s="213"/>
      <c r="BO106" s="212"/>
      <c r="BP106" s="212"/>
      <c r="BQ106" s="212"/>
      <c r="BR106" s="212"/>
      <c r="BS106" s="212"/>
      <c r="BT106" s="212"/>
      <c r="BU106" s="212"/>
      <c r="BV106" s="212"/>
      <c r="BW106" s="212"/>
      <c r="BX106" s="212"/>
      <c r="BY106" s="212"/>
      <c r="BZ106" s="212"/>
      <c r="CA106" s="212"/>
      <c r="CB106" s="212"/>
      <c r="CC106" s="212"/>
      <c r="CD106" s="212"/>
      <c r="CE106" s="212"/>
      <c r="CF106" s="212"/>
      <c r="CG106" s="212"/>
      <c r="CH106" s="212"/>
      <c r="CI106" s="212"/>
      <c r="CJ106" s="212"/>
      <c r="CK106" s="212"/>
      <c r="CL106" s="212"/>
      <c r="CM106" s="213"/>
      <c r="CN106" s="212"/>
      <c r="CO106" s="212"/>
      <c r="CP106" s="213"/>
      <c r="CQ106" s="212"/>
      <c r="CR106" s="213"/>
      <c r="CS106" s="212"/>
      <c r="CT106" s="213"/>
      <c r="CU106" s="212"/>
      <c r="CV106" s="213"/>
      <c r="CW106" s="212"/>
      <c r="CX106" s="213"/>
      <c r="CY106" s="212"/>
      <c r="CZ106" s="213"/>
      <c r="DA106" s="212"/>
      <c r="DB106" s="213"/>
      <c r="DC106" s="212"/>
      <c r="DD106" s="212"/>
      <c r="DE106" s="213"/>
      <c r="DF106" s="212"/>
      <c r="DG106" s="213"/>
      <c r="DH106" s="212"/>
      <c r="DI106" s="214"/>
    </row>
    <row r="107" spans="1:113" ht="18" customHeight="1" x14ac:dyDescent="0.2">
      <c r="A107" s="208"/>
      <c r="B107" s="209"/>
      <c r="C107" s="182"/>
      <c r="D107" s="182"/>
      <c r="E107" s="175"/>
      <c r="F107" s="209"/>
      <c r="G107" s="182"/>
      <c r="H107" s="209"/>
      <c r="I107" s="182"/>
      <c r="J107" s="176"/>
      <c r="K107" s="210"/>
      <c r="L107" s="211"/>
      <c r="M107" s="212"/>
      <c r="N107" s="212"/>
      <c r="O107" s="213"/>
      <c r="P107" s="212"/>
      <c r="Q107" s="212"/>
      <c r="R107" s="213"/>
      <c r="S107" s="212"/>
      <c r="T107" s="213"/>
      <c r="U107" s="213"/>
      <c r="V107" s="212"/>
      <c r="W107" s="214"/>
      <c r="X107" s="215"/>
      <c r="Y107" s="213"/>
      <c r="Z107" s="212"/>
      <c r="AA107" s="213"/>
      <c r="AB107" s="213"/>
      <c r="AC107" s="213"/>
      <c r="AD107" s="213"/>
      <c r="AE107" s="213"/>
      <c r="AF107" s="213"/>
      <c r="AG107" s="213"/>
      <c r="AH107" s="213"/>
      <c r="AI107" s="213"/>
      <c r="AJ107" s="213"/>
      <c r="AK107" s="213"/>
      <c r="AL107" s="213"/>
      <c r="AM107" s="213"/>
      <c r="AN107" s="213"/>
      <c r="AO107" s="213"/>
      <c r="AP107" s="213"/>
      <c r="AQ107" s="213"/>
      <c r="AR107" s="213"/>
      <c r="AS107" s="213"/>
      <c r="AT107" s="213"/>
      <c r="AU107" s="213"/>
      <c r="AV107" s="213"/>
      <c r="AW107" s="213"/>
      <c r="AX107" s="213"/>
      <c r="AY107" s="213"/>
      <c r="AZ107" s="213"/>
      <c r="BA107" s="212"/>
      <c r="BB107" s="213"/>
      <c r="BC107" s="213"/>
      <c r="BD107" s="213"/>
      <c r="BE107" s="213"/>
      <c r="BF107" s="213"/>
      <c r="BG107" s="213"/>
      <c r="BH107" s="213"/>
      <c r="BI107" s="213"/>
      <c r="BJ107" s="213"/>
      <c r="BK107" s="213"/>
      <c r="BL107" s="213"/>
      <c r="BM107" s="213"/>
      <c r="BN107" s="213"/>
      <c r="BO107" s="213"/>
      <c r="BP107" s="213"/>
      <c r="BQ107" s="213"/>
      <c r="BR107" s="213"/>
      <c r="BS107" s="213"/>
      <c r="BT107" s="213"/>
      <c r="BU107" s="213"/>
      <c r="BV107" s="213"/>
      <c r="BW107" s="213"/>
      <c r="BX107" s="213"/>
      <c r="BY107" s="213"/>
      <c r="BZ107" s="213"/>
      <c r="CA107" s="213"/>
      <c r="CB107" s="213"/>
      <c r="CC107" s="213"/>
      <c r="CD107" s="213"/>
      <c r="CE107" s="213"/>
      <c r="CF107" s="212"/>
      <c r="CG107" s="213"/>
      <c r="CH107" s="213"/>
      <c r="CI107" s="212"/>
      <c r="CJ107" s="213"/>
      <c r="CK107" s="212"/>
      <c r="CL107" s="213"/>
      <c r="CM107" s="213"/>
      <c r="CN107" s="213"/>
      <c r="CO107" s="212"/>
      <c r="CP107" s="213"/>
      <c r="CQ107" s="212"/>
      <c r="CR107" s="213"/>
      <c r="CS107" s="212"/>
      <c r="CT107" s="213"/>
      <c r="CU107" s="212"/>
      <c r="CV107" s="213"/>
      <c r="CW107" s="212"/>
      <c r="CX107" s="213"/>
      <c r="CY107" s="212"/>
      <c r="CZ107" s="213"/>
      <c r="DA107" s="212"/>
      <c r="DB107" s="213"/>
      <c r="DC107" s="212"/>
      <c r="DD107" s="212"/>
      <c r="DE107" s="213"/>
      <c r="DF107" s="212"/>
      <c r="DG107" s="213"/>
      <c r="DH107" s="212"/>
      <c r="DI107" s="214"/>
    </row>
    <row r="108" spans="1:113" ht="18" customHeight="1" x14ac:dyDescent="0.2">
      <c r="A108" s="208"/>
      <c r="B108" s="209"/>
      <c r="C108" s="182"/>
      <c r="D108" s="182"/>
      <c r="E108" s="175"/>
      <c r="F108" s="209"/>
      <c r="G108" s="182"/>
      <c r="H108" s="209"/>
      <c r="I108" s="182"/>
      <c r="J108" s="176"/>
      <c r="K108" s="210"/>
      <c r="L108" s="211"/>
      <c r="M108" s="212"/>
      <c r="N108" s="212"/>
      <c r="O108" s="213"/>
      <c r="P108" s="212"/>
      <c r="Q108" s="212"/>
      <c r="R108" s="213"/>
      <c r="S108" s="212"/>
      <c r="T108" s="213"/>
      <c r="U108" s="213"/>
      <c r="V108" s="212"/>
      <c r="W108" s="214"/>
      <c r="X108" s="215"/>
      <c r="Y108" s="213"/>
      <c r="Z108" s="212"/>
      <c r="AA108" s="213"/>
      <c r="AB108" s="213"/>
      <c r="AC108" s="213"/>
      <c r="AD108" s="213"/>
      <c r="AE108" s="213"/>
      <c r="AF108" s="213"/>
      <c r="AG108" s="213"/>
      <c r="AH108" s="213"/>
      <c r="AI108" s="213"/>
      <c r="AJ108" s="213"/>
      <c r="AK108" s="213"/>
      <c r="AL108" s="213"/>
      <c r="AM108" s="213"/>
      <c r="AN108" s="213"/>
      <c r="AO108" s="213"/>
      <c r="AP108" s="213"/>
      <c r="AQ108" s="213"/>
      <c r="AR108" s="213"/>
      <c r="AS108" s="213"/>
      <c r="AT108" s="213"/>
      <c r="AU108" s="213"/>
      <c r="AV108" s="213"/>
      <c r="AW108" s="213"/>
      <c r="AX108" s="213"/>
      <c r="AY108" s="213"/>
      <c r="AZ108" s="213"/>
      <c r="BA108" s="212"/>
      <c r="BB108" s="213"/>
      <c r="BC108" s="213"/>
      <c r="BD108" s="213"/>
      <c r="BE108" s="213"/>
      <c r="BF108" s="213"/>
      <c r="BG108" s="213"/>
      <c r="BH108" s="213"/>
      <c r="BI108" s="213"/>
      <c r="BJ108" s="213"/>
      <c r="BK108" s="213"/>
      <c r="BL108" s="213"/>
      <c r="BM108" s="213"/>
      <c r="BN108" s="213"/>
      <c r="BO108" s="213"/>
      <c r="BP108" s="213"/>
      <c r="BQ108" s="213"/>
      <c r="BR108" s="213"/>
      <c r="BS108" s="213"/>
      <c r="BT108" s="213"/>
      <c r="BU108" s="213"/>
      <c r="BV108" s="213"/>
      <c r="BW108" s="213"/>
      <c r="BX108" s="213"/>
      <c r="BY108" s="213"/>
      <c r="BZ108" s="213"/>
      <c r="CA108" s="213"/>
      <c r="CB108" s="213"/>
      <c r="CC108" s="213"/>
      <c r="CD108" s="213"/>
      <c r="CE108" s="213"/>
      <c r="CF108" s="212"/>
      <c r="CG108" s="213"/>
      <c r="CH108" s="213"/>
      <c r="CI108" s="212"/>
      <c r="CJ108" s="213"/>
      <c r="CK108" s="212"/>
      <c r="CL108" s="213"/>
      <c r="CM108" s="213"/>
      <c r="CN108" s="212"/>
      <c r="CO108" s="212"/>
      <c r="CP108" s="213"/>
      <c r="CQ108" s="212"/>
      <c r="CR108" s="213"/>
      <c r="CS108" s="212"/>
      <c r="CT108" s="213"/>
      <c r="CU108" s="212"/>
      <c r="CV108" s="213"/>
      <c r="CW108" s="212"/>
      <c r="CX108" s="213"/>
      <c r="CY108" s="212"/>
      <c r="CZ108" s="213"/>
      <c r="DA108" s="212"/>
      <c r="DB108" s="213"/>
      <c r="DC108" s="212"/>
      <c r="DD108" s="212"/>
      <c r="DE108" s="213"/>
      <c r="DF108" s="212"/>
      <c r="DG108" s="213"/>
      <c r="DH108" s="212"/>
      <c r="DI108" s="214"/>
    </row>
    <row r="109" spans="1:113" ht="18" customHeight="1" x14ac:dyDescent="0.2">
      <c r="A109" s="208"/>
      <c r="B109" s="209"/>
      <c r="C109" s="182"/>
      <c r="D109" s="182"/>
      <c r="E109" s="175"/>
      <c r="F109" s="209"/>
      <c r="G109" s="182"/>
      <c r="H109" s="209"/>
      <c r="I109" s="182"/>
      <c r="J109" s="176"/>
      <c r="K109" s="210"/>
      <c r="L109" s="211"/>
      <c r="M109" s="212"/>
      <c r="N109" s="212"/>
      <c r="O109" s="213"/>
      <c r="P109" s="212"/>
      <c r="Q109" s="212"/>
      <c r="R109" s="213"/>
      <c r="S109" s="212"/>
      <c r="T109" s="213"/>
      <c r="U109" s="213"/>
      <c r="V109" s="212"/>
      <c r="W109" s="214"/>
      <c r="X109" s="215"/>
      <c r="Y109" s="213"/>
      <c r="Z109" s="212"/>
      <c r="AA109" s="213"/>
      <c r="AB109" s="213"/>
      <c r="AC109" s="213"/>
      <c r="AD109" s="213"/>
      <c r="AE109" s="213"/>
      <c r="AF109" s="213"/>
      <c r="AG109" s="213"/>
      <c r="AH109" s="213"/>
      <c r="AI109" s="213"/>
      <c r="AJ109" s="213"/>
      <c r="AK109" s="213"/>
      <c r="AL109" s="213"/>
      <c r="AM109" s="213"/>
      <c r="AN109" s="213"/>
      <c r="AO109" s="213"/>
      <c r="AP109" s="213"/>
      <c r="AQ109" s="213"/>
      <c r="AR109" s="213"/>
      <c r="AS109" s="213"/>
      <c r="AT109" s="213"/>
      <c r="AU109" s="213"/>
      <c r="AV109" s="213"/>
      <c r="AW109" s="213"/>
      <c r="AX109" s="213"/>
      <c r="AY109" s="213"/>
      <c r="AZ109" s="213"/>
      <c r="BA109" s="212"/>
      <c r="BB109" s="213"/>
      <c r="BC109" s="213"/>
      <c r="BD109" s="213"/>
      <c r="BE109" s="213"/>
      <c r="BF109" s="213"/>
      <c r="BG109" s="213"/>
      <c r="BH109" s="213"/>
      <c r="BI109" s="213"/>
      <c r="BJ109" s="213"/>
      <c r="BK109" s="213"/>
      <c r="BL109" s="213"/>
      <c r="BM109" s="213"/>
      <c r="BN109" s="213"/>
      <c r="BO109" s="213"/>
      <c r="BP109" s="213"/>
      <c r="BQ109" s="213"/>
      <c r="BR109" s="213"/>
      <c r="BS109" s="213"/>
      <c r="BT109" s="213"/>
      <c r="BU109" s="213"/>
      <c r="BV109" s="213"/>
      <c r="BW109" s="213"/>
      <c r="BX109" s="213"/>
      <c r="BY109" s="213"/>
      <c r="BZ109" s="213"/>
      <c r="CA109" s="213"/>
      <c r="CB109" s="213"/>
      <c r="CC109" s="213"/>
      <c r="CD109" s="213"/>
      <c r="CE109" s="213"/>
      <c r="CF109" s="212"/>
      <c r="CG109" s="213"/>
      <c r="CH109" s="213"/>
      <c r="CI109" s="212"/>
      <c r="CJ109" s="213"/>
      <c r="CK109" s="212"/>
      <c r="CL109" s="213"/>
      <c r="CM109" s="213"/>
      <c r="CN109" s="213"/>
      <c r="CO109" s="212"/>
      <c r="CP109" s="213"/>
      <c r="CQ109" s="212"/>
      <c r="CR109" s="213"/>
      <c r="CS109" s="212"/>
      <c r="CT109" s="213"/>
      <c r="CU109" s="212"/>
      <c r="CV109" s="213"/>
      <c r="CW109" s="212"/>
      <c r="CX109" s="213"/>
      <c r="CY109" s="212"/>
      <c r="CZ109" s="213"/>
      <c r="DA109" s="212"/>
      <c r="DB109" s="213"/>
      <c r="DC109" s="212"/>
      <c r="DD109" s="212"/>
      <c r="DE109" s="213"/>
      <c r="DF109" s="212"/>
      <c r="DG109" s="213"/>
      <c r="DH109" s="212"/>
      <c r="DI109" s="214"/>
    </row>
    <row r="110" spans="1:113" ht="18" customHeight="1" x14ac:dyDescent="0.2">
      <c r="A110" s="208"/>
      <c r="B110" s="209"/>
      <c r="C110" s="182"/>
      <c r="D110" s="182"/>
      <c r="E110" s="175"/>
      <c r="F110" s="209"/>
      <c r="G110" s="182"/>
      <c r="H110" s="209"/>
      <c r="I110" s="182"/>
      <c r="J110" s="176"/>
      <c r="K110" s="210"/>
      <c r="L110" s="211"/>
      <c r="M110" s="212"/>
      <c r="N110" s="212"/>
      <c r="O110" s="213"/>
      <c r="P110" s="212"/>
      <c r="Q110" s="212"/>
      <c r="R110" s="213"/>
      <c r="S110" s="212"/>
      <c r="T110" s="213"/>
      <c r="U110" s="213"/>
      <c r="V110" s="212"/>
      <c r="W110" s="214"/>
      <c r="X110" s="215"/>
      <c r="Y110" s="213"/>
      <c r="Z110" s="212"/>
      <c r="AA110" s="213"/>
      <c r="AB110" s="213"/>
      <c r="AC110" s="213"/>
      <c r="AD110" s="213"/>
      <c r="AE110" s="213"/>
      <c r="AF110" s="213"/>
      <c r="AG110" s="213"/>
      <c r="AH110" s="213"/>
      <c r="AI110" s="213"/>
      <c r="AJ110" s="213"/>
      <c r="AK110" s="213"/>
      <c r="AL110" s="213"/>
      <c r="AM110" s="213"/>
      <c r="AN110" s="213"/>
      <c r="AO110" s="213"/>
      <c r="AP110" s="213"/>
      <c r="AQ110" s="213"/>
      <c r="AR110" s="213"/>
      <c r="AS110" s="213"/>
      <c r="AT110" s="213"/>
      <c r="AU110" s="213"/>
      <c r="AV110" s="213"/>
      <c r="AW110" s="213"/>
      <c r="AX110" s="213"/>
      <c r="AY110" s="213"/>
      <c r="AZ110" s="213"/>
      <c r="BA110" s="212"/>
      <c r="BB110" s="213"/>
      <c r="BC110" s="213"/>
      <c r="BD110" s="213"/>
      <c r="BE110" s="213"/>
      <c r="BF110" s="213"/>
      <c r="BG110" s="213"/>
      <c r="BH110" s="213"/>
      <c r="BI110" s="213"/>
      <c r="BJ110" s="213"/>
      <c r="BK110" s="213"/>
      <c r="BL110" s="213"/>
      <c r="BM110" s="213"/>
      <c r="BN110" s="213"/>
      <c r="BO110" s="213"/>
      <c r="BP110" s="213"/>
      <c r="BQ110" s="213"/>
      <c r="BR110" s="213"/>
      <c r="BS110" s="213"/>
      <c r="BT110" s="213"/>
      <c r="BU110" s="213"/>
      <c r="BV110" s="213"/>
      <c r="BW110" s="213"/>
      <c r="BX110" s="213"/>
      <c r="BY110" s="213"/>
      <c r="BZ110" s="213"/>
      <c r="CA110" s="213"/>
      <c r="CB110" s="213"/>
      <c r="CC110" s="213"/>
      <c r="CD110" s="213"/>
      <c r="CE110" s="213"/>
      <c r="CF110" s="212"/>
      <c r="CG110" s="213"/>
      <c r="CH110" s="213"/>
      <c r="CI110" s="212"/>
      <c r="CJ110" s="213"/>
      <c r="CK110" s="212"/>
      <c r="CL110" s="213"/>
      <c r="CM110" s="213"/>
      <c r="CN110" s="213"/>
      <c r="CO110" s="212"/>
      <c r="CP110" s="213"/>
      <c r="CQ110" s="212"/>
      <c r="CR110" s="213"/>
      <c r="CS110" s="212"/>
      <c r="CT110" s="213"/>
      <c r="CU110" s="212"/>
      <c r="CV110" s="213"/>
      <c r="CW110" s="212"/>
      <c r="CX110" s="213"/>
      <c r="CY110" s="212"/>
      <c r="CZ110" s="213"/>
      <c r="DA110" s="212"/>
      <c r="DB110" s="213"/>
      <c r="DC110" s="212"/>
      <c r="DD110" s="212"/>
      <c r="DE110" s="213"/>
      <c r="DF110" s="212"/>
      <c r="DG110" s="213"/>
      <c r="DH110" s="212"/>
      <c r="DI110" s="214"/>
    </row>
    <row r="111" spans="1:113" ht="18" customHeight="1" x14ac:dyDescent="0.2">
      <c r="A111" s="208"/>
      <c r="B111" s="209"/>
      <c r="C111" s="182"/>
      <c r="D111" s="182"/>
      <c r="E111" s="175"/>
      <c r="F111" s="209"/>
      <c r="G111" s="182"/>
      <c r="H111" s="209"/>
      <c r="I111" s="182"/>
      <c r="J111" s="176"/>
      <c r="K111" s="210"/>
      <c r="L111" s="211"/>
      <c r="M111" s="212"/>
      <c r="N111" s="212"/>
      <c r="O111" s="213"/>
      <c r="P111" s="212"/>
      <c r="Q111" s="212"/>
      <c r="R111" s="213"/>
      <c r="S111" s="212"/>
      <c r="T111" s="213"/>
      <c r="U111" s="213"/>
      <c r="V111" s="212"/>
      <c r="W111" s="214"/>
      <c r="X111" s="215"/>
      <c r="Y111" s="213"/>
      <c r="Z111" s="212"/>
      <c r="AA111" s="213"/>
      <c r="AB111" s="213"/>
      <c r="AC111" s="213"/>
      <c r="AD111" s="213"/>
      <c r="AE111" s="213"/>
      <c r="AF111" s="213"/>
      <c r="AG111" s="213"/>
      <c r="AH111" s="213"/>
      <c r="AI111" s="213"/>
      <c r="AJ111" s="213"/>
      <c r="AK111" s="213"/>
      <c r="AL111" s="213"/>
      <c r="AM111" s="213"/>
      <c r="AN111" s="213"/>
      <c r="AO111" s="213"/>
      <c r="AP111" s="213"/>
      <c r="AQ111" s="213"/>
      <c r="AR111" s="213"/>
      <c r="AS111" s="213"/>
      <c r="AT111" s="213"/>
      <c r="AU111" s="213"/>
      <c r="AV111" s="213"/>
      <c r="AW111" s="213"/>
      <c r="AX111" s="213"/>
      <c r="AY111" s="213"/>
      <c r="AZ111" s="213"/>
      <c r="BA111" s="212"/>
      <c r="BB111" s="213"/>
      <c r="BC111" s="213"/>
      <c r="BD111" s="213"/>
      <c r="BE111" s="213"/>
      <c r="BF111" s="213"/>
      <c r="BG111" s="213"/>
      <c r="BH111" s="213"/>
      <c r="BI111" s="213"/>
      <c r="BJ111" s="213"/>
      <c r="BK111" s="213"/>
      <c r="BL111" s="213"/>
      <c r="BM111" s="213"/>
      <c r="BN111" s="213"/>
      <c r="BO111" s="213"/>
      <c r="BP111" s="213"/>
      <c r="BQ111" s="213"/>
      <c r="BR111" s="213"/>
      <c r="BS111" s="213"/>
      <c r="BT111" s="213"/>
      <c r="BU111" s="213"/>
      <c r="BV111" s="213"/>
      <c r="BW111" s="213"/>
      <c r="BX111" s="213"/>
      <c r="BY111" s="213"/>
      <c r="BZ111" s="213"/>
      <c r="CA111" s="213"/>
      <c r="CB111" s="213"/>
      <c r="CC111" s="213"/>
      <c r="CD111" s="213"/>
      <c r="CE111" s="213"/>
      <c r="CF111" s="212"/>
      <c r="CG111" s="213"/>
      <c r="CH111" s="213"/>
      <c r="CI111" s="212"/>
      <c r="CJ111" s="213"/>
      <c r="CK111" s="212"/>
      <c r="CL111" s="213"/>
      <c r="CM111" s="213"/>
      <c r="CN111" s="213"/>
      <c r="CO111" s="212"/>
      <c r="CP111" s="213"/>
      <c r="CQ111" s="212"/>
      <c r="CR111" s="213"/>
      <c r="CS111" s="212"/>
      <c r="CT111" s="213"/>
      <c r="CU111" s="212"/>
      <c r="CV111" s="213"/>
      <c r="CW111" s="212"/>
      <c r="CX111" s="213"/>
      <c r="CY111" s="212"/>
      <c r="CZ111" s="213"/>
      <c r="DA111" s="212"/>
      <c r="DB111" s="213"/>
      <c r="DC111" s="212"/>
      <c r="DD111" s="212"/>
      <c r="DE111" s="213"/>
      <c r="DF111" s="212"/>
      <c r="DG111" s="213"/>
      <c r="DH111" s="212"/>
      <c r="DI111" s="214"/>
    </row>
    <row r="112" spans="1:113" ht="18" customHeight="1" x14ac:dyDescent="0.2">
      <c r="A112" s="208"/>
      <c r="B112" s="209"/>
      <c r="C112" s="182"/>
      <c r="D112" s="182"/>
      <c r="E112" s="175"/>
      <c r="F112" s="209"/>
      <c r="G112" s="182"/>
      <c r="H112" s="209"/>
      <c r="I112" s="182"/>
      <c r="J112" s="176"/>
      <c r="K112" s="210"/>
      <c r="L112" s="211"/>
      <c r="M112" s="212"/>
      <c r="N112" s="212"/>
      <c r="O112" s="213"/>
      <c r="P112" s="212"/>
      <c r="Q112" s="212"/>
      <c r="R112" s="213"/>
      <c r="S112" s="212"/>
      <c r="T112" s="213"/>
      <c r="U112" s="213"/>
      <c r="V112" s="212"/>
      <c r="W112" s="214"/>
      <c r="X112" s="215"/>
      <c r="Y112" s="213"/>
      <c r="Z112" s="212"/>
      <c r="AA112" s="213"/>
      <c r="AB112" s="213"/>
      <c r="AC112" s="213"/>
      <c r="AD112" s="213"/>
      <c r="AE112" s="213"/>
      <c r="AF112" s="213"/>
      <c r="AG112" s="213"/>
      <c r="AH112" s="213"/>
      <c r="AI112" s="213"/>
      <c r="AJ112" s="213"/>
      <c r="AK112" s="213"/>
      <c r="AL112" s="213"/>
      <c r="AM112" s="213"/>
      <c r="AN112" s="213"/>
      <c r="AO112" s="213"/>
      <c r="AP112" s="213"/>
      <c r="AQ112" s="213"/>
      <c r="AR112" s="213"/>
      <c r="AS112" s="213"/>
      <c r="AT112" s="213"/>
      <c r="AU112" s="213"/>
      <c r="AV112" s="213"/>
      <c r="AW112" s="213"/>
      <c r="AX112" s="213"/>
      <c r="AY112" s="213"/>
      <c r="AZ112" s="213"/>
      <c r="BA112" s="212"/>
      <c r="BB112" s="213"/>
      <c r="BC112" s="213"/>
      <c r="BD112" s="213"/>
      <c r="BE112" s="213"/>
      <c r="BF112" s="213"/>
      <c r="BG112" s="213"/>
      <c r="BH112" s="213"/>
      <c r="BI112" s="213"/>
      <c r="BJ112" s="213"/>
      <c r="BK112" s="213"/>
      <c r="BL112" s="213"/>
      <c r="BM112" s="213"/>
      <c r="BN112" s="213"/>
      <c r="BO112" s="213"/>
      <c r="BP112" s="213"/>
      <c r="BQ112" s="213"/>
      <c r="BR112" s="213"/>
      <c r="BS112" s="213"/>
      <c r="BT112" s="213"/>
      <c r="BU112" s="213"/>
      <c r="BV112" s="213"/>
      <c r="BW112" s="213"/>
      <c r="BX112" s="213"/>
      <c r="BY112" s="213"/>
      <c r="BZ112" s="213"/>
      <c r="CA112" s="213"/>
      <c r="CB112" s="213"/>
      <c r="CC112" s="213"/>
      <c r="CD112" s="213"/>
      <c r="CE112" s="213"/>
      <c r="CF112" s="212"/>
      <c r="CG112" s="213"/>
      <c r="CH112" s="213"/>
      <c r="CI112" s="212"/>
      <c r="CJ112" s="213"/>
      <c r="CK112" s="212"/>
      <c r="CL112" s="213"/>
      <c r="CM112" s="213"/>
      <c r="CN112" s="213"/>
      <c r="CO112" s="212"/>
      <c r="CP112" s="213"/>
      <c r="CQ112" s="212"/>
      <c r="CR112" s="213"/>
      <c r="CS112" s="212"/>
      <c r="CT112" s="213"/>
      <c r="CU112" s="212"/>
      <c r="CV112" s="213"/>
      <c r="CW112" s="212"/>
      <c r="CX112" s="213"/>
      <c r="CY112" s="212"/>
      <c r="CZ112" s="213"/>
      <c r="DA112" s="212"/>
      <c r="DB112" s="213"/>
      <c r="DC112" s="212"/>
      <c r="DD112" s="212"/>
      <c r="DE112" s="213"/>
      <c r="DF112" s="212"/>
      <c r="DG112" s="213"/>
      <c r="DH112" s="212"/>
      <c r="DI112" s="214"/>
    </row>
    <row r="113" spans="1:113" ht="18" customHeight="1" x14ac:dyDescent="0.2">
      <c r="A113" s="208"/>
      <c r="B113" s="209"/>
      <c r="C113" s="182"/>
      <c r="D113" s="182"/>
      <c r="E113" s="175"/>
      <c r="F113" s="209"/>
      <c r="G113" s="182"/>
      <c r="H113" s="209"/>
      <c r="I113" s="182"/>
      <c r="J113" s="176"/>
      <c r="K113" s="210"/>
      <c r="L113" s="211"/>
      <c r="M113" s="212"/>
      <c r="N113" s="212"/>
      <c r="O113" s="213"/>
      <c r="P113" s="212"/>
      <c r="Q113" s="212"/>
      <c r="R113" s="213"/>
      <c r="S113" s="212"/>
      <c r="T113" s="213"/>
      <c r="U113" s="213"/>
      <c r="V113" s="212"/>
      <c r="W113" s="214"/>
      <c r="X113" s="215"/>
      <c r="Y113" s="213"/>
      <c r="Z113" s="212"/>
      <c r="AA113" s="213"/>
      <c r="AB113" s="213"/>
      <c r="AC113" s="213"/>
      <c r="AD113" s="213"/>
      <c r="AE113" s="213"/>
      <c r="AF113" s="213"/>
      <c r="AG113" s="213"/>
      <c r="AH113" s="213"/>
      <c r="AI113" s="213"/>
      <c r="AJ113" s="213"/>
      <c r="AK113" s="213"/>
      <c r="AL113" s="213"/>
      <c r="AM113" s="213"/>
      <c r="AN113" s="213"/>
      <c r="AO113" s="213"/>
      <c r="AP113" s="213"/>
      <c r="AQ113" s="213"/>
      <c r="AR113" s="213"/>
      <c r="AS113" s="213"/>
      <c r="AT113" s="213"/>
      <c r="AU113" s="213"/>
      <c r="AV113" s="213"/>
      <c r="AW113" s="213"/>
      <c r="AX113" s="213"/>
      <c r="AY113" s="213"/>
      <c r="AZ113" s="213"/>
      <c r="BA113" s="212"/>
      <c r="BB113" s="213"/>
      <c r="BC113" s="213"/>
      <c r="BD113" s="213"/>
      <c r="BE113" s="213"/>
      <c r="BF113" s="213"/>
      <c r="BG113" s="213"/>
      <c r="BH113" s="213"/>
      <c r="BI113" s="213"/>
      <c r="BJ113" s="213"/>
      <c r="BK113" s="213"/>
      <c r="BL113" s="213"/>
      <c r="BM113" s="213"/>
      <c r="BN113" s="213"/>
      <c r="BO113" s="213"/>
      <c r="BP113" s="213"/>
      <c r="BQ113" s="213"/>
      <c r="BR113" s="213"/>
      <c r="BS113" s="213"/>
      <c r="BT113" s="213"/>
      <c r="BU113" s="213"/>
      <c r="BV113" s="213"/>
      <c r="BW113" s="213"/>
      <c r="BX113" s="213"/>
      <c r="BY113" s="213"/>
      <c r="BZ113" s="213"/>
      <c r="CA113" s="213"/>
      <c r="CB113" s="213"/>
      <c r="CC113" s="213"/>
      <c r="CD113" s="213"/>
      <c r="CE113" s="213"/>
      <c r="CF113" s="212"/>
      <c r="CG113" s="213"/>
      <c r="CH113" s="213"/>
      <c r="CI113" s="212"/>
      <c r="CJ113" s="213"/>
      <c r="CK113" s="212"/>
      <c r="CL113" s="213"/>
      <c r="CM113" s="213"/>
      <c r="CN113" s="213"/>
      <c r="CO113" s="212"/>
      <c r="CP113" s="213"/>
      <c r="CQ113" s="212"/>
      <c r="CR113" s="213"/>
      <c r="CS113" s="212"/>
      <c r="CT113" s="213"/>
      <c r="CU113" s="212"/>
      <c r="CV113" s="213"/>
      <c r="CW113" s="212"/>
      <c r="CX113" s="213"/>
      <c r="CY113" s="212"/>
      <c r="CZ113" s="213"/>
      <c r="DA113" s="212"/>
      <c r="DB113" s="213"/>
      <c r="DC113" s="212"/>
      <c r="DD113" s="212"/>
      <c r="DE113" s="213"/>
      <c r="DF113" s="212"/>
      <c r="DG113" s="213"/>
      <c r="DH113" s="212"/>
      <c r="DI113" s="214"/>
    </row>
    <row r="114" spans="1:113" ht="18" customHeight="1" x14ac:dyDescent="0.2">
      <c r="A114" s="208"/>
      <c r="B114" s="209"/>
      <c r="C114" s="182"/>
      <c r="D114" s="182"/>
      <c r="E114" s="175"/>
      <c r="F114" s="209"/>
      <c r="G114" s="182"/>
      <c r="H114" s="209"/>
      <c r="I114" s="182"/>
      <c r="J114" s="176"/>
      <c r="K114" s="210"/>
      <c r="L114" s="211"/>
      <c r="M114" s="212"/>
      <c r="N114" s="212"/>
      <c r="O114" s="213"/>
      <c r="P114" s="212"/>
      <c r="Q114" s="212"/>
      <c r="R114" s="213"/>
      <c r="S114" s="212"/>
      <c r="T114" s="213"/>
      <c r="U114" s="213"/>
      <c r="V114" s="212"/>
      <c r="W114" s="214"/>
      <c r="X114" s="215"/>
      <c r="Y114" s="213"/>
      <c r="Z114" s="212"/>
      <c r="AA114" s="213"/>
      <c r="AB114" s="213"/>
      <c r="AC114" s="213"/>
      <c r="AD114" s="213"/>
      <c r="AE114" s="213"/>
      <c r="AF114" s="213"/>
      <c r="AG114" s="213"/>
      <c r="AH114" s="213"/>
      <c r="AI114" s="213"/>
      <c r="AJ114" s="213"/>
      <c r="AK114" s="213"/>
      <c r="AL114" s="213"/>
      <c r="AM114" s="213"/>
      <c r="AN114" s="213"/>
      <c r="AO114" s="213"/>
      <c r="AP114" s="213"/>
      <c r="AQ114" s="213"/>
      <c r="AR114" s="213"/>
      <c r="AS114" s="213"/>
      <c r="AT114" s="213"/>
      <c r="AU114" s="213"/>
      <c r="AV114" s="213"/>
      <c r="AW114" s="213"/>
      <c r="AX114" s="213"/>
      <c r="AY114" s="213"/>
      <c r="AZ114" s="213"/>
      <c r="BA114" s="212"/>
      <c r="BB114" s="213"/>
      <c r="BC114" s="213"/>
      <c r="BD114" s="213"/>
      <c r="BE114" s="213"/>
      <c r="BF114" s="213"/>
      <c r="BG114" s="213"/>
      <c r="BH114" s="213"/>
      <c r="BI114" s="213"/>
      <c r="BJ114" s="213"/>
      <c r="BK114" s="213"/>
      <c r="BL114" s="213"/>
      <c r="BM114" s="213"/>
      <c r="BN114" s="213"/>
      <c r="BO114" s="213"/>
      <c r="BP114" s="213"/>
      <c r="BQ114" s="213"/>
      <c r="BR114" s="213"/>
      <c r="BS114" s="213"/>
      <c r="BT114" s="213"/>
      <c r="BU114" s="213"/>
      <c r="BV114" s="213"/>
      <c r="BW114" s="213"/>
      <c r="BX114" s="213"/>
      <c r="BY114" s="213"/>
      <c r="BZ114" s="213"/>
      <c r="CA114" s="213"/>
      <c r="CB114" s="213"/>
      <c r="CC114" s="213"/>
      <c r="CD114" s="213"/>
      <c r="CE114" s="213"/>
      <c r="CF114" s="212"/>
      <c r="CG114" s="213"/>
      <c r="CH114" s="213"/>
      <c r="CI114" s="212"/>
      <c r="CJ114" s="213"/>
      <c r="CK114" s="212"/>
      <c r="CL114" s="213"/>
      <c r="CM114" s="213"/>
      <c r="CN114" s="213"/>
      <c r="CO114" s="212"/>
      <c r="CP114" s="213"/>
      <c r="CQ114" s="212"/>
      <c r="CR114" s="213"/>
      <c r="CS114" s="212"/>
      <c r="CT114" s="213"/>
      <c r="CU114" s="212"/>
      <c r="CV114" s="213"/>
      <c r="CW114" s="212"/>
      <c r="CX114" s="213"/>
      <c r="CY114" s="212"/>
      <c r="CZ114" s="213"/>
      <c r="DA114" s="212"/>
      <c r="DB114" s="213"/>
      <c r="DC114" s="212"/>
      <c r="DD114" s="212"/>
      <c r="DE114" s="213"/>
      <c r="DF114" s="212"/>
      <c r="DG114" s="213"/>
      <c r="DH114" s="212"/>
      <c r="DI114" s="214"/>
    </row>
    <row r="115" spans="1:113" ht="18" customHeight="1" x14ac:dyDescent="0.2">
      <c r="A115" s="208"/>
      <c r="B115" s="209"/>
      <c r="C115" s="182"/>
      <c r="D115" s="182"/>
      <c r="E115" s="175"/>
      <c r="F115" s="209"/>
      <c r="G115" s="182"/>
      <c r="H115" s="209"/>
      <c r="I115" s="182"/>
      <c r="J115" s="176"/>
      <c r="K115" s="210"/>
      <c r="L115" s="211"/>
      <c r="M115" s="212"/>
      <c r="N115" s="212"/>
      <c r="O115" s="213"/>
      <c r="P115" s="212"/>
      <c r="Q115" s="212"/>
      <c r="R115" s="213"/>
      <c r="S115" s="212"/>
      <c r="T115" s="213"/>
      <c r="U115" s="213"/>
      <c r="V115" s="212"/>
      <c r="W115" s="214"/>
      <c r="X115" s="215"/>
      <c r="Y115" s="213"/>
      <c r="Z115" s="212"/>
      <c r="AA115" s="213"/>
      <c r="AB115" s="213"/>
      <c r="AC115" s="213"/>
      <c r="AD115" s="213"/>
      <c r="AE115" s="213"/>
      <c r="AF115" s="213"/>
      <c r="AG115" s="213"/>
      <c r="AH115" s="213"/>
      <c r="AI115" s="213"/>
      <c r="AJ115" s="213"/>
      <c r="AK115" s="213"/>
      <c r="AL115" s="213"/>
      <c r="AM115" s="213"/>
      <c r="AN115" s="213"/>
      <c r="AO115" s="213"/>
      <c r="AP115" s="213"/>
      <c r="AQ115" s="213"/>
      <c r="AR115" s="213"/>
      <c r="AS115" s="213"/>
      <c r="AT115" s="213"/>
      <c r="AU115" s="213"/>
      <c r="AV115" s="213"/>
      <c r="AW115" s="213"/>
      <c r="AX115" s="213"/>
      <c r="AY115" s="213"/>
      <c r="AZ115" s="213"/>
      <c r="BA115" s="212"/>
      <c r="BB115" s="213"/>
      <c r="BC115" s="213"/>
      <c r="BD115" s="213"/>
      <c r="BE115" s="213"/>
      <c r="BF115" s="213"/>
      <c r="BG115" s="213"/>
      <c r="BH115" s="213"/>
      <c r="BI115" s="213"/>
      <c r="BJ115" s="213"/>
      <c r="BK115" s="213"/>
      <c r="BL115" s="213"/>
      <c r="BM115" s="213"/>
      <c r="BN115" s="213"/>
      <c r="BO115" s="213"/>
      <c r="BP115" s="213"/>
      <c r="BQ115" s="213"/>
      <c r="BR115" s="213"/>
      <c r="BS115" s="213"/>
      <c r="BT115" s="213"/>
      <c r="BU115" s="213"/>
      <c r="BV115" s="213"/>
      <c r="BW115" s="213"/>
      <c r="BX115" s="213"/>
      <c r="BY115" s="213"/>
      <c r="BZ115" s="213"/>
      <c r="CA115" s="213"/>
      <c r="CB115" s="213"/>
      <c r="CC115" s="213"/>
      <c r="CD115" s="213"/>
      <c r="CE115" s="213"/>
      <c r="CF115" s="212"/>
      <c r="CG115" s="213"/>
      <c r="CH115" s="213"/>
      <c r="CI115" s="212"/>
      <c r="CJ115" s="213"/>
      <c r="CK115" s="212"/>
      <c r="CL115" s="213"/>
      <c r="CM115" s="213"/>
      <c r="CN115" s="213"/>
      <c r="CO115" s="212"/>
      <c r="CP115" s="213"/>
      <c r="CQ115" s="212"/>
      <c r="CR115" s="213"/>
      <c r="CS115" s="212"/>
      <c r="CT115" s="213"/>
      <c r="CU115" s="212"/>
      <c r="CV115" s="213"/>
      <c r="CW115" s="212"/>
      <c r="CX115" s="213"/>
      <c r="CY115" s="212"/>
      <c r="CZ115" s="213"/>
      <c r="DA115" s="212"/>
      <c r="DB115" s="213"/>
      <c r="DC115" s="212"/>
      <c r="DD115" s="212"/>
      <c r="DE115" s="213"/>
      <c r="DF115" s="212"/>
      <c r="DG115" s="213"/>
      <c r="DH115" s="212"/>
      <c r="DI115" s="214"/>
    </row>
    <row r="116" spans="1:113" ht="18" customHeight="1" x14ac:dyDescent="0.2">
      <c r="A116" s="208"/>
      <c r="B116" s="209"/>
      <c r="C116" s="182"/>
      <c r="D116" s="182"/>
      <c r="E116" s="175"/>
      <c r="F116" s="209"/>
      <c r="G116" s="182"/>
      <c r="H116" s="209"/>
      <c r="I116" s="182"/>
      <c r="J116" s="176"/>
      <c r="K116" s="210"/>
      <c r="L116" s="211"/>
      <c r="M116" s="212"/>
      <c r="N116" s="212"/>
      <c r="O116" s="213"/>
      <c r="P116" s="212"/>
      <c r="Q116" s="212"/>
      <c r="R116" s="213"/>
      <c r="S116" s="212"/>
      <c r="T116" s="213"/>
      <c r="U116" s="213"/>
      <c r="V116" s="212"/>
      <c r="W116" s="214"/>
      <c r="X116" s="215"/>
      <c r="Y116" s="213"/>
      <c r="Z116" s="212"/>
      <c r="AA116" s="213"/>
      <c r="AB116" s="213"/>
      <c r="AC116" s="213"/>
      <c r="AD116" s="213"/>
      <c r="AE116" s="213"/>
      <c r="AF116" s="213"/>
      <c r="AG116" s="213"/>
      <c r="AH116" s="213"/>
      <c r="AI116" s="213"/>
      <c r="AJ116" s="213"/>
      <c r="AK116" s="213"/>
      <c r="AL116" s="213"/>
      <c r="AM116" s="213"/>
      <c r="AN116" s="213"/>
      <c r="AO116" s="213"/>
      <c r="AP116" s="213"/>
      <c r="AQ116" s="213"/>
      <c r="AR116" s="213"/>
      <c r="AS116" s="213"/>
      <c r="AT116" s="213"/>
      <c r="AU116" s="213"/>
      <c r="AV116" s="213"/>
      <c r="AW116" s="213"/>
      <c r="AX116" s="213"/>
      <c r="AY116" s="213"/>
      <c r="AZ116" s="213"/>
      <c r="BA116" s="212"/>
      <c r="BB116" s="213"/>
      <c r="BC116" s="213"/>
      <c r="BD116" s="213"/>
      <c r="BE116" s="213"/>
      <c r="BF116" s="213"/>
      <c r="BG116" s="213"/>
      <c r="BH116" s="213"/>
      <c r="BI116" s="213"/>
      <c r="BJ116" s="213"/>
      <c r="BK116" s="213"/>
      <c r="BL116" s="213"/>
      <c r="BM116" s="213"/>
      <c r="BN116" s="213"/>
      <c r="BO116" s="213"/>
      <c r="BP116" s="213"/>
      <c r="BQ116" s="213"/>
      <c r="BR116" s="213"/>
      <c r="BS116" s="213"/>
      <c r="BT116" s="213"/>
      <c r="BU116" s="213"/>
      <c r="BV116" s="213"/>
      <c r="BW116" s="213"/>
      <c r="BX116" s="213"/>
      <c r="BY116" s="213"/>
      <c r="BZ116" s="213"/>
      <c r="CA116" s="213"/>
      <c r="CB116" s="213"/>
      <c r="CC116" s="213"/>
      <c r="CD116" s="213"/>
      <c r="CE116" s="213"/>
      <c r="CF116" s="212"/>
      <c r="CG116" s="213"/>
      <c r="CH116" s="213"/>
      <c r="CI116" s="212"/>
      <c r="CJ116" s="213"/>
      <c r="CK116" s="212"/>
      <c r="CL116" s="213"/>
      <c r="CM116" s="213"/>
      <c r="CN116" s="213"/>
      <c r="CO116" s="212"/>
      <c r="CP116" s="213"/>
      <c r="CQ116" s="212"/>
      <c r="CR116" s="213"/>
      <c r="CS116" s="212"/>
      <c r="CT116" s="213"/>
      <c r="CU116" s="212"/>
      <c r="CV116" s="213"/>
      <c r="CW116" s="212"/>
      <c r="CX116" s="213"/>
      <c r="CY116" s="212"/>
      <c r="CZ116" s="213"/>
      <c r="DA116" s="212"/>
      <c r="DB116" s="213"/>
      <c r="DC116" s="212"/>
      <c r="DD116" s="212"/>
      <c r="DE116" s="213"/>
      <c r="DF116" s="212"/>
      <c r="DG116" s="213"/>
      <c r="DH116" s="212"/>
      <c r="DI116" s="214"/>
    </row>
    <row r="117" spans="1:113" ht="18" customHeight="1" x14ac:dyDescent="0.2">
      <c r="A117" s="208"/>
      <c r="B117" s="209"/>
      <c r="C117" s="182"/>
      <c r="D117" s="182"/>
      <c r="E117" s="175"/>
      <c r="F117" s="209"/>
      <c r="G117" s="182"/>
      <c r="H117" s="209"/>
      <c r="I117" s="182"/>
      <c r="J117" s="176"/>
      <c r="K117" s="210"/>
      <c r="L117" s="211"/>
      <c r="M117" s="212"/>
      <c r="N117" s="212"/>
      <c r="O117" s="213"/>
      <c r="P117" s="212"/>
      <c r="Q117" s="212"/>
      <c r="R117" s="213"/>
      <c r="S117" s="212"/>
      <c r="T117" s="213"/>
      <c r="U117" s="213"/>
      <c r="V117" s="212"/>
      <c r="W117" s="214"/>
      <c r="X117" s="215"/>
      <c r="Y117" s="213"/>
      <c r="Z117" s="212"/>
      <c r="AA117" s="213"/>
      <c r="AB117" s="213"/>
      <c r="AC117" s="213"/>
      <c r="AD117" s="213"/>
      <c r="AE117" s="213"/>
      <c r="AF117" s="213"/>
      <c r="AG117" s="213"/>
      <c r="AH117" s="213"/>
      <c r="AI117" s="213"/>
      <c r="AJ117" s="213"/>
      <c r="AK117" s="213"/>
      <c r="AL117" s="213"/>
      <c r="AM117" s="213"/>
      <c r="AN117" s="213"/>
      <c r="AO117" s="213"/>
      <c r="AP117" s="213"/>
      <c r="AQ117" s="213"/>
      <c r="AR117" s="213"/>
      <c r="AS117" s="213"/>
      <c r="AT117" s="213"/>
      <c r="AU117" s="213"/>
      <c r="AV117" s="213"/>
      <c r="AW117" s="213"/>
      <c r="AX117" s="213"/>
      <c r="AY117" s="213"/>
      <c r="AZ117" s="213"/>
      <c r="BA117" s="212"/>
      <c r="BB117" s="213"/>
      <c r="BC117" s="213"/>
      <c r="BD117" s="213"/>
      <c r="BE117" s="213"/>
      <c r="BF117" s="213"/>
      <c r="BG117" s="213"/>
      <c r="BH117" s="213"/>
      <c r="BI117" s="213"/>
      <c r="BJ117" s="213"/>
      <c r="BK117" s="213"/>
      <c r="BL117" s="213"/>
      <c r="BM117" s="213"/>
      <c r="BN117" s="213"/>
      <c r="BO117" s="213"/>
      <c r="BP117" s="213"/>
      <c r="BQ117" s="213"/>
      <c r="BR117" s="213"/>
      <c r="BS117" s="213"/>
      <c r="BT117" s="213"/>
      <c r="BU117" s="213"/>
      <c r="BV117" s="213"/>
      <c r="BW117" s="213"/>
      <c r="BX117" s="213"/>
      <c r="BY117" s="213"/>
      <c r="BZ117" s="213"/>
      <c r="CA117" s="213"/>
      <c r="CB117" s="213"/>
      <c r="CC117" s="213"/>
      <c r="CD117" s="213"/>
      <c r="CE117" s="213"/>
      <c r="CF117" s="212"/>
      <c r="CG117" s="213"/>
      <c r="CH117" s="213"/>
      <c r="CI117" s="212"/>
      <c r="CJ117" s="213"/>
      <c r="CK117" s="212"/>
      <c r="CL117" s="213"/>
      <c r="CM117" s="213"/>
      <c r="CN117" s="213"/>
      <c r="CO117" s="212"/>
      <c r="CP117" s="213"/>
      <c r="CQ117" s="212"/>
      <c r="CR117" s="213"/>
      <c r="CS117" s="212"/>
      <c r="CT117" s="213"/>
      <c r="CU117" s="212"/>
      <c r="CV117" s="213"/>
      <c r="CW117" s="212"/>
      <c r="CX117" s="213"/>
      <c r="CY117" s="212"/>
      <c r="CZ117" s="213"/>
      <c r="DA117" s="212"/>
      <c r="DB117" s="213"/>
      <c r="DC117" s="212"/>
      <c r="DD117" s="212"/>
      <c r="DE117" s="213"/>
      <c r="DF117" s="212"/>
      <c r="DG117" s="213"/>
      <c r="DH117" s="212"/>
      <c r="DI117" s="214"/>
    </row>
    <row r="118" spans="1:113" ht="18" customHeight="1" x14ac:dyDescent="0.2">
      <c r="A118" s="208"/>
      <c r="B118" s="209"/>
      <c r="C118" s="182"/>
      <c r="D118" s="182"/>
      <c r="E118" s="175"/>
      <c r="F118" s="209"/>
      <c r="G118" s="182"/>
      <c r="H118" s="209"/>
      <c r="I118" s="182"/>
      <c r="J118" s="176"/>
      <c r="K118" s="210"/>
      <c r="L118" s="211"/>
      <c r="M118" s="212"/>
      <c r="N118" s="212"/>
      <c r="O118" s="213"/>
      <c r="P118" s="212"/>
      <c r="Q118" s="212"/>
      <c r="R118" s="213"/>
      <c r="S118" s="212"/>
      <c r="T118" s="213"/>
      <c r="U118" s="213"/>
      <c r="V118" s="212"/>
      <c r="W118" s="214"/>
      <c r="X118" s="215"/>
      <c r="Y118" s="213"/>
      <c r="Z118" s="212"/>
      <c r="AA118" s="213"/>
      <c r="AB118" s="213"/>
      <c r="AC118" s="213"/>
      <c r="AD118" s="213"/>
      <c r="AE118" s="213"/>
      <c r="AF118" s="213"/>
      <c r="AG118" s="213"/>
      <c r="AH118" s="213"/>
      <c r="AI118" s="213"/>
      <c r="AJ118" s="213"/>
      <c r="AK118" s="213"/>
      <c r="AL118" s="213"/>
      <c r="AM118" s="213"/>
      <c r="AN118" s="213"/>
      <c r="AO118" s="213"/>
      <c r="AP118" s="213"/>
      <c r="AQ118" s="213"/>
      <c r="AR118" s="213"/>
      <c r="AS118" s="213"/>
      <c r="AT118" s="213"/>
      <c r="AU118" s="213"/>
      <c r="AV118" s="213"/>
      <c r="AW118" s="213"/>
      <c r="AX118" s="213"/>
      <c r="AY118" s="213"/>
      <c r="AZ118" s="213"/>
      <c r="BA118" s="212"/>
      <c r="BB118" s="213"/>
      <c r="BC118" s="213"/>
      <c r="BD118" s="213"/>
      <c r="BE118" s="213"/>
      <c r="BF118" s="213"/>
      <c r="BG118" s="213"/>
      <c r="BH118" s="213"/>
      <c r="BI118" s="213"/>
      <c r="BJ118" s="213"/>
      <c r="BK118" s="213"/>
      <c r="BL118" s="213"/>
      <c r="BM118" s="213"/>
      <c r="BN118" s="213"/>
      <c r="BO118" s="213"/>
      <c r="BP118" s="213"/>
      <c r="BQ118" s="213"/>
      <c r="BR118" s="213"/>
      <c r="BS118" s="213"/>
      <c r="BT118" s="213"/>
      <c r="BU118" s="213"/>
      <c r="BV118" s="213"/>
      <c r="BW118" s="213"/>
      <c r="BX118" s="213"/>
      <c r="BY118" s="213"/>
      <c r="BZ118" s="213"/>
      <c r="CA118" s="213"/>
      <c r="CB118" s="213"/>
      <c r="CC118" s="213"/>
      <c r="CD118" s="213"/>
      <c r="CE118" s="213"/>
      <c r="CF118" s="212"/>
      <c r="CG118" s="213"/>
      <c r="CH118" s="213"/>
      <c r="CI118" s="212"/>
      <c r="CJ118" s="213"/>
      <c r="CK118" s="212"/>
      <c r="CL118" s="213"/>
      <c r="CM118" s="213"/>
      <c r="CN118" s="213"/>
      <c r="CO118" s="212"/>
      <c r="CP118" s="213"/>
      <c r="CQ118" s="212"/>
      <c r="CR118" s="213"/>
      <c r="CS118" s="212"/>
      <c r="CT118" s="213"/>
      <c r="CU118" s="212"/>
      <c r="CV118" s="213"/>
      <c r="CW118" s="212"/>
      <c r="CX118" s="213"/>
      <c r="CY118" s="212"/>
      <c r="CZ118" s="213"/>
      <c r="DA118" s="212"/>
      <c r="DB118" s="213"/>
      <c r="DC118" s="212"/>
      <c r="DD118" s="212"/>
      <c r="DE118" s="213"/>
      <c r="DF118" s="212"/>
      <c r="DG118" s="213"/>
      <c r="DH118" s="212"/>
      <c r="DI118" s="214"/>
    </row>
    <row r="119" spans="1:113" ht="18" customHeight="1" x14ac:dyDescent="0.2">
      <c r="A119" s="208"/>
      <c r="B119" s="209"/>
      <c r="C119" s="182"/>
      <c r="D119" s="182"/>
      <c r="E119" s="175"/>
      <c r="F119" s="209"/>
      <c r="G119" s="182"/>
      <c r="H119" s="209"/>
      <c r="I119" s="182"/>
      <c r="J119" s="176"/>
      <c r="K119" s="210"/>
      <c r="L119" s="211"/>
      <c r="M119" s="212"/>
      <c r="N119" s="212"/>
      <c r="O119" s="213"/>
      <c r="P119" s="212"/>
      <c r="Q119" s="212"/>
      <c r="R119" s="213"/>
      <c r="S119" s="212"/>
      <c r="T119" s="213"/>
      <c r="U119" s="213"/>
      <c r="V119" s="212"/>
      <c r="W119" s="214"/>
      <c r="X119" s="215"/>
      <c r="Y119" s="213"/>
      <c r="Z119" s="212"/>
      <c r="AA119" s="213"/>
      <c r="AB119" s="213"/>
      <c r="AC119" s="213"/>
      <c r="AD119" s="213"/>
      <c r="AE119" s="213"/>
      <c r="AF119" s="213"/>
      <c r="AG119" s="213"/>
      <c r="AH119" s="213"/>
      <c r="AI119" s="213"/>
      <c r="AJ119" s="213"/>
      <c r="AK119" s="213"/>
      <c r="AL119" s="213"/>
      <c r="AM119" s="213"/>
      <c r="AN119" s="213"/>
      <c r="AO119" s="213"/>
      <c r="AP119" s="213"/>
      <c r="AQ119" s="213"/>
      <c r="AR119" s="213"/>
      <c r="AS119" s="213"/>
      <c r="AT119" s="213"/>
      <c r="AU119" s="213"/>
      <c r="AV119" s="213"/>
      <c r="AW119" s="213"/>
      <c r="AX119" s="213"/>
      <c r="AY119" s="213"/>
      <c r="AZ119" s="213"/>
      <c r="BA119" s="212"/>
      <c r="BB119" s="213"/>
      <c r="BC119" s="213"/>
      <c r="BD119" s="213"/>
      <c r="BE119" s="213"/>
      <c r="BF119" s="213"/>
      <c r="BG119" s="213"/>
      <c r="BH119" s="213"/>
      <c r="BI119" s="213"/>
      <c r="BJ119" s="213"/>
      <c r="BK119" s="213"/>
      <c r="BL119" s="213"/>
      <c r="BM119" s="213"/>
      <c r="BN119" s="213"/>
      <c r="BO119" s="213"/>
      <c r="BP119" s="213"/>
      <c r="BQ119" s="213"/>
      <c r="BR119" s="213"/>
      <c r="BS119" s="213"/>
      <c r="BT119" s="213"/>
      <c r="BU119" s="213"/>
      <c r="BV119" s="213"/>
      <c r="BW119" s="213"/>
      <c r="BX119" s="213"/>
      <c r="BY119" s="213"/>
      <c r="BZ119" s="213"/>
      <c r="CA119" s="213"/>
      <c r="CB119" s="213"/>
      <c r="CC119" s="213"/>
      <c r="CD119" s="213"/>
      <c r="CE119" s="213"/>
      <c r="CF119" s="212"/>
      <c r="CG119" s="213"/>
      <c r="CH119" s="213"/>
      <c r="CI119" s="212"/>
      <c r="CJ119" s="213"/>
      <c r="CK119" s="212"/>
      <c r="CL119" s="213"/>
      <c r="CM119" s="213"/>
      <c r="CN119" s="213"/>
      <c r="CO119" s="212"/>
      <c r="CP119" s="213"/>
      <c r="CQ119" s="212"/>
      <c r="CR119" s="213"/>
      <c r="CS119" s="212"/>
      <c r="CT119" s="213"/>
      <c r="CU119" s="212"/>
      <c r="CV119" s="213"/>
      <c r="CW119" s="212"/>
      <c r="CX119" s="213"/>
      <c r="CY119" s="212"/>
      <c r="CZ119" s="213"/>
      <c r="DA119" s="212"/>
      <c r="DB119" s="213"/>
      <c r="DC119" s="212"/>
      <c r="DD119" s="212"/>
      <c r="DE119" s="213"/>
      <c r="DF119" s="212"/>
      <c r="DG119" s="213"/>
      <c r="DH119" s="212"/>
      <c r="DI119" s="214"/>
    </row>
    <row r="120" spans="1:113" ht="18" customHeight="1" x14ac:dyDescent="0.2">
      <c r="A120" s="208"/>
      <c r="B120" s="209"/>
      <c r="C120" s="182"/>
      <c r="D120" s="182"/>
      <c r="E120" s="175"/>
      <c r="F120" s="209"/>
      <c r="G120" s="182"/>
      <c r="H120" s="209"/>
      <c r="I120" s="182"/>
      <c r="J120" s="176"/>
      <c r="K120" s="210"/>
      <c r="L120" s="215"/>
      <c r="M120" s="213"/>
      <c r="N120" s="213"/>
      <c r="O120" s="213"/>
      <c r="P120" s="213"/>
      <c r="Q120" s="213"/>
      <c r="R120" s="213"/>
      <c r="S120" s="212"/>
      <c r="T120" s="213"/>
      <c r="U120" s="213"/>
      <c r="V120" s="212"/>
      <c r="W120" s="214"/>
      <c r="X120" s="215"/>
      <c r="Y120" s="213"/>
      <c r="Z120" s="212"/>
      <c r="AA120" s="213"/>
      <c r="AB120" s="213"/>
      <c r="AC120" s="213"/>
      <c r="AD120" s="213"/>
      <c r="AE120" s="213"/>
      <c r="AF120" s="213"/>
      <c r="AG120" s="213"/>
      <c r="AH120" s="213"/>
      <c r="AI120" s="213"/>
      <c r="AJ120" s="213"/>
      <c r="AK120" s="213"/>
      <c r="AL120" s="213"/>
      <c r="AM120" s="213"/>
      <c r="AN120" s="213"/>
      <c r="AO120" s="213"/>
      <c r="AP120" s="213"/>
      <c r="AQ120" s="213"/>
      <c r="AR120" s="213"/>
      <c r="AS120" s="213"/>
      <c r="AT120" s="213"/>
      <c r="AU120" s="213"/>
      <c r="AV120" s="213"/>
      <c r="AW120" s="213"/>
      <c r="AX120" s="213"/>
      <c r="AY120" s="213"/>
      <c r="AZ120" s="213"/>
      <c r="BA120" s="213"/>
      <c r="BB120" s="213"/>
      <c r="BC120" s="213"/>
      <c r="BD120" s="213"/>
      <c r="BE120" s="213"/>
      <c r="BF120" s="213"/>
      <c r="BG120" s="213"/>
      <c r="BH120" s="213"/>
      <c r="BI120" s="213"/>
      <c r="BJ120" s="213"/>
      <c r="BK120" s="213"/>
      <c r="BL120" s="213"/>
      <c r="BM120" s="213"/>
      <c r="BN120" s="213"/>
      <c r="BO120" s="213"/>
      <c r="BP120" s="213"/>
      <c r="BQ120" s="213"/>
      <c r="BR120" s="213"/>
      <c r="BS120" s="213"/>
      <c r="BT120" s="213"/>
      <c r="BU120" s="213"/>
      <c r="BV120" s="213"/>
      <c r="BW120" s="213"/>
      <c r="BX120" s="213"/>
      <c r="BY120" s="213"/>
      <c r="BZ120" s="213"/>
      <c r="CA120" s="213"/>
      <c r="CB120" s="213"/>
      <c r="CC120" s="213"/>
      <c r="CD120" s="213"/>
      <c r="CE120" s="213"/>
      <c r="CF120" s="212"/>
      <c r="CG120" s="213"/>
      <c r="CH120" s="213"/>
      <c r="CI120" s="212"/>
      <c r="CJ120" s="213"/>
      <c r="CK120" s="213"/>
      <c r="CL120" s="213"/>
      <c r="CM120" s="213"/>
      <c r="CN120" s="213"/>
      <c r="CO120" s="213"/>
      <c r="CP120" s="213"/>
      <c r="CQ120" s="213"/>
      <c r="CR120" s="213"/>
      <c r="CS120" s="213"/>
      <c r="CT120" s="213"/>
      <c r="CU120" s="213"/>
      <c r="CV120" s="213"/>
      <c r="CW120" s="213"/>
      <c r="CX120" s="213"/>
      <c r="CY120" s="213"/>
      <c r="CZ120" s="213"/>
      <c r="DA120" s="213"/>
      <c r="DB120" s="213"/>
      <c r="DC120" s="213"/>
      <c r="DD120" s="213"/>
      <c r="DE120" s="213"/>
      <c r="DF120" s="213"/>
      <c r="DG120" s="213"/>
      <c r="DH120" s="213"/>
      <c r="DI120" s="214"/>
    </row>
    <row r="121" spans="1:113" ht="18" customHeight="1" x14ac:dyDescent="0.2">
      <c r="A121" s="208"/>
      <c r="B121" s="209"/>
      <c r="C121" s="182"/>
      <c r="D121" s="182"/>
      <c r="E121" s="175"/>
      <c r="F121" s="209"/>
      <c r="G121" s="182"/>
      <c r="H121" s="209"/>
      <c r="I121" s="182"/>
      <c r="J121" s="176"/>
      <c r="K121" s="210"/>
      <c r="L121" s="211"/>
      <c r="M121" s="212"/>
      <c r="N121" s="212"/>
      <c r="O121" s="213"/>
      <c r="P121" s="212"/>
      <c r="Q121" s="212"/>
      <c r="R121" s="213"/>
      <c r="S121" s="212"/>
      <c r="T121" s="213"/>
      <c r="U121" s="213"/>
      <c r="V121" s="212"/>
      <c r="W121" s="214"/>
      <c r="X121" s="215"/>
      <c r="Y121" s="213"/>
      <c r="Z121" s="212"/>
      <c r="AA121" s="213"/>
      <c r="AB121" s="213"/>
      <c r="AC121" s="213"/>
      <c r="AD121" s="213"/>
      <c r="AE121" s="213"/>
      <c r="AF121" s="213"/>
      <c r="AG121" s="213"/>
      <c r="AH121" s="213"/>
      <c r="AI121" s="213"/>
      <c r="AJ121" s="213"/>
      <c r="AK121" s="213"/>
      <c r="AL121" s="213"/>
      <c r="AM121" s="213"/>
      <c r="AN121" s="213"/>
      <c r="AO121" s="213"/>
      <c r="AP121" s="213"/>
      <c r="AQ121" s="213"/>
      <c r="AR121" s="213"/>
      <c r="AS121" s="213"/>
      <c r="AT121" s="213"/>
      <c r="AU121" s="213"/>
      <c r="AV121" s="213"/>
      <c r="AW121" s="213"/>
      <c r="AX121" s="213"/>
      <c r="AY121" s="213"/>
      <c r="AZ121" s="213"/>
      <c r="BA121" s="212"/>
      <c r="BB121" s="213"/>
      <c r="BC121" s="213"/>
      <c r="BD121" s="213"/>
      <c r="BE121" s="213"/>
      <c r="BF121" s="213"/>
      <c r="BG121" s="213"/>
      <c r="BH121" s="213"/>
      <c r="BI121" s="213"/>
      <c r="BJ121" s="213"/>
      <c r="BK121" s="213"/>
      <c r="BL121" s="213"/>
      <c r="BM121" s="213"/>
      <c r="BN121" s="213"/>
      <c r="BO121" s="213"/>
      <c r="BP121" s="213"/>
      <c r="BQ121" s="213"/>
      <c r="BR121" s="213"/>
      <c r="BS121" s="213"/>
      <c r="BT121" s="213"/>
      <c r="BU121" s="213"/>
      <c r="BV121" s="213"/>
      <c r="BW121" s="213"/>
      <c r="BX121" s="213"/>
      <c r="BY121" s="213"/>
      <c r="BZ121" s="213"/>
      <c r="CA121" s="213"/>
      <c r="CB121" s="213"/>
      <c r="CC121" s="213"/>
      <c r="CD121" s="213"/>
      <c r="CE121" s="213"/>
      <c r="CF121" s="212"/>
      <c r="CG121" s="213"/>
      <c r="CH121" s="213"/>
      <c r="CI121" s="212"/>
      <c r="CJ121" s="213"/>
      <c r="CK121" s="212"/>
      <c r="CL121" s="213"/>
      <c r="CM121" s="213"/>
      <c r="CN121" s="213"/>
      <c r="CO121" s="212"/>
      <c r="CP121" s="213"/>
      <c r="CQ121" s="212"/>
      <c r="CR121" s="213"/>
      <c r="CS121" s="212"/>
      <c r="CT121" s="213"/>
      <c r="CU121" s="212"/>
      <c r="CV121" s="213"/>
      <c r="CW121" s="212"/>
      <c r="CX121" s="213"/>
      <c r="CY121" s="212"/>
      <c r="CZ121" s="213"/>
      <c r="DA121" s="212"/>
      <c r="DB121" s="213"/>
      <c r="DC121" s="212"/>
      <c r="DD121" s="212"/>
      <c r="DE121" s="213"/>
      <c r="DF121" s="212"/>
      <c r="DG121" s="213"/>
      <c r="DH121" s="212"/>
      <c r="DI121" s="214"/>
    </row>
    <row r="122" spans="1:113" ht="18" customHeight="1" x14ac:dyDescent="0.2">
      <c r="A122" s="208"/>
      <c r="B122" s="209"/>
      <c r="C122" s="182"/>
      <c r="D122" s="182"/>
      <c r="E122" s="175"/>
      <c r="F122" s="209"/>
      <c r="G122" s="182"/>
      <c r="H122" s="209"/>
      <c r="I122" s="182"/>
      <c r="J122" s="176"/>
      <c r="K122" s="210"/>
      <c r="L122" s="211"/>
      <c r="M122" s="212"/>
      <c r="N122" s="212"/>
      <c r="O122" s="213"/>
      <c r="P122" s="212"/>
      <c r="Q122" s="212"/>
      <c r="R122" s="213"/>
      <c r="S122" s="212"/>
      <c r="T122" s="213"/>
      <c r="U122" s="213"/>
      <c r="V122" s="212"/>
      <c r="W122" s="214"/>
      <c r="X122" s="215"/>
      <c r="Y122" s="213"/>
      <c r="Z122" s="212"/>
      <c r="AA122" s="213"/>
      <c r="AB122" s="213"/>
      <c r="AC122" s="213"/>
      <c r="AD122" s="213"/>
      <c r="AE122" s="213"/>
      <c r="AF122" s="213"/>
      <c r="AG122" s="213"/>
      <c r="AH122" s="213"/>
      <c r="AI122" s="213"/>
      <c r="AJ122" s="213"/>
      <c r="AK122" s="213"/>
      <c r="AL122" s="213"/>
      <c r="AM122" s="213"/>
      <c r="AN122" s="213"/>
      <c r="AO122" s="213"/>
      <c r="AP122" s="213"/>
      <c r="AQ122" s="213"/>
      <c r="AR122" s="213"/>
      <c r="AS122" s="213"/>
      <c r="AT122" s="213"/>
      <c r="AU122" s="213"/>
      <c r="AV122" s="213"/>
      <c r="AW122" s="213"/>
      <c r="AX122" s="213"/>
      <c r="AY122" s="213"/>
      <c r="AZ122" s="213"/>
      <c r="BA122" s="212"/>
      <c r="BB122" s="213"/>
      <c r="BC122" s="213"/>
      <c r="BD122" s="213"/>
      <c r="BE122" s="213"/>
      <c r="BF122" s="213"/>
      <c r="BG122" s="213"/>
      <c r="BH122" s="213"/>
      <c r="BI122" s="213"/>
      <c r="BJ122" s="213"/>
      <c r="BK122" s="213"/>
      <c r="BL122" s="213"/>
      <c r="BM122" s="213"/>
      <c r="BN122" s="213"/>
      <c r="BO122" s="213"/>
      <c r="BP122" s="213"/>
      <c r="BQ122" s="213"/>
      <c r="BR122" s="213"/>
      <c r="BS122" s="213"/>
      <c r="BT122" s="213"/>
      <c r="BU122" s="213"/>
      <c r="BV122" s="213"/>
      <c r="BW122" s="213"/>
      <c r="BX122" s="213"/>
      <c r="BY122" s="213"/>
      <c r="BZ122" s="213"/>
      <c r="CA122" s="213"/>
      <c r="CB122" s="213"/>
      <c r="CC122" s="213"/>
      <c r="CD122" s="213"/>
      <c r="CE122" s="213"/>
      <c r="CF122" s="212"/>
      <c r="CG122" s="213"/>
      <c r="CH122" s="213"/>
      <c r="CI122" s="212"/>
      <c r="CJ122" s="213"/>
      <c r="CK122" s="212"/>
      <c r="CL122" s="213"/>
      <c r="CM122" s="213"/>
      <c r="CN122" s="213"/>
      <c r="CO122" s="212"/>
      <c r="CP122" s="213"/>
      <c r="CQ122" s="212"/>
      <c r="CR122" s="213"/>
      <c r="CS122" s="212"/>
      <c r="CT122" s="213"/>
      <c r="CU122" s="212"/>
      <c r="CV122" s="213"/>
      <c r="CW122" s="212"/>
      <c r="CX122" s="213"/>
      <c r="CY122" s="212"/>
      <c r="CZ122" s="213"/>
      <c r="DA122" s="212"/>
      <c r="DB122" s="213"/>
      <c r="DC122" s="212"/>
      <c r="DD122" s="212"/>
      <c r="DE122" s="213"/>
      <c r="DF122" s="212"/>
      <c r="DG122" s="213"/>
      <c r="DH122" s="212"/>
      <c r="DI122" s="214"/>
    </row>
    <row r="123" spans="1:113" ht="18" customHeight="1" x14ac:dyDescent="0.2">
      <c r="A123" s="208"/>
      <c r="B123" s="209"/>
      <c r="C123" s="182"/>
      <c r="D123" s="182"/>
      <c r="E123" s="175"/>
      <c r="F123" s="209"/>
      <c r="G123" s="182"/>
      <c r="H123" s="209"/>
      <c r="I123" s="182"/>
      <c r="J123" s="176"/>
      <c r="K123" s="210"/>
      <c r="L123" s="211"/>
      <c r="M123" s="212"/>
      <c r="N123" s="212"/>
      <c r="O123" s="213"/>
      <c r="P123" s="212"/>
      <c r="Q123" s="212"/>
      <c r="R123" s="213"/>
      <c r="S123" s="212"/>
      <c r="T123" s="213"/>
      <c r="U123" s="213"/>
      <c r="V123" s="212"/>
      <c r="W123" s="214"/>
      <c r="X123" s="215"/>
      <c r="Y123" s="213"/>
      <c r="Z123" s="212"/>
      <c r="AA123" s="213"/>
      <c r="AB123" s="213"/>
      <c r="AC123" s="213"/>
      <c r="AD123" s="213"/>
      <c r="AE123" s="213"/>
      <c r="AF123" s="213"/>
      <c r="AG123" s="213"/>
      <c r="AH123" s="213"/>
      <c r="AI123" s="213"/>
      <c r="AJ123" s="213"/>
      <c r="AK123" s="213"/>
      <c r="AL123" s="213"/>
      <c r="AM123" s="213"/>
      <c r="AN123" s="213"/>
      <c r="AO123" s="213"/>
      <c r="AP123" s="213"/>
      <c r="AQ123" s="213"/>
      <c r="AR123" s="213"/>
      <c r="AS123" s="213"/>
      <c r="AT123" s="213"/>
      <c r="AU123" s="213"/>
      <c r="AV123" s="213"/>
      <c r="AW123" s="213"/>
      <c r="AX123" s="213"/>
      <c r="AY123" s="213"/>
      <c r="AZ123" s="213"/>
      <c r="BA123" s="212"/>
      <c r="BB123" s="213"/>
      <c r="BC123" s="213"/>
      <c r="BD123" s="213"/>
      <c r="BE123" s="213"/>
      <c r="BF123" s="213"/>
      <c r="BG123" s="213"/>
      <c r="BH123" s="213"/>
      <c r="BI123" s="213"/>
      <c r="BJ123" s="213"/>
      <c r="BK123" s="213"/>
      <c r="BL123" s="213"/>
      <c r="BM123" s="213"/>
      <c r="BN123" s="213"/>
      <c r="BO123" s="213"/>
      <c r="BP123" s="213"/>
      <c r="BQ123" s="213"/>
      <c r="BR123" s="213"/>
      <c r="BS123" s="213"/>
      <c r="BT123" s="213"/>
      <c r="BU123" s="213"/>
      <c r="BV123" s="213"/>
      <c r="BW123" s="213"/>
      <c r="BX123" s="213"/>
      <c r="BY123" s="213"/>
      <c r="BZ123" s="213"/>
      <c r="CA123" s="213"/>
      <c r="CB123" s="213"/>
      <c r="CC123" s="213"/>
      <c r="CD123" s="213"/>
      <c r="CE123" s="213"/>
      <c r="CF123" s="212"/>
      <c r="CG123" s="213"/>
      <c r="CH123" s="213"/>
      <c r="CI123" s="212"/>
      <c r="CJ123" s="213"/>
      <c r="CK123" s="212"/>
      <c r="CL123" s="213"/>
      <c r="CM123" s="213"/>
      <c r="CN123" s="213"/>
      <c r="CO123" s="212"/>
      <c r="CP123" s="213"/>
      <c r="CQ123" s="212"/>
      <c r="CR123" s="213"/>
      <c r="CS123" s="212"/>
      <c r="CT123" s="213"/>
      <c r="CU123" s="212"/>
      <c r="CV123" s="213"/>
      <c r="CW123" s="212"/>
      <c r="CX123" s="213"/>
      <c r="CY123" s="212"/>
      <c r="CZ123" s="213"/>
      <c r="DA123" s="212"/>
      <c r="DB123" s="213"/>
      <c r="DC123" s="212"/>
      <c r="DD123" s="212"/>
      <c r="DE123" s="213"/>
      <c r="DF123" s="212"/>
      <c r="DG123" s="213"/>
      <c r="DH123" s="212"/>
      <c r="DI123" s="214"/>
    </row>
    <row r="124" spans="1:113" ht="18" customHeight="1" x14ac:dyDescent="0.2">
      <c r="A124" s="208"/>
      <c r="B124" s="209"/>
      <c r="C124" s="182"/>
      <c r="D124" s="182"/>
      <c r="E124" s="175"/>
      <c r="F124" s="209"/>
      <c r="G124" s="182"/>
      <c r="H124" s="209"/>
      <c r="I124" s="182"/>
      <c r="J124" s="176"/>
      <c r="K124" s="210"/>
      <c r="L124" s="211"/>
      <c r="M124" s="212"/>
      <c r="N124" s="212"/>
      <c r="O124" s="213"/>
      <c r="P124" s="212"/>
      <c r="Q124" s="212"/>
      <c r="R124" s="213"/>
      <c r="S124" s="213"/>
      <c r="T124" s="213"/>
      <c r="U124" s="213"/>
      <c r="V124" s="213"/>
      <c r="W124" s="214"/>
      <c r="X124" s="215"/>
      <c r="Y124" s="213"/>
      <c r="Z124" s="212"/>
      <c r="AA124" s="213"/>
      <c r="AB124" s="213"/>
      <c r="AC124" s="213"/>
      <c r="AD124" s="213"/>
      <c r="AE124" s="213"/>
      <c r="AF124" s="213"/>
      <c r="AG124" s="213"/>
      <c r="AH124" s="213"/>
      <c r="AI124" s="213"/>
      <c r="AJ124" s="213"/>
      <c r="AK124" s="213"/>
      <c r="AL124" s="213"/>
      <c r="AM124" s="213"/>
      <c r="AN124" s="213"/>
      <c r="AO124" s="213"/>
      <c r="AP124" s="213"/>
      <c r="AQ124" s="213"/>
      <c r="AR124" s="213"/>
      <c r="AS124" s="213"/>
      <c r="AT124" s="213"/>
      <c r="AU124" s="213"/>
      <c r="AV124" s="213"/>
      <c r="AW124" s="213"/>
      <c r="AX124" s="213"/>
      <c r="AY124" s="213"/>
      <c r="AZ124" s="213"/>
      <c r="BA124" s="213"/>
      <c r="BB124" s="213"/>
      <c r="BC124" s="213"/>
      <c r="BD124" s="213"/>
      <c r="BE124" s="213"/>
      <c r="BF124" s="213"/>
      <c r="BG124" s="213"/>
      <c r="BH124" s="213"/>
      <c r="BI124" s="213"/>
      <c r="BJ124" s="213"/>
      <c r="BK124" s="213"/>
      <c r="BL124" s="213"/>
      <c r="BM124" s="213"/>
      <c r="BN124" s="213"/>
      <c r="BO124" s="213"/>
      <c r="BP124" s="213"/>
      <c r="BQ124" s="213"/>
      <c r="BR124" s="213"/>
      <c r="BS124" s="213"/>
      <c r="BT124" s="213"/>
      <c r="BU124" s="213"/>
      <c r="BV124" s="213"/>
      <c r="BW124" s="213"/>
      <c r="BX124" s="213"/>
      <c r="BY124" s="213"/>
      <c r="BZ124" s="213"/>
      <c r="CA124" s="213"/>
      <c r="CB124" s="213"/>
      <c r="CC124" s="213"/>
      <c r="CD124" s="213"/>
      <c r="CE124" s="213"/>
      <c r="CF124" s="212"/>
      <c r="CG124" s="213"/>
      <c r="CH124" s="213"/>
      <c r="CI124" s="212"/>
      <c r="CJ124" s="213"/>
      <c r="CK124" s="212"/>
      <c r="CL124" s="213"/>
      <c r="CM124" s="213"/>
      <c r="CN124" s="212"/>
      <c r="CO124" s="212"/>
      <c r="CP124" s="213"/>
      <c r="CQ124" s="212"/>
      <c r="CR124" s="213"/>
      <c r="CS124" s="212"/>
      <c r="CT124" s="213"/>
      <c r="CU124" s="212"/>
      <c r="CV124" s="213"/>
      <c r="CW124" s="212"/>
      <c r="CX124" s="213"/>
      <c r="CY124" s="212"/>
      <c r="CZ124" s="213"/>
      <c r="DA124" s="212"/>
      <c r="DB124" s="213"/>
      <c r="DC124" s="212"/>
      <c r="DD124" s="212"/>
      <c r="DE124" s="213"/>
      <c r="DF124" s="212"/>
      <c r="DG124" s="213"/>
      <c r="DH124" s="212"/>
      <c r="DI124" s="214"/>
    </row>
    <row r="125" spans="1:113" ht="18" customHeight="1" x14ac:dyDescent="0.2">
      <c r="A125" s="208"/>
      <c r="B125" s="209"/>
      <c r="C125" s="182"/>
      <c r="D125" s="182"/>
      <c r="E125" s="175"/>
      <c r="F125" s="209"/>
      <c r="G125" s="182"/>
      <c r="H125" s="209"/>
      <c r="I125" s="182"/>
      <c r="J125" s="176"/>
      <c r="K125" s="210"/>
      <c r="L125" s="211"/>
      <c r="M125" s="212"/>
      <c r="N125" s="212"/>
      <c r="O125" s="213"/>
      <c r="P125" s="212"/>
      <c r="Q125" s="212"/>
      <c r="R125" s="213"/>
      <c r="S125" s="212"/>
      <c r="T125" s="213"/>
      <c r="U125" s="213"/>
      <c r="V125" s="212"/>
      <c r="W125" s="214"/>
      <c r="X125" s="215"/>
      <c r="Y125" s="213"/>
      <c r="Z125" s="212"/>
      <c r="AA125" s="213"/>
      <c r="AB125" s="213"/>
      <c r="AC125" s="213"/>
      <c r="AD125" s="213"/>
      <c r="AE125" s="213"/>
      <c r="AF125" s="213"/>
      <c r="AG125" s="213"/>
      <c r="AH125" s="213"/>
      <c r="AI125" s="213"/>
      <c r="AJ125" s="213"/>
      <c r="AK125" s="213"/>
      <c r="AL125" s="213"/>
      <c r="AM125" s="213"/>
      <c r="AN125" s="213"/>
      <c r="AO125" s="213"/>
      <c r="AP125" s="213"/>
      <c r="AQ125" s="213"/>
      <c r="AR125" s="213"/>
      <c r="AS125" s="213"/>
      <c r="AT125" s="213"/>
      <c r="AU125" s="213"/>
      <c r="AV125" s="213"/>
      <c r="AW125" s="213"/>
      <c r="AX125" s="213"/>
      <c r="AY125" s="213"/>
      <c r="AZ125" s="213"/>
      <c r="BA125" s="212"/>
      <c r="BB125" s="213"/>
      <c r="BC125" s="213"/>
      <c r="BD125" s="213"/>
      <c r="BE125" s="213"/>
      <c r="BF125" s="213"/>
      <c r="BG125" s="213"/>
      <c r="BH125" s="213"/>
      <c r="BI125" s="213"/>
      <c r="BJ125" s="213"/>
      <c r="BK125" s="213"/>
      <c r="BL125" s="213"/>
      <c r="BM125" s="213"/>
      <c r="BN125" s="213"/>
      <c r="BO125" s="213"/>
      <c r="BP125" s="213"/>
      <c r="BQ125" s="213"/>
      <c r="BR125" s="213"/>
      <c r="BS125" s="213"/>
      <c r="BT125" s="213"/>
      <c r="BU125" s="213"/>
      <c r="BV125" s="213"/>
      <c r="BW125" s="213"/>
      <c r="BX125" s="213"/>
      <c r="BY125" s="213"/>
      <c r="BZ125" s="213"/>
      <c r="CA125" s="213"/>
      <c r="CB125" s="213"/>
      <c r="CC125" s="213"/>
      <c r="CD125" s="213"/>
      <c r="CE125" s="213"/>
      <c r="CF125" s="212"/>
      <c r="CG125" s="213"/>
      <c r="CH125" s="213"/>
      <c r="CI125" s="212"/>
      <c r="CJ125" s="213"/>
      <c r="CK125" s="212"/>
      <c r="CL125" s="213"/>
      <c r="CM125" s="213"/>
      <c r="CN125" s="213"/>
      <c r="CO125" s="212"/>
      <c r="CP125" s="213"/>
      <c r="CQ125" s="212"/>
      <c r="CR125" s="213"/>
      <c r="CS125" s="212"/>
      <c r="CT125" s="213"/>
      <c r="CU125" s="212"/>
      <c r="CV125" s="213"/>
      <c r="CW125" s="212"/>
      <c r="CX125" s="213"/>
      <c r="CY125" s="212"/>
      <c r="CZ125" s="213"/>
      <c r="DA125" s="212"/>
      <c r="DB125" s="213"/>
      <c r="DC125" s="212"/>
      <c r="DD125" s="212"/>
      <c r="DE125" s="213"/>
      <c r="DF125" s="212"/>
      <c r="DG125" s="213"/>
      <c r="DH125" s="212"/>
      <c r="DI125" s="214"/>
    </row>
    <row r="126" spans="1:113" ht="18" customHeight="1" x14ac:dyDescent="0.2">
      <c r="A126" s="208"/>
      <c r="B126" s="209"/>
      <c r="C126" s="182"/>
      <c r="D126" s="182"/>
      <c r="E126" s="175"/>
      <c r="F126" s="209"/>
      <c r="G126" s="182"/>
      <c r="H126" s="209"/>
      <c r="I126" s="182"/>
      <c r="J126" s="176"/>
      <c r="K126" s="210"/>
      <c r="L126" s="211"/>
      <c r="M126" s="212"/>
      <c r="N126" s="212"/>
      <c r="O126" s="213"/>
      <c r="P126" s="212"/>
      <c r="Q126" s="212"/>
      <c r="R126" s="213"/>
      <c r="S126" s="212"/>
      <c r="T126" s="213"/>
      <c r="U126" s="213"/>
      <c r="V126" s="212"/>
      <c r="W126" s="214"/>
      <c r="X126" s="215"/>
      <c r="Y126" s="213"/>
      <c r="Z126" s="212"/>
      <c r="AA126" s="213"/>
      <c r="AB126" s="213"/>
      <c r="AC126" s="213"/>
      <c r="AD126" s="213"/>
      <c r="AE126" s="213"/>
      <c r="AF126" s="213"/>
      <c r="AG126" s="213"/>
      <c r="AH126" s="213"/>
      <c r="AI126" s="213"/>
      <c r="AJ126" s="213"/>
      <c r="AK126" s="213"/>
      <c r="AL126" s="213"/>
      <c r="AM126" s="213"/>
      <c r="AN126" s="213"/>
      <c r="AO126" s="213"/>
      <c r="AP126" s="213"/>
      <c r="AQ126" s="213"/>
      <c r="AR126" s="213"/>
      <c r="AS126" s="213"/>
      <c r="AT126" s="213"/>
      <c r="AU126" s="213"/>
      <c r="AV126" s="213"/>
      <c r="AW126" s="213"/>
      <c r="AX126" s="213"/>
      <c r="AY126" s="213"/>
      <c r="AZ126" s="213"/>
      <c r="BA126" s="212"/>
      <c r="BB126" s="213"/>
      <c r="BC126" s="213"/>
      <c r="BD126" s="213"/>
      <c r="BE126" s="213"/>
      <c r="BF126" s="213"/>
      <c r="BG126" s="213"/>
      <c r="BH126" s="213"/>
      <c r="BI126" s="213"/>
      <c r="BJ126" s="213"/>
      <c r="BK126" s="213"/>
      <c r="BL126" s="213"/>
      <c r="BM126" s="213"/>
      <c r="BN126" s="213"/>
      <c r="BO126" s="213"/>
      <c r="BP126" s="213"/>
      <c r="BQ126" s="213"/>
      <c r="BR126" s="213"/>
      <c r="BS126" s="213"/>
      <c r="BT126" s="213"/>
      <c r="BU126" s="213"/>
      <c r="BV126" s="213"/>
      <c r="BW126" s="213"/>
      <c r="BX126" s="213"/>
      <c r="BY126" s="213"/>
      <c r="BZ126" s="213"/>
      <c r="CA126" s="213"/>
      <c r="CB126" s="213"/>
      <c r="CC126" s="213"/>
      <c r="CD126" s="213"/>
      <c r="CE126" s="213"/>
      <c r="CF126" s="212"/>
      <c r="CG126" s="213"/>
      <c r="CH126" s="213"/>
      <c r="CI126" s="212"/>
      <c r="CJ126" s="213"/>
      <c r="CK126" s="212"/>
      <c r="CL126" s="213"/>
      <c r="CM126" s="213"/>
      <c r="CN126" s="213"/>
      <c r="CO126" s="212"/>
      <c r="CP126" s="213"/>
      <c r="CQ126" s="212"/>
      <c r="CR126" s="213"/>
      <c r="CS126" s="212"/>
      <c r="CT126" s="213"/>
      <c r="CU126" s="212"/>
      <c r="CV126" s="213"/>
      <c r="CW126" s="212"/>
      <c r="CX126" s="213"/>
      <c r="CY126" s="212"/>
      <c r="CZ126" s="213"/>
      <c r="DA126" s="212"/>
      <c r="DB126" s="213"/>
      <c r="DC126" s="212"/>
      <c r="DD126" s="212"/>
      <c r="DE126" s="213"/>
      <c r="DF126" s="212"/>
      <c r="DG126" s="213"/>
      <c r="DH126" s="212"/>
      <c r="DI126" s="214"/>
    </row>
    <row r="127" spans="1:113" ht="18" customHeight="1" x14ac:dyDescent="0.2">
      <c r="A127" s="208"/>
      <c r="B127" s="209"/>
      <c r="C127" s="182"/>
      <c r="D127" s="182"/>
      <c r="E127" s="175"/>
      <c r="F127" s="209"/>
      <c r="G127" s="182"/>
      <c r="H127" s="209"/>
      <c r="I127" s="182"/>
      <c r="J127" s="176"/>
      <c r="K127" s="210"/>
      <c r="L127" s="211"/>
      <c r="M127" s="212"/>
      <c r="N127" s="212"/>
      <c r="O127" s="213"/>
      <c r="P127" s="212"/>
      <c r="Q127" s="212"/>
      <c r="R127" s="213"/>
      <c r="S127" s="212"/>
      <c r="T127" s="213"/>
      <c r="U127" s="213"/>
      <c r="V127" s="212"/>
      <c r="W127" s="214"/>
      <c r="X127" s="215"/>
      <c r="Y127" s="213"/>
      <c r="Z127" s="212"/>
      <c r="AA127" s="213"/>
      <c r="AB127" s="213"/>
      <c r="AC127" s="213"/>
      <c r="AD127" s="213"/>
      <c r="AE127" s="213"/>
      <c r="AF127" s="213"/>
      <c r="AG127" s="213"/>
      <c r="AH127" s="213"/>
      <c r="AI127" s="213"/>
      <c r="AJ127" s="213"/>
      <c r="AK127" s="213"/>
      <c r="AL127" s="213"/>
      <c r="AM127" s="213"/>
      <c r="AN127" s="213"/>
      <c r="AO127" s="213"/>
      <c r="AP127" s="213"/>
      <c r="AQ127" s="213"/>
      <c r="AR127" s="213"/>
      <c r="AS127" s="213"/>
      <c r="AT127" s="213"/>
      <c r="AU127" s="213"/>
      <c r="AV127" s="213"/>
      <c r="AW127" s="213"/>
      <c r="AX127" s="213"/>
      <c r="AY127" s="213"/>
      <c r="AZ127" s="213"/>
      <c r="BA127" s="212"/>
      <c r="BB127" s="213"/>
      <c r="BC127" s="213"/>
      <c r="BD127" s="213"/>
      <c r="BE127" s="213"/>
      <c r="BF127" s="213"/>
      <c r="BG127" s="213"/>
      <c r="BH127" s="213"/>
      <c r="BI127" s="213"/>
      <c r="BJ127" s="213"/>
      <c r="BK127" s="213"/>
      <c r="BL127" s="213"/>
      <c r="BM127" s="213"/>
      <c r="BN127" s="213"/>
      <c r="BO127" s="213"/>
      <c r="BP127" s="213"/>
      <c r="BQ127" s="213"/>
      <c r="BR127" s="213"/>
      <c r="BS127" s="213"/>
      <c r="BT127" s="213"/>
      <c r="BU127" s="213"/>
      <c r="BV127" s="213"/>
      <c r="BW127" s="213"/>
      <c r="BX127" s="213"/>
      <c r="BY127" s="213"/>
      <c r="BZ127" s="213"/>
      <c r="CA127" s="213"/>
      <c r="CB127" s="213"/>
      <c r="CC127" s="213"/>
      <c r="CD127" s="213"/>
      <c r="CE127" s="213"/>
      <c r="CF127" s="212"/>
      <c r="CG127" s="213"/>
      <c r="CH127" s="213"/>
      <c r="CI127" s="212"/>
      <c r="CJ127" s="213"/>
      <c r="CK127" s="212"/>
      <c r="CL127" s="213"/>
      <c r="CM127" s="213"/>
      <c r="CN127" s="213"/>
      <c r="CO127" s="212"/>
      <c r="CP127" s="213"/>
      <c r="CQ127" s="212"/>
      <c r="CR127" s="213"/>
      <c r="CS127" s="212"/>
      <c r="CT127" s="213"/>
      <c r="CU127" s="212"/>
      <c r="CV127" s="213"/>
      <c r="CW127" s="212"/>
      <c r="CX127" s="213"/>
      <c r="CY127" s="212"/>
      <c r="CZ127" s="213"/>
      <c r="DA127" s="212"/>
      <c r="DB127" s="213"/>
      <c r="DC127" s="212"/>
      <c r="DD127" s="212"/>
      <c r="DE127" s="213"/>
      <c r="DF127" s="212"/>
      <c r="DG127" s="213"/>
      <c r="DH127" s="212"/>
      <c r="DI127" s="214"/>
    </row>
    <row r="128" spans="1:113" ht="18" customHeight="1" x14ac:dyDescent="0.2">
      <c r="A128" s="208"/>
      <c r="B128" s="209"/>
      <c r="C128" s="182"/>
      <c r="D128" s="182"/>
      <c r="E128" s="175"/>
      <c r="F128" s="209"/>
      <c r="G128" s="182"/>
      <c r="H128" s="209"/>
      <c r="I128" s="182"/>
      <c r="J128" s="176"/>
      <c r="K128" s="210"/>
      <c r="L128" s="211"/>
      <c r="M128" s="212"/>
      <c r="N128" s="212"/>
      <c r="O128" s="213"/>
      <c r="P128" s="212"/>
      <c r="Q128" s="212"/>
      <c r="R128" s="213"/>
      <c r="S128" s="212"/>
      <c r="T128" s="213"/>
      <c r="U128" s="213"/>
      <c r="V128" s="212"/>
      <c r="W128" s="214"/>
      <c r="X128" s="215"/>
      <c r="Y128" s="213"/>
      <c r="Z128" s="212"/>
      <c r="AA128" s="213"/>
      <c r="AB128" s="213"/>
      <c r="AC128" s="213"/>
      <c r="AD128" s="213"/>
      <c r="AE128" s="213"/>
      <c r="AF128" s="213"/>
      <c r="AG128" s="213"/>
      <c r="AH128" s="213"/>
      <c r="AI128" s="213"/>
      <c r="AJ128" s="213"/>
      <c r="AK128" s="213"/>
      <c r="AL128" s="213"/>
      <c r="AM128" s="213"/>
      <c r="AN128" s="213"/>
      <c r="AO128" s="213"/>
      <c r="AP128" s="213"/>
      <c r="AQ128" s="213"/>
      <c r="AR128" s="213"/>
      <c r="AS128" s="213"/>
      <c r="AT128" s="213"/>
      <c r="AU128" s="213"/>
      <c r="AV128" s="213"/>
      <c r="AW128" s="213"/>
      <c r="AX128" s="213"/>
      <c r="AY128" s="213"/>
      <c r="AZ128" s="213"/>
      <c r="BA128" s="212"/>
      <c r="BB128" s="213"/>
      <c r="BC128" s="213"/>
      <c r="BD128" s="213"/>
      <c r="BE128" s="213"/>
      <c r="BF128" s="213"/>
      <c r="BG128" s="213"/>
      <c r="BH128" s="213"/>
      <c r="BI128" s="213"/>
      <c r="BJ128" s="213"/>
      <c r="BK128" s="213"/>
      <c r="BL128" s="213"/>
      <c r="BM128" s="213"/>
      <c r="BN128" s="213"/>
      <c r="BO128" s="213"/>
      <c r="BP128" s="213"/>
      <c r="BQ128" s="213"/>
      <c r="BR128" s="213"/>
      <c r="BS128" s="213"/>
      <c r="BT128" s="213"/>
      <c r="BU128" s="213"/>
      <c r="BV128" s="213"/>
      <c r="BW128" s="213"/>
      <c r="BX128" s="213"/>
      <c r="BY128" s="213"/>
      <c r="BZ128" s="213"/>
      <c r="CA128" s="213"/>
      <c r="CB128" s="213"/>
      <c r="CC128" s="213"/>
      <c r="CD128" s="213"/>
      <c r="CE128" s="213"/>
      <c r="CF128" s="212"/>
      <c r="CG128" s="213"/>
      <c r="CH128" s="213"/>
      <c r="CI128" s="212"/>
      <c r="CJ128" s="213"/>
      <c r="CK128" s="212"/>
      <c r="CL128" s="213"/>
      <c r="CM128" s="213"/>
      <c r="CN128" s="213"/>
      <c r="CO128" s="212"/>
      <c r="CP128" s="213"/>
      <c r="CQ128" s="212"/>
      <c r="CR128" s="213"/>
      <c r="CS128" s="212"/>
      <c r="CT128" s="213"/>
      <c r="CU128" s="212"/>
      <c r="CV128" s="213"/>
      <c r="CW128" s="212"/>
      <c r="CX128" s="213"/>
      <c r="CY128" s="212"/>
      <c r="CZ128" s="213"/>
      <c r="DA128" s="212"/>
      <c r="DB128" s="213"/>
      <c r="DC128" s="212"/>
      <c r="DD128" s="212"/>
      <c r="DE128" s="213"/>
      <c r="DF128" s="212"/>
      <c r="DG128" s="213"/>
      <c r="DH128" s="212"/>
      <c r="DI128" s="214"/>
    </row>
    <row r="129" spans="1:113" ht="18" customHeight="1" x14ac:dyDescent="0.2">
      <c r="A129" s="208"/>
      <c r="B129" s="209"/>
      <c r="C129" s="182"/>
      <c r="D129" s="182"/>
      <c r="E129" s="175"/>
      <c r="F129" s="209"/>
      <c r="G129" s="182"/>
      <c r="H129" s="209"/>
      <c r="I129" s="182"/>
      <c r="J129" s="176"/>
      <c r="K129" s="210"/>
      <c r="L129" s="211"/>
      <c r="M129" s="212"/>
      <c r="N129" s="212"/>
      <c r="O129" s="213"/>
      <c r="P129" s="212"/>
      <c r="Q129" s="212"/>
      <c r="R129" s="213"/>
      <c r="S129" s="212"/>
      <c r="T129" s="213"/>
      <c r="U129" s="213"/>
      <c r="V129" s="212"/>
      <c r="W129" s="214"/>
      <c r="X129" s="215"/>
      <c r="Y129" s="213"/>
      <c r="Z129" s="212"/>
      <c r="AA129" s="213"/>
      <c r="AB129" s="213"/>
      <c r="AC129" s="213"/>
      <c r="AD129" s="213"/>
      <c r="AE129" s="213"/>
      <c r="AF129" s="213"/>
      <c r="AG129" s="213"/>
      <c r="AH129" s="213"/>
      <c r="AI129" s="213"/>
      <c r="AJ129" s="213"/>
      <c r="AK129" s="213"/>
      <c r="AL129" s="213"/>
      <c r="AM129" s="213"/>
      <c r="AN129" s="213"/>
      <c r="AO129" s="213"/>
      <c r="AP129" s="213"/>
      <c r="AQ129" s="213"/>
      <c r="AR129" s="213"/>
      <c r="AS129" s="213"/>
      <c r="AT129" s="213"/>
      <c r="AU129" s="213"/>
      <c r="AV129" s="213"/>
      <c r="AW129" s="213"/>
      <c r="AX129" s="213"/>
      <c r="AY129" s="213"/>
      <c r="AZ129" s="213"/>
      <c r="BA129" s="212"/>
      <c r="BB129" s="213"/>
      <c r="BC129" s="213"/>
      <c r="BD129" s="213"/>
      <c r="BE129" s="213"/>
      <c r="BF129" s="213"/>
      <c r="BG129" s="213"/>
      <c r="BH129" s="213"/>
      <c r="BI129" s="213"/>
      <c r="BJ129" s="213"/>
      <c r="BK129" s="213"/>
      <c r="BL129" s="213"/>
      <c r="BM129" s="213"/>
      <c r="BN129" s="213"/>
      <c r="BO129" s="213"/>
      <c r="BP129" s="213"/>
      <c r="BQ129" s="213"/>
      <c r="BR129" s="213"/>
      <c r="BS129" s="213"/>
      <c r="BT129" s="213"/>
      <c r="BU129" s="213"/>
      <c r="BV129" s="213"/>
      <c r="BW129" s="213"/>
      <c r="BX129" s="213"/>
      <c r="BY129" s="213"/>
      <c r="BZ129" s="213"/>
      <c r="CA129" s="213"/>
      <c r="CB129" s="213"/>
      <c r="CC129" s="213"/>
      <c r="CD129" s="213"/>
      <c r="CE129" s="213"/>
      <c r="CF129" s="212"/>
      <c r="CG129" s="213"/>
      <c r="CH129" s="213"/>
      <c r="CI129" s="212"/>
      <c r="CJ129" s="213"/>
      <c r="CK129" s="212"/>
      <c r="CL129" s="213"/>
      <c r="CM129" s="213"/>
      <c r="CN129" s="213"/>
      <c r="CO129" s="212"/>
      <c r="CP129" s="213"/>
      <c r="CQ129" s="212"/>
      <c r="CR129" s="213"/>
      <c r="CS129" s="212"/>
      <c r="CT129" s="213"/>
      <c r="CU129" s="212"/>
      <c r="CV129" s="213"/>
      <c r="CW129" s="212"/>
      <c r="CX129" s="213"/>
      <c r="CY129" s="212"/>
      <c r="CZ129" s="213"/>
      <c r="DA129" s="212"/>
      <c r="DB129" s="213"/>
      <c r="DC129" s="212"/>
      <c r="DD129" s="212"/>
      <c r="DE129" s="213"/>
      <c r="DF129" s="212"/>
      <c r="DG129" s="213"/>
      <c r="DH129" s="212"/>
      <c r="DI129" s="214"/>
    </row>
    <row r="130" spans="1:113" ht="18" customHeight="1" x14ac:dyDescent="0.2">
      <c r="A130" s="208"/>
      <c r="B130" s="209"/>
      <c r="C130" s="182"/>
      <c r="D130" s="182"/>
      <c r="E130" s="175"/>
      <c r="F130" s="209"/>
      <c r="G130" s="182"/>
      <c r="H130" s="209"/>
      <c r="I130" s="182"/>
      <c r="J130" s="176"/>
      <c r="K130" s="210"/>
      <c r="L130" s="211"/>
      <c r="M130" s="212"/>
      <c r="N130" s="212"/>
      <c r="O130" s="213"/>
      <c r="P130" s="212"/>
      <c r="Q130" s="212"/>
      <c r="R130" s="213"/>
      <c r="S130" s="212"/>
      <c r="T130" s="213"/>
      <c r="U130" s="213"/>
      <c r="V130" s="212"/>
      <c r="W130" s="214"/>
      <c r="X130" s="215"/>
      <c r="Y130" s="213"/>
      <c r="Z130" s="212"/>
      <c r="AA130" s="213"/>
      <c r="AB130" s="213"/>
      <c r="AC130" s="213"/>
      <c r="AD130" s="213"/>
      <c r="AE130" s="213"/>
      <c r="AF130" s="213"/>
      <c r="AG130" s="213"/>
      <c r="AH130" s="213"/>
      <c r="AI130" s="213"/>
      <c r="AJ130" s="213"/>
      <c r="AK130" s="213"/>
      <c r="AL130" s="213"/>
      <c r="AM130" s="213"/>
      <c r="AN130" s="213"/>
      <c r="AO130" s="213"/>
      <c r="AP130" s="213"/>
      <c r="AQ130" s="213"/>
      <c r="AR130" s="213"/>
      <c r="AS130" s="213"/>
      <c r="AT130" s="213"/>
      <c r="AU130" s="213"/>
      <c r="AV130" s="213"/>
      <c r="AW130" s="213"/>
      <c r="AX130" s="213"/>
      <c r="AY130" s="213"/>
      <c r="AZ130" s="213"/>
      <c r="BA130" s="212"/>
      <c r="BB130" s="213"/>
      <c r="BC130" s="213"/>
      <c r="BD130" s="213"/>
      <c r="BE130" s="213"/>
      <c r="BF130" s="213"/>
      <c r="BG130" s="213"/>
      <c r="BH130" s="213"/>
      <c r="BI130" s="213"/>
      <c r="BJ130" s="213"/>
      <c r="BK130" s="213"/>
      <c r="BL130" s="213"/>
      <c r="BM130" s="213"/>
      <c r="BN130" s="213"/>
      <c r="BO130" s="213"/>
      <c r="BP130" s="213"/>
      <c r="BQ130" s="213"/>
      <c r="BR130" s="213"/>
      <c r="BS130" s="213"/>
      <c r="BT130" s="213"/>
      <c r="BU130" s="213"/>
      <c r="BV130" s="213"/>
      <c r="BW130" s="213"/>
      <c r="BX130" s="213"/>
      <c r="BY130" s="213"/>
      <c r="BZ130" s="213"/>
      <c r="CA130" s="213"/>
      <c r="CB130" s="213"/>
      <c r="CC130" s="213"/>
      <c r="CD130" s="213"/>
      <c r="CE130" s="213"/>
      <c r="CF130" s="212"/>
      <c r="CG130" s="213"/>
      <c r="CH130" s="213"/>
      <c r="CI130" s="212"/>
      <c r="CJ130" s="213"/>
      <c r="CK130" s="212"/>
      <c r="CL130" s="213"/>
      <c r="CM130" s="213"/>
      <c r="CN130" s="213"/>
      <c r="CO130" s="212"/>
      <c r="CP130" s="213"/>
      <c r="CQ130" s="212"/>
      <c r="CR130" s="213"/>
      <c r="CS130" s="212"/>
      <c r="CT130" s="213"/>
      <c r="CU130" s="212"/>
      <c r="CV130" s="213"/>
      <c r="CW130" s="212"/>
      <c r="CX130" s="213"/>
      <c r="CY130" s="212"/>
      <c r="CZ130" s="213"/>
      <c r="DA130" s="212"/>
      <c r="DB130" s="213"/>
      <c r="DC130" s="212"/>
      <c r="DD130" s="212"/>
      <c r="DE130" s="213"/>
      <c r="DF130" s="212"/>
      <c r="DG130" s="213"/>
      <c r="DH130" s="212"/>
      <c r="DI130" s="214"/>
    </row>
    <row r="131" spans="1:113" ht="18" customHeight="1" x14ac:dyDescent="0.2">
      <c r="A131" s="208"/>
      <c r="B131" s="209"/>
      <c r="C131" s="182"/>
      <c r="D131" s="182"/>
      <c r="E131" s="175"/>
      <c r="F131" s="209"/>
      <c r="G131" s="182"/>
      <c r="H131" s="209"/>
      <c r="I131" s="182"/>
      <c r="J131" s="176"/>
      <c r="K131" s="210"/>
      <c r="L131" s="211"/>
      <c r="M131" s="212"/>
      <c r="N131" s="212"/>
      <c r="O131" s="213"/>
      <c r="P131" s="212"/>
      <c r="Q131" s="212"/>
      <c r="R131" s="213"/>
      <c r="S131" s="212"/>
      <c r="T131" s="213"/>
      <c r="U131" s="213"/>
      <c r="V131" s="212"/>
      <c r="W131" s="214"/>
      <c r="X131" s="215"/>
      <c r="Y131" s="213"/>
      <c r="Z131" s="212"/>
      <c r="AA131" s="213"/>
      <c r="AB131" s="213"/>
      <c r="AC131" s="213"/>
      <c r="AD131" s="213"/>
      <c r="AE131" s="213"/>
      <c r="AF131" s="213"/>
      <c r="AG131" s="213"/>
      <c r="AH131" s="213"/>
      <c r="AI131" s="213"/>
      <c r="AJ131" s="213"/>
      <c r="AK131" s="213"/>
      <c r="AL131" s="213"/>
      <c r="AM131" s="213"/>
      <c r="AN131" s="213"/>
      <c r="AO131" s="213"/>
      <c r="AP131" s="213"/>
      <c r="AQ131" s="213"/>
      <c r="AR131" s="213"/>
      <c r="AS131" s="213"/>
      <c r="AT131" s="213"/>
      <c r="AU131" s="213"/>
      <c r="AV131" s="213"/>
      <c r="AW131" s="213"/>
      <c r="AX131" s="213"/>
      <c r="AY131" s="213"/>
      <c r="AZ131" s="213"/>
      <c r="BA131" s="212"/>
      <c r="BB131" s="213"/>
      <c r="BC131" s="213"/>
      <c r="BD131" s="213"/>
      <c r="BE131" s="213"/>
      <c r="BF131" s="213"/>
      <c r="BG131" s="213"/>
      <c r="BH131" s="213"/>
      <c r="BI131" s="213"/>
      <c r="BJ131" s="213"/>
      <c r="BK131" s="213"/>
      <c r="BL131" s="213"/>
      <c r="BM131" s="213"/>
      <c r="BN131" s="213"/>
      <c r="BO131" s="213"/>
      <c r="BP131" s="213"/>
      <c r="BQ131" s="213"/>
      <c r="BR131" s="213"/>
      <c r="BS131" s="213"/>
      <c r="BT131" s="213"/>
      <c r="BU131" s="213"/>
      <c r="BV131" s="213"/>
      <c r="BW131" s="213"/>
      <c r="BX131" s="213"/>
      <c r="BY131" s="213"/>
      <c r="BZ131" s="213"/>
      <c r="CA131" s="213"/>
      <c r="CB131" s="213"/>
      <c r="CC131" s="213"/>
      <c r="CD131" s="213"/>
      <c r="CE131" s="213"/>
      <c r="CF131" s="212"/>
      <c r="CG131" s="213"/>
      <c r="CH131" s="213"/>
      <c r="CI131" s="212"/>
      <c r="CJ131" s="213"/>
      <c r="CK131" s="212"/>
      <c r="CL131" s="213"/>
      <c r="CM131" s="213"/>
      <c r="CN131" s="213"/>
      <c r="CO131" s="212"/>
      <c r="CP131" s="213"/>
      <c r="CQ131" s="212"/>
      <c r="CR131" s="213"/>
      <c r="CS131" s="212"/>
      <c r="CT131" s="213"/>
      <c r="CU131" s="212"/>
      <c r="CV131" s="213"/>
      <c r="CW131" s="212"/>
      <c r="CX131" s="213"/>
      <c r="CY131" s="212"/>
      <c r="CZ131" s="213"/>
      <c r="DA131" s="212"/>
      <c r="DB131" s="213"/>
      <c r="DC131" s="212"/>
      <c r="DD131" s="212"/>
      <c r="DE131" s="213"/>
      <c r="DF131" s="212"/>
      <c r="DG131" s="213"/>
      <c r="DH131" s="212"/>
      <c r="DI131" s="214"/>
    </row>
    <row r="132" spans="1:113" ht="18" customHeight="1" x14ac:dyDescent="0.2">
      <c r="A132" s="208"/>
      <c r="B132" s="209"/>
      <c r="C132" s="182"/>
      <c r="D132" s="182"/>
      <c r="E132" s="175"/>
      <c r="F132" s="209"/>
      <c r="G132" s="182"/>
      <c r="H132" s="209"/>
      <c r="I132" s="182"/>
      <c r="J132" s="176"/>
      <c r="K132" s="210"/>
      <c r="L132" s="211"/>
      <c r="M132" s="212"/>
      <c r="N132" s="212"/>
      <c r="O132" s="213"/>
      <c r="P132" s="212"/>
      <c r="Q132" s="212"/>
      <c r="R132" s="213"/>
      <c r="S132" s="212"/>
      <c r="T132" s="213"/>
      <c r="U132" s="213"/>
      <c r="V132" s="212"/>
      <c r="W132" s="214"/>
      <c r="X132" s="215"/>
      <c r="Y132" s="213"/>
      <c r="Z132" s="212"/>
      <c r="AA132" s="213"/>
      <c r="AB132" s="213"/>
      <c r="AC132" s="213"/>
      <c r="AD132" s="213"/>
      <c r="AE132" s="213"/>
      <c r="AF132" s="213"/>
      <c r="AG132" s="213"/>
      <c r="AH132" s="213"/>
      <c r="AI132" s="213"/>
      <c r="AJ132" s="213"/>
      <c r="AK132" s="213"/>
      <c r="AL132" s="213"/>
      <c r="AM132" s="213"/>
      <c r="AN132" s="213"/>
      <c r="AO132" s="213"/>
      <c r="AP132" s="213"/>
      <c r="AQ132" s="213"/>
      <c r="AR132" s="213"/>
      <c r="AS132" s="213"/>
      <c r="AT132" s="213"/>
      <c r="AU132" s="213"/>
      <c r="AV132" s="213"/>
      <c r="AW132" s="213"/>
      <c r="AX132" s="213"/>
      <c r="AY132" s="213"/>
      <c r="AZ132" s="213"/>
      <c r="BA132" s="212"/>
      <c r="BB132" s="213"/>
      <c r="BC132" s="213"/>
      <c r="BD132" s="213"/>
      <c r="BE132" s="213"/>
      <c r="BF132" s="213"/>
      <c r="BG132" s="213"/>
      <c r="BH132" s="213"/>
      <c r="BI132" s="213"/>
      <c r="BJ132" s="213"/>
      <c r="BK132" s="213"/>
      <c r="BL132" s="213"/>
      <c r="BM132" s="213"/>
      <c r="BN132" s="213"/>
      <c r="BO132" s="213"/>
      <c r="BP132" s="213"/>
      <c r="BQ132" s="213"/>
      <c r="BR132" s="213"/>
      <c r="BS132" s="213"/>
      <c r="BT132" s="213"/>
      <c r="BU132" s="213"/>
      <c r="BV132" s="213"/>
      <c r="BW132" s="213"/>
      <c r="BX132" s="213"/>
      <c r="BY132" s="213"/>
      <c r="BZ132" s="213"/>
      <c r="CA132" s="213"/>
      <c r="CB132" s="213"/>
      <c r="CC132" s="213"/>
      <c r="CD132" s="213"/>
      <c r="CE132" s="213"/>
      <c r="CF132" s="212"/>
      <c r="CG132" s="213"/>
      <c r="CH132" s="213"/>
      <c r="CI132" s="212"/>
      <c r="CJ132" s="213"/>
      <c r="CK132" s="212"/>
      <c r="CL132" s="213"/>
      <c r="CM132" s="213"/>
      <c r="CN132" s="212"/>
      <c r="CO132" s="212"/>
      <c r="CP132" s="213"/>
      <c r="CQ132" s="212"/>
      <c r="CR132" s="213"/>
      <c r="CS132" s="212"/>
      <c r="CT132" s="213"/>
      <c r="CU132" s="212"/>
      <c r="CV132" s="213"/>
      <c r="CW132" s="212"/>
      <c r="CX132" s="213"/>
      <c r="CY132" s="212"/>
      <c r="CZ132" s="213"/>
      <c r="DA132" s="212"/>
      <c r="DB132" s="213"/>
      <c r="DC132" s="212"/>
      <c r="DD132" s="212"/>
      <c r="DE132" s="213"/>
      <c r="DF132" s="212"/>
      <c r="DG132" s="213"/>
      <c r="DH132" s="212"/>
      <c r="DI132" s="214"/>
    </row>
    <row r="133" spans="1:113" ht="18" customHeight="1" x14ac:dyDescent="0.2">
      <c r="A133" s="208"/>
      <c r="B133" s="209"/>
      <c r="C133" s="182"/>
      <c r="D133" s="182"/>
      <c r="E133" s="175"/>
      <c r="F133" s="209"/>
      <c r="G133" s="182"/>
      <c r="H133" s="209"/>
      <c r="I133" s="182"/>
      <c r="J133" s="176"/>
      <c r="K133" s="210"/>
      <c r="L133" s="211"/>
      <c r="M133" s="212"/>
      <c r="N133" s="212"/>
      <c r="O133" s="213"/>
      <c r="P133" s="212"/>
      <c r="Q133" s="212"/>
      <c r="R133" s="213"/>
      <c r="S133" s="212"/>
      <c r="T133" s="213"/>
      <c r="U133" s="213"/>
      <c r="V133" s="212"/>
      <c r="W133" s="214"/>
      <c r="X133" s="215"/>
      <c r="Y133" s="213"/>
      <c r="Z133" s="212"/>
      <c r="AA133" s="213"/>
      <c r="AB133" s="213"/>
      <c r="AC133" s="213"/>
      <c r="AD133" s="213"/>
      <c r="AE133" s="213"/>
      <c r="AF133" s="213"/>
      <c r="AG133" s="213"/>
      <c r="AH133" s="213"/>
      <c r="AI133" s="213"/>
      <c r="AJ133" s="213"/>
      <c r="AK133" s="213"/>
      <c r="AL133" s="213"/>
      <c r="AM133" s="213"/>
      <c r="AN133" s="213"/>
      <c r="AO133" s="213"/>
      <c r="AP133" s="213"/>
      <c r="AQ133" s="213"/>
      <c r="AR133" s="213"/>
      <c r="AS133" s="213"/>
      <c r="AT133" s="213"/>
      <c r="AU133" s="213"/>
      <c r="AV133" s="213"/>
      <c r="AW133" s="213"/>
      <c r="AX133" s="213"/>
      <c r="AY133" s="213"/>
      <c r="AZ133" s="213"/>
      <c r="BA133" s="212"/>
      <c r="BB133" s="213"/>
      <c r="BC133" s="213"/>
      <c r="BD133" s="213"/>
      <c r="BE133" s="213"/>
      <c r="BF133" s="213"/>
      <c r="BG133" s="213"/>
      <c r="BH133" s="213"/>
      <c r="BI133" s="213"/>
      <c r="BJ133" s="213"/>
      <c r="BK133" s="213"/>
      <c r="BL133" s="213"/>
      <c r="BM133" s="213"/>
      <c r="BN133" s="213"/>
      <c r="BO133" s="213"/>
      <c r="BP133" s="213"/>
      <c r="BQ133" s="213"/>
      <c r="BR133" s="213"/>
      <c r="BS133" s="213"/>
      <c r="BT133" s="213"/>
      <c r="BU133" s="213"/>
      <c r="BV133" s="213"/>
      <c r="BW133" s="213"/>
      <c r="BX133" s="213"/>
      <c r="BY133" s="213"/>
      <c r="BZ133" s="213"/>
      <c r="CA133" s="213"/>
      <c r="CB133" s="213"/>
      <c r="CC133" s="213"/>
      <c r="CD133" s="213"/>
      <c r="CE133" s="213"/>
      <c r="CF133" s="212"/>
      <c r="CG133" s="213"/>
      <c r="CH133" s="213"/>
      <c r="CI133" s="212"/>
      <c r="CJ133" s="213"/>
      <c r="CK133" s="212"/>
      <c r="CL133" s="213"/>
      <c r="CM133" s="213"/>
      <c r="CN133" s="213"/>
      <c r="CO133" s="212"/>
      <c r="CP133" s="213"/>
      <c r="CQ133" s="212"/>
      <c r="CR133" s="213"/>
      <c r="CS133" s="212"/>
      <c r="CT133" s="213"/>
      <c r="CU133" s="212"/>
      <c r="CV133" s="213"/>
      <c r="CW133" s="212"/>
      <c r="CX133" s="213"/>
      <c r="CY133" s="212"/>
      <c r="CZ133" s="213"/>
      <c r="DA133" s="212"/>
      <c r="DB133" s="213"/>
      <c r="DC133" s="212"/>
      <c r="DD133" s="212"/>
      <c r="DE133" s="213"/>
      <c r="DF133" s="212"/>
      <c r="DG133" s="213"/>
      <c r="DH133" s="212"/>
      <c r="DI133" s="214"/>
    </row>
    <row r="134" spans="1:113" ht="18" customHeight="1" x14ac:dyDescent="0.2">
      <c r="A134" s="208"/>
      <c r="B134" s="209"/>
      <c r="C134" s="182"/>
      <c r="D134" s="182"/>
      <c r="E134" s="175"/>
      <c r="F134" s="209"/>
      <c r="G134" s="182"/>
      <c r="H134" s="209"/>
      <c r="I134" s="182"/>
      <c r="J134" s="176"/>
      <c r="K134" s="210"/>
      <c r="L134" s="211"/>
      <c r="M134" s="212"/>
      <c r="N134" s="212"/>
      <c r="O134" s="213"/>
      <c r="P134" s="212"/>
      <c r="Q134" s="212"/>
      <c r="R134" s="213"/>
      <c r="S134" s="212"/>
      <c r="T134" s="213"/>
      <c r="U134" s="213"/>
      <c r="V134" s="212"/>
      <c r="W134" s="214"/>
      <c r="X134" s="215"/>
      <c r="Y134" s="213"/>
      <c r="Z134" s="212"/>
      <c r="AA134" s="213"/>
      <c r="AB134" s="213"/>
      <c r="AC134" s="213"/>
      <c r="AD134" s="213"/>
      <c r="AE134" s="213"/>
      <c r="AF134" s="213"/>
      <c r="AG134" s="213"/>
      <c r="AH134" s="213"/>
      <c r="AI134" s="213"/>
      <c r="AJ134" s="213"/>
      <c r="AK134" s="213"/>
      <c r="AL134" s="213"/>
      <c r="AM134" s="213"/>
      <c r="AN134" s="213"/>
      <c r="AO134" s="213"/>
      <c r="AP134" s="213"/>
      <c r="AQ134" s="213"/>
      <c r="AR134" s="213"/>
      <c r="AS134" s="213"/>
      <c r="AT134" s="213"/>
      <c r="AU134" s="213"/>
      <c r="AV134" s="213"/>
      <c r="AW134" s="213"/>
      <c r="AX134" s="213"/>
      <c r="AY134" s="213"/>
      <c r="AZ134" s="213"/>
      <c r="BA134" s="212"/>
      <c r="BB134" s="213"/>
      <c r="BC134" s="213"/>
      <c r="BD134" s="213"/>
      <c r="BE134" s="213"/>
      <c r="BF134" s="213"/>
      <c r="BG134" s="213"/>
      <c r="BH134" s="213"/>
      <c r="BI134" s="213"/>
      <c r="BJ134" s="213"/>
      <c r="BK134" s="213"/>
      <c r="BL134" s="213"/>
      <c r="BM134" s="213"/>
      <c r="BN134" s="213"/>
      <c r="BO134" s="213"/>
      <c r="BP134" s="213"/>
      <c r="BQ134" s="213"/>
      <c r="BR134" s="213"/>
      <c r="BS134" s="213"/>
      <c r="BT134" s="213"/>
      <c r="BU134" s="213"/>
      <c r="BV134" s="213"/>
      <c r="BW134" s="213"/>
      <c r="BX134" s="213"/>
      <c r="BY134" s="213"/>
      <c r="BZ134" s="213"/>
      <c r="CA134" s="213"/>
      <c r="CB134" s="213"/>
      <c r="CC134" s="213"/>
      <c r="CD134" s="213"/>
      <c r="CE134" s="213"/>
      <c r="CF134" s="212"/>
      <c r="CG134" s="213"/>
      <c r="CH134" s="213"/>
      <c r="CI134" s="212"/>
      <c r="CJ134" s="213"/>
      <c r="CK134" s="212"/>
      <c r="CL134" s="213"/>
      <c r="CM134" s="213"/>
      <c r="CN134" s="213"/>
      <c r="CO134" s="212"/>
      <c r="CP134" s="213"/>
      <c r="CQ134" s="212"/>
      <c r="CR134" s="213"/>
      <c r="CS134" s="212"/>
      <c r="CT134" s="213"/>
      <c r="CU134" s="212"/>
      <c r="CV134" s="213"/>
      <c r="CW134" s="212"/>
      <c r="CX134" s="213"/>
      <c r="CY134" s="212"/>
      <c r="CZ134" s="213"/>
      <c r="DA134" s="212"/>
      <c r="DB134" s="213"/>
      <c r="DC134" s="212"/>
      <c r="DD134" s="212"/>
      <c r="DE134" s="213"/>
      <c r="DF134" s="212"/>
      <c r="DG134" s="213"/>
      <c r="DH134" s="212"/>
      <c r="DI134" s="214"/>
    </row>
    <row r="135" spans="1:113" ht="18" customHeight="1" x14ac:dyDescent="0.2">
      <c r="A135" s="208"/>
      <c r="B135" s="209"/>
      <c r="C135" s="182"/>
      <c r="D135" s="182"/>
      <c r="E135" s="175"/>
      <c r="F135" s="209"/>
      <c r="G135" s="182"/>
      <c r="H135" s="209"/>
      <c r="I135" s="182"/>
      <c r="J135" s="176"/>
      <c r="K135" s="210"/>
      <c r="L135" s="211"/>
      <c r="M135" s="212"/>
      <c r="N135" s="212"/>
      <c r="O135" s="213"/>
      <c r="P135" s="212"/>
      <c r="Q135" s="212"/>
      <c r="R135" s="213"/>
      <c r="S135" s="212"/>
      <c r="T135" s="213"/>
      <c r="U135" s="213"/>
      <c r="V135" s="212"/>
      <c r="W135" s="214"/>
      <c r="X135" s="215"/>
      <c r="Y135" s="213"/>
      <c r="Z135" s="212"/>
      <c r="AA135" s="213"/>
      <c r="AB135" s="213"/>
      <c r="AC135" s="213"/>
      <c r="AD135" s="213"/>
      <c r="AE135" s="213"/>
      <c r="AF135" s="213"/>
      <c r="AG135" s="213"/>
      <c r="AH135" s="213"/>
      <c r="AI135" s="213"/>
      <c r="AJ135" s="213"/>
      <c r="AK135" s="213"/>
      <c r="AL135" s="213"/>
      <c r="AM135" s="213"/>
      <c r="AN135" s="213"/>
      <c r="AO135" s="213"/>
      <c r="AP135" s="213"/>
      <c r="AQ135" s="213"/>
      <c r="AR135" s="213"/>
      <c r="AS135" s="213"/>
      <c r="AT135" s="213"/>
      <c r="AU135" s="213"/>
      <c r="AV135" s="213"/>
      <c r="AW135" s="213"/>
      <c r="AX135" s="213"/>
      <c r="AY135" s="213"/>
      <c r="AZ135" s="213"/>
      <c r="BA135" s="212"/>
      <c r="BB135" s="213"/>
      <c r="BC135" s="213"/>
      <c r="BD135" s="213"/>
      <c r="BE135" s="213"/>
      <c r="BF135" s="213"/>
      <c r="BG135" s="213"/>
      <c r="BH135" s="213"/>
      <c r="BI135" s="213"/>
      <c r="BJ135" s="213"/>
      <c r="BK135" s="213"/>
      <c r="BL135" s="213"/>
      <c r="BM135" s="213"/>
      <c r="BN135" s="213"/>
      <c r="BO135" s="213"/>
      <c r="BP135" s="213"/>
      <c r="BQ135" s="213"/>
      <c r="BR135" s="213"/>
      <c r="BS135" s="213"/>
      <c r="BT135" s="213"/>
      <c r="BU135" s="213"/>
      <c r="BV135" s="213"/>
      <c r="BW135" s="213"/>
      <c r="BX135" s="213"/>
      <c r="BY135" s="213"/>
      <c r="BZ135" s="213"/>
      <c r="CA135" s="213"/>
      <c r="CB135" s="213"/>
      <c r="CC135" s="213"/>
      <c r="CD135" s="213"/>
      <c r="CE135" s="213"/>
      <c r="CF135" s="212"/>
      <c r="CG135" s="213"/>
      <c r="CH135" s="213"/>
      <c r="CI135" s="212"/>
      <c r="CJ135" s="213"/>
      <c r="CK135" s="212"/>
      <c r="CL135" s="213"/>
      <c r="CM135" s="213"/>
      <c r="CN135" s="213"/>
      <c r="CO135" s="212"/>
      <c r="CP135" s="213"/>
      <c r="CQ135" s="212"/>
      <c r="CR135" s="213"/>
      <c r="CS135" s="212"/>
      <c r="CT135" s="213"/>
      <c r="CU135" s="212"/>
      <c r="CV135" s="213"/>
      <c r="CW135" s="212"/>
      <c r="CX135" s="213"/>
      <c r="CY135" s="212"/>
      <c r="CZ135" s="213"/>
      <c r="DA135" s="212"/>
      <c r="DB135" s="213"/>
      <c r="DC135" s="212"/>
      <c r="DD135" s="212"/>
      <c r="DE135" s="213"/>
      <c r="DF135" s="212"/>
      <c r="DG135" s="213"/>
      <c r="DH135" s="212"/>
      <c r="DI135" s="214"/>
    </row>
    <row r="136" spans="1:113" ht="18" customHeight="1" x14ac:dyDescent="0.2">
      <c r="A136" s="208"/>
      <c r="B136" s="209"/>
      <c r="C136" s="182"/>
      <c r="D136" s="182"/>
      <c r="E136" s="209"/>
      <c r="F136" s="209"/>
      <c r="G136" s="182"/>
      <c r="H136" s="209"/>
      <c r="I136" s="182"/>
      <c r="J136" s="176"/>
      <c r="K136" s="210"/>
      <c r="L136" s="211"/>
      <c r="M136" s="212"/>
      <c r="N136" s="212"/>
      <c r="O136" s="213"/>
      <c r="P136" s="212"/>
      <c r="Q136" s="212"/>
      <c r="R136" s="213"/>
      <c r="S136" s="212"/>
      <c r="T136" s="213"/>
      <c r="U136" s="213"/>
      <c r="V136" s="212"/>
      <c r="W136" s="214"/>
      <c r="X136" s="215"/>
      <c r="Y136" s="213"/>
      <c r="Z136" s="212"/>
      <c r="AA136" s="213"/>
      <c r="AB136" s="213"/>
      <c r="AC136" s="213"/>
      <c r="AD136" s="213"/>
      <c r="AE136" s="213"/>
      <c r="AF136" s="213"/>
      <c r="AG136" s="213"/>
      <c r="AH136" s="213"/>
      <c r="AI136" s="213"/>
      <c r="AJ136" s="213"/>
      <c r="AK136" s="213"/>
      <c r="AL136" s="213"/>
      <c r="AM136" s="213"/>
      <c r="AN136" s="213"/>
      <c r="AO136" s="213"/>
      <c r="AP136" s="213"/>
      <c r="AQ136" s="213"/>
      <c r="AR136" s="213"/>
      <c r="AS136" s="213"/>
      <c r="AT136" s="213"/>
      <c r="AU136" s="213"/>
      <c r="AV136" s="213"/>
      <c r="AW136" s="213"/>
      <c r="AX136" s="213"/>
      <c r="AY136" s="213"/>
      <c r="AZ136" s="213"/>
      <c r="BA136" s="212"/>
      <c r="BB136" s="213"/>
      <c r="BC136" s="213"/>
      <c r="BD136" s="213"/>
      <c r="BE136" s="213"/>
      <c r="BF136" s="213"/>
      <c r="BG136" s="213"/>
      <c r="BH136" s="213"/>
      <c r="BI136" s="213"/>
      <c r="BJ136" s="213"/>
      <c r="BK136" s="213"/>
      <c r="BL136" s="213"/>
      <c r="BM136" s="213"/>
      <c r="BN136" s="213"/>
      <c r="BO136" s="213"/>
      <c r="BP136" s="213"/>
      <c r="BQ136" s="213"/>
      <c r="BR136" s="213"/>
      <c r="BS136" s="213"/>
      <c r="BT136" s="213"/>
      <c r="BU136" s="213"/>
      <c r="BV136" s="213"/>
      <c r="BW136" s="213"/>
      <c r="BX136" s="213"/>
      <c r="BY136" s="213"/>
      <c r="BZ136" s="213"/>
      <c r="CA136" s="213"/>
      <c r="CB136" s="213"/>
      <c r="CC136" s="213"/>
      <c r="CD136" s="213"/>
      <c r="CE136" s="213"/>
      <c r="CF136" s="212"/>
      <c r="CG136" s="213"/>
      <c r="CH136" s="213"/>
      <c r="CI136" s="212"/>
      <c r="CJ136" s="213"/>
      <c r="CK136" s="212"/>
      <c r="CL136" s="213"/>
      <c r="CM136" s="213"/>
      <c r="CN136" s="213"/>
      <c r="CO136" s="212"/>
      <c r="CP136" s="213"/>
      <c r="CQ136" s="212"/>
      <c r="CR136" s="213"/>
      <c r="CS136" s="212"/>
      <c r="CT136" s="213"/>
      <c r="CU136" s="212"/>
      <c r="CV136" s="213"/>
      <c r="CW136" s="212"/>
      <c r="CX136" s="213"/>
      <c r="CY136" s="212"/>
      <c r="CZ136" s="213"/>
      <c r="DA136" s="212"/>
      <c r="DB136" s="213"/>
      <c r="DC136" s="212"/>
      <c r="DD136" s="212"/>
      <c r="DE136" s="213"/>
      <c r="DF136" s="212"/>
      <c r="DG136" s="213"/>
      <c r="DH136" s="212"/>
      <c r="DI136" s="214"/>
    </row>
    <row r="137" spans="1:113" ht="18" customHeight="1" x14ac:dyDescent="0.2">
      <c r="A137" s="208"/>
      <c r="B137" s="209"/>
      <c r="C137" s="182"/>
      <c r="D137" s="182"/>
      <c r="E137" s="175"/>
      <c r="F137" s="209"/>
      <c r="G137" s="182"/>
      <c r="H137" s="209"/>
      <c r="I137" s="182"/>
      <c r="J137" s="176"/>
      <c r="K137" s="210"/>
      <c r="L137" s="211"/>
      <c r="M137" s="212"/>
      <c r="N137" s="212"/>
      <c r="O137" s="213"/>
      <c r="P137" s="212"/>
      <c r="Q137" s="212"/>
      <c r="R137" s="213"/>
      <c r="S137" s="212"/>
      <c r="T137" s="213"/>
      <c r="U137" s="213"/>
      <c r="V137" s="212"/>
      <c r="W137" s="214"/>
      <c r="X137" s="215"/>
      <c r="Y137" s="213"/>
      <c r="Z137" s="212"/>
      <c r="AA137" s="213"/>
      <c r="AB137" s="213"/>
      <c r="AC137" s="213"/>
      <c r="AD137" s="213"/>
      <c r="AE137" s="213"/>
      <c r="AF137" s="213"/>
      <c r="AG137" s="213"/>
      <c r="AH137" s="213"/>
      <c r="AI137" s="213"/>
      <c r="AJ137" s="213"/>
      <c r="AK137" s="213"/>
      <c r="AL137" s="213"/>
      <c r="AM137" s="213"/>
      <c r="AN137" s="213"/>
      <c r="AO137" s="213"/>
      <c r="AP137" s="213"/>
      <c r="AQ137" s="213"/>
      <c r="AR137" s="213"/>
      <c r="AS137" s="213"/>
      <c r="AT137" s="213"/>
      <c r="AU137" s="213"/>
      <c r="AV137" s="213"/>
      <c r="AW137" s="213"/>
      <c r="AX137" s="213"/>
      <c r="AY137" s="213"/>
      <c r="AZ137" s="213"/>
      <c r="BA137" s="212"/>
      <c r="BB137" s="213"/>
      <c r="BC137" s="213"/>
      <c r="BD137" s="213"/>
      <c r="BE137" s="213"/>
      <c r="BF137" s="213"/>
      <c r="BG137" s="213"/>
      <c r="BH137" s="213"/>
      <c r="BI137" s="213"/>
      <c r="BJ137" s="213"/>
      <c r="BK137" s="213"/>
      <c r="BL137" s="213"/>
      <c r="BM137" s="213"/>
      <c r="BN137" s="213"/>
      <c r="BO137" s="213"/>
      <c r="BP137" s="213"/>
      <c r="BQ137" s="213"/>
      <c r="BR137" s="213"/>
      <c r="BS137" s="213"/>
      <c r="BT137" s="213"/>
      <c r="BU137" s="213"/>
      <c r="BV137" s="213"/>
      <c r="BW137" s="213"/>
      <c r="BX137" s="213"/>
      <c r="BY137" s="213"/>
      <c r="BZ137" s="213"/>
      <c r="CA137" s="213"/>
      <c r="CB137" s="213"/>
      <c r="CC137" s="213"/>
      <c r="CD137" s="213"/>
      <c r="CE137" s="213"/>
      <c r="CF137" s="212"/>
      <c r="CG137" s="213"/>
      <c r="CH137" s="213"/>
      <c r="CI137" s="212"/>
      <c r="CJ137" s="213"/>
      <c r="CK137" s="212"/>
      <c r="CL137" s="213"/>
      <c r="CM137" s="213"/>
      <c r="CN137" s="213"/>
      <c r="CO137" s="212"/>
      <c r="CP137" s="213"/>
      <c r="CQ137" s="212"/>
      <c r="CR137" s="213"/>
      <c r="CS137" s="212"/>
      <c r="CT137" s="213"/>
      <c r="CU137" s="212"/>
      <c r="CV137" s="213"/>
      <c r="CW137" s="212"/>
      <c r="CX137" s="213"/>
      <c r="CY137" s="212"/>
      <c r="CZ137" s="213"/>
      <c r="DA137" s="212"/>
      <c r="DB137" s="213"/>
      <c r="DC137" s="212"/>
      <c r="DD137" s="212"/>
      <c r="DE137" s="213"/>
      <c r="DF137" s="212"/>
      <c r="DG137" s="213"/>
      <c r="DH137" s="212"/>
      <c r="DI137" s="214"/>
    </row>
    <row r="138" spans="1:113" ht="18" customHeight="1" x14ac:dyDescent="0.2">
      <c r="A138" s="208"/>
      <c r="B138" s="209"/>
      <c r="C138" s="182"/>
      <c r="D138" s="182"/>
      <c r="E138" s="175"/>
      <c r="F138" s="209"/>
      <c r="G138" s="182"/>
      <c r="H138" s="209"/>
      <c r="I138" s="182"/>
      <c r="J138" s="176"/>
      <c r="K138" s="210"/>
      <c r="L138" s="211"/>
      <c r="M138" s="212"/>
      <c r="N138" s="212"/>
      <c r="O138" s="213"/>
      <c r="P138" s="212"/>
      <c r="Q138" s="212"/>
      <c r="R138" s="213"/>
      <c r="S138" s="213"/>
      <c r="T138" s="213"/>
      <c r="U138" s="213"/>
      <c r="V138" s="213"/>
      <c r="W138" s="214"/>
      <c r="X138" s="215"/>
      <c r="Y138" s="213"/>
      <c r="Z138" s="213"/>
      <c r="AA138" s="213"/>
      <c r="AB138" s="213"/>
      <c r="AC138" s="213"/>
      <c r="AD138" s="213"/>
      <c r="AE138" s="213"/>
      <c r="AF138" s="213"/>
      <c r="AG138" s="213"/>
      <c r="AH138" s="213"/>
      <c r="AI138" s="213"/>
      <c r="AJ138" s="213"/>
      <c r="AK138" s="213"/>
      <c r="AL138" s="213"/>
      <c r="AM138" s="213"/>
      <c r="AN138" s="213"/>
      <c r="AO138" s="213"/>
      <c r="AP138" s="213"/>
      <c r="AQ138" s="213"/>
      <c r="AR138" s="213"/>
      <c r="AS138" s="213"/>
      <c r="AT138" s="213"/>
      <c r="AU138" s="213"/>
      <c r="AV138" s="213"/>
      <c r="AW138" s="213"/>
      <c r="AX138" s="213"/>
      <c r="AY138" s="213"/>
      <c r="AZ138" s="213"/>
      <c r="BA138" s="212"/>
      <c r="BB138" s="213"/>
      <c r="BC138" s="213"/>
      <c r="BD138" s="213"/>
      <c r="BE138" s="213"/>
      <c r="BF138" s="213"/>
      <c r="BG138" s="213"/>
      <c r="BH138" s="213"/>
      <c r="BI138" s="213"/>
      <c r="BJ138" s="213"/>
      <c r="BK138" s="213"/>
      <c r="BL138" s="213"/>
      <c r="BM138" s="213"/>
      <c r="BN138" s="213"/>
      <c r="BO138" s="213"/>
      <c r="BP138" s="213"/>
      <c r="BQ138" s="213"/>
      <c r="BR138" s="213"/>
      <c r="BS138" s="213"/>
      <c r="BT138" s="213"/>
      <c r="BU138" s="213"/>
      <c r="BV138" s="213"/>
      <c r="BW138" s="213"/>
      <c r="BX138" s="213"/>
      <c r="BY138" s="213"/>
      <c r="BZ138" s="213"/>
      <c r="CA138" s="213"/>
      <c r="CB138" s="213"/>
      <c r="CC138" s="213"/>
      <c r="CD138" s="213"/>
      <c r="CE138" s="213"/>
      <c r="CF138" s="213"/>
      <c r="CG138" s="213"/>
      <c r="CH138" s="213"/>
      <c r="CI138" s="213"/>
      <c r="CJ138" s="213"/>
      <c r="CK138" s="212"/>
      <c r="CL138" s="213"/>
      <c r="CM138" s="213"/>
      <c r="CN138" s="213"/>
      <c r="CO138" s="212"/>
      <c r="CP138" s="213"/>
      <c r="CQ138" s="212"/>
      <c r="CR138" s="213"/>
      <c r="CS138" s="212"/>
      <c r="CT138" s="213"/>
      <c r="CU138" s="212"/>
      <c r="CV138" s="213"/>
      <c r="CW138" s="212"/>
      <c r="CX138" s="213"/>
      <c r="CY138" s="212"/>
      <c r="CZ138" s="213"/>
      <c r="DA138" s="212"/>
      <c r="DB138" s="213"/>
      <c r="DC138" s="212"/>
      <c r="DD138" s="212"/>
      <c r="DE138" s="213"/>
      <c r="DF138" s="212"/>
      <c r="DG138" s="213"/>
      <c r="DH138" s="212"/>
      <c r="DI138" s="214"/>
    </row>
    <row r="139" spans="1:113" ht="18" customHeight="1" x14ac:dyDescent="0.2">
      <c r="A139" s="208"/>
      <c r="B139" s="209"/>
      <c r="C139" s="182"/>
      <c r="D139" s="182"/>
      <c r="E139" s="175"/>
      <c r="F139" s="209"/>
      <c r="G139" s="182"/>
      <c r="H139" s="209"/>
      <c r="I139" s="182"/>
      <c r="J139" s="176"/>
      <c r="K139" s="210"/>
      <c r="L139" s="211"/>
      <c r="M139" s="212"/>
      <c r="N139" s="212"/>
      <c r="O139" s="213"/>
      <c r="P139" s="212"/>
      <c r="Q139" s="212"/>
      <c r="R139" s="213"/>
      <c r="S139" s="212"/>
      <c r="T139" s="213"/>
      <c r="U139" s="213"/>
      <c r="V139" s="212"/>
      <c r="W139" s="214"/>
      <c r="X139" s="215"/>
      <c r="Y139" s="213"/>
      <c r="Z139" s="212"/>
      <c r="AA139" s="213"/>
      <c r="AB139" s="213"/>
      <c r="AC139" s="213"/>
      <c r="AD139" s="213"/>
      <c r="AE139" s="213"/>
      <c r="AF139" s="213"/>
      <c r="AG139" s="213"/>
      <c r="AH139" s="213"/>
      <c r="AI139" s="213"/>
      <c r="AJ139" s="213"/>
      <c r="AK139" s="213"/>
      <c r="AL139" s="213"/>
      <c r="AM139" s="213"/>
      <c r="AN139" s="213"/>
      <c r="AO139" s="213"/>
      <c r="AP139" s="213"/>
      <c r="AQ139" s="213"/>
      <c r="AR139" s="213"/>
      <c r="AS139" s="213"/>
      <c r="AT139" s="213"/>
      <c r="AU139" s="213"/>
      <c r="AV139" s="213"/>
      <c r="AW139" s="213"/>
      <c r="AX139" s="213"/>
      <c r="AY139" s="213"/>
      <c r="AZ139" s="213"/>
      <c r="BA139" s="212"/>
      <c r="BB139" s="213"/>
      <c r="BC139" s="213"/>
      <c r="BD139" s="213"/>
      <c r="BE139" s="213"/>
      <c r="BF139" s="213"/>
      <c r="BG139" s="213"/>
      <c r="BH139" s="213"/>
      <c r="BI139" s="213"/>
      <c r="BJ139" s="213"/>
      <c r="BK139" s="213"/>
      <c r="BL139" s="213"/>
      <c r="BM139" s="213"/>
      <c r="BN139" s="213"/>
      <c r="BO139" s="213"/>
      <c r="BP139" s="213"/>
      <c r="BQ139" s="213"/>
      <c r="BR139" s="213"/>
      <c r="BS139" s="213"/>
      <c r="BT139" s="213"/>
      <c r="BU139" s="213"/>
      <c r="BV139" s="213"/>
      <c r="BW139" s="213"/>
      <c r="BX139" s="213"/>
      <c r="BY139" s="213"/>
      <c r="BZ139" s="213"/>
      <c r="CA139" s="213"/>
      <c r="CB139" s="213"/>
      <c r="CC139" s="213"/>
      <c r="CD139" s="213"/>
      <c r="CE139" s="213"/>
      <c r="CF139" s="212"/>
      <c r="CG139" s="213"/>
      <c r="CH139" s="213"/>
      <c r="CI139" s="212"/>
      <c r="CJ139" s="213"/>
      <c r="CK139" s="212"/>
      <c r="CL139" s="213"/>
      <c r="CM139" s="213"/>
      <c r="CN139" s="213"/>
      <c r="CO139" s="212"/>
      <c r="CP139" s="213"/>
      <c r="CQ139" s="212"/>
      <c r="CR139" s="213"/>
      <c r="CS139" s="212"/>
      <c r="CT139" s="213"/>
      <c r="CU139" s="212"/>
      <c r="CV139" s="213"/>
      <c r="CW139" s="212"/>
      <c r="CX139" s="213"/>
      <c r="CY139" s="212"/>
      <c r="CZ139" s="213"/>
      <c r="DA139" s="212"/>
      <c r="DB139" s="213"/>
      <c r="DC139" s="212"/>
      <c r="DD139" s="212"/>
      <c r="DE139" s="213"/>
      <c r="DF139" s="212"/>
      <c r="DG139" s="213"/>
      <c r="DH139" s="212"/>
      <c r="DI139" s="214"/>
    </row>
    <row r="140" spans="1:113" ht="18" customHeight="1" x14ac:dyDescent="0.2">
      <c r="A140" s="208"/>
      <c r="B140" s="209"/>
      <c r="C140" s="182"/>
      <c r="D140" s="182"/>
      <c r="E140" s="175"/>
      <c r="F140" s="209"/>
      <c r="G140" s="182"/>
      <c r="H140" s="209"/>
      <c r="I140" s="182"/>
      <c r="J140" s="176"/>
      <c r="K140" s="210"/>
      <c r="L140" s="211"/>
      <c r="M140" s="212"/>
      <c r="N140" s="212"/>
      <c r="O140" s="213"/>
      <c r="P140" s="212"/>
      <c r="Q140" s="212"/>
      <c r="R140" s="213"/>
      <c r="S140" s="212"/>
      <c r="T140" s="213"/>
      <c r="U140" s="213"/>
      <c r="V140" s="212"/>
      <c r="W140" s="214"/>
      <c r="X140" s="215"/>
      <c r="Y140" s="213"/>
      <c r="Z140" s="212"/>
      <c r="AA140" s="213"/>
      <c r="AB140" s="213"/>
      <c r="AC140" s="213"/>
      <c r="AD140" s="213"/>
      <c r="AE140" s="213"/>
      <c r="AF140" s="213"/>
      <c r="AG140" s="213"/>
      <c r="AH140" s="213"/>
      <c r="AI140" s="213"/>
      <c r="AJ140" s="213"/>
      <c r="AK140" s="213"/>
      <c r="AL140" s="213"/>
      <c r="AM140" s="213"/>
      <c r="AN140" s="213"/>
      <c r="AO140" s="213"/>
      <c r="AP140" s="213"/>
      <c r="AQ140" s="213"/>
      <c r="AR140" s="213"/>
      <c r="AS140" s="213"/>
      <c r="AT140" s="213"/>
      <c r="AU140" s="213"/>
      <c r="AV140" s="213"/>
      <c r="AW140" s="213"/>
      <c r="AX140" s="213"/>
      <c r="AY140" s="213"/>
      <c r="AZ140" s="213"/>
      <c r="BA140" s="212"/>
      <c r="BB140" s="213"/>
      <c r="BC140" s="213"/>
      <c r="BD140" s="213"/>
      <c r="BE140" s="213"/>
      <c r="BF140" s="213"/>
      <c r="BG140" s="213"/>
      <c r="BH140" s="213"/>
      <c r="BI140" s="213"/>
      <c r="BJ140" s="213"/>
      <c r="BK140" s="213"/>
      <c r="BL140" s="213"/>
      <c r="BM140" s="213"/>
      <c r="BN140" s="213"/>
      <c r="BO140" s="213"/>
      <c r="BP140" s="213"/>
      <c r="BQ140" s="213"/>
      <c r="BR140" s="213"/>
      <c r="BS140" s="213"/>
      <c r="BT140" s="213"/>
      <c r="BU140" s="213"/>
      <c r="BV140" s="213"/>
      <c r="BW140" s="213"/>
      <c r="BX140" s="213"/>
      <c r="BY140" s="213"/>
      <c r="BZ140" s="213"/>
      <c r="CA140" s="213"/>
      <c r="CB140" s="213"/>
      <c r="CC140" s="213"/>
      <c r="CD140" s="213"/>
      <c r="CE140" s="213"/>
      <c r="CF140" s="212"/>
      <c r="CG140" s="213"/>
      <c r="CH140" s="213"/>
      <c r="CI140" s="212"/>
      <c r="CJ140" s="213"/>
      <c r="CK140" s="212"/>
      <c r="CL140" s="213"/>
      <c r="CM140" s="213"/>
      <c r="CN140" s="213"/>
      <c r="CO140" s="212"/>
      <c r="CP140" s="213"/>
      <c r="CQ140" s="212"/>
      <c r="CR140" s="213"/>
      <c r="CS140" s="212"/>
      <c r="CT140" s="213"/>
      <c r="CU140" s="212"/>
      <c r="CV140" s="213"/>
      <c r="CW140" s="212"/>
      <c r="CX140" s="213"/>
      <c r="CY140" s="212"/>
      <c r="CZ140" s="213"/>
      <c r="DA140" s="212"/>
      <c r="DB140" s="213"/>
      <c r="DC140" s="212"/>
      <c r="DD140" s="212"/>
      <c r="DE140" s="213"/>
      <c r="DF140" s="212"/>
      <c r="DG140" s="213"/>
      <c r="DH140" s="212"/>
      <c r="DI140" s="214"/>
    </row>
    <row r="141" spans="1:113" ht="18" customHeight="1" x14ac:dyDescent="0.2">
      <c r="A141" s="208"/>
      <c r="B141" s="209"/>
      <c r="C141" s="182"/>
      <c r="D141" s="182"/>
      <c r="E141" s="175"/>
      <c r="F141" s="209"/>
      <c r="G141" s="182"/>
      <c r="H141" s="209"/>
      <c r="I141" s="182"/>
      <c r="J141" s="176"/>
      <c r="K141" s="210"/>
      <c r="L141" s="211"/>
      <c r="M141" s="212"/>
      <c r="N141" s="212"/>
      <c r="O141" s="213"/>
      <c r="P141" s="212"/>
      <c r="Q141" s="212"/>
      <c r="R141" s="213"/>
      <c r="S141" s="212"/>
      <c r="T141" s="213"/>
      <c r="U141" s="213"/>
      <c r="V141" s="212"/>
      <c r="W141" s="214"/>
      <c r="X141" s="215"/>
      <c r="Y141" s="213"/>
      <c r="Z141" s="212"/>
      <c r="AA141" s="213"/>
      <c r="AB141" s="213"/>
      <c r="AC141" s="213"/>
      <c r="AD141" s="213"/>
      <c r="AE141" s="213"/>
      <c r="AF141" s="213"/>
      <c r="AG141" s="213"/>
      <c r="AH141" s="213"/>
      <c r="AI141" s="213"/>
      <c r="AJ141" s="213"/>
      <c r="AK141" s="213"/>
      <c r="AL141" s="213"/>
      <c r="AM141" s="213"/>
      <c r="AN141" s="213"/>
      <c r="AO141" s="213"/>
      <c r="AP141" s="213"/>
      <c r="AQ141" s="213"/>
      <c r="AR141" s="213"/>
      <c r="AS141" s="213"/>
      <c r="AT141" s="213"/>
      <c r="AU141" s="213"/>
      <c r="AV141" s="213"/>
      <c r="AW141" s="213"/>
      <c r="AX141" s="213"/>
      <c r="AY141" s="213"/>
      <c r="AZ141" s="213"/>
      <c r="BA141" s="212"/>
      <c r="BB141" s="213"/>
      <c r="BC141" s="213"/>
      <c r="BD141" s="213"/>
      <c r="BE141" s="213"/>
      <c r="BF141" s="213"/>
      <c r="BG141" s="213"/>
      <c r="BH141" s="213"/>
      <c r="BI141" s="213"/>
      <c r="BJ141" s="213"/>
      <c r="BK141" s="213"/>
      <c r="BL141" s="213"/>
      <c r="BM141" s="213"/>
      <c r="BN141" s="213"/>
      <c r="BO141" s="213"/>
      <c r="BP141" s="213"/>
      <c r="BQ141" s="213"/>
      <c r="BR141" s="213"/>
      <c r="BS141" s="213"/>
      <c r="BT141" s="213"/>
      <c r="BU141" s="213"/>
      <c r="BV141" s="213"/>
      <c r="BW141" s="213"/>
      <c r="BX141" s="213"/>
      <c r="BY141" s="213"/>
      <c r="BZ141" s="213"/>
      <c r="CA141" s="213"/>
      <c r="CB141" s="213"/>
      <c r="CC141" s="213"/>
      <c r="CD141" s="213"/>
      <c r="CE141" s="213"/>
      <c r="CF141" s="212"/>
      <c r="CG141" s="213"/>
      <c r="CH141" s="213"/>
      <c r="CI141" s="212"/>
      <c r="CJ141" s="213"/>
      <c r="CK141" s="212"/>
      <c r="CL141" s="213"/>
      <c r="CM141" s="213"/>
      <c r="CN141" s="213"/>
      <c r="CO141" s="212"/>
      <c r="CP141" s="213"/>
      <c r="CQ141" s="212"/>
      <c r="CR141" s="213"/>
      <c r="CS141" s="212"/>
      <c r="CT141" s="213"/>
      <c r="CU141" s="212"/>
      <c r="CV141" s="213"/>
      <c r="CW141" s="212"/>
      <c r="CX141" s="213"/>
      <c r="CY141" s="212"/>
      <c r="CZ141" s="213"/>
      <c r="DA141" s="212"/>
      <c r="DB141" s="213"/>
      <c r="DC141" s="212"/>
      <c r="DD141" s="212"/>
      <c r="DE141" s="213"/>
      <c r="DF141" s="212"/>
      <c r="DG141" s="213"/>
      <c r="DH141" s="212"/>
      <c r="DI141" s="214"/>
    </row>
    <row r="142" spans="1:113" ht="18" customHeight="1" x14ac:dyDescent="0.2">
      <c r="A142" s="208"/>
      <c r="B142" s="209"/>
      <c r="C142" s="182"/>
      <c r="D142" s="182"/>
      <c r="E142" s="175"/>
      <c r="F142" s="209"/>
      <c r="G142" s="182"/>
      <c r="H142" s="209"/>
      <c r="I142" s="182"/>
      <c r="J142" s="176"/>
      <c r="K142" s="210"/>
      <c r="L142" s="211"/>
      <c r="M142" s="212"/>
      <c r="N142" s="212"/>
      <c r="O142" s="213"/>
      <c r="P142" s="212"/>
      <c r="Q142" s="212"/>
      <c r="R142" s="213"/>
      <c r="S142" s="212"/>
      <c r="T142" s="213"/>
      <c r="U142" s="213"/>
      <c r="V142" s="212"/>
      <c r="W142" s="214"/>
      <c r="X142" s="215"/>
      <c r="Y142" s="213"/>
      <c r="Z142" s="212"/>
      <c r="AA142" s="213"/>
      <c r="AB142" s="213"/>
      <c r="AC142" s="213"/>
      <c r="AD142" s="213"/>
      <c r="AE142" s="213"/>
      <c r="AF142" s="213"/>
      <c r="AG142" s="213"/>
      <c r="AH142" s="213"/>
      <c r="AI142" s="213"/>
      <c r="AJ142" s="213"/>
      <c r="AK142" s="213"/>
      <c r="AL142" s="213"/>
      <c r="AM142" s="213"/>
      <c r="AN142" s="213"/>
      <c r="AO142" s="213"/>
      <c r="AP142" s="213"/>
      <c r="AQ142" s="213"/>
      <c r="AR142" s="213"/>
      <c r="AS142" s="213"/>
      <c r="AT142" s="213"/>
      <c r="AU142" s="213"/>
      <c r="AV142" s="213"/>
      <c r="AW142" s="213"/>
      <c r="AX142" s="213"/>
      <c r="AY142" s="213"/>
      <c r="AZ142" s="213"/>
      <c r="BA142" s="212"/>
      <c r="BB142" s="213"/>
      <c r="BC142" s="213"/>
      <c r="BD142" s="213"/>
      <c r="BE142" s="213"/>
      <c r="BF142" s="213"/>
      <c r="BG142" s="213"/>
      <c r="BH142" s="213"/>
      <c r="BI142" s="213"/>
      <c r="BJ142" s="213"/>
      <c r="BK142" s="213"/>
      <c r="BL142" s="213"/>
      <c r="BM142" s="213"/>
      <c r="BN142" s="213"/>
      <c r="BO142" s="213"/>
      <c r="BP142" s="213"/>
      <c r="BQ142" s="213"/>
      <c r="BR142" s="213"/>
      <c r="BS142" s="213"/>
      <c r="BT142" s="213"/>
      <c r="BU142" s="213"/>
      <c r="BV142" s="213"/>
      <c r="BW142" s="213"/>
      <c r="BX142" s="213"/>
      <c r="BY142" s="213"/>
      <c r="BZ142" s="213"/>
      <c r="CA142" s="213"/>
      <c r="CB142" s="213"/>
      <c r="CC142" s="213"/>
      <c r="CD142" s="213"/>
      <c r="CE142" s="213"/>
      <c r="CF142" s="212"/>
      <c r="CG142" s="213"/>
      <c r="CH142" s="213"/>
      <c r="CI142" s="212"/>
      <c r="CJ142" s="213"/>
      <c r="CK142" s="212"/>
      <c r="CL142" s="213"/>
      <c r="CM142" s="213"/>
      <c r="CN142" s="213"/>
      <c r="CO142" s="212"/>
      <c r="CP142" s="213"/>
      <c r="CQ142" s="212"/>
      <c r="CR142" s="213"/>
      <c r="CS142" s="212"/>
      <c r="CT142" s="213"/>
      <c r="CU142" s="212"/>
      <c r="CV142" s="213"/>
      <c r="CW142" s="212"/>
      <c r="CX142" s="213"/>
      <c r="CY142" s="212"/>
      <c r="CZ142" s="213"/>
      <c r="DA142" s="212"/>
      <c r="DB142" s="213"/>
      <c r="DC142" s="212"/>
      <c r="DD142" s="212"/>
      <c r="DE142" s="213"/>
      <c r="DF142" s="212"/>
      <c r="DG142" s="213"/>
      <c r="DH142" s="212"/>
      <c r="DI142" s="214"/>
    </row>
    <row r="143" spans="1:113" ht="18" customHeight="1" x14ac:dyDescent="0.2">
      <c r="A143" s="208"/>
      <c r="B143" s="209"/>
      <c r="C143" s="182"/>
      <c r="D143" s="182"/>
      <c r="E143" s="175"/>
      <c r="F143" s="209"/>
      <c r="G143" s="182"/>
      <c r="H143" s="209"/>
      <c r="I143" s="182"/>
      <c r="J143" s="176"/>
      <c r="K143" s="210"/>
      <c r="L143" s="211"/>
      <c r="M143" s="212"/>
      <c r="N143" s="212"/>
      <c r="O143" s="213"/>
      <c r="P143" s="212"/>
      <c r="Q143" s="212"/>
      <c r="R143" s="213"/>
      <c r="S143" s="212"/>
      <c r="T143" s="213"/>
      <c r="U143" s="213"/>
      <c r="V143" s="212"/>
      <c r="W143" s="214"/>
      <c r="X143" s="215"/>
      <c r="Y143" s="213"/>
      <c r="Z143" s="212"/>
      <c r="AA143" s="213"/>
      <c r="AB143" s="213"/>
      <c r="AC143" s="213"/>
      <c r="AD143" s="213"/>
      <c r="AE143" s="213"/>
      <c r="AF143" s="213"/>
      <c r="AG143" s="213"/>
      <c r="AH143" s="213"/>
      <c r="AI143" s="213"/>
      <c r="AJ143" s="213"/>
      <c r="AK143" s="213"/>
      <c r="AL143" s="213"/>
      <c r="AM143" s="213"/>
      <c r="AN143" s="213"/>
      <c r="AO143" s="213"/>
      <c r="AP143" s="213"/>
      <c r="AQ143" s="213"/>
      <c r="AR143" s="213"/>
      <c r="AS143" s="213"/>
      <c r="AT143" s="213"/>
      <c r="AU143" s="213"/>
      <c r="AV143" s="213"/>
      <c r="AW143" s="213"/>
      <c r="AX143" s="213"/>
      <c r="AY143" s="213"/>
      <c r="AZ143" s="213"/>
      <c r="BA143" s="212"/>
      <c r="BB143" s="213"/>
      <c r="BC143" s="213"/>
      <c r="BD143" s="213"/>
      <c r="BE143" s="213"/>
      <c r="BF143" s="213"/>
      <c r="BG143" s="213"/>
      <c r="BH143" s="213"/>
      <c r="BI143" s="213"/>
      <c r="BJ143" s="213"/>
      <c r="BK143" s="213"/>
      <c r="BL143" s="213"/>
      <c r="BM143" s="213"/>
      <c r="BN143" s="213"/>
      <c r="BO143" s="213"/>
      <c r="BP143" s="213"/>
      <c r="BQ143" s="213"/>
      <c r="BR143" s="213"/>
      <c r="BS143" s="213"/>
      <c r="BT143" s="213"/>
      <c r="BU143" s="213"/>
      <c r="BV143" s="213"/>
      <c r="BW143" s="213"/>
      <c r="BX143" s="213"/>
      <c r="BY143" s="213"/>
      <c r="BZ143" s="213"/>
      <c r="CA143" s="213"/>
      <c r="CB143" s="213"/>
      <c r="CC143" s="213"/>
      <c r="CD143" s="213"/>
      <c r="CE143" s="213"/>
      <c r="CF143" s="212"/>
      <c r="CG143" s="213"/>
      <c r="CH143" s="213"/>
      <c r="CI143" s="212"/>
      <c r="CJ143" s="213"/>
      <c r="CK143" s="212"/>
      <c r="CL143" s="213"/>
      <c r="CM143" s="213"/>
      <c r="CN143" s="213"/>
      <c r="CO143" s="212"/>
      <c r="CP143" s="213"/>
      <c r="CQ143" s="212"/>
      <c r="CR143" s="213"/>
      <c r="CS143" s="212"/>
      <c r="CT143" s="213"/>
      <c r="CU143" s="212"/>
      <c r="CV143" s="213"/>
      <c r="CW143" s="212"/>
      <c r="CX143" s="213"/>
      <c r="CY143" s="212"/>
      <c r="CZ143" s="213"/>
      <c r="DA143" s="212"/>
      <c r="DB143" s="213"/>
      <c r="DC143" s="212"/>
      <c r="DD143" s="212"/>
      <c r="DE143" s="213"/>
      <c r="DF143" s="212"/>
      <c r="DG143" s="213"/>
      <c r="DH143" s="212"/>
      <c r="DI143" s="214"/>
    </row>
    <row r="144" spans="1:113" ht="18" customHeight="1" x14ac:dyDescent="0.2">
      <c r="A144" s="208"/>
      <c r="B144" s="209"/>
      <c r="C144" s="182"/>
      <c r="D144" s="182"/>
      <c r="E144" s="175"/>
      <c r="F144" s="209"/>
      <c r="G144" s="182"/>
      <c r="H144" s="209"/>
      <c r="I144" s="182"/>
      <c r="J144" s="176"/>
      <c r="K144" s="210"/>
      <c r="L144" s="211"/>
      <c r="M144" s="212"/>
      <c r="N144" s="212"/>
      <c r="O144" s="213"/>
      <c r="P144" s="212"/>
      <c r="Q144" s="212"/>
      <c r="R144" s="213"/>
      <c r="S144" s="212"/>
      <c r="T144" s="213"/>
      <c r="U144" s="213"/>
      <c r="V144" s="212"/>
      <c r="W144" s="214"/>
      <c r="X144" s="215"/>
      <c r="Y144" s="213"/>
      <c r="Z144" s="212"/>
      <c r="AA144" s="213"/>
      <c r="AB144" s="213"/>
      <c r="AC144" s="213"/>
      <c r="AD144" s="213"/>
      <c r="AE144" s="213"/>
      <c r="AF144" s="213"/>
      <c r="AG144" s="213"/>
      <c r="AH144" s="213"/>
      <c r="AI144" s="213"/>
      <c r="AJ144" s="213"/>
      <c r="AK144" s="213"/>
      <c r="AL144" s="213"/>
      <c r="AM144" s="213"/>
      <c r="AN144" s="213"/>
      <c r="AO144" s="213"/>
      <c r="AP144" s="213"/>
      <c r="AQ144" s="213"/>
      <c r="AR144" s="213"/>
      <c r="AS144" s="213"/>
      <c r="AT144" s="213"/>
      <c r="AU144" s="213"/>
      <c r="AV144" s="213"/>
      <c r="AW144" s="213"/>
      <c r="AX144" s="213"/>
      <c r="AY144" s="213"/>
      <c r="AZ144" s="213"/>
      <c r="BA144" s="212"/>
      <c r="BB144" s="213"/>
      <c r="BC144" s="213"/>
      <c r="BD144" s="213"/>
      <c r="BE144" s="213"/>
      <c r="BF144" s="213"/>
      <c r="BG144" s="213"/>
      <c r="BH144" s="213"/>
      <c r="BI144" s="213"/>
      <c r="BJ144" s="213"/>
      <c r="BK144" s="213"/>
      <c r="BL144" s="213"/>
      <c r="BM144" s="213"/>
      <c r="BN144" s="213"/>
      <c r="BO144" s="213"/>
      <c r="BP144" s="213"/>
      <c r="BQ144" s="213"/>
      <c r="BR144" s="213"/>
      <c r="BS144" s="213"/>
      <c r="BT144" s="213"/>
      <c r="BU144" s="213"/>
      <c r="BV144" s="213"/>
      <c r="BW144" s="213"/>
      <c r="BX144" s="213"/>
      <c r="BY144" s="213"/>
      <c r="BZ144" s="213"/>
      <c r="CA144" s="213"/>
      <c r="CB144" s="213"/>
      <c r="CC144" s="213"/>
      <c r="CD144" s="213"/>
      <c r="CE144" s="213"/>
      <c r="CF144" s="212"/>
      <c r="CG144" s="213"/>
      <c r="CH144" s="213"/>
      <c r="CI144" s="212"/>
      <c r="CJ144" s="213"/>
      <c r="CK144" s="212"/>
      <c r="CL144" s="213"/>
      <c r="CM144" s="213"/>
      <c r="CN144" s="213"/>
      <c r="CO144" s="212"/>
      <c r="CP144" s="213"/>
      <c r="CQ144" s="212"/>
      <c r="CR144" s="213"/>
      <c r="CS144" s="212"/>
      <c r="CT144" s="213"/>
      <c r="CU144" s="212"/>
      <c r="CV144" s="213"/>
      <c r="CW144" s="212"/>
      <c r="CX144" s="213"/>
      <c r="CY144" s="212"/>
      <c r="CZ144" s="213"/>
      <c r="DA144" s="212"/>
      <c r="DB144" s="213"/>
      <c r="DC144" s="212"/>
      <c r="DD144" s="212"/>
      <c r="DE144" s="213"/>
      <c r="DF144" s="212"/>
      <c r="DG144" s="213"/>
      <c r="DH144" s="212"/>
      <c r="DI144" s="214"/>
    </row>
    <row r="145" spans="1:113" ht="18" customHeight="1" x14ac:dyDescent="0.2">
      <c r="A145" s="208"/>
      <c r="B145" s="209"/>
      <c r="C145" s="182"/>
      <c r="D145" s="182"/>
      <c r="E145" s="175"/>
      <c r="F145" s="209"/>
      <c r="G145" s="182"/>
      <c r="H145" s="209"/>
      <c r="I145" s="182"/>
      <c r="J145" s="176"/>
      <c r="K145" s="210"/>
      <c r="L145" s="211"/>
      <c r="M145" s="212"/>
      <c r="N145" s="212"/>
      <c r="O145" s="213"/>
      <c r="P145" s="212"/>
      <c r="Q145" s="212"/>
      <c r="R145" s="213"/>
      <c r="S145" s="212"/>
      <c r="T145" s="213"/>
      <c r="U145" s="213"/>
      <c r="V145" s="212"/>
      <c r="W145" s="214"/>
      <c r="X145" s="215"/>
      <c r="Y145" s="213"/>
      <c r="Z145" s="212"/>
      <c r="AA145" s="213"/>
      <c r="AB145" s="213"/>
      <c r="AC145" s="213"/>
      <c r="AD145" s="213"/>
      <c r="AE145" s="213"/>
      <c r="AF145" s="213"/>
      <c r="AG145" s="213"/>
      <c r="AH145" s="213"/>
      <c r="AI145" s="213"/>
      <c r="AJ145" s="213"/>
      <c r="AK145" s="213"/>
      <c r="AL145" s="213"/>
      <c r="AM145" s="213"/>
      <c r="AN145" s="213"/>
      <c r="AO145" s="213"/>
      <c r="AP145" s="213"/>
      <c r="AQ145" s="213"/>
      <c r="AR145" s="213"/>
      <c r="AS145" s="213"/>
      <c r="AT145" s="213"/>
      <c r="AU145" s="213"/>
      <c r="AV145" s="213"/>
      <c r="AW145" s="213"/>
      <c r="AX145" s="213"/>
      <c r="AY145" s="213"/>
      <c r="AZ145" s="213"/>
      <c r="BA145" s="212"/>
      <c r="BB145" s="213"/>
      <c r="BC145" s="213"/>
      <c r="BD145" s="213"/>
      <c r="BE145" s="213"/>
      <c r="BF145" s="213"/>
      <c r="BG145" s="213"/>
      <c r="BH145" s="213"/>
      <c r="BI145" s="213"/>
      <c r="BJ145" s="213"/>
      <c r="BK145" s="213"/>
      <c r="BL145" s="213"/>
      <c r="BM145" s="213"/>
      <c r="BN145" s="213"/>
      <c r="BO145" s="213"/>
      <c r="BP145" s="213"/>
      <c r="BQ145" s="213"/>
      <c r="BR145" s="213"/>
      <c r="BS145" s="213"/>
      <c r="BT145" s="213"/>
      <c r="BU145" s="213"/>
      <c r="BV145" s="213"/>
      <c r="BW145" s="213"/>
      <c r="BX145" s="213"/>
      <c r="BY145" s="213"/>
      <c r="BZ145" s="213"/>
      <c r="CA145" s="213"/>
      <c r="CB145" s="213"/>
      <c r="CC145" s="213"/>
      <c r="CD145" s="213"/>
      <c r="CE145" s="213"/>
      <c r="CF145" s="212"/>
      <c r="CG145" s="213"/>
      <c r="CH145" s="213"/>
      <c r="CI145" s="212"/>
      <c r="CJ145" s="213"/>
      <c r="CK145" s="212"/>
      <c r="CL145" s="213"/>
      <c r="CM145" s="213"/>
      <c r="CN145" s="213"/>
      <c r="CO145" s="212"/>
      <c r="CP145" s="213"/>
      <c r="CQ145" s="212"/>
      <c r="CR145" s="213"/>
      <c r="CS145" s="212"/>
      <c r="CT145" s="213"/>
      <c r="CU145" s="212"/>
      <c r="CV145" s="213"/>
      <c r="CW145" s="212"/>
      <c r="CX145" s="213"/>
      <c r="CY145" s="212"/>
      <c r="CZ145" s="213"/>
      <c r="DA145" s="212"/>
      <c r="DB145" s="213"/>
      <c r="DC145" s="212"/>
      <c r="DD145" s="212"/>
      <c r="DE145" s="213"/>
      <c r="DF145" s="212"/>
      <c r="DG145" s="213"/>
      <c r="DH145" s="212"/>
      <c r="DI145" s="214"/>
    </row>
    <row r="146" spans="1:113" ht="18" customHeight="1" x14ac:dyDescent="0.2">
      <c r="A146" s="208"/>
      <c r="B146" s="209"/>
      <c r="C146" s="182"/>
      <c r="D146" s="182"/>
      <c r="E146" s="175"/>
      <c r="F146" s="209"/>
      <c r="G146" s="182"/>
      <c r="H146" s="209"/>
      <c r="I146" s="182"/>
      <c r="J146" s="176"/>
      <c r="K146" s="210"/>
      <c r="L146" s="211"/>
      <c r="M146" s="212"/>
      <c r="N146" s="212"/>
      <c r="O146" s="213"/>
      <c r="P146" s="212"/>
      <c r="Q146" s="212"/>
      <c r="R146" s="213"/>
      <c r="S146" s="212"/>
      <c r="T146" s="213"/>
      <c r="U146" s="213"/>
      <c r="V146" s="212"/>
      <c r="W146" s="214"/>
      <c r="X146" s="215"/>
      <c r="Y146" s="213"/>
      <c r="Z146" s="212"/>
      <c r="AA146" s="213"/>
      <c r="AB146" s="213"/>
      <c r="AC146" s="213"/>
      <c r="AD146" s="213"/>
      <c r="AE146" s="213"/>
      <c r="AF146" s="213"/>
      <c r="AG146" s="213"/>
      <c r="AH146" s="213"/>
      <c r="AI146" s="213"/>
      <c r="AJ146" s="213"/>
      <c r="AK146" s="213"/>
      <c r="AL146" s="213"/>
      <c r="AM146" s="213"/>
      <c r="AN146" s="213"/>
      <c r="AO146" s="213"/>
      <c r="AP146" s="213"/>
      <c r="AQ146" s="213"/>
      <c r="AR146" s="213"/>
      <c r="AS146" s="213"/>
      <c r="AT146" s="213"/>
      <c r="AU146" s="213"/>
      <c r="AV146" s="213"/>
      <c r="AW146" s="213"/>
      <c r="AX146" s="213"/>
      <c r="AY146" s="213"/>
      <c r="AZ146" s="213"/>
      <c r="BA146" s="212"/>
      <c r="BB146" s="213"/>
      <c r="BC146" s="213"/>
      <c r="BD146" s="213"/>
      <c r="BE146" s="213"/>
      <c r="BF146" s="213"/>
      <c r="BG146" s="213"/>
      <c r="BH146" s="213"/>
      <c r="BI146" s="213"/>
      <c r="BJ146" s="213"/>
      <c r="BK146" s="213"/>
      <c r="BL146" s="213"/>
      <c r="BM146" s="213"/>
      <c r="BN146" s="213"/>
      <c r="BO146" s="213"/>
      <c r="BP146" s="213"/>
      <c r="BQ146" s="213"/>
      <c r="BR146" s="213"/>
      <c r="BS146" s="213"/>
      <c r="BT146" s="213"/>
      <c r="BU146" s="213"/>
      <c r="BV146" s="213"/>
      <c r="BW146" s="213"/>
      <c r="BX146" s="213"/>
      <c r="BY146" s="213"/>
      <c r="BZ146" s="213"/>
      <c r="CA146" s="213"/>
      <c r="CB146" s="213"/>
      <c r="CC146" s="213"/>
      <c r="CD146" s="213"/>
      <c r="CE146" s="213"/>
      <c r="CF146" s="212"/>
      <c r="CG146" s="213"/>
      <c r="CH146" s="213"/>
      <c r="CI146" s="212"/>
      <c r="CJ146" s="213"/>
      <c r="CK146" s="212"/>
      <c r="CL146" s="213"/>
      <c r="CM146" s="213"/>
      <c r="CN146" s="213"/>
      <c r="CO146" s="212"/>
      <c r="CP146" s="213"/>
      <c r="CQ146" s="212"/>
      <c r="CR146" s="213"/>
      <c r="CS146" s="212"/>
      <c r="CT146" s="213"/>
      <c r="CU146" s="212"/>
      <c r="CV146" s="213"/>
      <c r="CW146" s="212"/>
      <c r="CX146" s="213"/>
      <c r="CY146" s="212"/>
      <c r="CZ146" s="213"/>
      <c r="DA146" s="212"/>
      <c r="DB146" s="213"/>
      <c r="DC146" s="212"/>
      <c r="DD146" s="212"/>
      <c r="DE146" s="213"/>
      <c r="DF146" s="212"/>
      <c r="DG146" s="213"/>
      <c r="DH146" s="212"/>
      <c r="DI146" s="214"/>
    </row>
    <row r="147" spans="1:113" ht="18" customHeight="1" x14ac:dyDescent="0.2">
      <c r="A147" s="208"/>
      <c r="B147" s="209"/>
      <c r="C147" s="182"/>
      <c r="D147" s="182"/>
      <c r="E147" s="175"/>
      <c r="F147" s="209"/>
      <c r="G147" s="182"/>
      <c r="H147" s="209"/>
      <c r="I147" s="182"/>
      <c r="J147" s="176"/>
      <c r="K147" s="210"/>
      <c r="L147" s="211"/>
      <c r="M147" s="212"/>
      <c r="N147" s="212"/>
      <c r="O147" s="213"/>
      <c r="P147" s="212"/>
      <c r="Q147" s="212"/>
      <c r="R147" s="213"/>
      <c r="S147" s="212"/>
      <c r="T147" s="213"/>
      <c r="U147" s="213"/>
      <c r="V147" s="212"/>
      <c r="W147" s="214"/>
      <c r="X147" s="215"/>
      <c r="Y147" s="213"/>
      <c r="Z147" s="212"/>
      <c r="AA147" s="213"/>
      <c r="AB147" s="213"/>
      <c r="AC147" s="213"/>
      <c r="AD147" s="213"/>
      <c r="AE147" s="213"/>
      <c r="AF147" s="213"/>
      <c r="AG147" s="213"/>
      <c r="AH147" s="213"/>
      <c r="AI147" s="213"/>
      <c r="AJ147" s="213"/>
      <c r="AK147" s="213"/>
      <c r="AL147" s="213"/>
      <c r="AM147" s="213"/>
      <c r="AN147" s="213"/>
      <c r="AO147" s="213"/>
      <c r="AP147" s="213"/>
      <c r="AQ147" s="213"/>
      <c r="AR147" s="213"/>
      <c r="AS147" s="213"/>
      <c r="AT147" s="213"/>
      <c r="AU147" s="213"/>
      <c r="AV147" s="213"/>
      <c r="AW147" s="213"/>
      <c r="AX147" s="213"/>
      <c r="AY147" s="213"/>
      <c r="AZ147" s="213"/>
      <c r="BA147" s="212"/>
      <c r="BB147" s="213"/>
      <c r="BC147" s="213"/>
      <c r="BD147" s="213"/>
      <c r="BE147" s="213"/>
      <c r="BF147" s="213"/>
      <c r="BG147" s="213"/>
      <c r="BH147" s="213"/>
      <c r="BI147" s="213"/>
      <c r="BJ147" s="213"/>
      <c r="BK147" s="213"/>
      <c r="BL147" s="213"/>
      <c r="BM147" s="213"/>
      <c r="BN147" s="213"/>
      <c r="BO147" s="213"/>
      <c r="BP147" s="213"/>
      <c r="BQ147" s="213"/>
      <c r="BR147" s="213"/>
      <c r="BS147" s="213"/>
      <c r="BT147" s="213"/>
      <c r="BU147" s="213"/>
      <c r="BV147" s="213"/>
      <c r="BW147" s="213"/>
      <c r="BX147" s="213"/>
      <c r="BY147" s="213"/>
      <c r="BZ147" s="213"/>
      <c r="CA147" s="213"/>
      <c r="CB147" s="213"/>
      <c r="CC147" s="213"/>
      <c r="CD147" s="213"/>
      <c r="CE147" s="213"/>
      <c r="CF147" s="212"/>
      <c r="CG147" s="213"/>
      <c r="CH147" s="213"/>
      <c r="CI147" s="212"/>
      <c r="CJ147" s="213"/>
      <c r="CK147" s="212"/>
      <c r="CL147" s="213"/>
      <c r="CM147" s="213"/>
      <c r="CN147" s="213"/>
      <c r="CO147" s="212"/>
      <c r="CP147" s="213"/>
      <c r="CQ147" s="212"/>
      <c r="CR147" s="213"/>
      <c r="CS147" s="212"/>
      <c r="CT147" s="213"/>
      <c r="CU147" s="212"/>
      <c r="CV147" s="213"/>
      <c r="CW147" s="212"/>
      <c r="CX147" s="213"/>
      <c r="CY147" s="212"/>
      <c r="CZ147" s="213"/>
      <c r="DA147" s="212"/>
      <c r="DB147" s="213"/>
      <c r="DC147" s="212"/>
      <c r="DD147" s="212"/>
      <c r="DE147" s="213"/>
      <c r="DF147" s="212"/>
      <c r="DG147" s="213"/>
      <c r="DH147" s="212"/>
      <c r="DI147" s="214"/>
    </row>
    <row r="148" spans="1:113" ht="18" customHeight="1" x14ac:dyDescent="0.2">
      <c r="A148" s="208"/>
      <c r="B148" s="209"/>
      <c r="C148" s="182"/>
      <c r="D148" s="182"/>
      <c r="E148" s="175"/>
      <c r="F148" s="209"/>
      <c r="G148" s="182"/>
      <c r="H148" s="209"/>
      <c r="I148" s="182"/>
      <c r="J148" s="176"/>
      <c r="K148" s="210"/>
      <c r="L148" s="211"/>
      <c r="M148" s="212"/>
      <c r="N148" s="212"/>
      <c r="O148" s="213"/>
      <c r="P148" s="212"/>
      <c r="Q148" s="212"/>
      <c r="R148" s="213"/>
      <c r="S148" s="212"/>
      <c r="T148" s="213"/>
      <c r="U148" s="213"/>
      <c r="V148" s="212"/>
      <c r="W148" s="214"/>
      <c r="X148" s="215"/>
      <c r="Y148" s="213"/>
      <c r="Z148" s="212"/>
      <c r="AA148" s="213"/>
      <c r="AB148" s="213"/>
      <c r="AC148" s="213"/>
      <c r="AD148" s="213"/>
      <c r="AE148" s="213"/>
      <c r="AF148" s="213"/>
      <c r="AG148" s="213"/>
      <c r="AH148" s="213"/>
      <c r="AI148" s="213"/>
      <c r="AJ148" s="213"/>
      <c r="AK148" s="213"/>
      <c r="AL148" s="213"/>
      <c r="AM148" s="213"/>
      <c r="AN148" s="213"/>
      <c r="AO148" s="213"/>
      <c r="AP148" s="213"/>
      <c r="AQ148" s="213"/>
      <c r="AR148" s="213"/>
      <c r="AS148" s="213"/>
      <c r="AT148" s="213"/>
      <c r="AU148" s="213"/>
      <c r="AV148" s="213"/>
      <c r="AW148" s="213"/>
      <c r="AX148" s="213"/>
      <c r="AY148" s="213"/>
      <c r="AZ148" s="213"/>
      <c r="BA148" s="212"/>
      <c r="BB148" s="213"/>
      <c r="BC148" s="213"/>
      <c r="BD148" s="213"/>
      <c r="BE148" s="213"/>
      <c r="BF148" s="213"/>
      <c r="BG148" s="213"/>
      <c r="BH148" s="213"/>
      <c r="BI148" s="213"/>
      <c r="BJ148" s="213"/>
      <c r="BK148" s="213"/>
      <c r="BL148" s="213"/>
      <c r="BM148" s="213"/>
      <c r="BN148" s="213"/>
      <c r="BO148" s="213"/>
      <c r="BP148" s="213"/>
      <c r="BQ148" s="213"/>
      <c r="BR148" s="213"/>
      <c r="BS148" s="213"/>
      <c r="BT148" s="213"/>
      <c r="BU148" s="213"/>
      <c r="BV148" s="213"/>
      <c r="BW148" s="213"/>
      <c r="BX148" s="213"/>
      <c r="BY148" s="213"/>
      <c r="BZ148" s="213"/>
      <c r="CA148" s="213"/>
      <c r="CB148" s="213"/>
      <c r="CC148" s="213"/>
      <c r="CD148" s="213"/>
      <c r="CE148" s="213"/>
      <c r="CF148" s="212"/>
      <c r="CG148" s="213"/>
      <c r="CH148" s="213"/>
      <c r="CI148" s="212"/>
      <c r="CJ148" s="213"/>
      <c r="CK148" s="212"/>
      <c r="CL148" s="213"/>
      <c r="CM148" s="213"/>
      <c r="CN148" s="213"/>
      <c r="CO148" s="212"/>
      <c r="CP148" s="213"/>
      <c r="CQ148" s="212"/>
      <c r="CR148" s="213"/>
      <c r="CS148" s="212"/>
      <c r="CT148" s="213"/>
      <c r="CU148" s="212"/>
      <c r="CV148" s="213"/>
      <c r="CW148" s="212"/>
      <c r="CX148" s="213"/>
      <c r="CY148" s="212"/>
      <c r="CZ148" s="213"/>
      <c r="DA148" s="212"/>
      <c r="DB148" s="213"/>
      <c r="DC148" s="212"/>
      <c r="DD148" s="212"/>
      <c r="DE148" s="213"/>
      <c r="DF148" s="212"/>
      <c r="DG148" s="213"/>
      <c r="DH148" s="212"/>
      <c r="DI148" s="214"/>
    </row>
    <row r="149" spans="1:113" ht="18" customHeight="1" x14ac:dyDescent="0.2">
      <c r="A149" s="208"/>
      <c r="B149" s="209"/>
      <c r="C149" s="182"/>
      <c r="D149" s="182"/>
      <c r="E149" s="175"/>
      <c r="F149" s="209"/>
      <c r="G149" s="182"/>
      <c r="H149" s="209"/>
      <c r="I149" s="182"/>
      <c r="J149" s="176"/>
      <c r="K149" s="210"/>
      <c r="L149" s="211"/>
      <c r="M149" s="212"/>
      <c r="N149" s="212"/>
      <c r="O149" s="213"/>
      <c r="P149" s="212"/>
      <c r="Q149" s="212"/>
      <c r="R149" s="213"/>
      <c r="S149" s="212"/>
      <c r="T149" s="213"/>
      <c r="U149" s="213"/>
      <c r="V149" s="212"/>
      <c r="W149" s="214"/>
      <c r="X149" s="215"/>
      <c r="Y149" s="213"/>
      <c r="Z149" s="212"/>
      <c r="AA149" s="213"/>
      <c r="AB149" s="213"/>
      <c r="AC149" s="213"/>
      <c r="AD149" s="213"/>
      <c r="AE149" s="213"/>
      <c r="AF149" s="213"/>
      <c r="AG149" s="213"/>
      <c r="AH149" s="213"/>
      <c r="AI149" s="213"/>
      <c r="AJ149" s="213"/>
      <c r="AK149" s="213"/>
      <c r="AL149" s="213"/>
      <c r="AM149" s="213"/>
      <c r="AN149" s="213"/>
      <c r="AO149" s="213"/>
      <c r="AP149" s="213"/>
      <c r="AQ149" s="213"/>
      <c r="AR149" s="213"/>
      <c r="AS149" s="213"/>
      <c r="AT149" s="213"/>
      <c r="AU149" s="213"/>
      <c r="AV149" s="213"/>
      <c r="AW149" s="213"/>
      <c r="AX149" s="213"/>
      <c r="AY149" s="213"/>
      <c r="AZ149" s="213"/>
      <c r="BA149" s="212"/>
      <c r="BB149" s="213"/>
      <c r="BC149" s="213"/>
      <c r="BD149" s="213"/>
      <c r="BE149" s="213"/>
      <c r="BF149" s="213"/>
      <c r="BG149" s="213"/>
      <c r="BH149" s="213"/>
      <c r="BI149" s="213"/>
      <c r="BJ149" s="213"/>
      <c r="BK149" s="213"/>
      <c r="BL149" s="213"/>
      <c r="BM149" s="213"/>
      <c r="BN149" s="213"/>
      <c r="BO149" s="213"/>
      <c r="BP149" s="213"/>
      <c r="BQ149" s="213"/>
      <c r="BR149" s="213"/>
      <c r="BS149" s="213"/>
      <c r="BT149" s="213"/>
      <c r="BU149" s="213"/>
      <c r="BV149" s="213"/>
      <c r="BW149" s="213"/>
      <c r="BX149" s="213"/>
      <c r="BY149" s="213"/>
      <c r="BZ149" s="213"/>
      <c r="CA149" s="213"/>
      <c r="CB149" s="213"/>
      <c r="CC149" s="213"/>
      <c r="CD149" s="213"/>
      <c r="CE149" s="213"/>
      <c r="CF149" s="212"/>
      <c r="CG149" s="213"/>
      <c r="CH149" s="213"/>
      <c r="CI149" s="212"/>
      <c r="CJ149" s="213"/>
      <c r="CK149" s="212"/>
      <c r="CL149" s="213"/>
      <c r="CM149" s="213"/>
      <c r="CN149" s="213"/>
      <c r="CO149" s="212"/>
      <c r="CP149" s="213"/>
      <c r="CQ149" s="212"/>
      <c r="CR149" s="213"/>
      <c r="CS149" s="212"/>
      <c r="CT149" s="213"/>
      <c r="CU149" s="212"/>
      <c r="CV149" s="213"/>
      <c r="CW149" s="212"/>
      <c r="CX149" s="213"/>
      <c r="CY149" s="212"/>
      <c r="CZ149" s="213"/>
      <c r="DA149" s="212"/>
      <c r="DB149" s="213"/>
      <c r="DC149" s="212"/>
      <c r="DD149" s="212"/>
      <c r="DE149" s="213"/>
      <c r="DF149" s="212"/>
      <c r="DG149" s="213"/>
      <c r="DH149" s="212"/>
      <c r="DI149" s="214"/>
    </row>
    <row r="150" spans="1:113" ht="18" customHeight="1" x14ac:dyDescent="0.2">
      <c r="A150" s="208"/>
      <c r="B150" s="209"/>
      <c r="C150" s="182"/>
      <c r="D150" s="182"/>
      <c r="E150" s="175"/>
      <c r="F150" s="209"/>
      <c r="G150" s="182"/>
      <c r="H150" s="209"/>
      <c r="I150" s="182"/>
      <c r="J150" s="176"/>
      <c r="K150" s="210"/>
      <c r="L150" s="211"/>
      <c r="M150" s="212"/>
      <c r="N150" s="212"/>
      <c r="O150" s="213"/>
      <c r="P150" s="212"/>
      <c r="Q150" s="212"/>
      <c r="R150" s="213"/>
      <c r="S150" s="212"/>
      <c r="T150" s="213"/>
      <c r="U150" s="213"/>
      <c r="V150" s="212"/>
      <c r="W150" s="214"/>
      <c r="X150" s="215"/>
      <c r="Y150" s="213"/>
      <c r="Z150" s="212"/>
      <c r="AA150" s="213"/>
      <c r="AB150" s="213"/>
      <c r="AC150" s="213"/>
      <c r="AD150" s="213"/>
      <c r="AE150" s="213"/>
      <c r="AF150" s="213"/>
      <c r="AG150" s="213"/>
      <c r="AH150" s="213"/>
      <c r="AI150" s="213"/>
      <c r="AJ150" s="213"/>
      <c r="AK150" s="213"/>
      <c r="AL150" s="213"/>
      <c r="AM150" s="213"/>
      <c r="AN150" s="213"/>
      <c r="AO150" s="213"/>
      <c r="AP150" s="213"/>
      <c r="AQ150" s="213"/>
      <c r="AR150" s="213"/>
      <c r="AS150" s="213"/>
      <c r="AT150" s="213"/>
      <c r="AU150" s="213"/>
      <c r="AV150" s="213"/>
      <c r="AW150" s="213"/>
      <c r="AX150" s="213"/>
      <c r="AY150" s="213"/>
      <c r="AZ150" s="213"/>
      <c r="BA150" s="212"/>
      <c r="BB150" s="213"/>
      <c r="BC150" s="213"/>
      <c r="BD150" s="213"/>
      <c r="BE150" s="213"/>
      <c r="BF150" s="213"/>
      <c r="BG150" s="213"/>
      <c r="BH150" s="213"/>
      <c r="BI150" s="213"/>
      <c r="BJ150" s="213"/>
      <c r="BK150" s="213"/>
      <c r="BL150" s="213"/>
      <c r="BM150" s="213"/>
      <c r="BN150" s="213"/>
      <c r="BO150" s="213"/>
      <c r="BP150" s="213"/>
      <c r="BQ150" s="213"/>
      <c r="BR150" s="213"/>
      <c r="BS150" s="213"/>
      <c r="BT150" s="213"/>
      <c r="BU150" s="213"/>
      <c r="BV150" s="213"/>
      <c r="BW150" s="213"/>
      <c r="BX150" s="213"/>
      <c r="BY150" s="213"/>
      <c r="BZ150" s="213"/>
      <c r="CA150" s="213"/>
      <c r="CB150" s="213"/>
      <c r="CC150" s="213"/>
      <c r="CD150" s="213"/>
      <c r="CE150" s="213"/>
      <c r="CF150" s="212"/>
      <c r="CG150" s="213"/>
      <c r="CH150" s="213"/>
      <c r="CI150" s="212"/>
      <c r="CJ150" s="213"/>
      <c r="CK150" s="212"/>
      <c r="CL150" s="213"/>
      <c r="CM150" s="213"/>
      <c r="CN150" s="213"/>
      <c r="CO150" s="212"/>
      <c r="CP150" s="213"/>
      <c r="CQ150" s="212"/>
      <c r="CR150" s="213"/>
      <c r="CS150" s="212"/>
      <c r="CT150" s="213"/>
      <c r="CU150" s="212"/>
      <c r="CV150" s="213"/>
      <c r="CW150" s="212"/>
      <c r="CX150" s="213"/>
      <c r="CY150" s="212"/>
      <c r="CZ150" s="213"/>
      <c r="DA150" s="212"/>
      <c r="DB150" s="213"/>
      <c r="DC150" s="212"/>
      <c r="DD150" s="212"/>
      <c r="DE150" s="213"/>
      <c r="DF150" s="212"/>
      <c r="DG150" s="213"/>
      <c r="DH150" s="212"/>
      <c r="DI150" s="214"/>
    </row>
    <row r="151" spans="1:113" ht="18" customHeight="1" x14ac:dyDescent="0.2">
      <c r="A151" s="208"/>
      <c r="B151" s="209"/>
      <c r="C151" s="182"/>
      <c r="D151" s="182"/>
      <c r="E151" s="175"/>
      <c r="F151" s="209"/>
      <c r="G151" s="182"/>
      <c r="H151" s="209"/>
      <c r="I151" s="182"/>
      <c r="J151" s="176"/>
      <c r="K151" s="210"/>
      <c r="L151" s="215"/>
      <c r="M151" s="213"/>
      <c r="N151" s="213"/>
      <c r="O151" s="212"/>
      <c r="P151" s="213"/>
      <c r="Q151" s="213"/>
      <c r="R151" s="212"/>
      <c r="S151" s="213"/>
      <c r="T151" s="212"/>
      <c r="U151" s="212"/>
      <c r="V151" s="213"/>
      <c r="W151" s="217"/>
      <c r="X151" s="211"/>
      <c r="Y151" s="212"/>
      <c r="Z151" s="213"/>
      <c r="AA151" s="212"/>
      <c r="AB151" s="213"/>
      <c r="AC151" s="212"/>
      <c r="AD151" s="213"/>
      <c r="AE151" s="212"/>
      <c r="AF151" s="212"/>
      <c r="AG151" s="212"/>
      <c r="AH151" s="212"/>
      <c r="AI151" s="212"/>
      <c r="AJ151" s="212"/>
      <c r="AK151" s="212"/>
      <c r="AL151" s="212"/>
      <c r="AM151" s="212"/>
      <c r="AN151" s="212"/>
      <c r="AO151" s="212"/>
      <c r="AP151" s="212"/>
      <c r="AQ151" s="213"/>
      <c r="AR151" s="212"/>
      <c r="AS151" s="212"/>
      <c r="AT151" s="213"/>
      <c r="AU151" s="212"/>
      <c r="AV151" s="212"/>
      <c r="AW151" s="213"/>
      <c r="AX151" s="212"/>
      <c r="AY151" s="212"/>
      <c r="AZ151" s="212"/>
      <c r="BA151" s="213"/>
      <c r="BB151" s="213"/>
      <c r="BC151" s="212"/>
      <c r="BD151" s="212"/>
      <c r="BE151" s="212"/>
      <c r="BF151" s="213"/>
      <c r="BG151" s="212"/>
      <c r="BH151" s="212"/>
      <c r="BI151" s="212"/>
      <c r="BJ151" s="212"/>
      <c r="BK151" s="212"/>
      <c r="BL151" s="212"/>
      <c r="BM151" s="212"/>
      <c r="BN151" s="213"/>
      <c r="BO151" s="212"/>
      <c r="BP151" s="212"/>
      <c r="BQ151" s="212"/>
      <c r="BR151" s="212"/>
      <c r="BS151" s="212"/>
      <c r="BT151" s="212"/>
      <c r="BU151" s="212"/>
      <c r="BV151" s="212"/>
      <c r="BW151" s="212"/>
      <c r="BX151" s="212"/>
      <c r="BY151" s="212"/>
      <c r="BZ151" s="212"/>
      <c r="CA151" s="212"/>
      <c r="CB151" s="212"/>
      <c r="CC151" s="212"/>
      <c r="CD151" s="212"/>
      <c r="CE151" s="212"/>
      <c r="CF151" s="213"/>
      <c r="CG151" s="212"/>
      <c r="CH151" s="212"/>
      <c r="CI151" s="213"/>
      <c r="CJ151" s="212"/>
      <c r="CK151" s="213"/>
      <c r="CL151" s="212"/>
      <c r="CM151" s="213"/>
      <c r="CN151" s="212"/>
      <c r="CO151" s="213"/>
      <c r="CP151" s="213"/>
      <c r="CQ151" s="213"/>
      <c r="CR151" s="213"/>
      <c r="CS151" s="213"/>
      <c r="CT151" s="213"/>
      <c r="CU151" s="213"/>
      <c r="CV151" s="213"/>
      <c r="CW151" s="213"/>
      <c r="CX151" s="213"/>
      <c r="CY151" s="213"/>
      <c r="CZ151" s="213"/>
      <c r="DA151" s="213"/>
      <c r="DB151" s="213"/>
      <c r="DC151" s="213"/>
      <c r="DD151" s="213"/>
      <c r="DE151" s="213"/>
      <c r="DF151" s="213"/>
      <c r="DG151" s="213"/>
      <c r="DH151" s="213"/>
      <c r="DI151" s="214"/>
    </row>
    <row r="152" spans="1:113" ht="18" customHeight="1" x14ac:dyDescent="0.2">
      <c r="A152" s="208"/>
      <c r="B152" s="209"/>
      <c r="C152" s="182"/>
      <c r="D152" s="182"/>
      <c r="E152" s="175"/>
      <c r="F152" s="209"/>
      <c r="G152" s="182"/>
      <c r="H152" s="209"/>
      <c r="I152" s="182"/>
      <c r="J152" s="176"/>
      <c r="K152" s="210"/>
      <c r="L152" s="211"/>
      <c r="M152" s="212"/>
      <c r="N152" s="212"/>
      <c r="O152" s="213"/>
      <c r="P152" s="212"/>
      <c r="Q152" s="212"/>
      <c r="R152" s="213"/>
      <c r="S152" s="212"/>
      <c r="T152" s="213"/>
      <c r="U152" s="213"/>
      <c r="V152" s="212"/>
      <c r="W152" s="214"/>
      <c r="X152" s="215"/>
      <c r="Y152" s="213"/>
      <c r="Z152" s="212"/>
      <c r="AA152" s="213"/>
      <c r="AB152" s="213"/>
      <c r="AC152" s="213"/>
      <c r="AD152" s="213"/>
      <c r="AE152" s="213"/>
      <c r="AF152" s="213"/>
      <c r="AG152" s="213"/>
      <c r="AH152" s="213"/>
      <c r="AI152" s="213"/>
      <c r="AJ152" s="213"/>
      <c r="AK152" s="213"/>
      <c r="AL152" s="213"/>
      <c r="AM152" s="213"/>
      <c r="AN152" s="213"/>
      <c r="AO152" s="213"/>
      <c r="AP152" s="213"/>
      <c r="AQ152" s="213"/>
      <c r="AR152" s="213"/>
      <c r="AS152" s="213"/>
      <c r="AT152" s="213"/>
      <c r="AU152" s="213"/>
      <c r="AV152" s="213"/>
      <c r="AW152" s="213"/>
      <c r="AX152" s="213"/>
      <c r="AY152" s="213"/>
      <c r="AZ152" s="213"/>
      <c r="BA152" s="212"/>
      <c r="BB152" s="213"/>
      <c r="BC152" s="213"/>
      <c r="BD152" s="213"/>
      <c r="BE152" s="213"/>
      <c r="BF152" s="213"/>
      <c r="BG152" s="213"/>
      <c r="BH152" s="213"/>
      <c r="BI152" s="213"/>
      <c r="BJ152" s="213"/>
      <c r="BK152" s="213"/>
      <c r="BL152" s="213"/>
      <c r="BM152" s="213"/>
      <c r="BN152" s="213"/>
      <c r="BO152" s="213"/>
      <c r="BP152" s="213"/>
      <c r="BQ152" s="213"/>
      <c r="BR152" s="213"/>
      <c r="BS152" s="213"/>
      <c r="BT152" s="213"/>
      <c r="BU152" s="213"/>
      <c r="BV152" s="213"/>
      <c r="BW152" s="213"/>
      <c r="BX152" s="213"/>
      <c r="BY152" s="213"/>
      <c r="BZ152" s="213"/>
      <c r="CA152" s="213"/>
      <c r="CB152" s="213"/>
      <c r="CC152" s="213"/>
      <c r="CD152" s="213"/>
      <c r="CE152" s="213"/>
      <c r="CF152" s="212"/>
      <c r="CG152" s="213"/>
      <c r="CH152" s="213"/>
      <c r="CI152" s="212"/>
      <c r="CJ152" s="213"/>
      <c r="CK152" s="212"/>
      <c r="CL152" s="213"/>
      <c r="CM152" s="213"/>
      <c r="CN152" s="212"/>
      <c r="CO152" s="212"/>
      <c r="CP152" s="213"/>
      <c r="CQ152" s="212"/>
      <c r="CR152" s="213"/>
      <c r="CS152" s="212"/>
      <c r="CT152" s="213"/>
      <c r="CU152" s="212"/>
      <c r="CV152" s="213"/>
      <c r="CW152" s="212"/>
      <c r="CX152" s="213"/>
      <c r="CY152" s="212"/>
      <c r="CZ152" s="213"/>
      <c r="DA152" s="212"/>
      <c r="DB152" s="213"/>
      <c r="DC152" s="212"/>
      <c r="DD152" s="212"/>
      <c r="DE152" s="213"/>
      <c r="DF152" s="212"/>
      <c r="DG152" s="213"/>
      <c r="DH152" s="212"/>
      <c r="DI152" s="214"/>
    </row>
    <row r="153" spans="1:113" ht="18" customHeight="1" x14ac:dyDescent="0.2">
      <c r="A153" s="208"/>
      <c r="B153" s="209"/>
      <c r="C153" s="182"/>
      <c r="D153" s="182"/>
      <c r="E153" s="175"/>
      <c r="F153" s="209"/>
      <c r="G153" s="182"/>
      <c r="H153" s="209"/>
      <c r="I153" s="182"/>
      <c r="J153" s="176"/>
      <c r="K153" s="210"/>
      <c r="L153" s="211"/>
      <c r="M153" s="212"/>
      <c r="N153" s="212"/>
      <c r="O153" s="213"/>
      <c r="P153" s="212"/>
      <c r="Q153" s="212"/>
      <c r="R153" s="213"/>
      <c r="S153" s="212"/>
      <c r="T153" s="213"/>
      <c r="U153" s="213"/>
      <c r="V153" s="212"/>
      <c r="W153" s="214"/>
      <c r="X153" s="215"/>
      <c r="Y153" s="213"/>
      <c r="Z153" s="212"/>
      <c r="AA153" s="213"/>
      <c r="AB153" s="213"/>
      <c r="AC153" s="213"/>
      <c r="AD153" s="213"/>
      <c r="AE153" s="213"/>
      <c r="AF153" s="213"/>
      <c r="AG153" s="213"/>
      <c r="AH153" s="213"/>
      <c r="AI153" s="213"/>
      <c r="AJ153" s="213"/>
      <c r="AK153" s="213"/>
      <c r="AL153" s="213"/>
      <c r="AM153" s="213"/>
      <c r="AN153" s="213"/>
      <c r="AO153" s="213"/>
      <c r="AP153" s="213"/>
      <c r="AQ153" s="213"/>
      <c r="AR153" s="213"/>
      <c r="AS153" s="213"/>
      <c r="AT153" s="213"/>
      <c r="AU153" s="213"/>
      <c r="AV153" s="213"/>
      <c r="AW153" s="213"/>
      <c r="AX153" s="213"/>
      <c r="AY153" s="213"/>
      <c r="AZ153" s="213"/>
      <c r="BA153" s="212"/>
      <c r="BB153" s="213"/>
      <c r="BC153" s="213"/>
      <c r="BD153" s="213"/>
      <c r="BE153" s="213"/>
      <c r="BF153" s="213"/>
      <c r="BG153" s="213"/>
      <c r="BH153" s="213"/>
      <c r="BI153" s="213"/>
      <c r="BJ153" s="213"/>
      <c r="BK153" s="213"/>
      <c r="BL153" s="213"/>
      <c r="BM153" s="213"/>
      <c r="BN153" s="213"/>
      <c r="BO153" s="213"/>
      <c r="BP153" s="213"/>
      <c r="BQ153" s="213"/>
      <c r="BR153" s="213"/>
      <c r="BS153" s="213"/>
      <c r="BT153" s="213"/>
      <c r="BU153" s="213"/>
      <c r="BV153" s="213"/>
      <c r="BW153" s="213"/>
      <c r="BX153" s="213"/>
      <c r="BY153" s="213"/>
      <c r="BZ153" s="213"/>
      <c r="CA153" s="213"/>
      <c r="CB153" s="213"/>
      <c r="CC153" s="213"/>
      <c r="CD153" s="213"/>
      <c r="CE153" s="213"/>
      <c r="CF153" s="212"/>
      <c r="CG153" s="213"/>
      <c r="CH153" s="213"/>
      <c r="CI153" s="212"/>
      <c r="CJ153" s="213"/>
      <c r="CK153" s="212"/>
      <c r="CL153" s="213"/>
      <c r="CM153" s="213"/>
      <c r="CN153" s="213"/>
      <c r="CO153" s="212"/>
      <c r="CP153" s="213"/>
      <c r="CQ153" s="212"/>
      <c r="CR153" s="213"/>
      <c r="CS153" s="212"/>
      <c r="CT153" s="213"/>
      <c r="CU153" s="212"/>
      <c r="CV153" s="213"/>
      <c r="CW153" s="212"/>
      <c r="CX153" s="213"/>
      <c r="CY153" s="212"/>
      <c r="CZ153" s="213"/>
      <c r="DA153" s="212"/>
      <c r="DB153" s="213"/>
      <c r="DC153" s="212"/>
      <c r="DD153" s="212"/>
      <c r="DE153" s="213"/>
      <c r="DF153" s="212"/>
      <c r="DG153" s="213"/>
      <c r="DH153" s="212"/>
      <c r="DI153" s="214"/>
    </row>
    <row r="154" spans="1:113" ht="18" customHeight="1" x14ac:dyDescent="0.2">
      <c r="A154" s="208"/>
      <c r="B154" s="209"/>
      <c r="C154" s="182"/>
      <c r="D154" s="182"/>
      <c r="E154" s="175"/>
      <c r="F154" s="209"/>
      <c r="G154" s="182"/>
      <c r="H154" s="209"/>
      <c r="I154" s="182"/>
      <c r="J154" s="176"/>
      <c r="K154" s="210"/>
      <c r="L154" s="211"/>
      <c r="M154" s="212"/>
      <c r="N154" s="212"/>
      <c r="O154" s="213"/>
      <c r="P154" s="212"/>
      <c r="Q154" s="212"/>
      <c r="R154" s="213"/>
      <c r="S154" s="212"/>
      <c r="T154" s="213"/>
      <c r="U154" s="213"/>
      <c r="V154" s="212"/>
      <c r="W154" s="214"/>
      <c r="X154" s="215"/>
      <c r="Y154" s="213"/>
      <c r="Z154" s="212"/>
      <c r="AA154" s="213"/>
      <c r="AB154" s="213"/>
      <c r="AC154" s="213"/>
      <c r="AD154" s="213"/>
      <c r="AE154" s="213"/>
      <c r="AF154" s="213"/>
      <c r="AG154" s="213"/>
      <c r="AH154" s="213"/>
      <c r="AI154" s="213"/>
      <c r="AJ154" s="213"/>
      <c r="AK154" s="213"/>
      <c r="AL154" s="213"/>
      <c r="AM154" s="213"/>
      <c r="AN154" s="213"/>
      <c r="AO154" s="213"/>
      <c r="AP154" s="213"/>
      <c r="AQ154" s="213"/>
      <c r="AR154" s="213"/>
      <c r="AS154" s="213"/>
      <c r="AT154" s="213"/>
      <c r="AU154" s="213"/>
      <c r="AV154" s="213"/>
      <c r="AW154" s="213"/>
      <c r="AX154" s="213"/>
      <c r="AY154" s="213"/>
      <c r="AZ154" s="213"/>
      <c r="BA154" s="212"/>
      <c r="BB154" s="213"/>
      <c r="BC154" s="213"/>
      <c r="BD154" s="213"/>
      <c r="BE154" s="213"/>
      <c r="BF154" s="213"/>
      <c r="BG154" s="213"/>
      <c r="BH154" s="213"/>
      <c r="BI154" s="213"/>
      <c r="BJ154" s="213"/>
      <c r="BK154" s="213"/>
      <c r="BL154" s="213"/>
      <c r="BM154" s="213"/>
      <c r="BN154" s="213"/>
      <c r="BO154" s="213"/>
      <c r="BP154" s="213"/>
      <c r="BQ154" s="213"/>
      <c r="BR154" s="213"/>
      <c r="BS154" s="213"/>
      <c r="BT154" s="213"/>
      <c r="BU154" s="213"/>
      <c r="BV154" s="213"/>
      <c r="BW154" s="213"/>
      <c r="BX154" s="213"/>
      <c r="BY154" s="213"/>
      <c r="BZ154" s="213"/>
      <c r="CA154" s="213"/>
      <c r="CB154" s="213"/>
      <c r="CC154" s="213"/>
      <c r="CD154" s="213"/>
      <c r="CE154" s="213"/>
      <c r="CF154" s="212"/>
      <c r="CG154" s="213"/>
      <c r="CH154" s="213"/>
      <c r="CI154" s="212"/>
      <c r="CJ154" s="213"/>
      <c r="CK154" s="212"/>
      <c r="CL154" s="213"/>
      <c r="CM154" s="213"/>
      <c r="CN154" s="213"/>
      <c r="CO154" s="212"/>
      <c r="CP154" s="213"/>
      <c r="CQ154" s="212"/>
      <c r="CR154" s="213"/>
      <c r="CS154" s="212"/>
      <c r="CT154" s="213"/>
      <c r="CU154" s="212"/>
      <c r="CV154" s="213"/>
      <c r="CW154" s="212"/>
      <c r="CX154" s="213"/>
      <c r="CY154" s="212"/>
      <c r="CZ154" s="213"/>
      <c r="DA154" s="212"/>
      <c r="DB154" s="213"/>
      <c r="DC154" s="212"/>
      <c r="DD154" s="212"/>
      <c r="DE154" s="213"/>
      <c r="DF154" s="212"/>
      <c r="DG154" s="213"/>
      <c r="DH154" s="212"/>
      <c r="DI154" s="214"/>
    </row>
    <row r="155" spans="1:113" ht="18" customHeight="1" x14ac:dyDescent="0.2">
      <c r="A155" s="208"/>
      <c r="B155" s="209"/>
      <c r="C155" s="182"/>
      <c r="D155" s="182"/>
      <c r="E155" s="175"/>
      <c r="F155" s="209"/>
      <c r="G155" s="182"/>
      <c r="H155" s="209"/>
      <c r="I155" s="182"/>
      <c r="J155" s="176"/>
      <c r="K155" s="210"/>
      <c r="L155" s="211"/>
      <c r="M155" s="212"/>
      <c r="N155" s="212"/>
      <c r="O155" s="213"/>
      <c r="P155" s="212"/>
      <c r="Q155" s="212"/>
      <c r="R155" s="213"/>
      <c r="S155" s="212"/>
      <c r="T155" s="213"/>
      <c r="U155" s="213"/>
      <c r="V155" s="212"/>
      <c r="W155" s="214"/>
      <c r="X155" s="215"/>
      <c r="Y155" s="213"/>
      <c r="Z155" s="212"/>
      <c r="AA155" s="213"/>
      <c r="AB155" s="213"/>
      <c r="AC155" s="213"/>
      <c r="AD155" s="213"/>
      <c r="AE155" s="213"/>
      <c r="AF155" s="213"/>
      <c r="AG155" s="213"/>
      <c r="AH155" s="213"/>
      <c r="AI155" s="213"/>
      <c r="AJ155" s="213"/>
      <c r="AK155" s="213"/>
      <c r="AL155" s="213"/>
      <c r="AM155" s="213"/>
      <c r="AN155" s="213"/>
      <c r="AO155" s="213"/>
      <c r="AP155" s="213"/>
      <c r="AQ155" s="213"/>
      <c r="AR155" s="213"/>
      <c r="AS155" s="213"/>
      <c r="AT155" s="213"/>
      <c r="AU155" s="213"/>
      <c r="AV155" s="213"/>
      <c r="AW155" s="213"/>
      <c r="AX155" s="213"/>
      <c r="AY155" s="213"/>
      <c r="AZ155" s="213"/>
      <c r="BA155" s="212"/>
      <c r="BB155" s="213"/>
      <c r="BC155" s="213"/>
      <c r="BD155" s="213"/>
      <c r="BE155" s="213"/>
      <c r="BF155" s="213"/>
      <c r="BG155" s="213"/>
      <c r="BH155" s="213"/>
      <c r="BI155" s="213"/>
      <c r="BJ155" s="213"/>
      <c r="BK155" s="213"/>
      <c r="BL155" s="213"/>
      <c r="BM155" s="213"/>
      <c r="BN155" s="213"/>
      <c r="BO155" s="213"/>
      <c r="BP155" s="213"/>
      <c r="BQ155" s="213"/>
      <c r="BR155" s="213"/>
      <c r="BS155" s="213"/>
      <c r="BT155" s="213"/>
      <c r="BU155" s="213"/>
      <c r="BV155" s="213"/>
      <c r="BW155" s="213"/>
      <c r="BX155" s="213"/>
      <c r="BY155" s="213"/>
      <c r="BZ155" s="213"/>
      <c r="CA155" s="213"/>
      <c r="CB155" s="213"/>
      <c r="CC155" s="213"/>
      <c r="CD155" s="213"/>
      <c r="CE155" s="213"/>
      <c r="CF155" s="212"/>
      <c r="CG155" s="213"/>
      <c r="CH155" s="213"/>
      <c r="CI155" s="212"/>
      <c r="CJ155" s="213"/>
      <c r="CK155" s="212"/>
      <c r="CL155" s="213"/>
      <c r="CM155" s="213"/>
      <c r="CN155" s="213"/>
      <c r="CO155" s="212"/>
      <c r="CP155" s="213"/>
      <c r="CQ155" s="212"/>
      <c r="CR155" s="213"/>
      <c r="CS155" s="212"/>
      <c r="CT155" s="213"/>
      <c r="CU155" s="212"/>
      <c r="CV155" s="213"/>
      <c r="CW155" s="212"/>
      <c r="CX155" s="213"/>
      <c r="CY155" s="212"/>
      <c r="CZ155" s="213"/>
      <c r="DA155" s="212"/>
      <c r="DB155" s="213"/>
      <c r="DC155" s="212"/>
      <c r="DD155" s="212"/>
      <c r="DE155" s="213"/>
      <c r="DF155" s="212"/>
      <c r="DG155" s="213"/>
      <c r="DH155" s="212"/>
      <c r="DI155" s="214"/>
    </row>
    <row r="156" spans="1:113" ht="18" customHeight="1" x14ac:dyDescent="0.2">
      <c r="A156" s="208"/>
      <c r="B156" s="209"/>
      <c r="C156" s="182"/>
      <c r="D156" s="182"/>
      <c r="E156" s="175"/>
      <c r="F156" s="209"/>
      <c r="G156" s="182"/>
      <c r="H156" s="209"/>
      <c r="I156" s="182"/>
      <c r="J156" s="176"/>
      <c r="K156" s="210"/>
      <c r="L156" s="211"/>
      <c r="M156" s="212"/>
      <c r="N156" s="212"/>
      <c r="O156" s="213"/>
      <c r="P156" s="212"/>
      <c r="Q156" s="212"/>
      <c r="R156" s="213"/>
      <c r="S156" s="212"/>
      <c r="T156" s="213"/>
      <c r="U156" s="213"/>
      <c r="V156" s="212"/>
      <c r="W156" s="214"/>
      <c r="X156" s="215"/>
      <c r="Y156" s="213"/>
      <c r="Z156" s="212"/>
      <c r="AA156" s="213"/>
      <c r="AB156" s="213"/>
      <c r="AC156" s="213"/>
      <c r="AD156" s="213"/>
      <c r="AE156" s="213"/>
      <c r="AF156" s="213"/>
      <c r="AG156" s="213"/>
      <c r="AH156" s="213"/>
      <c r="AI156" s="213"/>
      <c r="AJ156" s="213"/>
      <c r="AK156" s="213"/>
      <c r="AL156" s="213"/>
      <c r="AM156" s="213"/>
      <c r="AN156" s="213"/>
      <c r="AO156" s="213"/>
      <c r="AP156" s="213"/>
      <c r="AQ156" s="213"/>
      <c r="AR156" s="213"/>
      <c r="AS156" s="213"/>
      <c r="AT156" s="213"/>
      <c r="AU156" s="213"/>
      <c r="AV156" s="213"/>
      <c r="AW156" s="213"/>
      <c r="AX156" s="213"/>
      <c r="AY156" s="213"/>
      <c r="AZ156" s="213"/>
      <c r="BA156" s="212"/>
      <c r="BB156" s="213"/>
      <c r="BC156" s="213"/>
      <c r="BD156" s="213"/>
      <c r="BE156" s="213"/>
      <c r="BF156" s="213"/>
      <c r="BG156" s="213"/>
      <c r="BH156" s="213"/>
      <c r="BI156" s="213"/>
      <c r="BJ156" s="213"/>
      <c r="BK156" s="213"/>
      <c r="BL156" s="213"/>
      <c r="BM156" s="213"/>
      <c r="BN156" s="213"/>
      <c r="BO156" s="213"/>
      <c r="BP156" s="213"/>
      <c r="BQ156" s="213"/>
      <c r="BR156" s="213"/>
      <c r="BS156" s="213"/>
      <c r="BT156" s="213"/>
      <c r="BU156" s="213"/>
      <c r="BV156" s="213"/>
      <c r="BW156" s="213"/>
      <c r="BX156" s="213"/>
      <c r="BY156" s="213"/>
      <c r="BZ156" s="213"/>
      <c r="CA156" s="213"/>
      <c r="CB156" s="213"/>
      <c r="CC156" s="213"/>
      <c r="CD156" s="213"/>
      <c r="CE156" s="213"/>
      <c r="CF156" s="212"/>
      <c r="CG156" s="213"/>
      <c r="CH156" s="213"/>
      <c r="CI156" s="212"/>
      <c r="CJ156" s="213"/>
      <c r="CK156" s="212"/>
      <c r="CL156" s="213"/>
      <c r="CM156" s="213"/>
      <c r="CN156" s="212"/>
      <c r="CO156" s="212"/>
      <c r="CP156" s="213"/>
      <c r="CQ156" s="212"/>
      <c r="CR156" s="213"/>
      <c r="CS156" s="212"/>
      <c r="CT156" s="213"/>
      <c r="CU156" s="212"/>
      <c r="CV156" s="213"/>
      <c r="CW156" s="212"/>
      <c r="CX156" s="213"/>
      <c r="CY156" s="212"/>
      <c r="CZ156" s="213"/>
      <c r="DA156" s="212"/>
      <c r="DB156" s="213"/>
      <c r="DC156" s="212"/>
      <c r="DD156" s="212"/>
      <c r="DE156" s="213"/>
      <c r="DF156" s="212"/>
      <c r="DG156" s="213"/>
      <c r="DH156" s="212"/>
      <c r="DI156" s="214"/>
    </row>
    <row r="157" spans="1:113" ht="18" customHeight="1" x14ac:dyDescent="0.2">
      <c r="A157" s="208"/>
      <c r="B157" s="209"/>
      <c r="C157" s="182"/>
      <c r="D157" s="182"/>
      <c r="E157" s="175"/>
      <c r="F157" s="209"/>
      <c r="G157" s="182"/>
      <c r="H157" s="209"/>
      <c r="I157" s="182"/>
      <c r="J157" s="176"/>
      <c r="K157" s="210"/>
      <c r="L157" s="211"/>
      <c r="M157" s="212"/>
      <c r="N157" s="212"/>
      <c r="O157" s="213"/>
      <c r="P157" s="212"/>
      <c r="Q157" s="212"/>
      <c r="R157" s="213"/>
      <c r="S157" s="212"/>
      <c r="T157" s="213"/>
      <c r="U157" s="213"/>
      <c r="V157" s="212"/>
      <c r="W157" s="214"/>
      <c r="X157" s="215"/>
      <c r="Y157" s="213"/>
      <c r="Z157" s="212"/>
      <c r="AA157" s="213"/>
      <c r="AB157" s="213"/>
      <c r="AC157" s="213"/>
      <c r="AD157" s="213"/>
      <c r="AE157" s="213"/>
      <c r="AF157" s="213"/>
      <c r="AG157" s="213"/>
      <c r="AH157" s="213"/>
      <c r="AI157" s="213"/>
      <c r="AJ157" s="213"/>
      <c r="AK157" s="213"/>
      <c r="AL157" s="213"/>
      <c r="AM157" s="213"/>
      <c r="AN157" s="213"/>
      <c r="AO157" s="213"/>
      <c r="AP157" s="213"/>
      <c r="AQ157" s="213"/>
      <c r="AR157" s="213"/>
      <c r="AS157" s="213"/>
      <c r="AT157" s="213"/>
      <c r="AU157" s="213"/>
      <c r="AV157" s="213"/>
      <c r="AW157" s="213"/>
      <c r="AX157" s="213"/>
      <c r="AY157" s="213"/>
      <c r="AZ157" s="213"/>
      <c r="BA157" s="212"/>
      <c r="BB157" s="213"/>
      <c r="BC157" s="213"/>
      <c r="BD157" s="213"/>
      <c r="BE157" s="213"/>
      <c r="BF157" s="213"/>
      <c r="BG157" s="213"/>
      <c r="BH157" s="213"/>
      <c r="BI157" s="213"/>
      <c r="BJ157" s="213"/>
      <c r="BK157" s="213"/>
      <c r="BL157" s="213"/>
      <c r="BM157" s="213"/>
      <c r="BN157" s="213"/>
      <c r="BO157" s="213"/>
      <c r="BP157" s="213"/>
      <c r="BQ157" s="213"/>
      <c r="BR157" s="213"/>
      <c r="BS157" s="213"/>
      <c r="BT157" s="213"/>
      <c r="BU157" s="213"/>
      <c r="BV157" s="213"/>
      <c r="BW157" s="213"/>
      <c r="BX157" s="213"/>
      <c r="BY157" s="213"/>
      <c r="BZ157" s="213"/>
      <c r="CA157" s="213"/>
      <c r="CB157" s="213"/>
      <c r="CC157" s="213"/>
      <c r="CD157" s="213"/>
      <c r="CE157" s="213"/>
      <c r="CF157" s="212"/>
      <c r="CG157" s="213"/>
      <c r="CH157" s="213"/>
      <c r="CI157" s="212"/>
      <c r="CJ157" s="213"/>
      <c r="CK157" s="212"/>
      <c r="CL157" s="213"/>
      <c r="CM157" s="213"/>
      <c r="CN157" s="213"/>
      <c r="CO157" s="212"/>
      <c r="CP157" s="213"/>
      <c r="CQ157" s="212"/>
      <c r="CR157" s="213"/>
      <c r="CS157" s="212"/>
      <c r="CT157" s="213"/>
      <c r="CU157" s="212"/>
      <c r="CV157" s="213"/>
      <c r="CW157" s="212"/>
      <c r="CX157" s="213"/>
      <c r="CY157" s="212"/>
      <c r="CZ157" s="213"/>
      <c r="DA157" s="212"/>
      <c r="DB157" s="213"/>
      <c r="DC157" s="212"/>
      <c r="DD157" s="212"/>
      <c r="DE157" s="213"/>
      <c r="DF157" s="212"/>
      <c r="DG157" s="213"/>
      <c r="DH157" s="212"/>
      <c r="DI157" s="214"/>
    </row>
    <row r="158" spans="1:113" ht="18" customHeight="1" x14ac:dyDescent="0.2">
      <c r="A158" s="208"/>
      <c r="B158" s="209"/>
      <c r="C158" s="182"/>
      <c r="D158" s="182"/>
      <c r="E158" s="175"/>
      <c r="F158" s="209"/>
      <c r="G158" s="182"/>
      <c r="H158" s="209"/>
      <c r="I158" s="182"/>
      <c r="J158" s="176"/>
      <c r="K158" s="210"/>
      <c r="L158" s="211"/>
      <c r="M158" s="212"/>
      <c r="N158" s="212"/>
      <c r="O158" s="213"/>
      <c r="P158" s="212"/>
      <c r="Q158" s="212"/>
      <c r="R158" s="213"/>
      <c r="S158" s="212"/>
      <c r="T158" s="213"/>
      <c r="U158" s="213"/>
      <c r="V158" s="212"/>
      <c r="W158" s="214"/>
      <c r="X158" s="215"/>
      <c r="Y158" s="213"/>
      <c r="Z158" s="212"/>
      <c r="AA158" s="213"/>
      <c r="AB158" s="213"/>
      <c r="AC158" s="213"/>
      <c r="AD158" s="213"/>
      <c r="AE158" s="213"/>
      <c r="AF158" s="213"/>
      <c r="AG158" s="213"/>
      <c r="AH158" s="213"/>
      <c r="AI158" s="213"/>
      <c r="AJ158" s="213"/>
      <c r="AK158" s="213"/>
      <c r="AL158" s="213"/>
      <c r="AM158" s="213"/>
      <c r="AN158" s="213"/>
      <c r="AO158" s="213"/>
      <c r="AP158" s="213"/>
      <c r="AQ158" s="213"/>
      <c r="AR158" s="213"/>
      <c r="AS158" s="213"/>
      <c r="AT158" s="213"/>
      <c r="AU158" s="213"/>
      <c r="AV158" s="213"/>
      <c r="AW158" s="213"/>
      <c r="AX158" s="213"/>
      <c r="AY158" s="213"/>
      <c r="AZ158" s="213"/>
      <c r="BA158" s="212"/>
      <c r="BB158" s="213"/>
      <c r="BC158" s="213"/>
      <c r="BD158" s="213"/>
      <c r="BE158" s="213"/>
      <c r="BF158" s="213"/>
      <c r="BG158" s="213"/>
      <c r="BH158" s="213"/>
      <c r="BI158" s="213"/>
      <c r="BJ158" s="213"/>
      <c r="BK158" s="213"/>
      <c r="BL158" s="213"/>
      <c r="BM158" s="213"/>
      <c r="BN158" s="213"/>
      <c r="BO158" s="213"/>
      <c r="BP158" s="213"/>
      <c r="BQ158" s="213"/>
      <c r="BR158" s="213"/>
      <c r="BS158" s="213"/>
      <c r="BT158" s="213"/>
      <c r="BU158" s="213"/>
      <c r="BV158" s="213"/>
      <c r="BW158" s="213"/>
      <c r="BX158" s="213"/>
      <c r="BY158" s="213"/>
      <c r="BZ158" s="213"/>
      <c r="CA158" s="213"/>
      <c r="CB158" s="213"/>
      <c r="CC158" s="213"/>
      <c r="CD158" s="213"/>
      <c r="CE158" s="213"/>
      <c r="CF158" s="212"/>
      <c r="CG158" s="213"/>
      <c r="CH158" s="213"/>
      <c r="CI158" s="212"/>
      <c r="CJ158" s="213"/>
      <c r="CK158" s="212"/>
      <c r="CL158" s="213"/>
      <c r="CM158" s="213"/>
      <c r="CN158" s="212"/>
      <c r="CO158" s="212"/>
      <c r="CP158" s="213"/>
      <c r="CQ158" s="212"/>
      <c r="CR158" s="213"/>
      <c r="CS158" s="212"/>
      <c r="CT158" s="213"/>
      <c r="CU158" s="212"/>
      <c r="CV158" s="213"/>
      <c r="CW158" s="212"/>
      <c r="CX158" s="213"/>
      <c r="CY158" s="212"/>
      <c r="CZ158" s="213"/>
      <c r="DA158" s="212"/>
      <c r="DB158" s="213"/>
      <c r="DC158" s="212"/>
      <c r="DD158" s="212"/>
      <c r="DE158" s="213"/>
      <c r="DF158" s="212"/>
      <c r="DG158" s="213"/>
      <c r="DH158" s="212"/>
      <c r="DI158" s="214"/>
    </row>
    <row r="159" spans="1:113" ht="18" customHeight="1" x14ac:dyDescent="0.2">
      <c r="A159" s="208"/>
      <c r="B159" s="209"/>
      <c r="C159" s="182"/>
      <c r="D159" s="182"/>
      <c r="E159" s="175"/>
      <c r="F159" s="209"/>
      <c r="G159" s="182"/>
      <c r="H159" s="209"/>
      <c r="I159" s="182"/>
      <c r="J159" s="176"/>
      <c r="K159" s="210"/>
      <c r="L159" s="211"/>
      <c r="M159" s="212"/>
      <c r="N159" s="212"/>
      <c r="O159" s="213"/>
      <c r="P159" s="212"/>
      <c r="Q159" s="212"/>
      <c r="R159" s="213"/>
      <c r="S159" s="212"/>
      <c r="T159" s="213"/>
      <c r="U159" s="213"/>
      <c r="V159" s="212"/>
      <c r="W159" s="214"/>
      <c r="X159" s="215"/>
      <c r="Y159" s="213"/>
      <c r="Z159" s="212"/>
      <c r="AA159" s="213"/>
      <c r="AB159" s="213"/>
      <c r="AC159" s="213"/>
      <c r="AD159" s="213"/>
      <c r="AE159" s="213"/>
      <c r="AF159" s="213"/>
      <c r="AG159" s="213"/>
      <c r="AH159" s="213"/>
      <c r="AI159" s="213"/>
      <c r="AJ159" s="213"/>
      <c r="AK159" s="213"/>
      <c r="AL159" s="213"/>
      <c r="AM159" s="213"/>
      <c r="AN159" s="213"/>
      <c r="AO159" s="213"/>
      <c r="AP159" s="213"/>
      <c r="AQ159" s="213"/>
      <c r="AR159" s="213"/>
      <c r="AS159" s="213"/>
      <c r="AT159" s="213"/>
      <c r="AU159" s="213"/>
      <c r="AV159" s="213"/>
      <c r="AW159" s="213"/>
      <c r="AX159" s="213"/>
      <c r="AY159" s="213"/>
      <c r="AZ159" s="213"/>
      <c r="BA159" s="212"/>
      <c r="BB159" s="213"/>
      <c r="BC159" s="213"/>
      <c r="BD159" s="213"/>
      <c r="BE159" s="213"/>
      <c r="BF159" s="213"/>
      <c r="BG159" s="213"/>
      <c r="BH159" s="213"/>
      <c r="BI159" s="213"/>
      <c r="BJ159" s="213"/>
      <c r="BK159" s="213"/>
      <c r="BL159" s="213"/>
      <c r="BM159" s="213"/>
      <c r="BN159" s="213"/>
      <c r="BO159" s="213"/>
      <c r="BP159" s="213"/>
      <c r="BQ159" s="213"/>
      <c r="BR159" s="213"/>
      <c r="BS159" s="213"/>
      <c r="BT159" s="213"/>
      <c r="BU159" s="213"/>
      <c r="BV159" s="213"/>
      <c r="BW159" s="213"/>
      <c r="BX159" s="213"/>
      <c r="BY159" s="213"/>
      <c r="BZ159" s="213"/>
      <c r="CA159" s="213"/>
      <c r="CB159" s="213"/>
      <c r="CC159" s="213"/>
      <c r="CD159" s="213"/>
      <c r="CE159" s="213"/>
      <c r="CF159" s="212"/>
      <c r="CG159" s="213"/>
      <c r="CH159" s="213"/>
      <c r="CI159" s="212"/>
      <c r="CJ159" s="213"/>
      <c r="CK159" s="212"/>
      <c r="CL159" s="213"/>
      <c r="CM159" s="213"/>
      <c r="CN159" s="212"/>
      <c r="CO159" s="212"/>
      <c r="CP159" s="213"/>
      <c r="CQ159" s="212"/>
      <c r="CR159" s="213"/>
      <c r="CS159" s="212"/>
      <c r="CT159" s="213"/>
      <c r="CU159" s="212"/>
      <c r="CV159" s="213"/>
      <c r="CW159" s="212"/>
      <c r="CX159" s="213"/>
      <c r="CY159" s="212"/>
      <c r="CZ159" s="213"/>
      <c r="DA159" s="212"/>
      <c r="DB159" s="213"/>
      <c r="DC159" s="212"/>
      <c r="DD159" s="212"/>
      <c r="DE159" s="213"/>
      <c r="DF159" s="212"/>
      <c r="DG159" s="213"/>
      <c r="DH159" s="212"/>
      <c r="DI159" s="214"/>
    </row>
    <row r="160" spans="1:113" ht="18" customHeight="1" x14ac:dyDescent="0.2">
      <c r="A160" s="208"/>
      <c r="B160" s="209"/>
      <c r="C160" s="182"/>
      <c r="D160" s="182"/>
      <c r="E160" s="175"/>
      <c r="F160" s="209"/>
      <c r="G160" s="182"/>
      <c r="H160" s="209"/>
      <c r="I160" s="182"/>
      <c r="J160" s="176"/>
      <c r="K160" s="210"/>
      <c r="L160" s="211"/>
      <c r="M160" s="212"/>
      <c r="N160" s="212"/>
      <c r="O160" s="213"/>
      <c r="P160" s="212"/>
      <c r="Q160" s="212"/>
      <c r="R160" s="213"/>
      <c r="S160" s="212"/>
      <c r="T160" s="213"/>
      <c r="U160" s="213"/>
      <c r="V160" s="212"/>
      <c r="W160" s="214"/>
      <c r="X160" s="215"/>
      <c r="Y160" s="213"/>
      <c r="Z160" s="212"/>
      <c r="AA160" s="213"/>
      <c r="AB160" s="213"/>
      <c r="AC160" s="213"/>
      <c r="AD160" s="213"/>
      <c r="AE160" s="213"/>
      <c r="AF160" s="213"/>
      <c r="AG160" s="213"/>
      <c r="AH160" s="213"/>
      <c r="AI160" s="213"/>
      <c r="AJ160" s="213"/>
      <c r="AK160" s="213"/>
      <c r="AL160" s="213"/>
      <c r="AM160" s="213"/>
      <c r="AN160" s="213"/>
      <c r="AO160" s="213"/>
      <c r="AP160" s="213"/>
      <c r="AQ160" s="213"/>
      <c r="AR160" s="213"/>
      <c r="AS160" s="213"/>
      <c r="AT160" s="213"/>
      <c r="AU160" s="213"/>
      <c r="AV160" s="213"/>
      <c r="AW160" s="213"/>
      <c r="AX160" s="213"/>
      <c r="AY160" s="213"/>
      <c r="AZ160" s="213"/>
      <c r="BA160" s="212"/>
      <c r="BB160" s="213"/>
      <c r="BC160" s="213"/>
      <c r="BD160" s="213"/>
      <c r="BE160" s="213"/>
      <c r="BF160" s="213"/>
      <c r="BG160" s="213"/>
      <c r="BH160" s="213"/>
      <c r="BI160" s="213"/>
      <c r="BJ160" s="213"/>
      <c r="BK160" s="213"/>
      <c r="BL160" s="213"/>
      <c r="BM160" s="213"/>
      <c r="BN160" s="213"/>
      <c r="BO160" s="213"/>
      <c r="BP160" s="213"/>
      <c r="BQ160" s="213"/>
      <c r="BR160" s="213"/>
      <c r="BS160" s="213"/>
      <c r="BT160" s="213"/>
      <c r="BU160" s="213"/>
      <c r="BV160" s="213"/>
      <c r="BW160" s="213"/>
      <c r="BX160" s="213"/>
      <c r="BY160" s="213"/>
      <c r="BZ160" s="213"/>
      <c r="CA160" s="213"/>
      <c r="CB160" s="213"/>
      <c r="CC160" s="213"/>
      <c r="CD160" s="213"/>
      <c r="CE160" s="213"/>
      <c r="CF160" s="212"/>
      <c r="CG160" s="213"/>
      <c r="CH160" s="213"/>
      <c r="CI160" s="212"/>
      <c r="CJ160" s="213"/>
      <c r="CK160" s="212"/>
      <c r="CL160" s="213"/>
      <c r="CM160" s="213"/>
      <c r="CN160" s="213"/>
      <c r="CO160" s="212"/>
      <c r="CP160" s="213"/>
      <c r="CQ160" s="212"/>
      <c r="CR160" s="213"/>
      <c r="CS160" s="212"/>
      <c r="CT160" s="213"/>
      <c r="CU160" s="212"/>
      <c r="CV160" s="213"/>
      <c r="CW160" s="212"/>
      <c r="CX160" s="213"/>
      <c r="CY160" s="212"/>
      <c r="CZ160" s="213"/>
      <c r="DA160" s="212"/>
      <c r="DB160" s="213"/>
      <c r="DC160" s="212"/>
      <c r="DD160" s="212"/>
      <c r="DE160" s="213"/>
      <c r="DF160" s="212"/>
      <c r="DG160" s="213"/>
      <c r="DH160" s="212"/>
      <c r="DI160" s="214"/>
    </row>
    <row r="161" spans="1:113" ht="18" customHeight="1" x14ac:dyDescent="0.2">
      <c r="A161" s="208"/>
      <c r="B161" s="209"/>
      <c r="C161" s="182"/>
      <c r="D161" s="182"/>
      <c r="E161" s="175"/>
      <c r="F161" s="209"/>
      <c r="G161" s="182"/>
      <c r="H161" s="209"/>
      <c r="I161" s="182"/>
      <c r="J161" s="176"/>
      <c r="K161" s="210"/>
      <c r="L161" s="211"/>
      <c r="M161" s="212"/>
      <c r="N161" s="212"/>
      <c r="O161" s="213"/>
      <c r="P161" s="212"/>
      <c r="Q161" s="212"/>
      <c r="R161" s="213"/>
      <c r="S161" s="212"/>
      <c r="T161" s="213"/>
      <c r="U161" s="213"/>
      <c r="V161" s="212"/>
      <c r="W161" s="214"/>
      <c r="X161" s="215"/>
      <c r="Y161" s="213"/>
      <c r="Z161" s="212"/>
      <c r="AA161" s="213"/>
      <c r="AB161" s="213"/>
      <c r="AC161" s="213"/>
      <c r="AD161" s="213"/>
      <c r="AE161" s="213"/>
      <c r="AF161" s="213"/>
      <c r="AG161" s="213"/>
      <c r="AH161" s="213"/>
      <c r="AI161" s="213"/>
      <c r="AJ161" s="213"/>
      <c r="AK161" s="213"/>
      <c r="AL161" s="213"/>
      <c r="AM161" s="213"/>
      <c r="AN161" s="213"/>
      <c r="AO161" s="213"/>
      <c r="AP161" s="213"/>
      <c r="AQ161" s="213"/>
      <c r="AR161" s="213"/>
      <c r="AS161" s="213"/>
      <c r="AT161" s="213"/>
      <c r="AU161" s="213"/>
      <c r="AV161" s="213"/>
      <c r="AW161" s="213"/>
      <c r="AX161" s="213"/>
      <c r="AY161" s="213"/>
      <c r="AZ161" s="213"/>
      <c r="BA161" s="212"/>
      <c r="BB161" s="213"/>
      <c r="BC161" s="213"/>
      <c r="BD161" s="213"/>
      <c r="BE161" s="213"/>
      <c r="BF161" s="213"/>
      <c r="BG161" s="213"/>
      <c r="BH161" s="213"/>
      <c r="BI161" s="213"/>
      <c r="BJ161" s="213"/>
      <c r="BK161" s="213"/>
      <c r="BL161" s="213"/>
      <c r="BM161" s="213"/>
      <c r="BN161" s="213"/>
      <c r="BO161" s="213"/>
      <c r="BP161" s="213"/>
      <c r="BQ161" s="213"/>
      <c r="BR161" s="213"/>
      <c r="BS161" s="213"/>
      <c r="BT161" s="213"/>
      <c r="BU161" s="213"/>
      <c r="BV161" s="213"/>
      <c r="BW161" s="213"/>
      <c r="BX161" s="213"/>
      <c r="BY161" s="213"/>
      <c r="BZ161" s="213"/>
      <c r="CA161" s="213"/>
      <c r="CB161" s="213"/>
      <c r="CC161" s="213"/>
      <c r="CD161" s="213"/>
      <c r="CE161" s="213"/>
      <c r="CF161" s="212"/>
      <c r="CG161" s="213"/>
      <c r="CH161" s="213"/>
      <c r="CI161" s="212"/>
      <c r="CJ161" s="213"/>
      <c r="CK161" s="212"/>
      <c r="CL161" s="213"/>
      <c r="CM161" s="213"/>
      <c r="CN161" s="213"/>
      <c r="CO161" s="212"/>
      <c r="CP161" s="213"/>
      <c r="CQ161" s="212"/>
      <c r="CR161" s="213"/>
      <c r="CS161" s="212"/>
      <c r="CT161" s="213"/>
      <c r="CU161" s="212"/>
      <c r="CV161" s="213"/>
      <c r="CW161" s="212"/>
      <c r="CX161" s="213"/>
      <c r="CY161" s="212"/>
      <c r="CZ161" s="213"/>
      <c r="DA161" s="212"/>
      <c r="DB161" s="213"/>
      <c r="DC161" s="212"/>
      <c r="DD161" s="212"/>
      <c r="DE161" s="213"/>
      <c r="DF161" s="212"/>
      <c r="DG161" s="213"/>
      <c r="DH161" s="212"/>
      <c r="DI161" s="214"/>
    </row>
    <row r="162" spans="1:113" ht="18" customHeight="1" x14ac:dyDescent="0.2">
      <c r="A162" s="208"/>
      <c r="B162" s="209"/>
      <c r="C162" s="182"/>
      <c r="D162" s="182"/>
      <c r="E162" s="175"/>
      <c r="F162" s="209"/>
      <c r="G162" s="182"/>
      <c r="H162" s="209"/>
      <c r="I162" s="182"/>
      <c r="J162" s="176"/>
      <c r="K162" s="210"/>
      <c r="L162" s="211"/>
      <c r="M162" s="212"/>
      <c r="N162" s="212"/>
      <c r="O162" s="213"/>
      <c r="P162" s="212"/>
      <c r="Q162" s="212"/>
      <c r="R162" s="213"/>
      <c r="S162" s="212"/>
      <c r="T162" s="213"/>
      <c r="U162" s="213"/>
      <c r="V162" s="212"/>
      <c r="W162" s="214"/>
      <c r="X162" s="215"/>
      <c r="Y162" s="213"/>
      <c r="Z162" s="212"/>
      <c r="AA162" s="213"/>
      <c r="AB162" s="213"/>
      <c r="AC162" s="213"/>
      <c r="AD162" s="213"/>
      <c r="AE162" s="213"/>
      <c r="AF162" s="213"/>
      <c r="AG162" s="213"/>
      <c r="AH162" s="213"/>
      <c r="AI162" s="213"/>
      <c r="AJ162" s="213"/>
      <c r="AK162" s="213"/>
      <c r="AL162" s="213"/>
      <c r="AM162" s="213"/>
      <c r="AN162" s="213"/>
      <c r="AO162" s="213"/>
      <c r="AP162" s="213"/>
      <c r="AQ162" s="213"/>
      <c r="AR162" s="213"/>
      <c r="AS162" s="213"/>
      <c r="AT162" s="213"/>
      <c r="AU162" s="213"/>
      <c r="AV162" s="213"/>
      <c r="AW162" s="213"/>
      <c r="AX162" s="213"/>
      <c r="AY162" s="213"/>
      <c r="AZ162" s="213"/>
      <c r="BA162" s="212"/>
      <c r="BB162" s="213"/>
      <c r="BC162" s="213"/>
      <c r="BD162" s="213"/>
      <c r="BE162" s="213"/>
      <c r="BF162" s="213"/>
      <c r="BG162" s="213"/>
      <c r="BH162" s="213"/>
      <c r="BI162" s="213"/>
      <c r="BJ162" s="213"/>
      <c r="BK162" s="213"/>
      <c r="BL162" s="213"/>
      <c r="BM162" s="213"/>
      <c r="BN162" s="213"/>
      <c r="BO162" s="213"/>
      <c r="BP162" s="213"/>
      <c r="BQ162" s="213"/>
      <c r="BR162" s="213"/>
      <c r="BS162" s="213"/>
      <c r="BT162" s="213"/>
      <c r="BU162" s="213"/>
      <c r="BV162" s="213"/>
      <c r="BW162" s="213"/>
      <c r="BX162" s="213"/>
      <c r="BY162" s="213"/>
      <c r="BZ162" s="213"/>
      <c r="CA162" s="213"/>
      <c r="CB162" s="213"/>
      <c r="CC162" s="213"/>
      <c r="CD162" s="213"/>
      <c r="CE162" s="213"/>
      <c r="CF162" s="212"/>
      <c r="CG162" s="213"/>
      <c r="CH162" s="213"/>
      <c r="CI162" s="212"/>
      <c r="CJ162" s="213"/>
      <c r="CK162" s="212"/>
      <c r="CL162" s="213"/>
      <c r="CM162" s="213"/>
      <c r="CN162" s="213"/>
      <c r="CO162" s="212"/>
      <c r="CP162" s="213"/>
      <c r="CQ162" s="212"/>
      <c r="CR162" s="213"/>
      <c r="CS162" s="212"/>
      <c r="CT162" s="213"/>
      <c r="CU162" s="212"/>
      <c r="CV162" s="213"/>
      <c r="CW162" s="212"/>
      <c r="CX162" s="213"/>
      <c r="CY162" s="212"/>
      <c r="CZ162" s="213"/>
      <c r="DA162" s="212"/>
      <c r="DB162" s="213"/>
      <c r="DC162" s="212"/>
      <c r="DD162" s="212"/>
      <c r="DE162" s="213"/>
      <c r="DF162" s="212"/>
      <c r="DG162" s="213"/>
      <c r="DH162" s="212"/>
      <c r="DI162" s="214"/>
    </row>
    <row r="163" spans="1:113" ht="18" customHeight="1" x14ac:dyDescent="0.2">
      <c r="A163" s="208"/>
      <c r="B163" s="209"/>
      <c r="C163" s="182"/>
      <c r="D163" s="182"/>
      <c r="E163" s="175"/>
      <c r="F163" s="209"/>
      <c r="G163" s="182"/>
      <c r="H163" s="209"/>
      <c r="I163" s="182"/>
      <c r="J163" s="176"/>
      <c r="K163" s="210"/>
      <c r="L163" s="211"/>
      <c r="M163" s="212"/>
      <c r="N163" s="212"/>
      <c r="O163" s="213"/>
      <c r="P163" s="212"/>
      <c r="Q163" s="212"/>
      <c r="R163" s="213"/>
      <c r="S163" s="212"/>
      <c r="T163" s="213"/>
      <c r="U163" s="213"/>
      <c r="V163" s="212"/>
      <c r="W163" s="214"/>
      <c r="X163" s="215"/>
      <c r="Y163" s="213"/>
      <c r="Z163" s="212"/>
      <c r="AA163" s="213"/>
      <c r="AB163" s="213"/>
      <c r="AC163" s="213"/>
      <c r="AD163" s="213"/>
      <c r="AE163" s="213"/>
      <c r="AF163" s="213"/>
      <c r="AG163" s="213"/>
      <c r="AH163" s="213"/>
      <c r="AI163" s="213"/>
      <c r="AJ163" s="213"/>
      <c r="AK163" s="213"/>
      <c r="AL163" s="213"/>
      <c r="AM163" s="213"/>
      <c r="AN163" s="213"/>
      <c r="AO163" s="213"/>
      <c r="AP163" s="213"/>
      <c r="AQ163" s="213"/>
      <c r="AR163" s="213"/>
      <c r="AS163" s="213"/>
      <c r="AT163" s="213"/>
      <c r="AU163" s="213"/>
      <c r="AV163" s="213"/>
      <c r="AW163" s="213"/>
      <c r="AX163" s="213"/>
      <c r="AY163" s="213"/>
      <c r="AZ163" s="213"/>
      <c r="BA163" s="213"/>
      <c r="BB163" s="213"/>
      <c r="BC163" s="213"/>
      <c r="BD163" s="213"/>
      <c r="BE163" s="213"/>
      <c r="BF163" s="213"/>
      <c r="BG163" s="213"/>
      <c r="BH163" s="213"/>
      <c r="BI163" s="213"/>
      <c r="BJ163" s="213"/>
      <c r="BK163" s="213"/>
      <c r="BL163" s="213"/>
      <c r="BM163" s="213"/>
      <c r="BN163" s="213"/>
      <c r="BO163" s="213"/>
      <c r="BP163" s="213"/>
      <c r="BQ163" s="213"/>
      <c r="BR163" s="213"/>
      <c r="BS163" s="213"/>
      <c r="BT163" s="213"/>
      <c r="BU163" s="213"/>
      <c r="BV163" s="213"/>
      <c r="BW163" s="213"/>
      <c r="BX163" s="213"/>
      <c r="BY163" s="213"/>
      <c r="BZ163" s="213"/>
      <c r="CA163" s="213"/>
      <c r="CB163" s="213"/>
      <c r="CC163" s="213"/>
      <c r="CD163" s="213"/>
      <c r="CE163" s="213"/>
      <c r="CF163" s="212"/>
      <c r="CG163" s="213"/>
      <c r="CH163" s="213"/>
      <c r="CI163" s="212"/>
      <c r="CJ163" s="213"/>
      <c r="CK163" s="212"/>
      <c r="CL163" s="213"/>
      <c r="CM163" s="213"/>
      <c r="CN163" s="213"/>
      <c r="CO163" s="212"/>
      <c r="CP163" s="213"/>
      <c r="CQ163" s="212"/>
      <c r="CR163" s="213"/>
      <c r="CS163" s="212"/>
      <c r="CT163" s="213"/>
      <c r="CU163" s="212"/>
      <c r="CV163" s="213"/>
      <c r="CW163" s="212"/>
      <c r="CX163" s="213"/>
      <c r="CY163" s="212"/>
      <c r="CZ163" s="213"/>
      <c r="DA163" s="213"/>
      <c r="DB163" s="213"/>
      <c r="DC163" s="212"/>
      <c r="DD163" s="212"/>
      <c r="DE163" s="213"/>
      <c r="DF163" s="212"/>
      <c r="DG163" s="213"/>
      <c r="DH163" s="212"/>
      <c r="DI163" s="214"/>
    </row>
    <row r="164" spans="1:113" ht="18" customHeight="1" x14ac:dyDescent="0.2">
      <c r="A164" s="208"/>
      <c r="B164" s="209"/>
      <c r="C164" s="182"/>
      <c r="D164" s="182"/>
      <c r="E164" s="175"/>
      <c r="F164" s="209"/>
      <c r="G164" s="182"/>
      <c r="H164" s="209"/>
      <c r="I164" s="182"/>
      <c r="J164" s="176"/>
      <c r="K164" s="210"/>
      <c r="L164" s="211"/>
      <c r="M164" s="212"/>
      <c r="N164" s="212"/>
      <c r="O164" s="213"/>
      <c r="P164" s="212"/>
      <c r="Q164" s="212"/>
      <c r="R164" s="213"/>
      <c r="S164" s="212"/>
      <c r="T164" s="213"/>
      <c r="U164" s="213"/>
      <c r="V164" s="212"/>
      <c r="W164" s="214"/>
      <c r="X164" s="215"/>
      <c r="Y164" s="213"/>
      <c r="Z164" s="212"/>
      <c r="AA164" s="213"/>
      <c r="AB164" s="213"/>
      <c r="AC164" s="213"/>
      <c r="AD164" s="213"/>
      <c r="AE164" s="213"/>
      <c r="AF164" s="213"/>
      <c r="AG164" s="213"/>
      <c r="AH164" s="213"/>
      <c r="AI164" s="213"/>
      <c r="AJ164" s="213"/>
      <c r="AK164" s="213"/>
      <c r="AL164" s="213"/>
      <c r="AM164" s="213"/>
      <c r="AN164" s="213"/>
      <c r="AO164" s="213"/>
      <c r="AP164" s="213"/>
      <c r="AQ164" s="213"/>
      <c r="AR164" s="213"/>
      <c r="AS164" s="213"/>
      <c r="AT164" s="213"/>
      <c r="AU164" s="213"/>
      <c r="AV164" s="213"/>
      <c r="AW164" s="213"/>
      <c r="AX164" s="213"/>
      <c r="AY164" s="213"/>
      <c r="AZ164" s="213"/>
      <c r="BA164" s="212"/>
      <c r="BB164" s="213"/>
      <c r="BC164" s="213"/>
      <c r="BD164" s="213"/>
      <c r="BE164" s="213"/>
      <c r="BF164" s="213"/>
      <c r="BG164" s="213"/>
      <c r="BH164" s="213"/>
      <c r="BI164" s="213"/>
      <c r="BJ164" s="213"/>
      <c r="BK164" s="213"/>
      <c r="BL164" s="213"/>
      <c r="BM164" s="213"/>
      <c r="BN164" s="213"/>
      <c r="BO164" s="213"/>
      <c r="BP164" s="213"/>
      <c r="BQ164" s="213"/>
      <c r="BR164" s="213"/>
      <c r="BS164" s="213"/>
      <c r="BT164" s="213"/>
      <c r="BU164" s="213"/>
      <c r="BV164" s="213"/>
      <c r="BW164" s="213"/>
      <c r="BX164" s="213"/>
      <c r="BY164" s="213"/>
      <c r="BZ164" s="213"/>
      <c r="CA164" s="213"/>
      <c r="CB164" s="213"/>
      <c r="CC164" s="213"/>
      <c r="CD164" s="213"/>
      <c r="CE164" s="213"/>
      <c r="CF164" s="212"/>
      <c r="CG164" s="213"/>
      <c r="CH164" s="213"/>
      <c r="CI164" s="212"/>
      <c r="CJ164" s="213"/>
      <c r="CK164" s="212"/>
      <c r="CL164" s="213"/>
      <c r="CM164" s="213"/>
      <c r="CN164" s="213"/>
      <c r="CO164" s="212"/>
      <c r="CP164" s="213"/>
      <c r="CQ164" s="212"/>
      <c r="CR164" s="213"/>
      <c r="CS164" s="212"/>
      <c r="CT164" s="213"/>
      <c r="CU164" s="212"/>
      <c r="CV164" s="213"/>
      <c r="CW164" s="212"/>
      <c r="CX164" s="213"/>
      <c r="CY164" s="212"/>
      <c r="CZ164" s="213"/>
      <c r="DA164" s="212"/>
      <c r="DB164" s="213"/>
      <c r="DC164" s="212"/>
      <c r="DD164" s="212"/>
      <c r="DE164" s="213"/>
      <c r="DF164" s="212"/>
      <c r="DG164" s="213"/>
      <c r="DH164" s="212"/>
      <c r="DI164" s="214"/>
    </row>
    <row r="165" spans="1:113" ht="18" customHeight="1" x14ac:dyDescent="0.2">
      <c r="A165" s="208"/>
      <c r="B165" s="209"/>
      <c r="C165" s="182"/>
      <c r="D165" s="182"/>
      <c r="E165" s="175"/>
      <c r="F165" s="209"/>
      <c r="G165" s="182"/>
      <c r="H165" s="209"/>
      <c r="I165" s="182"/>
      <c r="J165" s="176"/>
      <c r="K165" s="210"/>
      <c r="L165" s="211"/>
      <c r="M165" s="212"/>
      <c r="N165" s="212"/>
      <c r="O165" s="213"/>
      <c r="P165" s="212"/>
      <c r="Q165" s="212"/>
      <c r="R165" s="213"/>
      <c r="S165" s="212"/>
      <c r="T165" s="213"/>
      <c r="U165" s="213"/>
      <c r="V165" s="212"/>
      <c r="W165" s="214"/>
      <c r="X165" s="215"/>
      <c r="Y165" s="213"/>
      <c r="Z165" s="212"/>
      <c r="AA165" s="213"/>
      <c r="AB165" s="213"/>
      <c r="AC165" s="213"/>
      <c r="AD165" s="213"/>
      <c r="AE165" s="213"/>
      <c r="AF165" s="213"/>
      <c r="AG165" s="213"/>
      <c r="AH165" s="213"/>
      <c r="AI165" s="213"/>
      <c r="AJ165" s="213"/>
      <c r="AK165" s="213"/>
      <c r="AL165" s="213"/>
      <c r="AM165" s="213"/>
      <c r="AN165" s="213"/>
      <c r="AO165" s="213"/>
      <c r="AP165" s="213"/>
      <c r="AQ165" s="213"/>
      <c r="AR165" s="213"/>
      <c r="AS165" s="213"/>
      <c r="AT165" s="213"/>
      <c r="AU165" s="213"/>
      <c r="AV165" s="213"/>
      <c r="AW165" s="213"/>
      <c r="AX165" s="213"/>
      <c r="AY165" s="213"/>
      <c r="AZ165" s="213"/>
      <c r="BA165" s="212"/>
      <c r="BB165" s="213"/>
      <c r="BC165" s="213"/>
      <c r="BD165" s="213"/>
      <c r="BE165" s="213"/>
      <c r="BF165" s="213"/>
      <c r="BG165" s="213"/>
      <c r="BH165" s="213"/>
      <c r="BI165" s="213"/>
      <c r="BJ165" s="213"/>
      <c r="BK165" s="213"/>
      <c r="BL165" s="213"/>
      <c r="BM165" s="213"/>
      <c r="BN165" s="213"/>
      <c r="BO165" s="213"/>
      <c r="BP165" s="213"/>
      <c r="BQ165" s="213"/>
      <c r="BR165" s="213"/>
      <c r="BS165" s="213"/>
      <c r="BT165" s="213"/>
      <c r="BU165" s="213"/>
      <c r="BV165" s="213"/>
      <c r="BW165" s="213"/>
      <c r="BX165" s="213"/>
      <c r="BY165" s="213"/>
      <c r="BZ165" s="213"/>
      <c r="CA165" s="213"/>
      <c r="CB165" s="213"/>
      <c r="CC165" s="213"/>
      <c r="CD165" s="213"/>
      <c r="CE165" s="213"/>
      <c r="CF165" s="212"/>
      <c r="CG165" s="213"/>
      <c r="CH165" s="213"/>
      <c r="CI165" s="212"/>
      <c r="CJ165" s="213"/>
      <c r="CK165" s="212"/>
      <c r="CL165" s="213"/>
      <c r="CM165" s="213"/>
      <c r="CN165" s="213"/>
      <c r="CO165" s="212"/>
      <c r="CP165" s="213"/>
      <c r="CQ165" s="212"/>
      <c r="CR165" s="213"/>
      <c r="CS165" s="212"/>
      <c r="CT165" s="213"/>
      <c r="CU165" s="212"/>
      <c r="CV165" s="213"/>
      <c r="CW165" s="212"/>
      <c r="CX165" s="213"/>
      <c r="CY165" s="212"/>
      <c r="CZ165" s="213"/>
      <c r="DA165" s="212"/>
      <c r="DB165" s="213"/>
      <c r="DC165" s="212"/>
      <c r="DD165" s="212"/>
      <c r="DE165" s="213"/>
      <c r="DF165" s="212"/>
      <c r="DG165" s="213"/>
      <c r="DH165" s="212"/>
      <c r="DI165" s="214"/>
    </row>
    <row r="166" spans="1:113" ht="18" customHeight="1" x14ac:dyDescent="0.2">
      <c r="A166" s="208"/>
      <c r="B166" s="209"/>
      <c r="C166" s="182"/>
      <c r="D166" s="182"/>
      <c r="E166" s="175"/>
      <c r="F166" s="209"/>
      <c r="G166" s="182"/>
      <c r="H166" s="209"/>
      <c r="I166" s="182"/>
      <c r="J166" s="176"/>
      <c r="K166" s="210"/>
      <c r="L166" s="211"/>
      <c r="M166" s="212"/>
      <c r="N166" s="212"/>
      <c r="O166" s="213"/>
      <c r="P166" s="212"/>
      <c r="Q166" s="212"/>
      <c r="R166" s="213"/>
      <c r="S166" s="213"/>
      <c r="T166" s="213"/>
      <c r="U166" s="213"/>
      <c r="V166" s="213"/>
      <c r="W166" s="214"/>
      <c r="X166" s="215"/>
      <c r="Y166" s="213"/>
      <c r="Z166" s="213"/>
      <c r="AA166" s="213"/>
      <c r="AB166" s="213"/>
      <c r="AC166" s="213"/>
      <c r="AD166" s="213"/>
      <c r="AE166" s="213"/>
      <c r="AF166" s="213"/>
      <c r="AG166" s="213"/>
      <c r="AH166" s="213"/>
      <c r="AI166" s="213"/>
      <c r="AJ166" s="213"/>
      <c r="AK166" s="213"/>
      <c r="AL166" s="213"/>
      <c r="AM166" s="213"/>
      <c r="AN166" s="213"/>
      <c r="AO166" s="213"/>
      <c r="AP166" s="213"/>
      <c r="AQ166" s="213"/>
      <c r="AR166" s="213"/>
      <c r="AS166" s="213"/>
      <c r="AT166" s="213"/>
      <c r="AU166" s="213"/>
      <c r="AV166" s="213"/>
      <c r="AW166" s="213"/>
      <c r="AX166" s="213"/>
      <c r="AY166" s="213"/>
      <c r="AZ166" s="213"/>
      <c r="BA166" s="212"/>
      <c r="BB166" s="213"/>
      <c r="BC166" s="213"/>
      <c r="BD166" s="213"/>
      <c r="BE166" s="213"/>
      <c r="BF166" s="213"/>
      <c r="BG166" s="213"/>
      <c r="BH166" s="213"/>
      <c r="BI166" s="213"/>
      <c r="BJ166" s="213"/>
      <c r="BK166" s="213"/>
      <c r="BL166" s="213"/>
      <c r="BM166" s="213"/>
      <c r="BN166" s="213"/>
      <c r="BO166" s="213"/>
      <c r="BP166" s="213"/>
      <c r="BQ166" s="213"/>
      <c r="BR166" s="213"/>
      <c r="BS166" s="213"/>
      <c r="BT166" s="213"/>
      <c r="BU166" s="213"/>
      <c r="BV166" s="213"/>
      <c r="BW166" s="213"/>
      <c r="BX166" s="213"/>
      <c r="BY166" s="213"/>
      <c r="BZ166" s="213"/>
      <c r="CA166" s="213"/>
      <c r="CB166" s="213"/>
      <c r="CC166" s="213"/>
      <c r="CD166" s="213"/>
      <c r="CE166" s="213"/>
      <c r="CF166" s="213"/>
      <c r="CG166" s="213"/>
      <c r="CH166" s="213"/>
      <c r="CI166" s="213"/>
      <c r="CJ166" s="213"/>
      <c r="CK166" s="212"/>
      <c r="CL166" s="213"/>
      <c r="CM166" s="213"/>
      <c r="CN166" s="213"/>
      <c r="CO166" s="212"/>
      <c r="CP166" s="213"/>
      <c r="CQ166" s="212"/>
      <c r="CR166" s="213"/>
      <c r="CS166" s="212"/>
      <c r="CT166" s="213"/>
      <c r="CU166" s="212"/>
      <c r="CV166" s="213"/>
      <c r="CW166" s="212"/>
      <c r="CX166" s="213"/>
      <c r="CY166" s="212"/>
      <c r="CZ166" s="213"/>
      <c r="DA166" s="212"/>
      <c r="DB166" s="213"/>
      <c r="DC166" s="212"/>
      <c r="DD166" s="212"/>
      <c r="DE166" s="213"/>
      <c r="DF166" s="212"/>
      <c r="DG166" s="213"/>
      <c r="DH166" s="212"/>
      <c r="DI166" s="214"/>
    </row>
    <row r="167" spans="1:113" ht="18" customHeight="1" x14ac:dyDescent="0.2">
      <c r="A167" s="208"/>
      <c r="B167" s="209"/>
      <c r="C167" s="182"/>
      <c r="D167" s="182"/>
      <c r="E167" s="175"/>
      <c r="F167" s="209"/>
      <c r="G167" s="182"/>
      <c r="H167" s="209"/>
      <c r="I167" s="182"/>
      <c r="J167" s="176"/>
      <c r="K167" s="210"/>
      <c r="L167" s="211"/>
      <c r="M167" s="212"/>
      <c r="N167" s="212"/>
      <c r="O167" s="213"/>
      <c r="P167" s="212"/>
      <c r="Q167" s="212"/>
      <c r="R167" s="213"/>
      <c r="S167" s="212"/>
      <c r="T167" s="213"/>
      <c r="U167" s="213"/>
      <c r="V167" s="212"/>
      <c r="W167" s="214"/>
      <c r="X167" s="215"/>
      <c r="Y167" s="213"/>
      <c r="Z167" s="212"/>
      <c r="AA167" s="213"/>
      <c r="AB167" s="213"/>
      <c r="AC167" s="213"/>
      <c r="AD167" s="213"/>
      <c r="AE167" s="213"/>
      <c r="AF167" s="213"/>
      <c r="AG167" s="213"/>
      <c r="AH167" s="213"/>
      <c r="AI167" s="213"/>
      <c r="AJ167" s="213"/>
      <c r="AK167" s="213"/>
      <c r="AL167" s="213"/>
      <c r="AM167" s="213"/>
      <c r="AN167" s="213"/>
      <c r="AO167" s="213"/>
      <c r="AP167" s="213"/>
      <c r="AQ167" s="213"/>
      <c r="AR167" s="213"/>
      <c r="AS167" s="213"/>
      <c r="AT167" s="213"/>
      <c r="AU167" s="213"/>
      <c r="AV167" s="213"/>
      <c r="AW167" s="213"/>
      <c r="AX167" s="213"/>
      <c r="AY167" s="213"/>
      <c r="AZ167" s="213"/>
      <c r="BA167" s="212"/>
      <c r="BB167" s="213"/>
      <c r="BC167" s="213"/>
      <c r="BD167" s="213"/>
      <c r="BE167" s="213"/>
      <c r="BF167" s="213"/>
      <c r="BG167" s="213"/>
      <c r="BH167" s="213"/>
      <c r="BI167" s="213"/>
      <c r="BJ167" s="213"/>
      <c r="BK167" s="213"/>
      <c r="BL167" s="213"/>
      <c r="BM167" s="213"/>
      <c r="BN167" s="213"/>
      <c r="BO167" s="213"/>
      <c r="BP167" s="213"/>
      <c r="BQ167" s="213"/>
      <c r="BR167" s="213"/>
      <c r="BS167" s="213"/>
      <c r="BT167" s="213"/>
      <c r="BU167" s="213"/>
      <c r="BV167" s="213"/>
      <c r="BW167" s="213"/>
      <c r="BX167" s="213"/>
      <c r="BY167" s="213"/>
      <c r="BZ167" s="213"/>
      <c r="CA167" s="213"/>
      <c r="CB167" s="213"/>
      <c r="CC167" s="213"/>
      <c r="CD167" s="213"/>
      <c r="CE167" s="213"/>
      <c r="CF167" s="212"/>
      <c r="CG167" s="213"/>
      <c r="CH167" s="213"/>
      <c r="CI167" s="212"/>
      <c r="CJ167" s="213"/>
      <c r="CK167" s="212"/>
      <c r="CL167" s="213"/>
      <c r="CM167" s="213"/>
      <c r="CN167" s="213"/>
      <c r="CO167" s="212"/>
      <c r="CP167" s="213"/>
      <c r="CQ167" s="212"/>
      <c r="CR167" s="213"/>
      <c r="CS167" s="212"/>
      <c r="CT167" s="213"/>
      <c r="CU167" s="212"/>
      <c r="CV167" s="213"/>
      <c r="CW167" s="212"/>
      <c r="CX167" s="213"/>
      <c r="CY167" s="212"/>
      <c r="CZ167" s="213"/>
      <c r="DA167" s="212"/>
      <c r="DB167" s="213"/>
      <c r="DC167" s="212"/>
      <c r="DD167" s="212"/>
      <c r="DE167" s="213"/>
      <c r="DF167" s="212"/>
      <c r="DG167" s="213"/>
      <c r="DH167" s="212"/>
      <c r="DI167" s="214"/>
    </row>
    <row r="168" spans="1:113" ht="18" customHeight="1" x14ac:dyDescent="0.2">
      <c r="A168" s="208"/>
      <c r="B168" s="209"/>
      <c r="C168" s="182"/>
      <c r="D168" s="182"/>
      <c r="E168" s="175"/>
      <c r="F168" s="209"/>
      <c r="G168" s="182"/>
      <c r="H168" s="209"/>
      <c r="I168" s="182"/>
      <c r="J168" s="176"/>
      <c r="K168" s="210"/>
      <c r="L168" s="211"/>
      <c r="M168" s="212"/>
      <c r="N168" s="212"/>
      <c r="O168" s="213"/>
      <c r="P168" s="212"/>
      <c r="Q168" s="212"/>
      <c r="R168" s="213"/>
      <c r="S168" s="212"/>
      <c r="T168" s="213"/>
      <c r="U168" s="213"/>
      <c r="V168" s="212"/>
      <c r="W168" s="214"/>
      <c r="X168" s="215"/>
      <c r="Y168" s="213"/>
      <c r="Z168" s="212"/>
      <c r="AA168" s="213"/>
      <c r="AB168" s="213"/>
      <c r="AC168" s="213"/>
      <c r="AD168" s="213"/>
      <c r="AE168" s="213"/>
      <c r="AF168" s="213"/>
      <c r="AG168" s="213"/>
      <c r="AH168" s="213"/>
      <c r="AI168" s="213"/>
      <c r="AJ168" s="213"/>
      <c r="AK168" s="213"/>
      <c r="AL168" s="213"/>
      <c r="AM168" s="213"/>
      <c r="AN168" s="213"/>
      <c r="AO168" s="213"/>
      <c r="AP168" s="213"/>
      <c r="AQ168" s="213"/>
      <c r="AR168" s="213"/>
      <c r="AS168" s="213"/>
      <c r="AT168" s="213"/>
      <c r="AU168" s="213"/>
      <c r="AV168" s="213"/>
      <c r="AW168" s="213"/>
      <c r="AX168" s="213"/>
      <c r="AY168" s="213"/>
      <c r="AZ168" s="213"/>
      <c r="BA168" s="212"/>
      <c r="BB168" s="213"/>
      <c r="BC168" s="213"/>
      <c r="BD168" s="213"/>
      <c r="BE168" s="213"/>
      <c r="BF168" s="213"/>
      <c r="BG168" s="213"/>
      <c r="BH168" s="213"/>
      <c r="BI168" s="213"/>
      <c r="BJ168" s="213"/>
      <c r="BK168" s="213"/>
      <c r="BL168" s="213"/>
      <c r="BM168" s="213"/>
      <c r="BN168" s="213"/>
      <c r="BO168" s="213"/>
      <c r="BP168" s="213"/>
      <c r="BQ168" s="213"/>
      <c r="BR168" s="213"/>
      <c r="BS168" s="213"/>
      <c r="BT168" s="213"/>
      <c r="BU168" s="213"/>
      <c r="BV168" s="213"/>
      <c r="BW168" s="213"/>
      <c r="BX168" s="213"/>
      <c r="BY168" s="213"/>
      <c r="BZ168" s="213"/>
      <c r="CA168" s="213"/>
      <c r="CB168" s="213"/>
      <c r="CC168" s="213"/>
      <c r="CD168" s="213"/>
      <c r="CE168" s="213"/>
      <c r="CF168" s="212"/>
      <c r="CG168" s="213"/>
      <c r="CH168" s="213"/>
      <c r="CI168" s="212"/>
      <c r="CJ168" s="213"/>
      <c r="CK168" s="212"/>
      <c r="CL168" s="213"/>
      <c r="CM168" s="213"/>
      <c r="CN168" s="213"/>
      <c r="CO168" s="212"/>
      <c r="CP168" s="213"/>
      <c r="CQ168" s="212"/>
      <c r="CR168" s="213"/>
      <c r="CS168" s="212"/>
      <c r="CT168" s="213"/>
      <c r="CU168" s="212"/>
      <c r="CV168" s="213"/>
      <c r="CW168" s="212"/>
      <c r="CX168" s="213"/>
      <c r="CY168" s="212"/>
      <c r="CZ168" s="213"/>
      <c r="DA168" s="212"/>
      <c r="DB168" s="213"/>
      <c r="DC168" s="212"/>
      <c r="DD168" s="212"/>
      <c r="DE168" s="213"/>
      <c r="DF168" s="212"/>
      <c r="DG168" s="213"/>
      <c r="DH168" s="212"/>
      <c r="DI168" s="214"/>
    </row>
    <row r="169" spans="1:113" ht="18" customHeight="1" x14ac:dyDescent="0.2">
      <c r="A169" s="208"/>
      <c r="B169" s="209"/>
      <c r="C169" s="182"/>
      <c r="D169" s="182"/>
      <c r="E169" s="175"/>
      <c r="F169" s="209"/>
      <c r="G169" s="182"/>
      <c r="H169" s="209"/>
      <c r="I169" s="182"/>
      <c r="J169" s="176"/>
      <c r="K169" s="210"/>
      <c r="L169" s="211"/>
      <c r="M169" s="212"/>
      <c r="N169" s="212"/>
      <c r="O169" s="213"/>
      <c r="P169" s="212"/>
      <c r="Q169" s="212"/>
      <c r="R169" s="213"/>
      <c r="S169" s="212"/>
      <c r="T169" s="213"/>
      <c r="U169" s="213"/>
      <c r="V169" s="212"/>
      <c r="W169" s="214"/>
      <c r="X169" s="215"/>
      <c r="Y169" s="213"/>
      <c r="Z169" s="212"/>
      <c r="AA169" s="213"/>
      <c r="AB169" s="213"/>
      <c r="AC169" s="213"/>
      <c r="AD169" s="213"/>
      <c r="AE169" s="213"/>
      <c r="AF169" s="213"/>
      <c r="AG169" s="213"/>
      <c r="AH169" s="213"/>
      <c r="AI169" s="213"/>
      <c r="AJ169" s="213"/>
      <c r="AK169" s="213"/>
      <c r="AL169" s="213"/>
      <c r="AM169" s="213"/>
      <c r="AN169" s="213"/>
      <c r="AO169" s="213"/>
      <c r="AP169" s="213"/>
      <c r="AQ169" s="213"/>
      <c r="AR169" s="213"/>
      <c r="AS169" s="213"/>
      <c r="AT169" s="213"/>
      <c r="AU169" s="213"/>
      <c r="AV169" s="213"/>
      <c r="AW169" s="213"/>
      <c r="AX169" s="213"/>
      <c r="AY169" s="213"/>
      <c r="AZ169" s="213"/>
      <c r="BA169" s="212"/>
      <c r="BB169" s="213"/>
      <c r="BC169" s="213"/>
      <c r="BD169" s="213"/>
      <c r="BE169" s="213"/>
      <c r="BF169" s="213"/>
      <c r="BG169" s="213"/>
      <c r="BH169" s="213"/>
      <c r="BI169" s="213"/>
      <c r="BJ169" s="213"/>
      <c r="BK169" s="213"/>
      <c r="BL169" s="213"/>
      <c r="BM169" s="213"/>
      <c r="BN169" s="213"/>
      <c r="BO169" s="213"/>
      <c r="BP169" s="213"/>
      <c r="BQ169" s="213"/>
      <c r="BR169" s="213"/>
      <c r="BS169" s="213"/>
      <c r="BT169" s="213"/>
      <c r="BU169" s="213"/>
      <c r="BV169" s="213"/>
      <c r="BW169" s="213"/>
      <c r="BX169" s="213"/>
      <c r="BY169" s="213"/>
      <c r="BZ169" s="213"/>
      <c r="CA169" s="213"/>
      <c r="CB169" s="213"/>
      <c r="CC169" s="213"/>
      <c r="CD169" s="213"/>
      <c r="CE169" s="213"/>
      <c r="CF169" s="212"/>
      <c r="CG169" s="213"/>
      <c r="CH169" s="213"/>
      <c r="CI169" s="212"/>
      <c r="CJ169" s="213"/>
      <c r="CK169" s="212"/>
      <c r="CL169" s="213"/>
      <c r="CM169" s="213"/>
      <c r="CN169" s="213"/>
      <c r="CO169" s="212"/>
      <c r="CP169" s="213"/>
      <c r="CQ169" s="212"/>
      <c r="CR169" s="213"/>
      <c r="CS169" s="212"/>
      <c r="CT169" s="213"/>
      <c r="CU169" s="212"/>
      <c r="CV169" s="213"/>
      <c r="CW169" s="212"/>
      <c r="CX169" s="213"/>
      <c r="CY169" s="212"/>
      <c r="CZ169" s="213"/>
      <c r="DA169" s="212"/>
      <c r="DB169" s="213"/>
      <c r="DC169" s="212"/>
      <c r="DD169" s="212"/>
      <c r="DE169" s="213"/>
      <c r="DF169" s="212"/>
      <c r="DG169" s="213"/>
      <c r="DH169" s="212"/>
      <c r="DI169" s="214"/>
    </row>
    <row r="170" spans="1:113" ht="18" customHeight="1" x14ac:dyDescent="0.2">
      <c r="A170" s="208"/>
      <c r="B170" s="209"/>
      <c r="C170" s="182"/>
      <c r="D170" s="182"/>
      <c r="E170" s="175"/>
      <c r="F170" s="209"/>
      <c r="G170" s="182"/>
      <c r="H170" s="209"/>
      <c r="I170" s="182"/>
      <c r="J170" s="176"/>
      <c r="K170" s="210"/>
      <c r="L170" s="211"/>
      <c r="M170" s="212"/>
      <c r="N170" s="212"/>
      <c r="O170" s="213"/>
      <c r="P170" s="212"/>
      <c r="Q170" s="212"/>
      <c r="R170" s="213"/>
      <c r="S170" s="212"/>
      <c r="T170" s="213"/>
      <c r="U170" s="213"/>
      <c r="V170" s="212"/>
      <c r="W170" s="214"/>
      <c r="X170" s="215"/>
      <c r="Y170" s="213"/>
      <c r="Z170" s="212"/>
      <c r="AA170" s="213"/>
      <c r="AB170" s="213"/>
      <c r="AC170" s="213"/>
      <c r="AD170" s="213"/>
      <c r="AE170" s="213"/>
      <c r="AF170" s="213"/>
      <c r="AG170" s="213"/>
      <c r="AH170" s="213"/>
      <c r="AI170" s="213"/>
      <c r="AJ170" s="213"/>
      <c r="AK170" s="213"/>
      <c r="AL170" s="213"/>
      <c r="AM170" s="213"/>
      <c r="AN170" s="213"/>
      <c r="AO170" s="213"/>
      <c r="AP170" s="213"/>
      <c r="AQ170" s="213"/>
      <c r="AR170" s="213"/>
      <c r="AS170" s="213"/>
      <c r="AT170" s="213"/>
      <c r="AU170" s="213"/>
      <c r="AV170" s="213"/>
      <c r="AW170" s="213"/>
      <c r="AX170" s="213"/>
      <c r="AY170" s="213"/>
      <c r="AZ170" s="213"/>
      <c r="BA170" s="212"/>
      <c r="BB170" s="213"/>
      <c r="BC170" s="213"/>
      <c r="BD170" s="213"/>
      <c r="BE170" s="213"/>
      <c r="BF170" s="213"/>
      <c r="BG170" s="213"/>
      <c r="BH170" s="213"/>
      <c r="BI170" s="213"/>
      <c r="BJ170" s="213"/>
      <c r="BK170" s="213"/>
      <c r="BL170" s="213"/>
      <c r="BM170" s="213"/>
      <c r="BN170" s="213"/>
      <c r="BO170" s="213"/>
      <c r="BP170" s="213"/>
      <c r="BQ170" s="213"/>
      <c r="BR170" s="213"/>
      <c r="BS170" s="213"/>
      <c r="BT170" s="213"/>
      <c r="BU170" s="213"/>
      <c r="BV170" s="213"/>
      <c r="BW170" s="213"/>
      <c r="BX170" s="213"/>
      <c r="BY170" s="213"/>
      <c r="BZ170" s="213"/>
      <c r="CA170" s="213"/>
      <c r="CB170" s="213"/>
      <c r="CC170" s="213"/>
      <c r="CD170" s="213"/>
      <c r="CE170" s="213"/>
      <c r="CF170" s="212"/>
      <c r="CG170" s="213"/>
      <c r="CH170" s="213"/>
      <c r="CI170" s="212"/>
      <c r="CJ170" s="213"/>
      <c r="CK170" s="212"/>
      <c r="CL170" s="213"/>
      <c r="CM170" s="213"/>
      <c r="CN170" s="213"/>
      <c r="CO170" s="212"/>
      <c r="CP170" s="213"/>
      <c r="CQ170" s="212"/>
      <c r="CR170" s="213"/>
      <c r="CS170" s="212"/>
      <c r="CT170" s="213"/>
      <c r="CU170" s="212"/>
      <c r="CV170" s="213"/>
      <c r="CW170" s="212"/>
      <c r="CX170" s="213"/>
      <c r="CY170" s="212"/>
      <c r="CZ170" s="213"/>
      <c r="DA170" s="212"/>
      <c r="DB170" s="213"/>
      <c r="DC170" s="212"/>
      <c r="DD170" s="212"/>
      <c r="DE170" s="213"/>
      <c r="DF170" s="212"/>
      <c r="DG170" s="213"/>
      <c r="DH170" s="212"/>
      <c r="DI170" s="214"/>
    </row>
    <row r="171" spans="1:113" ht="18" customHeight="1" x14ac:dyDescent="0.2">
      <c r="A171" s="208"/>
      <c r="B171" s="209"/>
      <c r="C171" s="182"/>
      <c r="D171" s="182"/>
      <c r="E171" s="175"/>
      <c r="F171" s="209"/>
      <c r="G171" s="182"/>
      <c r="H171" s="209"/>
      <c r="I171" s="182"/>
      <c r="J171" s="176"/>
      <c r="K171" s="210"/>
      <c r="L171" s="211"/>
      <c r="M171" s="212"/>
      <c r="N171" s="212"/>
      <c r="O171" s="213"/>
      <c r="P171" s="212"/>
      <c r="Q171" s="212"/>
      <c r="R171" s="213"/>
      <c r="S171" s="212"/>
      <c r="T171" s="213"/>
      <c r="U171" s="213"/>
      <c r="V171" s="212"/>
      <c r="W171" s="214"/>
      <c r="X171" s="215"/>
      <c r="Y171" s="213"/>
      <c r="Z171" s="212"/>
      <c r="AA171" s="213"/>
      <c r="AB171" s="213"/>
      <c r="AC171" s="213"/>
      <c r="AD171" s="213"/>
      <c r="AE171" s="213"/>
      <c r="AF171" s="213"/>
      <c r="AG171" s="213"/>
      <c r="AH171" s="213"/>
      <c r="AI171" s="213"/>
      <c r="AJ171" s="213"/>
      <c r="AK171" s="213"/>
      <c r="AL171" s="213"/>
      <c r="AM171" s="213"/>
      <c r="AN171" s="213"/>
      <c r="AO171" s="213"/>
      <c r="AP171" s="213"/>
      <c r="AQ171" s="213"/>
      <c r="AR171" s="213"/>
      <c r="AS171" s="213"/>
      <c r="AT171" s="213"/>
      <c r="AU171" s="213"/>
      <c r="AV171" s="213"/>
      <c r="AW171" s="213"/>
      <c r="AX171" s="213"/>
      <c r="AY171" s="213"/>
      <c r="AZ171" s="213"/>
      <c r="BA171" s="212"/>
      <c r="BB171" s="213"/>
      <c r="BC171" s="213"/>
      <c r="BD171" s="213"/>
      <c r="BE171" s="213"/>
      <c r="BF171" s="213"/>
      <c r="BG171" s="213"/>
      <c r="BH171" s="213"/>
      <c r="BI171" s="213"/>
      <c r="BJ171" s="213"/>
      <c r="BK171" s="213"/>
      <c r="BL171" s="213"/>
      <c r="BM171" s="213"/>
      <c r="BN171" s="213"/>
      <c r="BO171" s="213"/>
      <c r="BP171" s="213"/>
      <c r="BQ171" s="213"/>
      <c r="BR171" s="213"/>
      <c r="BS171" s="213"/>
      <c r="BT171" s="213"/>
      <c r="BU171" s="213"/>
      <c r="BV171" s="213"/>
      <c r="BW171" s="213"/>
      <c r="BX171" s="213"/>
      <c r="BY171" s="213"/>
      <c r="BZ171" s="213"/>
      <c r="CA171" s="213"/>
      <c r="CB171" s="213"/>
      <c r="CC171" s="213"/>
      <c r="CD171" s="213"/>
      <c r="CE171" s="213"/>
      <c r="CF171" s="212"/>
      <c r="CG171" s="213"/>
      <c r="CH171" s="213"/>
      <c r="CI171" s="212"/>
      <c r="CJ171" s="213"/>
      <c r="CK171" s="212"/>
      <c r="CL171" s="213"/>
      <c r="CM171" s="213"/>
      <c r="CN171" s="213"/>
      <c r="CO171" s="212"/>
      <c r="CP171" s="213"/>
      <c r="CQ171" s="212"/>
      <c r="CR171" s="213"/>
      <c r="CS171" s="212"/>
      <c r="CT171" s="213"/>
      <c r="CU171" s="212"/>
      <c r="CV171" s="213"/>
      <c r="CW171" s="212"/>
      <c r="CX171" s="213"/>
      <c r="CY171" s="212"/>
      <c r="CZ171" s="213"/>
      <c r="DA171" s="212"/>
      <c r="DB171" s="213"/>
      <c r="DC171" s="212"/>
      <c r="DD171" s="212"/>
      <c r="DE171" s="213"/>
      <c r="DF171" s="212"/>
      <c r="DG171" s="213"/>
      <c r="DH171" s="212"/>
      <c r="DI171" s="214"/>
    </row>
    <row r="172" spans="1:113" ht="18" customHeight="1" x14ac:dyDescent="0.2">
      <c r="A172" s="208"/>
      <c r="B172" s="209"/>
      <c r="C172" s="182"/>
      <c r="D172" s="182"/>
      <c r="E172" s="175"/>
      <c r="F172" s="209"/>
      <c r="G172" s="182"/>
      <c r="H172" s="209"/>
      <c r="I172" s="182"/>
      <c r="J172" s="176"/>
      <c r="K172" s="210"/>
      <c r="L172" s="211"/>
      <c r="M172" s="212"/>
      <c r="N172" s="212"/>
      <c r="O172" s="213"/>
      <c r="P172" s="212"/>
      <c r="Q172" s="212"/>
      <c r="R172" s="213"/>
      <c r="S172" s="212"/>
      <c r="T172" s="213"/>
      <c r="U172" s="213"/>
      <c r="V172" s="212"/>
      <c r="W172" s="214"/>
      <c r="X172" s="215"/>
      <c r="Y172" s="213"/>
      <c r="Z172" s="212"/>
      <c r="AA172" s="213"/>
      <c r="AB172" s="213"/>
      <c r="AC172" s="213"/>
      <c r="AD172" s="213"/>
      <c r="AE172" s="213"/>
      <c r="AF172" s="213"/>
      <c r="AG172" s="213"/>
      <c r="AH172" s="213"/>
      <c r="AI172" s="213"/>
      <c r="AJ172" s="213"/>
      <c r="AK172" s="213"/>
      <c r="AL172" s="213"/>
      <c r="AM172" s="213"/>
      <c r="AN172" s="213"/>
      <c r="AO172" s="213"/>
      <c r="AP172" s="213"/>
      <c r="AQ172" s="213"/>
      <c r="AR172" s="213"/>
      <c r="AS172" s="213"/>
      <c r="AT172" s="213"/>
      <c r="AU172" s="213"/>
      <c r="AV172" s="213"/>
      <c r="AW172" s="213"/>
      <c r="AX172" s="213"/>
      <c r="AY172" s="213"/>
      <c r="AZ172" s="213"/>
      <c r="BA172" s="212"/>
      <c r="BB172" s="213"/>
      <c r="BC172" s="213"/>
      <c r="BD172" s="213"/>
      <c r="BE172" s="213"/>
      <c r="BF172" s="213"/>
      <c r="BG172" s="213"/>
      <c r="BH172" s="213"/>
      <c r="BI172" s="213"/>
      <c r="BJ172" s="213"/>
      <c r="BK172" s="213"/>
      <c r="BL172" s="213"/>
      <c r="BM172" s="213"/>
      <c r="BN172" s="213"/>
      <c r="BO172" s="213"/>
      <c r="BP172" s="213"/>
      <c r="BQ172" s="213"/>
      <c r="BR172" s="213"/>
      <c r="BS172" s="213"/>
      <c r="BT172" s="213"/>
      <c r="BU172" s="213"/>
      <c r="BV172" s="213"/>
      <c r="BW172" s="213"/>
      <c r="BX172" s="213"/>
      <c r="BY172" s="213"/>
      <c r="BZ172" s="213"/>
      <c r="CA172" s="213"/>
      <c r="CB172" s="213"/>
      <c r="CC172" s="213"/>
      <c r="CD172" s="213"/>
      <c r="CE172" s="213"/>
      <c r="CF172" s="212"/>
      <c r="CG172" s="213"/>
      <c r="CH172" s="213"/>
      <c r="CI172" s="212"/>
      <c r="CJ172" s="213"/>
      <c r="CK172" s="212"/>
      <c r="CL172" s="213"/>
      <c r="CM172" s="213"/>
      <c r="CN172" s="213"/>
      <c r="CO172" s="212"/>
      <c r="CP172" s="213"/>
      <c r="CQ172" s="212"/>
      <c r="CR172" s="213"/>
      <c r="CS172" s="212"/>
      <c r="CT172" s="213"/>
      <c r="CU172" s="212"/>
      <c r="CV172" s="213"/>
      <c r="CW172" s="212"/>
      <c r="CX172" s="213"/>
      <c r="CY172" s="212"/>
      <c r="CZ172" s="213"/>
      <c r="DA172" s="212"/>
      <c r="DB172" s="213"/>
      <c r="DC172" s="212"/>
      <c r="DD172" s="212"/>
      <c r="DE172" s="213"/>
      <c r="DF172" s="212"/>
      <c r="DG172" s="213"/>
      <c r="DH172" s="212"/>
      <c r="DI172" s="214"/>
    </row>
    <row r="173" spans="1:113" ht="18" customHeight="1" x14ac:dyDescent="0.2">
      <c r="A173" s="208"/>
      <c r="B173" s="209"/>
      <c r="C173" s="182"/>
      <c r="D173" s="182"/>
      <c r="E173" s="175"/>
      <c r="F173" s="209"/>
      <c r="G173" s="182"/>
      <c r="H173" s="209"/>
      <c r="I173" s="182"/>
      <c r="J173" s="176"/>
      <c r="K173" s="210"/>
      <c r="L173" s="211"/>
      <c r="M173" s="212"/>
      <c r="N173" s="212"/>
      <c r="O173" s="213"/>
      <c r="P173" s="212"/>
      <c r="Q173" s="212"/>
      <c r="R173" s="213"/>
      <c r="S173" s="212"/>
      <c r="T173" s="213"/>
      <c r="U173" s="213"/>
      <c r="V173" s="212"/>
      <c r="W173" s="214"/>
      <c r="X173" s="215"/>
      <c r="Y173" s="213"/>
      <c r="Z173" s="212"/>
      <c r="AA173" s="213"/>
      <c r="AB173" s="213"/>
      <c r="AC173" s="213"/>
      <c r="AD173" s="213"/>
      <c r="AE173" s="213"/>
      <c r="AF173" s="213"/>
      <c r="AG173" s="213"/>
      <c r="AH173" s="213"/>
      <c r="AI173" s="213"/>
      <c r="AJ173" s="213"/>
      <c r="AK173" s="213"/>
      <c r="AL173" s="213"/>
      <c r="AM173" s="213"/>
      <c r="AN173" s="213"/>
      <c r="AO173" s="213"/>
      <c r="AP173" s="213"/>
      <c r="AQ173" s="213"/>
      <c r="AR173" s="213"/>
      <c r="AS173" s="213"/>
      <c r="AT173" s="213"/>
      <c r="AU173" s="213"/>
      <c r="AV173" s="213"/>
      <c r="AW173" s="213"/>
      <c r="AX173" s="213"/>
      <c r="AY173" s="213"/>
      <c r="AZ173" s="213"/>
      <c r="BA173" s="212"/>
      <c r="BB173" s="213"/>
      <c r="BC173" s="213"/>
      <c r="BD173" s="213"/>
      <c r="BE173" s="213"/>
      <c r="BF173" s="213"/>
      <c r="BG173" s="213"/>
      <c r="BH173" s="213"/>
      <c r="BI173" s="213"/>
      <c r="BJ173" s="213"/>
      <c r="BK173" s="213"/>
      <c r="BL173" s="213"/>
      <c r="BM173" s="213"/>
      <c r="BN173" s="213"/>
      <c r="BO173" s="213"/>
      <c r="BP173" s="213"/>
      <c r="BQ173" s="213"/>
      <c r="BR173" s="213"/>
      <c r="BS173" s="213"/>
      <c r="BT173" s="213"/>
      <c r="BU173" s="213"/>
      <c r="BV173" s="213"/>
      <c r="BW173" s="213"/>
      <c r="BX173" s="213"/>
      <c r="BY173" s="213"/>
      <c r="BZ173" s="213"/>
      <c r="CA173" s="213"/>
      <c r="CB173" s="213"/>
      <c r="CC173" s="213"/>
      <c r="CD173" s="213"/>
      <c r="CE173" s="213"/>
      <c r="CF173" s="212"/>
      <c r="CG173" s="213"/>
      <c r="CH173" s="213"/>
      <c r="CI173" s="212"/>
      <c r="CJ173" s="213"/>
      <c r="CK173" s="212"/>
      <c r="CL173" s="213"/>
      <c r="CM173" s="213"/>
      <c r="CN173" s="213"/>
      <c r="CO173" s="212"/>
      <c r="CP173" s="213"/>
      <c r="CQ173" s="212"/>
      <c r="CR173" s="213"/>
      <c r="CS173" s="212"/>
      <c r="CT173" s="213"/>
      <c r="CU173" s="212"/>
      <c r="CV173" s="213"/>
      <c r="CW173" s="212"/>
      <c r="CX173" s="213"/>
      <c r="CY173" s="212"/>
      <c r="CZ173" s="213"/>
      <c r="DA173" s="212"/>
      <c r="DB173" s="213"/>
      <c r="DC173" s="212"/>
      <c r="DD173" s="212"/>
      <c r="DE173" s="213"/>
      <c r="DF173" s="212"/>
      <c r="DG173" s="213"/>
      <c r="DH173" s="212"/>
      <c r="DI173" s="214"/>
    </row>
    <row r="174" spans="1:113" ht="18" customHeight="1" x14ac:dyDescent="0.2">
      <c r="A174" s="208"/>
      <c r="B174" s="209"/>
      <c r="C174" s="182"/>
      <c r="D174" s="182"/>
      <c r="E174" s="175"/>
      <c r="F174" s="209"/>
      <c r="G174" s="182"/>
      <c r="H174" s="209"/>
      <c r="I174" s="182"/>
      <c r="J174" s="176"/>
      <c r="K174" s="210"/>
      <c r="L174" s="211"/>
      <c r="M174" s="212"/>
      <c r="N174" s="212"/>
      <c r="O174" s="213"/>
      <c r="P174" s="212"/>
      <c r="Q174" s="212"/>
      <c r="R174" s="213"/>
      <c r="S174" s="212"/>
      <c r="T174" s="213"/>
      <c r="U174" s="213"/>
      <c r="V174" s="212"/>
      <c r="W174" s="214"/>
      <c r="X174" s="215"/>
      <c r="Y174" s="213"/>
      <c r="Z174" s="212"/>
      <c r="AA174" s="213"/>
      <c r="AB174" s="213"/>
      <c r="AC174" s="213"/>
      <c r="AD174" s="213"/>
      <c r="AE174" s="213"/>
      <c r="AF174" s="213"/>
      <c r="AG174" s="213"/>
      <c r="AH174" s="213"/>
      <c r="AI174" s="213"/>
      <c r="AJ174" s="213"/>
      <c r="AK174" s="213"/>
      <c r="AL174" s="213"/>
      <c r="AM174" s="213"/>
      <c r="AN174" s="213"/>
      <c r="AO174" s="213"/>
      <c r="AP174" s="213"/>
      <c r="AQ174" s="213"/>
      <c r="AR174" s="213"/>
      <c r="AS174" s="213"/>
      <c r="AT174" s="213"/>
      <c r="AU174" s="213"/>
      <c r="AV174" s="213"/>
      <c r="AW174" s="213"/>
      <c r="AX174" s="213"/>
      <c r="AY174" s="213"/>
      <c r="AZ174" s="213"/>
      <c r="BA174" s="212"/>
      <c r="BB174" s="213"/>
      <c r="BC174" s="213"/>
      <c r="BD174" s="213"/>
      <c r="BE174" s="213"/>
      <c r="BF174" s="213"/>
      <c r="BG174" s="213"/>
      <c r="BH174" s="213"/>
      <c r="BI174" s="213"/>
      <c r="BJ174" s="213"/>
      <c r="BK174" s="213"/>
      <c r="BL174" s="213"/>
      <c r="BM174" s="213"/>
      <c r="BN174" s="213"/>
      <c r="BO174" s="213"/>
      <c r="BP174" s="213"/>
      <c r="BQ174" s="213"/>
      <c r="BR174" s="213"/>
      <c r="BS174" s="213"/>
      <c r="BT174" s="213"/>
      <c r="BU174" s="213"/>
      <c r="BV174" s="213"/>
      <c r="BW174" s="213"/>
      <c r="BX174" s="213"/>
      <c r="BY174" s="213"/>
      <c r="BZ174" s="213"/>
      <c r="CA174" s="213"/>
      <c r="CB174" s="213"/>
      <c r="CC174" s="213"/>
      <c r="CD174" s="213"/>
      <c r="CE174" s="213"/>
      <c r="CF174" s="212"/>
      <c r="CG174" s="213"/>
      <c r="CH174" s="213"/>
      <c r="CI174" s="212"/>
      <c r="CJ174" s="213"/>
      <c r="CK174" s="212"/>
      <c r="CL174" s="213"/>
      <c r="CM174" s="213"/>
      <c r="CN174" s="213"/>
      <c r="CO174" s="212"/>
      <c r="CP174" s="213"/>
      <c r="CQ174" s="212"/>
      <c r="CR174" s="213"/>
      <c r="CS174" s="212"/>
      <c r="CT174" s="213"/>
      <c r="CU174" s="212"/>
      <c r="CV174" s="213"/>
      <c r="CW174" s="212"/>
      <c r="CX174" s="213"/>
      <c r="CY174" s="212"/>
      <c r="CZ174" s="213"/>
      <c r="DA174" s="212"/>
      <c r="DB174" s="213"/>
      <c r="DC174" s="212"/>
      <c r="DD174" s="212"/>
      <c r="DE174" s="213"/>
      <c r="DF174" s="212"/>
      <c r="DG174" s="213"/>
      <c r="DH174" s="212"/>
      <c r="DI174" s="214"/>
    </row>
    <row r="175" spans="1:113" ht="18" customHeight="1" x14ac:dyDescent="0.2">
      <c r="A175" s="208"/>
      <c r="B175" s="209"/>
      <c r="C175" s="182"/>
      <c r="D175" s="182"/>
      <c r="E175" s="175"/>
      <c r="F175" s="209"/>
      <c r="G175" s="182"/>
      <c r="H175" s="209"/>
      <c r="I175" s="182"/>
      <c r="J175" s="176"/>
      <c r="K175" s="210"/>
      <c r="L175" s="211"/>
      <c r="M175" s="212"/>
      <c r="N175" s="212"/>
      <c r="O175" s="213"/>
      <c r="P175" s="212"/>
      <c r="Q175" s="212"/>
      <c r="R175" s="213"/>
      <c r="S175" s="212"/>
      <c r="T175" s="213"/>
      <c r="U175" s="213"/>
      <c r="V175" s="212"/>
      <c r="W175" s="214"/>
      <c r="X175" s="215"/>
      <c r="Y175" s="213"/>
      <c r="Z175" s="212"/>
      <c r="AA175" s="213"/>
      <c r="AB175" s="213"/>
      <c r="AC175" s="213"/>
      <c r="AD175" s="213"/>
      <c r="AE175" s="213"/>
      <c r="AF175" s="213"/>
      <c r="AG175" s="213"/>
      <c r="AH175" s="213"/>
      <c r="AI175" s="213"/>
      <c r="AJ175" s="213"/>
      <c r="AK175" s="213"/>
      <c r="AL175" s="213"/>
      <c r="AM175" s="213"/>
      <c r="AN175" s="213"/>
      <c r="AO175" s="213"/>
      <c r="AP175" s="213"/>
      <c r="AQ175" s="213"/>
      <c r="AR175" s="213"/>
      <c r="AS175" s="213"/>
      <c r="AT175" s="213"/>
      <c r="AU175" s="213"/>
      <c r="AV175" s="213"/>
      <c r="AW175" s="213"/>
      <c r="AX175" s="213"/>
      <c r="AY175" s="213"/>
      <c r="AZ175" s="213"/>
      <c r="BA175" s="213"/>
      <c r="BB175" s="213"/>
      <c r="BC175" s="213"/>
      <c r="BD175" s="213"/>
      <c r="BE175" s="213"/>
      <c r="BF175" s="213"/>
      <c r="BG175" s="213"/>
      <c r="BH175" s="213"/>
      <c r="BI175" s="213"/>
      <c r="BJ175" s="213"/>
      <c r="BK175" s="213"/>
      <c r="BL175" s="213"/>
      <c r="BM175" s="213"/>
      <c r="BN175" s="213"/>
      <c r="BO175" s="213"/>
      <c r="BP175" s="213"/>
      <c r="BQ175" s="213"/>
      <c r="BR175" s="213"/>
      <c r="BS175" s="213"/>
      <c r="BT175" s="213"/>
      <c r="BU175" s="213"/>
      <c r="BV175" s="213"/>
      <c r="BW175" s="213"/>
      <c r="BX175" s="213"/>
      <c r="BY175" s="213"/>
      <c r="BZ175" s="213"/>
      <c r="CA175" s="213"/>
      <c r="CB175" s="213"/>
      <c r="CC175" s="213"/>
      <c r="CD175" s="213"/>
      <c r="CE175" s="213"/>
      <c r="CF175" s="212"/>
      <c r="CG175" s="213"/>
      <c r="CH175" s="213"/>
      <c r="CI175" s="212"/>
      <c r="CJ175" s="213"/>
      <c r="CK175" s="212"/>
      <c r="CL175" s="213"/>
      <c r="CM175" s="213"/>
      <c r="CN175" s="212"/>
      <c r="CO175" s="212"/>
      <c r="CP175" s="213"/>
      <c r="CQ175" s="212"/>
      <c r="CR175" s="213"/>
      <c r="CS175" s="212"/>
      <c r="CT175" s="213"/>
      <c r="CU175" s="212"/>
      <c r="CV175" s="213"/>
      <c r="CW175" s="212"/>
      <c r="CX175" s="213"/>
      <c r="CY175" s="212"/>
      <c r="CZ175" s="213"/>
      <c r="DA175" s="212"/>
      <c r="DB175" s="213"/>
      <c r="DC175" s="212"/>
      <c r="DD175" s="212"/>
      <c r="DE175" s="213"/>
      <c r="DF175" s="212"/>
      <c r="DG175" s="213"/>
      <c r="DH175" s="212"/>
      <c r="DI175" s="214"/>
    </row>
    <row r="176" spans="1:113" ht="18" customHeight="1" x14ac:dyDescent="0.2">
      <c r="A176" s="208"/>
      <c r="B176" s="209"/>
      <c r="C176" s="182"/>
      <c r="D176" s="182"/>
      <c r="E176" s="175"/>
      <c r="F176" s="209"/>
      <c r="G176" s="182"/>
      <c r="H176" s="209"/>
      <c r="I176" s="182"/>
      <c r="J176" s="176"/>
      <c r="K176" s="210"/>
      <c r="L176" s="211"/>
      <c r="M176" s="212"/>
      <c r="N176" s="212"/>
      <c r="O176" s="213"/>
      <c r="P176" s="212"/>
      <c r="Q176" s="212"/>
      <c r="R176" s="213"/>
      <c r="S176" s="212"/>
      <c r="T176" s="213"/>
      <c r="U176" s="213"/>
      <c r="V176" s="212"/>
      <c r="W176" s="214"/>
      <c r="X176" s="215"/>
      <c r="Y176" s="213"/>
      <c r="Z176" s="212"/>
      <c r="AA176" s="213"/>
      <c r="AB176" s="213"/>
      <c r="AC176" s="213"/>
      <c r="AD176" s="213"/>
      <c r="AE176" s="213"/>
      <c r="AF176" s="213"/>
      <c r="AG176" s="213"/>
      <c r="AH176" s="213"/>
      <c r="AI176" s="213"/>
      <c r="AJ176" s="213"/>
      <c r="AK176" s="213"/>
      <c r="AL176" s="213"/>
      <c r="AM176" s="213"/>
      <c r="AN176" s="213"/>
      <c r="AO176" s="213"/>
      <c r="AP176" s="213"/>
      <c r="AQ176" s="213"/>
      <c r="AR176" s="213"/>
      <c r="AS176" s="213"/>
      <c r="AT176" s="213"/>
      <c r="AU176" s="213"/>
      <c r="AV176" s="213"/>
      <c r="AW176" s="213"/>
      <c r="AX176" s="213"/>
      <c r="AY176" s="213"/>
      <c r="AZ176" s="213"/>
      <c r="BA176" s="212"/>
      <c r="BB176" s="213"/>
      <c r="BC176" s="213"/>
      <c r="BD176" s="213"/>
      <c r="BE176" s="213"/>
      <c r="BF176" s="213"/>
      <c r="BG176" s="213"/>
      <c r="BH176" s="213"/>
      <c r="BI176" s="213"/>
      <c r="BJ176" s="213"/>
      <c r="BK176" s="213"/>
      <c r="BL176" s="213"/>
      <c r="BM176" s="213"/>
      <c r="BN176" s="213"/>
      <c r="BO176" s="213"/>
      <c r="BP176" s="213"/>
      <c r="BQ176" s="213"/>
      <c r="BR176" s="213"/>
      <c r="BS176" s="213"/>
      <c r="BT176" s="213"/>
      <c r="BU176" s="213"/>
      <c r="BV176" s="213"/>
      <c r="BW176" s="213"/>
      <c r="BX176" s="213"/>
      <c r="BY176" s="213"/>
      <c r="BZ176" s="213"/>
      <c r="CA176" s="213"/>
      <c r="CB176" s="213"/>
      <c r="CC176" s="213"/>
      <c r="CD176" s="213"/>
      <c r="CE176" s="213"/>
      <c r="CF176" s="212"/>
      <c r="CG176" s="213"/>
      <c r="CH176" s="213"/>
      <c r="CI176" s="212"/>
      <c r="CJ176" s="213"/>
      <c r="CK176" s="212"/>
      <c r="CL176" s="213"/>
      <c r="CM176" s="213"/>
      <c r="CN176" s="213"/>
      <c r="CO176" s="212"/>
      <c r="CP176" s="213"/>
      <c r="CQ176" s="212"/>
      <c r="CR176" s="213"/>
      <c r="CS176" s="212"/>
      <c r="CT176" s="213"/>
      <c r="CU176" s="212"/>
      <c r="CV176" s="213"/>
      <c r="CW176" s="212"/>
      <c r="CX176" s="213"/>
      <c r="CY176" s="212"/>
      <c r="CZ176" s="213"/>
      <c r="DA176" s="212"/>
      <c r="DB176" s="213"/>
      <c r="DC176" s="212"/>
      <c r="DD176" s="212"/>
      <c r="DE176" s="213"/>
      <c r="DF176" s="212"/>
      <c r="DG176" s="213"/>
      <c r="DH176" s="212"/>
      <c r="DI176" s="214"/>
    </row>
    <row r="177" spans="1:113" ht="18" customHeight="1" x14ac:dyDescent="0.2">
      <c r="A177" s="208"/>
      <c r="B177" s="209"/>
      <c r="C177" s="182"/>
      <c r="D177" s="182"/>
      <c r="E177" s="175"/>
      <c r="F177" s="209"/>
      <c r="G177" s="182"/>
      <c r="H177" s="209"/>
      <c r="I177" s="182"/>
      <c r="J177" s="176"/>
      <c r="K177" s="210"/>
      <c r="L177" s="211"/>
      <c r="M177" s="212"/>
      <c r="N177" s="212"/>
      <c r="O177" s="213"/>
      <c r="P177" s="212"/>
      <c r="Q177" s="212"/>
      <c r="R177" s="213"/>
      <c r="S177" s="212"/>
      <c r="T177" s="213"/>
      <c r="U177" s="213"/>
      <c r="V177" s="212"/>
      <c r="W177" s="214"/>
      <c r="X177" s="215"/>
      <c r="Y177" s="213"/>
      <c r="Z177" s="212"/>
      <c r="AA177" s="213"/>
      <c r="AB177" s="213"/>
      <c r="AC177" s="213"/>
      <c r="AD177" s="213"/>
      <c r="AE177" s="213"/>
      <c r="AF177" s="213"/>
      <c r="AG177" s="213"/>
      <c r="AH177" s="213"/>
      <c r="AI177" s="213"/>
      <c r="AJ177" s="213"/>
      <c r="AK177" s="213"/>
      <c r="AL177" s="213"/>
      <c r="AM177" s="213"/>
      <c r="AN177" s="213"/>
      <c r="AO177" s="213"/>
      <c r="AP177" s="213"/>
      <c r="AQ177" s="213"/>
      <c r="AR177" s="213"/>
      <c r="AS177" s="213"/>
      <c r="AT177" s="213"/>
      <c r="AU177" s="213"/>
      <c r="AV177" s="213"/>
      <c r="AW177" s="213"/>
      <c r="AX177" s="213"/>
      <c r="AY177" s="213"/>
      <c r="AZ177" s="213"/>
      <c r="BA177" s="212"/>
      <c r="BB177" s="213"/>
      <c r="BC177" s="213"/>
      <c r="BD177" s="213"/>
      <c r="BE177" s="213"/>
      <c r="BF177" s="213"/>
      <c r="BG177" s="213"/>
      <c r="BH177" s="213"/>
      <c r="BI177" s="213"/>
      <c r="BJ177" s="213"/>
      <c r="BK177" s="213"/>
      <c r="BL177" s="213"/>
      <c r="BM177" s="213"/>
      <c r="BN177" s="213"/>
      <c r="BO177" s="213"/>
      <c r="BP177" s="213"/>
      <c r="BQ177" s="213"/>
      <c r="BR177" s="213"/>
      <c r="BS177" s="213"/>
      <c r="BT177" s="213"/>
      <c r="BU177" s="213"/>
      <c r="BV177" s="213"/>
      <c r="BW177" s="213"/>
      <c r="BX177" s="213"/>
      <c r="BY177" s="213"/>
      <c r="BZ177" s="213"/>
      <c r="CA177" s="213"/>
      <c r="CB177" s="213"/>
      <c r="CC177" s="213"/>
      <c r="CD177" s="213"/>
      <c r="CE177" s="213"/>
      <c r="CF177" s="212"/>
      <c r="CG177" s="213"/>
      <c r="CH177" s="213"/>
      <c r="CI177" s="212"/>
      <c r="CJ177" s="213"/>
      <c r="CK177" s="212"/>
      <c r="CL177" s="213"/>
      <c r="CM177" s="213"/>
      <c r="CN177" s="213"/>
      <c r="CO177" s="212"/>
      <c r="CP177" s="213"/>
      <c r="CQ177" s="212"/>
      <c r="CR177" s="213"/>
      <c r="CS177" s="212"/>
      <c r="CT177" s="213"/>
      <c r="CU177" s="212"/>
      <c r="CV177" s="213"/>
      <c r="CW177" s="212"/>
      <c r="CX177" s="213"/>
      <c r="CY177" s="212"/>
      <c r="CZ177" s="213"/>
      <c r="DA177" s="212"/>
      <c r="DB177" s="213"/>
      <c r="DC177" s="212"/>
      <c r="DD177" s="212"/>
      <c r="DE177" s="213"/>
      <c r="DF177" s="212"/>
      <c r="DG177" s="213"/>
      <c r="DH177" s="212"/>
      <c r="DI177" s="214"/>
    </row>
    <row r="178" spans="1:113" ht="18" customHeight="1" x14ac:dyDescent="0.2">
      <c r="A178" s="208"/>
      <c r="B178" s="209"/>
      <c r="C178" s="182"/>
      <c r="D178" s="182"/>
      <c r="E178" s="175"/>
      <c r="F178" s="209"/>
      <c r="G178" s="182"/>
      <c r="H178" s="209"/>
      <c r="I178" s="182"/>
      <c r="J178" s="176"/>
      <c r="K178" s="210"/>
      <c r="L178" s="211"/>
      <c r="M178" s="212"/>
      <c r="N178" s="212"/>
      <c r="O178" s="213"/>
      <c r="P178" s="212"/>
      <c r="Q178" s="212"/>
      <c r="R178" s="213"/>
      <c r="S178" s="212"/>
      <c r="T178" s="213"/>
      <c r="U178" s="213"/>
      <c r="V178" s="212"/>
      <c r="W178" s="214"/>
      <c r="X178" s="215"/>
      <c r="Y178" s="213"/>
      <c r="Z178" s="212"/>
      <c r="AA178" s="213"/>
      <c r="AB178" s="213"/>
      <c r="AC178" s="213"/>
      <c r="AD178" s="213"/>
      <c r="AE178" s="213"/>
      <c r="AF178" s="213"/>
      <c r="AG178" s="213"/>
      <c r="AH178" s="213"/>
      <c r="AI178" s="213"/>
      <c r="AJ178" s="213"/>
      <c r="AK178" s="213"/>
      <c r="AL178" s="213"/>
      <c r="AM178" s="213"/>
      <c r="AN178" s="213"/>
      <c r="AO178" s="213"/>
      <c r="AP178" s="213"/>
      <c r="AQ178" s="213"/>
      <c r="AR178" s="213"/>
      <c r="AS178" s="213"/>
      <c r="AT178" s="213"/>
      <c r="AU178" s="213"/>
      <c r="AV178" s="213"/>
      <c r="AW178" s="213"/>
      <c r="AX178" s="213"/>
      <c r="AY178" s="213"/>
      <c r="AZ178" s="213"/>
      <c r="BA178" s="212"/>
      <c r="BB178" s="213"/>
      <c r="BC178" s="213"/>
      <c r="BD178" s="213"/>
      <c r="BE178" s="213"/>
      <c r="BF178" s="213"/>
      <c r="BG178" s="213"/>
      <c r="BH178" s="213"/>
      <c r="BI178" s="213"/>
      <c r="BJ178" s="213"/>
      <c r="BK178" s="213"/>
      <c r="BL178" s="213"/>
      <c r="BM178" s="213"/>
      <c r="BN178" s="213"/>
      <c r="BO178" s="213"/>
      <c r="BP178" s="213"/>
      <c r="BQ178" s="213"/>
      <c r="BR178" s="213"/>
      <c r="BS178" s="213"/>
      <c r="BT178" s="213"/>
      <c r="BU178" s="213"/>
      <c r="BV178" s="213"/>
      <c r="BW178" s="213"/>
      <c r="BX178" s="213"/>
      <c r="BY178" s="213"/>
      <c r="BZ178" s="213"/>
      <c r="CA178" s="213"/>
      <c r="CB178" s="213"/>
      <c r="CC178" s="213"/>
      <c r="CD178" s="213"/>
      <c r="CE178" s="213"/>
      <c r="CF178" s="212"/>
      <c r="CG178" s="213"/>
      <c r="CH178" s="213"/>
      <c r="CI178" s="212"/>
      <c r="CJ178" s="213"/>
      <c r="CK178" s="212"/>
      <c r="CL178" s="213"/>
      <c r="CM178" s="213"/>
      <c r="CN178" s="213"/>
      <c r="CO178" s="212"/>
      <c r="CP178" s="213"/>
      <c r="CQ178" s="212"/>
      <c r="CR178" s="213"/>
      <c r="CS178" s="212"/>
      <c r="CT178" s="213"/>
      <c r="CU178" s="212"/>
      <c r="CV178" s="213"/>
      <c r="CW178" s="212"/>
      <c r="CX178" s="213"/>
      <c r="CY178" s="212"/>
      <c r="CZ178" s="213"/>
      <c r="DA178" s="213"/>
      <c r="DB178" s="213"/>
      <c r="DC178" s="212"/>
      <c r="DD178" s="212"/>
      <c r="DE178" s="213"/>
      <c r="DF178" s="212"/>
      <c r="DG178" s="213"/>
      <c r="DH178" s="212"/>
      <c r="DI178" s="214"/>
    </row>
    <row r="179" spans="1:113" ht="18" customHeight="1" x14ac:dyDescent="0.2">
      <c r="A179" s="208"/>
      <c r="B179" s="209"/>
      <c r="C179" s="182"/>
      <c r="D179" s="182"/>
      <c r="E179" s="175"/>
      <c r="F179" s="209"/>
      <c r="G179" s="182"/>
      <c r="H179" s="209"/>
      <c r="I179" s="182"/>
      <c r="J179" s="176"/>
      <c r="K179" s="210"/>
      <c r="L179" s="215"/>
      <c r="M179" s="213"/>
      <c r="N179" s="213"/>
      <c r="O179" s="212"/>
      <c r="P179" s="213"/>
      <c r="Q179" s="213"/>
      <c r="R179" s="212"/>
      <c r="S179" s="213"/>
      <c r="T179" s="212"/>
      <c r="U179" s="212"/>
      <c r="V179" s="213"/>
      <c r="W179" s="217"/>
      <c r="X179" s="211"/>
      <c r="Y179" s="213"/>
      <c r="Z179" s="213"/>
      <c r="AA179" s="213"/>
      <c r="AB179" s="212"/>
      <c r="AC179" s="212"/>
      <c r="AD179" s="213"/>
      <c r="AE179" s="213"/>
      <c r="AF179" s="212"/>
      <c r="AG179" s="213"/>
      <c r="AH179" s="213"/>
      <c r="AI179" s="213"/>
      <c r="AJ179" s="212"/>
      <c r="AK179" s="213"/>
      <c r="AL179" s="212"/>
      <c r="AM179" s="213"/>
      <c r="AN179" s="213"/>
      <c r="AO179" s="213"/>
      <c r="AP179" s="213"/>
      <c r="AQ179" s="212"/>
      <c r="AR179" s="213"/>
      <c r="AS179" s="213"/>
      <c r="AT179" s="213"/>
      <c r="AU179" s="213"/>
      <c r="AV179" s="213"/>
      <c r="AW179" s="212"/>
      <c r="AX179" s="213"/>
      <c r="AY179" s="213"/>
      <c r="AZ179" s="213"/>
      <c r="BA179" s="213"/>
      <c r="BB179" s="212"/>
      <c r="BC179" s="212"/>
      <c r="BD179" s="212"/>
      <c r="BE179" s="212"/>
      <c r="BF179" s="213"/>
      <c r="BG179" s="212"/>
      <c r="BH179" s="213"/>
      <c r="BI179" s="213"/>
      <c r="BJ179" s="213"/>
      <c r="BK179" s="212"/>
      <c r="BL179" s="212"/>
      <c r="BM179" s="212"/>
      <c r="BN179" s="213"/>
      <c r="BO179" s="212"/>
      <c r="BP179" s="213"/>
      <c r="BQ179" s="212"/>
      <c r="BR179" s="212"/>
      <c r="BS179" s="212"/>
      <c r="BT179" s="212"/>
      <c r="BU179" s="212"/>
      <c r="BV179" s="212"/>
      <c r="BW179" s="212"/>
      <c r="BX179" s="212"/>
      <c r="BY179" s="212"/>
      <c r="BZ179" s="212"/>
      <c r="CA179" s="212"/>
      <c r="CB179" s="212"/>
      <c r="CC179" s="212"/>
      <c r="CD179" s="212"/>
      <c r="CE179" s="212"/>
      <c r="CF179" s="213"/>
      <c r="CG179" s="212"/>
      <c r="CH179" s="212"/>
      <c r="CI179" s="213"/>
      <c r="CJ179" s="212"/>
      <c r="CK179" s="213"/>
      <c r="CL179" s="212"/>
      <c r="CM179" s="213"/>
      <c r="CN179" s="213"/>
      <c r="CO179" s="213"/>
      <c r="CP179" s="213"/>
      <c r="CQ179" s="213"/>
      <c r="CR179" s="213"/>
      <c r="CS179" s="213"/>
      <c r="CT179" s="213"/>
      <c r="CU179" s="213"/>
      <c r="CV179" s="213"/>
      <c r="CW179" s="213"/>
      <c r="CX179" s="213"/>
      <c r="CY179" s="213"/>
      <c r="CZ179" s="213"/>
      <c r="DA179" s="213"/>
      <c r="DB179" s="213"/>
      <c r="DC179" s="213"/>
      <c r="DD179" s="213"/>
      <c r="DE179" s="213"/>
      <c r="DF179" s="213"/>
      <c r="DG179" s="213"/>
      <c r="DH179" s="213"/>
      <c r="DI179" s="214"/>
    </row>
    <row r="180" spans="1:113" ht="18" customHeight="1" x14ac:dyDescent="0.2">
      <c r="A180" s="208"/>
      <c r="B180" s="209"/>
      <c r="C180" s="182"/>
      <c r="D180" s="182"/>
      <c r="E180" s="175"/>
      <c r="F180" s="209"/>
      <c r="G180" s="182"/>
      <c r="H180" s="209"/>
      <c r="I180" s="182"/>
      <c r="J180" s="176"/>
      <c r="K180" s="210"/>
      <c r="L180" s="211"/>
      <c r="M180" s="212"/>
      <c r="N180" s="212"/>
      <c r="O180" s="213"/>
      <c r="P180" s="212"/>
      <c r="Q180" s="212"/>
      <c r="R180" s="213"/>
      <c r="S180" s="212"/>
      <c r="T180" s="213"/>
      <c r="U180" s="213"/>
      <c r="V180" s="212"/>
      <c r="W180" s="214"/>
      <c r="X180" s="215"/>
      <c r="Y180" s="213"/>
      <c r="Z180" s="212"/>
      <c r="AA180" s="213"/>
      <c r="AB180" s="213"/>
      <c r="AC180" s="213"/>
      <c r="AD180" s="213"/>
      <c r="AE180" s="213"/>
      <c r="AF180" s="213"/>
      <c r="AG180" s="213"/>
      <c r="AH180" s="213"/>
      <c r="AI180" s="213"/>
      <c r="AJ180" s="213"/>
      <c r="AK180" s="213"/>
      <c r="AL180" s="213"/>
      <c r="AM180" s="213"/>
      <c r="AN180" s="213"/>
      <c r="AO180" s="213"/>
      <c r="AP180" s="213"/>
      <c r="AQ180" s="213"/>
      <c r="AR180" s="213"/>
      <c r="AS180" s="213"/>
      <c r="AT180" s="213"/>
      <c r="AU180" s="213"/>
      <c r="AV180" s="213"/>
      <c r="AW180" s="213"/>
      <c r="AX180" s="213"/>
      <c r="AY180" s="213"/>
      <c r="AZ180" s="213"/>
      <c r="BA180" s="212"/>
      <c r="BB180" s="213"/>
      <c r="BC180" s="213"/>
      <c r="BD180" s="213"/>
      <c r="BE180" s="213"/>
      <c r="BF180" s="213"/>
      <c r="BG180" s="213"/>
      <c r="BH180" s="213"/>
      <c r="BI180" s="213"/>
      <c r="BJ180" s="213"/>
      <c r="BK180" s="213"/>
      <c r="BL180" s="213"/>
      <c r="BM180" s="213"/>
      <c r="BN180" s="213"/>
      <c r="BO180" s="213"/>
      <c r="BP180" s="213"/>
      <c r="BQ180" s="213"/>
      <c r="BR180" s="213"/>
      <c r="BS180" s="213"/>
      <c r="BT180" s="213"/>
      <c r="BU180" s="213"/>
      <c r="BV180" s="213"/>
      <c r="BW180" s="213"/>
      <c r="BX180" s="213"/>
      <c r="BY180" s="213"/>
      <c r="BZ180" s="213"/>
      <c r="CA180" s="213"/>
      <c r="CB180" s="213"/>
      <c r="CC180" s="213"/>
      <c r="CD180" s="213"/>
      <c r="CE180" s="213"/>
      <c r="CF180" s="212"/>
      <c r="CG180" s="213"/>
      <c r="CH180" s="213"/>
      <c r="CI180" s="212"/>
      <c r="CJ180" s="213"/>
      <c r="CK180" s="212"/>
      <c r="CL180" s="213"/>
      <c r="CM180" s="213"/>
      <c r="CN180" s="213"/>
      <c r="CO180" s="212"/>
      <c r="CP180" s="213"/>
      <c r="CQ180" s="212"/>
      <c r="CR180" s="213"/>
      <c r="CS180" s="212"/>
      <c r="CT180" s="213"/>
      <c r="CU180" s="212"/>
      <c r="CV180" s="213"/>
      <c r="CW180" s="212"/>
      <c r="CX180" s="213"/>
      <c r="CY180" s="212"/>
      <c r="CZ180" s="213"/>
      <c r="DA180" s="212"/>
      <c r="DB180" s="213"/>
      <c r="DC180" s="212"/>
      <c r="DD180" s="212"/>
      <c r="DE180" s="213"/>
      <c r="DF180" s="212"/>
      <c r="DG180" s="213"/>
      <c r="DH180" s="212"/>
      <c r="DI180" s="214"/>
    </row>
    <row r="181" spans="1:113" ht="18" customHeight="1" x14ac:dyDescent="0.2">
      <c r="A181" s="208"/>
      <c r="B181" s="209"/>
      <c r="C181" s="182"/>
      <c r="D181" s="182"/>
      <c r="E181" s="175"/>
      <c r="F181" s="209"/>
      <c r="G181" s="182"/>
      <c r="H181" s="209"/>
      <c r="I181" s="182"/>
      <c r="J181" s="176"/>
      <c r="K181" s="210"/>
      <c r="L181" s="211"/>
      <c r="M181" s="212"/>
      <c r="N181" s="212"/>
      <c r="O181" s="213"/>
      <c r="P181" s="212"/>
      <c r="Q181" s="212"/>
      <c r="R181" s="213"/>
      <c r="S181" s="212"/>
      <c r="T181" s="213"/>
      <c r="U181" s="213"/>
      <c r="V181" s="212"/>
      <c r="W181" s="214"/>
      <c r="X181" s="215"/>
      <c r="Y181" s="213"/>
      <c r="Z181" s="212"/>
      <c r="AA181" s="213"/>
      <c r="AB181" s="213"/>
      <c r="AC181" s="213"/>
      <c r="AD181" s="213"/>
      <c r="AE181" s="213"/>
      <c r="AF181" s="213"/>
      <c r="AG181" s="213"/>
      <c r="AH181" s="213"/>
      <c r="AI181" s="213"/>
      <c r="AJ181" s="213"/>
      <c r="AK181" s="213"/>
      <c r="AL181" s="213"/>
      <c r="AM181" s="213"/>
      <c r="AN181" s="213"/>
      <c r="AO181" s="213"/>
      <c r="AP181" s="213"/>
      <c r="AQ181" s="213"/>
      <c r="AR181" s="213"/>
      <c r="AS181" s="213"/>
      <c r="AT181" s="213"/>
      <c r="AU181" s="213"/>
      <c r="AV181" s="213"/>
      <c r="AW181" s="213"/>
      <c r="AX181" s="213"/>
      <c r="AY181" s="213"/>
      <c r="AZ181" s="213"/>
      <c r="BA181" s="212"/>
      <c r="BB181" s="213"/>
      <c r="BC181" s="213"/>
      <c r="BD181" s="213"/>
      <c r="BE181" s="213"/>
      <c r="BF181" s="213"/>
      <c r="BG181" s="213"/>
      <c r="BH181" s="213"/>
      <c r="BI181" s="213"/>
      <c r="BJ181" s="213"/>
      <c r="BK181" s="213"/>
      <c r="BL181" s="213"/>
      <c r="BM181" s="213"/>
      <c r="BN181" s="213"/>
      <c r="BO181" s="213"/>
      <c r="BP181" s="213"/>
      <c r="BQ181" s="213"/>
      <c r="BR181" s="213"/>
      <c r="BS181" s="213"/>
      <c r="BT181" s="213"/>
      <c r="BU181" s="213"/>
      <c r="BV181" s="213"/>
      <c r="BW181" s="213"/>
      <c r="BX181" s="213"/>
      <c r="BY181" s="213"/>
      <c r="BZ181" s="213"/>
      <c r="CA181" s="213"/>
      <c r="CB181" s="213"/>
      <c r="CC181" s="213"/>
      <c r="CD181" s="213"/>
      <c r="CE181" s="213"/>
      <c r="CF181" s="212"/>
      <c r="CG181" s="213"/>
      <c r="CH181" s="213"/>
      <c r="CI181" s="212"/>
      <c r="CJ181" s="213"/>
      <c r="CK181" s="212"/>
      <c r="CL181" s="213"/>
      <c r="CM181" s="213"/>
      <c r="CN181" s="213"/>
      <c r="CO181" s="212"/>
      <c r="CP181" s="213"/>
      <c r="CQ181" s="212"/>
      <c r="CR181" s="213"/>
      <c r="CS181" s="212"/>
      <c r="CT181" s="213"/>
      <c r="CU181" s="212"/>
      <c r="CV181" s="213"/>
      <c r="CW181" s="212"/>
      <c r="CX181" s="213"/>
      <c r="CY181" s="212"/>
      <c r="CZ181" s="213"/>
      <c r="DA181" s="212"/>
      <c r="DB181" s="213"/>
      <c r="DC181" s="212"/>
      <c r="DD181" s="212"/>
      <c r="DE181" s="213"/>
      <c r="DF181" s="212"/>
      <c r="DG181" s="213"/>
      <c r="DH181" s="212"/>
      <c r="DI181" s="214"/>
    </row>
    <row r="182" spans="1:113" ht="18" customHeight="1" x14ac:dyDescent="0.2">
      <c r="A182" s="208"/>
      <c r="B182" s="209"/>
      <c r="C182" s="182"/>
      <c r="D182" s="182"/>
      <c r="E182" s="175"/>
      <c r="F182" s="209"/>
      <c r="G182" s="182"/>
      <c r="H182" s="209"/>
      <c r="I182" s="182"/>
      <c r="J182" s="176"/>
      <c r="K182" s="210"/>
      <c r="L182" s="211"/>
      <c r="M182" s="212"/>
      <c r="N182" s="212"/>
      <c r="O182" s="213"/>
      <c r="P182" s="212"/>
      <c r="Q182" s="212"/>
      <c r="R182" s="213"/>
      <c r="S182" s="212"/>
      <c r="T182" s="213"/>
      <c r="U182" s="213"/>
      <c r="V182" s="212"/>
      <c r="W182" s="214"/>
      <c r="X182" s="215"/>
      <c r="Y182" s="213"/>
      <c r="Z182" s="212"/>
      <c r="AA182" s="213"/>
      <c r="AB182" s="213"/>
      <c r="AC182" s="213"/>
      <c r="AD182" s="213"/>
      <c r="AE182" s="213"/>
      <c r="AF182" s="213"/>
      <c r="AG182" s="213"/>
      <c r="AH182" s="213"/>
      <c r="AI182" s="213"/>
      <c r="AJ182" s="213"/>
      <c r="AK182" s="213"/>
      <c r="AL182" s="213"/>
      <c r="AM182" s="213"/>
      <c r="AN182" s="213"/>
      <c r="AO182" s="213"/>
      <c r="AP182" s="213"/>
      <c r="AQ182" s="213"/>
      <c r="AR182" s="213"/>
      <c r="AS182" s="213"/>
      <c r="AT182" s="213"/>
      <c r="AU182" s="213"/>
      <c r="AV182" s="213"/>
      <c r="AW182" s="213"/>
      <c r="AX182" s="213"/>
      <c r="AY182" s="213"/>
      <c r="AZ182" s="213"/>
      <c r="BA182" s="212"/>
      <c r="BB182" s="213"/>
      <c r="BC182" s="213"/>
      <c r="BD182" s="213"/>
      <c r="BE182" s="213"/>
      <c r="BF182" s="213"/>
      <c r="BG182" s="213"/>
      <c r="BH182" s="213"/>
      <c r="BI182" s="213"/>
      <c r="BJ182" s="213"/>
      <c r="BK182" s="213"/>
      <c r="BL182" s="213"/>
      <c r="BM182" s="213"/>
      <c r="BN182" s="213"/>
      <c r="BO182" s="213"/>
      <c r="BP182" s="213"/>
      <c r="BQ182" s="213"/>
      <c r="BR182" s="213"/>
      <c r="BS182" s="213"/>
      <c r="BT182" s="213"/>
      <c r="BU182" s="213"/>
      <c r="BV182" s="213"/>
      <c r="BW182" s="213"/>
      <c r="BX182" s="213"/>
      <c r="BY182" s="213"/>
      <c r="BZ182" s="213"/>
      <c r="CA182" s="213"/>
      <c r="CB182" s="213"/>
      <c r="CC182" s="213"/>
      <c r="CD182" s="213"/>
      <c r="CE182" s="213"/>
      <c r="CF182" s="212"/>
      <c r="CG182" s="213"/>
      <c r="CH182" s="213"/>
      <c r="CI182" s="212"/>
      <c r="CJ182" s="213"/>
      <c r="CK182" s="212"/>
      <c r="CL182" s="213"/>
      <c r="CM182" s="213"/>
      <c r="CN182" s="213"/>
      <c r="CO182" s="212"/>
      <c r="CP182" s="213"/>
      <c r="CQ182" s="212"/>
      <c r="CR182" s="213"/>
      <c r="CS182" s="212"/>
      <c r="CT182" s="213"/>
      <c r="CU182" s="212"/>
      <c r="CV182" s="213"/>
      <c r="CW182" s="212"/>
      <c r="CX182" s="213"/>
      <c r="CY182" s="212"/>
      <c r="CZ182" s="213"/>
      <c r="DA182" s="212"/>
      <c r="DB182" s="213"/>
      <c r="DC182" s="212"/>
      <c r="DD182" s="212"/>
      <c r="DE182" s="213"/>
      <c r="DF182" s="212"/>
      <c r="DG182" s="213"/>
      <c r="DH182" s="212"/>
      <c r="DI182" s="214"/>
    </row>
    <row r="183" spans="1:113" ht="18" customHeight="1" x14ac:dyDescent="0.2">
      <c r="A183" s="208"/>
      <c r="B183" s="209"/>
      <c r="C183" s="182"/>
      <c r="D183" s="182"/>
      <c r="E183" s="175"/>
      <c r="F183" s="209"/>
      <c r="G183" s="182"/>
      <c r="H183" s="209"/>
      <c r="I183" s="182"/>
      <c r="J183" s="176"/>
      <c r="K183" s="210"/>
      <c r="L183" s="211"/>
      <c r="M183" s="212"/>
      <c r="N183" s="212"/>
      <c r="O183" s="213"/>
      <c r="P183" s="212"/>
      <c r="Q183" s="212"/>
      <c r="R183" s="213"/>
      <c r="S183" s="212"/>
      <c r="T183" s="213"/>
      <c r="U183" s="213"/>
      <c r="V183" s="212"/>
      <c r="W183" s="214"/>
      <c r="X183" s="215"/>
      <c r="Y183" s="213"/>
      <c r="Z183" s="212"/>
      <c r="AA183" s="213"/>
      <c r="AB183" s="213"/>
      <c r="AC183" s="213"/>
      <c r="AD183" s="213"/>
      <c r="AE183" s="213"/>
      <c r="AF183" s="213"/>
      <c r="AG183" s="213"/>
      <c r="AH183" s="213"/>
      <c r="AI183" s="213"/>
      <c r="AJ183" s="213"/>
      <c r="AK183" s="213"/>
      <c r="AL183" s="213"/>
      <c r="AM183" s="213"/>
      <c r="AN183" s="213"/>
      <c r="AO183" s="213"/>
      <c r="AP183" s="213"/>
      <c r="AQ183" s="213"/>
      <c r="AR183" s="213"/>
      <c r="AS183" s="213"/>
      <c r="AT183" s="213"/>
      <c r="AU183" s="213"/>
      <c r="AV183" s="213"/>
      <c r="AW183" s="213"/>
      <c r="AX183" s="213"/>
      <c r="AY183" s="213"/>
      <c r="AZ183" s="213"/>
      <c r="BA183" s="212"/>
      <c r="BB183" s="213"/>
      <c r="BC183" s="213"/>
      <c r="BD183" s="213"/>
      <c r="BE183" s="213"/>
      <c r="BF183" s="213"/>
      <c r="BG183" s="213"/>
      <c r="BH183" s="213"/>
      <c r="BI183" s="213"/>
      <c r="BJ183" s="213"/>
      <c r="BK183" s="213"/>
      <c r="BL183" s="213"/>
      <c r="BM183" s="213"/>
      <c r="BN183" s="213"/>
      <c r="BO183" s="213"/>
      <c r="BP183" s="213"/>
      <c r="BQ183" s="213"/>
      <c r="BR183" s="213"/>
      <c r="BS183" s="213"/>
      <c r="BT183" s="213"/>
      <c r="BU183" s="213"/>
      <c r="BV183" s="213"/>
      <c r="BW183" s="213"/>
      <c r="BX183" s="213"/>
      <c r="BY183" s="213"/>
      <c r="BZ183" s="213"/>
      <c r="CA183" s="213"/>
      <c r="CB183" s="213"/>
      <c r="CC183" s="213"/>
      <c r="CD183" s="213"/>
      <c r="CE183" s="213"/>
      <c r="CF183" s="212"/>
      <c r="CG183" s="213"/>
      <c r="CH183" s="213"/>
      <c r="CI183" s="212"/>
      <c r="CJ183" s="213"/>
      <c r="CK183" s="212"/>
      <c r="CL183" s="213"/>
      <c r="CM183" s="213"/>
      <c r="CN183" s="213"/>
      <c r="CO183" s="212"/>
      <c r="CP183" s="213"/>
      <c r="CQ183" s="212"/>
      <c r="CR183" s="213"/>
      <c r="CS183" s="212"/>
      <c r="CT183" s="213"/>
      <c r="CU183" s="212"/>
      <c r="CV183" s="213"/>
      <c r="CW183" s="212"/>
      <c r="CX183" s="213"/>
      <c r="CY183" s="212"/>
      <c r="CZ183" s="213"/>
      <c r="DA183" s="212"/>
      <c r="DB183" s="213"/>
      <c r="DC183" s="212"/>
      <c r="DD183" s="212"/>
      <c r="DE183" s="213"/>
      <c r="DF183" s="212"/>
      <c r="DG183" s="213"/>
      <c r="DH183" s="212"/>
      <c r="DI183" s="214"/>
    </row>
    <row r="184" spans="1:113" ht="18" customHeight="1" x14ac:dyDescent="0.2">
      <c r="A184" s="208"/>
      <c r="B184" s="209"/>
      <c r="C184" s="182"/>
      <c r="D184" s="182"/>
      <c r="E184" s="175"/>
      <c r="F184" s="209"/>
      <c r="G184" s="182"/>
      <c r="H184" s="209"/>
      <c r="I184" s="182"/>
      <c r="J184" s="176"/>
      <c r="K184" s="210"/>
      <c r="L184" s="211"/>
      <c r="M184" s="212"/>
      <c r="N184" s="212"/>
      <c r="O184" s="213"/>
      <c r="P184" s="212"/>
      <c r="Q184" s="212"/>
      <c r="R184" s="213"/>
      <c r="S184" s="212"/>
      <c r="T184" s="213"/>
      <c r="U184" s="213"/>
      <c r="V184" s="212"/>
      <c r="W184" s="214"/>
      <c r="X184" s="215"/>
      <c r="Y184" s="213"/>
      <c r="Z184" s="212"/>
      <c r="AA184" s="213"/>
      <c r="AB184" s="213"/>
      <c r="AC184" s="213"/>
      <c r="AD184" s="213"/>
      <c r="AE184" s="213"/>
      <c r="AF184" s="213"/>
      <c r="AG184" s="213"/>
      <c r="AH184" s="213"/>
      <c r="AI184" s="213"/>
      <c r="AJ184" s="213"/>
      <c r="AK184" s="213"/>
      <c r="AL184" s="213"/>
      <c r="AM184" s="213"/>
      <c r="AN184" s="213"/>
      <c r="AO184" s="213"/>
      <c r="AP184" s="213"/>
      <c r="AQ184" s="213"/>
      <c r="AR184" s="213"/>
      <c r="AS184" s="213"/>
      <c r="AT184" s="213"/>
      <c r="AU184" s="213"/>
      <c r="AV184" s="213"/>
      <c r="AW184" s="213"/>
      <c r="AX184" s="213"/>
      <c r="AY184" s="213"/>
      <c r="AZ184" s="213"/>
      <c r="BA184" s="212"/>
      <c r="BB184" s="213"/>
      <c r="BC184" s="213"/>
      <c r="BD184" s="213"/>
      <c r="BE184" s="213"/>
      <c r="BF184" s="213"/>
      <c r="BG184" s="213"/>
      <c r="BH184" s="213"/>
      <c r="BI184" s="213"/>
      <c r="BJ184" s="213"/>
      <c r="BK184" s="213"/>
      <c r="BL184" s="213"/>
      <c r="BM184" s="213"/>
      <c r="BN184" s="213"/>
      <c r="BO184" s="213"/>
      <c r="BP184" s="213"/>
      <c r="BQ184" s="213"/>
      <c r="BR184" s="213"/>
      <c r="BS184" s="213"/>
      <c r="BT184" s="213"/>
      <c r="BU184" s="213"/>
      <c r="BV184" s="213"/>
      <c r="BW184" s="213"/>
      <c r="BX184" s="213"/>
      <c r="BY184" s="213"/>
      <c r="BZ184" s="213"/>
      <c r="CA184" s="213"/>
      <c r="CB184" s="213"/>
      <c r="CC184" s="213"/>
      <c r="CD184" s="213"/>
      <c r="CE184" s="213"/>
      <c r="CF184" s="212"/>
      <c r="CG184" s="213"/>
      <c r="CH184" s="213"/>
      <c r="CI184" s="212"/>
      <c r="CJ184" s="213"/>
      <c r="CK184" s="212"/>
      <c r="CL184" s="213"/>
      <c r="CM184" s="213"/>
      <c r="CN184" s="212"/>
      <c r="CO184" s="212"/>
      <c r="CP184" s="213"/>
      <c r="CQ184" s="212"/>
      <c r="CR184" s="213"/>
      <c r="CS184" s="212"/>
      <c r="CT184" s="213"/>
      <c r="CU184" s="212"/>
      <c r="CV184" s="213"/>
      <c r="CW184" s="212"/>
      <c r="CX184" s="213"/>
      <c r="CY184" s="212"/>
      <c r="CZ184" s="213"/>
      <c r="DA184" s="212"/>
      <c r="DB184" s="213"/>
      <c r="DC184" s="212"/>
      <c r="DD184" s="212"/>
      <c r="DE184" s="213"/>
      <c r="DF184" s="212"/>
      <c r="DG184" s="213"/>
      <c r="DH184" s="212"/>
      <c r="DI184" s="214"/>
    </row>
    <row r="185" spans="1:113" ht="18" customHeight="1" x14ac:dyDescent="0.2">
      <c r="A185" s="208"/>
      <c r="B185" s="209"/>
      <c r="C185" s="182"/>
      <c r="D185" s="182"/>
      <c r="E185" s="175"/>
      <c r="F185" s="209"/>
      <c r="G185" s="182"/>
      <c r="H185" s="209"/>
      <c r="I185" s="182"/>
      <c r="J185" s="176"/>
      <c r="K185" s="210"/>
      <c r="L185" s="211"/>
      <c r="M185" s="212"/>
      <c r="N185" s="212"/>
      <c r="O185" s="213"/>
      <c r="P185" s="212"/>
      <c r="Q185" s="212"/>
      <c r="R185" s="213"/>
      <c r="S185" s="212"/>
      <c r="T185" s="213"/>
      <c r="U185" s="213"/>
      <c r="V185" s="212"/>
      <c r="W185" s="214"/>
      <c r="X185" s="215"/>
      <c r="Y185" s="213"/>
      <c r="Z185" s="212"/>
      <c r="AA185" s="213"/>
      <c r="AB185" s="213"/>
      <c r="AC185" s="213"/>
      <c r="AD185" s="213"/>
      <c r="AE185" s="213"/>
      <c r="AF185" s="213"/>
      <c r="AG185" s="213"/>
      <c r="AH185" s="213"/>
      <c r="AI185" s="213"/>
      <c r="AJ185" s="213"/>
      <c r="AK185" s="213"/>
      <c r="AL185" s="213"/>
      <c r="AM185" s="213"/>
      <c r="AN185" s="213"/>
      <c r="AO185" s="213"/>
      <c r="AP185" s="213"/>
      <c r="AQ185" s="213"/>
      <c r="AR185" s="213"/>
      <c r="AS185" s="213"/>
      <c r="AT185" s="213"/>
      <c r="AU185" s="213"/>
      <c r="AV185" s="213"/>
      <c r="AW185" s="213"/>
      <c r="AX185" s="213"/>
      <c r="AY185" s="213"/>
      <c r="AZ185" s="213"/>
      <c r="BA185" s="213"/>
      <c r="BB185" s="213"/>
      <c r="BC185" s="213"/>
      <c r="BD185" s="213"/>
      <c r="BE185" s="213"/>
      <c r="BF185" s="213"/>
      <c r="BG185" s="213"/>
      <c r="BH185" s="213"/>
      <c r="BI185" s="213"/>
      <c r="BJ185" s="213"/>
      <c r="BK185" s="213"/>
      <c r="BL185" s="213"/>
      <c r="BM185" s="213"/>
      <c r="BN185" s="213"/>
      <c r="BO185" s="213"/>
      <c r="BP185" s="213"/>
      <c r="BQ185" s="213"/>
      <c r="BR185" s="213"/>
      <c r="BS185" s="213"/>
      <c r="BT185" s="213"/>
      <c r="BU185" s="213"/>
      <c r="BV185" s="213"/>
      <c r="BW185" s="213"/>
      <c r="BX185" s="213"/>
      <c r="BY185" s="213"/>
      <c r="BZ185" s="213"/>
      <c r="CA185" s="213"/>
      <c r="CB185" s="213"/>
      <c r="CC185" s="213"/>
      <c r="CD185" s="213"/>
      <c r="CE185" s="213"/>
      <c r="CF185" s="212"/>
      <c r="CG185" s="213"/>
      <c r="CH185" s="213"/>
      <c r="CI185" s="212"/>
      <c r="CJ185" s="213"/>
      <c r="CK185" s="212"/>
      <c r="CL185" s="213"/>
      <c r="CM185" s="213"/>
      <c r="CN185" s="213"/>
      <c r="CO185" s="212"/>
      <c r="CP185" s="213"/>
      <c r="CQ185" s="212"/>
      <c r="CR185" s="213"/>
      <c r="CS185" s="212"/>
      <c r="CT185" s="213"/>
      <c r="CU185" s="212"/>
      <c r="CV185" s="213"/>
      <c r="CW185" s="212"/>
      <c r="CX185" s="213"/>
      <c r="CY185" s="212"/>
      <c r="CZ185" s="213"/>
      <c r="DA185" s="212"/>
      <c r="DB185" s="213"/>
      <c r="DC185" s="212"/>
      <c r="DD185" s="212"/>
      <c r="DE185" s="213"/>
      <c r="DF185" s="212"/>
      <c r="DG185" s="213"/>
      <c r="DH185" s="212"/>
      <c r="DI185" s="214"/>
    </row>
    <row r="186" spans="1:113" ht="18" customHeight="1" x14ac:dyDescent="0.2">
      <c r="A186" s="208"/>
      <c r="B186" s="209"/>
      <c r="C186" s="182"/>
      <c r="D186" s="182"/>
      <c r="E186" s="175"/>
      <c r="F186" s="209"/>
      <c r="G186" s="182"/>
      <c r="H186" s="209"/>
      <c r="I186" s="182"/>
      <c r="J186" s="176"/>
      <c r="K186" s="210"/>
      <c r="L186" s="211"/>
      <c r="M186" s="212"/>
      <c r="N186" s="212"/>
      <c r="O186" s="213"/>
      <c r="P186" s="212"/>
      <c r="Q186" s="212"/>
      <c r="R186" s="213"/>
      <c r="S186" s="212"/>
      <c r="T186" s="213"/>
      <c r="U186" s="213"/>
      <c r="V186" s="212"/>
      <c r="W186" s="214"/>
      <c r="X186" s="215"/>
      <c r="Y186" s="213"/>
      <c r="Z186" s="212"/>
      <c r="AA186" s="213"/>
      <c r="AB186" s="213"/>
      <c r="AC186" s="213"/>
      <c r="AD186" s="213"/>
      <c r="AE186" s="213"/>
      <c r="AF186" s="213"/>
      <c r="AG186" s="213"/>
      <c r="AH186" s="213"/>
      <c r="AI186" s="213"/>
      <c r="AJ186" s="213"/>
      <c r="AK186" s="213"/>
      <c r="AL186" s="213"/>
      <c r="AM186" s="213"/>
      <c r="AN186" s="213"/>
      <c r="AO186" s="213"/>
      <c r="AP186" s="213"/>
      <c r="AQ186" s="213"/>
      <c r="AR186" s="213"/>
      <c r="AS186" s="213"/>
      <c r="AT186" s="213"/>
      <c r="AU186" s="213"/>
      <c r="AV186" s="213"/>
      <c r="AW186" s="213"/>
      <c r="AX186" s="213"/>
      <c r="AY186" s="213"/>
      <c r="AZ186" s="213"/>
      <c r="BA186" s="212"/>
      <c r="BB186" s="213"/>
      <c r="BC186" s="213"/>
      <c r="BD186" s="213"/>
      <c r="BE186" s="213"/>
      <c r="BF186" s="213"/>
      <c r="BG186" s="213"/>
      <c r="BH186" s="213"/>
      <c r="BI186" s="213"/>
      <c r="BJ186" s="213"/>
      <c r="BK186" s="213"/>
      <c r="BL186" s="213"/>
      <c r="BM186" s="213"/>
      <c r="BN186" s="213"/>
      <c r="BO186" s="213"/>
      <c r="BP186" s="213"/>
      <c r="BQ186" s="213"/>
      <c r="BR186" s="213"/>
      <c r="BS186" s="213"/>
      <c r="BT186" s="213"/>
      <c r="BU186" s="213"/>
      <c r="BV186" s="213"/>
      <c r="BW186" s="213"/>
      <c r="BX186" s="213"/>
      <c r="BY186" s="213"/>
      <c r="BZ186" s="213"/>
      <c r="CA186" s="213"/>
      <c r="CB186" s="213"/>
      <c r="CC186" s="213"/>
      <c r="CD186" s="213"/>
      <c r="CE186" s="213"/>
      <c r="CF186" s="212"/>
      <c r="CG186" s="213"/>
      <c r="CH186" s="213"/>
      <c r="CI186" s="212"/>
      <c r="CJ186" s="213"/>
      <c r="CK186" s="212"/>
      <c r="CL186" s="213"/>
      <c r="CM186" s="213"/>
      <c r="CN186" s="213"/>
      <c r="CO186" s="212"/>
      <c r="CP186" s="213"/>
      <c r="CQ186" s="212"/>
      <c r="CR186" s="213"/>
      <c r="CS186" s="212"/>
      <c r="CT186" s="213"/>
      <c r="CU186" s="212"/>
      <c r="CV186" s="213"/>
      <c r="CW186" s="212"/>
      <c r="CX186" s="213"/>
      <c r="CY186" s="212"/>
      <c r="CZ186" s="213"/>
      <c r="DA186" s="212"/>
      <c r="DB186" s="213"/>
      <c r="DC186" s="212"/>
      <c r="DD186" s="212"/>
      <c r="DE186" s="213"/>
      <c r="DF186" s="212"/>
      <c r="DG186" s="213"/>
      <c r="DH186" s="212"/>
      <c r="DI186" s="214"/>
    </row>
    <row r="187" spans="1:113" ht="18" customHeight="1" x14ac:dyDescent="0.2">
      <c r="A187" s="208"/>
      <c r="B187" s="209"/>
      <c r="C187" s="182"/>
      <c r="D187" s="182"/>
      <c r="E187" s="175"/>
      <c r="F187" s="209"/>
      <c r="G187" s="182"/>
      <c r="H187" s="209"/>
      <c r="I187" s="182"/>
      <c r="J187" s="176"/>
      <c r="K187" s="210"/>
      <c r="L187" s="211"/>
      <c r="M187" s="212"/>
      <c r="N187" s="212"/>
      <c r="O187" s="213"/>
      <c r="P187" s="212"/>
      <c r="Q187" s="212"/>
      <c r="R187" s="213"/>
      <c r="S187" s="212"/>
      <c r="T187" s="213"/>
      <c r="U187" s="213"/>
      <c r="V187" s="212"/>
      <c r="W187" s="214"/>
      <c r="X187" s="215"/>
      <c r="Y187" s="213"/>
      <c r="Z187" s="212"/>
      <c r="AA187" s="213"/>
      <c r="AB187" s="213"/>
      <c r="AC187" s="213"/>
      <c r="AD187" s="213"/>
      <c r="AE187" s="213"/>
      <c r="AF187" s="213"/>
      <c r="AG187" s="213"/>
      <c r="AH187" s="213"/>
      <c r="AI187" s="213"/>
      <c r="AJ187" s="213"/>
      <c r="AK187" s="213"/>
      <c r="AL187" s="213"/>
      <c r="AM187" s="213"/>
      <c r="AN187" s="213"/>
      <c r="AO187" s="213"/>
      <c r="AP187" s="213"/>
      <c r="AQ187" s="213"/>
      <c r="AR187" s="213"/>
      <c r="AS187" s="213"/>
      <c r="AT187" s="213"/>
      <c r="AU187" s="213"/>
      <c r="AV187" s="213"/>
      <c r="AW187" s="213"/>
      <c r="AX187" s="213"/>
      <c r="AY187" s="213"/>
      <c r="AZ187" s="213"/>
      <c r="BA187" s="212"/>
      <c r="BB187" s="213"/>
      <c r="BC187" s="213"/>
      <c r="BD187" s="213"/>
      <c r="BE187" s="213"/>
      <c r="BF187" s="213"/>
      <c r="BG187" s="213"/>
      <c r="BH187" s="213"/>
      <c r="BI187" s="213"/>
      <c r="BJ187" s="213"/>
      <c r="BK187" s="213"/>
      <c r="BL187" s="213"/>
      <c r="BM187" s="213"/>
      <c r="BN187" s="213"/>
      <c r="BO187" s="213"/>
      <c r="BP187" s="213"/>
      <c r="BQ187" s="213"/>
      <c r="BR187" s="213"/>
      <c r="BS187" s="213"/>
      <c r="BT187" s="213"/>
      <c r="BU187" s="213"/>
      <c r="BV187" s="213"/>
      <c r="BW187" s="213"/>
      <c r="BX187" s="213"/>
      <c r="BY187" s="213"/>
      <c r="BZ187" s="213"/>
      <c r="CA187" s="213"/>
      <c r="CB187" s="213"/>
      <c r="CC187" s="213"/>
      <c r="CD187" s="213"/>
      <c r="CE187" s="213"/>
      <c r="CF187" s="212"/>
      <c r="CG187" s="213"/>
      <c r="CH187" s="213"/>
      <c r="CI187" s="212"/>
      <c r="CJ187" s="213"/>
      <c r="CK187" s="212"/>
      <c r="CL187" s="213"/>
      <c r="CM187" s="213"/>
      <c r="CN187" s="213"/>
      <c r="CO187" s="212"/>
      <c r="CP187" s="213"/>
      <c r="CQ187" s="212"/>
      <c r="CR187" s="213"/>
      <c r="CS187" s="212"/>
      <c r="CT187" s="213"/>
      <c r="CU187" s="212"/>
      <c r="CV187" s="213"/>
      <c r="CW187" s="212"/>
      <c r="CX187" s="213"/>
      <c r="CY187" s="212"/>
      <c r="CZ187" s="213"/>
      <c r="DA187" s="212"/>
      <c r="DB187" s="213"/>
      <c r="DC187" s="212"/>
      <c r="DD187" s="212"/>
      <c r="DE187" s="213"/>
      <c r="DF187" s="212"/>
      <c r="DG187" s="213"/>
      <c r="DH187" s="212"/>
      <c r="DI187" s="214"/>
    </row>
    <row r="188" spans="1:113" ht="18" customHeight="1" x14ac:dyDescent="0.2">
      <c r="A188" s="208"/>
      <c r="B188" s="209"/>
      <c r="C188" s="182"/>
      <c r="D188" s="182"/>
      <c r="E188" s="175"/>
      <c r="F188" s="209"/>
      <c r="G188" s="182"/>
      <c r="H188" s="209"/>
      <c r="I188" s="182"/>
      <c r="J188" s="176"/>
      <c r="K188" s="210"/>
      <c r="L188" s="211"/>
      <c r="M188" s="212"/>
      <c r="N188" s="212"/>
      <c r="O188" s="213"/>
      <c r="P188" s="212"/>
      <c r="Q188" s="212"/>
      <c r="R188" s="213"/>
      <c r="S188" s="212"/>
      <c r="T188" s="213"/>
      <c r="U188" s="213"/>
      <c r="V188" s="212"/>
      <c r="W188" s="214"/>
      <c r="X188" s="215"/>
      <c r="Y188" s="213"/>
      <c r="Z188" s="212"/>
      <c r="AA188" s="213"/>
      <c r="AB188" s="213"/>
      <c r="AC188" s="213"/>
      <c r="AD188" s="213"/>
      <c r="AE188" s="213"/>
      <c r="AF188" s="213"/>
      <c r="AG188" s="213"/>
      <c r="AH188" s="213"/>
      <c r="AI188" s="213"/>
      <c r="AJ188" s="213"/>
      <c r="AK188" s="213"/>
      <c r="AL188" s="213"/>
      <c r="AM188" s="213"/>
      <c r="AN188" s="213"/>
      <c r="AO188" s="213"/>
      <c r="AP188" s="213"/>
      <c r="AQ188" s="213"/>
      <c r="AR188" s="213"/>
      <c r="AS188" s="213"/>
      <c r="AT188" s="213"/>
      <c r="AU188" s="213"/>
      <c r="AV188" s="213"/>
      <c r="AW188" s="213"/>
      <c r="AX188" s="213"/>
      <c r="AY188" s="213"/>
      <c r="AZ188" s="213"/>
      <c r="BA188" s="212"/>
      <c r="BB188" s="213"/>
      <c r="BC188" s="213"/>
      <c r="BD188" s="213"/>
      <c r="BE188" s="213"/>
      <c r="BF188" s="213"/>
      <c r="BG188" s="213"/>
      <c r="BH188" s="213"/>
      <c r="BI188" s="213"/>
      <c r="BJ188" s="213"/>
      <c r="BK188" s="213"/>
      <c r="BL188" s="213"/>
      <c r="BM188" s="213"/>
      <c r="BN188" s="213"/>
      <c r="BO188" s="213"/>
      <c r="BP188" s="213"/>
      <c r="BQ188" s="213"/>
      <c r="BR188" s="213"/>
      <c r="BS188" s="213"/>
      <c r="BT188" s="213"/>
      <c r="BU188" s="213"/>
      <c r="BV188" s="213"/>
      <c r="BW188" s="213"/>
      <c r="BX188" s="213"/>
      <c r="BY188" s="213"/>
      <c r="BZ188" s="213"/>
      <c r="CA188" s="213"/>
      <c r="CB188" s="213"/>
      <c r="CC188" s="213"/>
      <c r="CD188" s="213"/>
      <c r="CE188" s="213"/>
      <c r="CF188" s="212"/>
      <c r="CG188" s="213"/>
      <c r="CH188" s="213"/>
      <c r="CI188" s="212"/>
      <c r="CJ188" s="213"/>
      <c r="CK188" s="212"/>
      <c r="CL188" s="213"/>
      <c r="CM188" s="213"/>
      <c r="CN188" s="213"/>
      <c r="CO188" s="212"/>
      <c r="CP188" s="213"/>
      <c r="CQ188" s="212"/>
      <c r="CR188" s="213"/>
      <c r="CS188" s="212"/>
      <c r="CT188" s="213"/>
      <c r="CU188" s="212"/>
      <c r="CV188" s="213"/>
      <c r="CW188" s="212"/>
      <c r="CX188" s="213"/>
      <c r="CY188" s="212"/>
      <c r="CZ188" s="213"/>
      <c r="DA188" s="212"/>
      <c r="DB188" s="213"/>
      <c r="DC188" s="212"/>
      <c r="DD188" s="212"/>
      <c r="DE188" s="213"/>
      <c r="DF188" s="212"/>
      <c r="DG188" s="213"/>
      <c r="DH188" s="212"/>
      <c r="DI188" s="214"/>
    </row>
    <row r="189" spans="1:113" ht="18" customHeight="1" x14ac:dyDescent="0.2">
      <c r="A189" s="208"/>
      <c r="B189" s="209"/>
      <c r="C189" s="182"/>
      <c r="D189" s="182"/>
      <c r="E189" s="175"/>
      <c r="F189" s="209"/>
      <c r="G189" s="182"/>
      <c r="H189" s="209"/>
      <c r="I189" s="182"/>
      <c r="J189" s="176"/>
      <c r="K189" s="210"/>
      <c r="L189" s="211"/>
      <c r="M189" s="212"/>
      <c r="N189" s="212"/>
      <c r="O189" s="213"/>
      <c r="P189" s="212"/>
      <c r="Q189" s="212"/>
      <c r="R189" s="213"/>
      <c r="S189" s="212"/>
      <c r="T189" s="213"/>
      <c r="U189" s="213"/>
      <c r="V189" s="212"/>
      <c r="W189" s="214"/>
      <c r="X189" s="215"/>
      <c r="Y189" s="213"/>
      <c r="Z189" s="212"/>
      <c r="AA189" s="213"/>
      <c r="AB189" s="213"/>
      <c r="AC189" s="213"/>
      <c r="AD189" s="213"/>
      <c r="AE189" s="213"/>
      <c r="AF189" s="213"/>
      <c r="AG189" s="213"/>
      <c r="AH189" s="213"/>
      <c r="AI189" s="213"/>
      <c r="AJ189" s="213"/>
      <c r="AK189" s="213"/>
      <c r="AL189" s="213"/>
      <c r="AM189" s="213"/>
      <c r="AN189" s="213"/>
      <c r="AO189" s="213"/>
      <c r="AP189" s="213"/>
      <c r="AQ189" s="213"/>
      <c r="AR189" s="213"/>
      <c r="AS189" s="213"/>
      <c r="AT189" s="213"/>
      <c r="AU189" s="213"/>
      <c r="AV189" s="213"/>
      <c r="AW189" s="213"/>
      <c r="AX189" s="213"/>
      <c r="AY189" s="213"/>
      <c r="AZ189" s="213"/>
      <c r="BA189" s="212"/>
      <c r="BB189" s="213"/>
      <c r="BC189" s="213"/>
      <c r="BD189" s="213"/>
      <c r="BE189" s="213"/>
      <c r="BF189" s="213"/>
      <c r="BG189" s="213"/>
      <c r="BH189" s="213"/>
      <c r="BI189" s="213"/>
      <c r="BJ189" s="213"/>
      <c r="BK189" s="213"/>
      <c r="BL189" s="213"/>
      <c r="BM189" s="213"/>
      <c r="BN189" s="213"/>
      <c r="BO189" s="213"/>
      <c r="BP189" s="213"/>
      <c r="BQ189" s="213"/>
      <c r="BR189" s="213"/>
      <c r="BS189" s="213"/>
      <c r="BT189" s="213"/>
      <c r="BU189" s="213"/>
      <c r="BV189" s="213"/>
      <c r="BW189" s="213"/>
      <c r="BX189" s="213"/>
      <c r="BY189" s="213"/>
      <c r="BZ189" s="213"/>
      <c r="CA189" s="213"/>
      <c r="CB189" s="213"/>
      <c r="CC189" s="213"/>
      <c r="CD189" s="213"/>
      <c r="CE189" s="213"/>
      <c r="CF189" s="212"/>
      <c r="CG189" s="213"/>
      <c r="CH189" s="213"/>
      <c r="CI189" s="212"/>
      <c r="CJ189" s="213"/>
      <c r="CK189" s="212"/>
      <c r="CL189" s="213"/>
      <c r="CM189" s="213"/>
      <c r="CN189" s="213"/>
      <c r="CO189" s="212"/>
      <c r="CP189" s="213"/>
      <c r="CQ189" s="212"/>
      <c r="CR189" s="213"/>
      <c r="CS189" s="212"/>
      <c r="CT189" s="213"/>
      <c r="CU189" s="212"/>
      <c r="CV189" s="213"/>
      <c r="CW189" s="212"/>
      <c r="CX189" s="213"/>
      <c r="CY189" s="212"/>
      <c r="CZ189" s="213"/>
      <c r="DA189" s="212"/>
      <c r="DB189" s="213"/>
      <c r="DC189" s="212"/>
      <c r="DD189" s="212"/>
      <c r="DE189" s="213"/>
      <c r="DF189" s="212"/>
      <c r="DG189" s="213"/>
      <c r="DH189" s="212"/>
      <c r="DI189" s="214"/>
    </row>
    <row r="190" spans="1:113" ht="18" customHeight="1" x14ac:dyDescent="0.2">
      <c r="A190" s="208"/>
      <c r="B190" s="209"/>
      <c r="C190" s="182"/>
      <c r="D190" s="182"/>
      <c r="E190" s="175"/>
      <c r="F190" s="209"/>
      <c r="G190" s="182"/>
      <c r="H190" s="209"/>
      <c r="I190" s="182"/>
      <c r="J190" s="176"/>
      <c r="K190" s="210"/>
      <c r="L190" s="211"/>
      <c r="M190" s="212"/>
      <c r="N190" s="212"/>
      <c r="O190" s="213"/>
      <c r="P190" s="212"/>
      <c r="Q190" s="212"/>
      <c r="R190" s="213"/>
      <c r="S190" s="212"/>
      <c r="T190" s="213"/>
      <c r="U190" s="213"/>
      <c r="V190" s="212"/>
      <c r="W190" s="214"/>
      <c r="X190" s="215"/>
      <c r="Y190" s="213"/>
      <c r="Z190" s="212"/>
      <c r="AA190" s="213"/>
      <c r="AB190" s="213"/>
      <c r="AC190" s="213"/>
      <c r="AD190" s="213"/>
      <c r="AE190" s="213"/>
      <c r="AF190" s="213"/>
      <c r="AG190" s="213"/>
      <c r="AH190" s="213"/>
      <c r="AI190" s="213"/>
      <c r="AJ190" s="213"/>
      <c r="AK190" s="213"/>
      <c r="AL190" s="213"/>
      <c r="AM190" s="213"/>
      <c r="AN190" s="213"/>
      <c r="AO190" s="213"/>
      <c r="AP190" s="213"/>
      <c r="AQ190" s="213"/>
      <c r="AR190" s="213"/>
      <c r="AS190" s="213"/>
      <c r="AT190" s="213"/>
      <c r="AU190" s="213"/>
      <c r="AV190" s="213"/>
      <c r="AW190" s="213"/>
      <c r="AX190" s="213"/>
      <c r="AY190" s="213"/>
      <c r="AZ190" s="213"/>
      <c r="BA190" s="212"/>
      <c r="BB190" s="213"/>
      <c r="BC190" s="213"/>
      <c r="BD190" s="213"/>
      <c r="BE190" s="213"/>
      <c r="BF190" s="213"/>
      <c r="BG190" s="213"/>
      <c r="BH190" s="213"/>
      <c r="BI190" s="213"/>
      <c r="BJ190" s="213"/>
      <c r="BK190" s="213"/>
      <c r="BL190" s="213"/>
      <c r="BM190" s="213"/>
      <c r="BN190" s="213"/>
      <c r="BO190" s="213"/>
      <c r="BP190" s="213"/>
      <c r="BQ190" s="213"/>
      <c r="BR190" s="213"/>
      <c r="BS190" s="213"/>
      <c r="BT190" s="213"/>
      <c r="BU190" s="213"/>
      <c r="BV190" s="213"/>
      <c r="BW190" s="213"/>
      <c r="BX190" s="213"/>
      <c r="BY190" s="213"/>
      <c r="BZ190" s="213"/>
      <c r="CA190" s="213"/>
      <c r="CB190" s="213"/>
      <c r="CC190" s="213"/>
      <c r="CD190" s="213"/>
      <c r="CE190" s="213"/>
      <c r="CF190" s="212"/>
      <c r="CG190" s="213"/>
      <c r="CH190" s="213"/>
      <c r="CI190" s="212"/>
      <c r="CJ190" s="213"/>
      <c r="CK190" s="212"/>
      <c r="CL190" s="213"/>
      <c r="CM190" s="213"/>
      <c r="CN190" s="213"/>
      <c r="CO190" s="212"/>
      <c r="CP190" s="213"/>
      <c r="CQ190" s="212"/>
      <c r="CR190" s="213"/>
      <c r="CS190" s="212"/>
      <c r="CT190" s="213"/>
      <c r="CU190" s="212"/>
      <c r="CV190" s="213"/>
      <c r="CW190" s="212"/>
      <c r="CX190" s="213"/>
      <c r="CY190" s="212"/>
      <c r="CZ190" s="213"/>
      <c r="DA190" s="212"/>
      <c r="DB190" s="213"/>
      <c r="DC190" s="212"/>
      <c r="DD190" s="212"/>
      <c r="DE190" s="213"/>
      <c r="DF190" s="212"/>
      <c r="DG190" s="213"/>
      <c r="DH190" s="212"/>
      <c r="DI190" s="214"/>
    </row>
    <row r="191" spans="1:113" ht="18" customHeight="1" x14ac:dyDescent="0.2">
      <c r="A191" s="208"/>
      <c r="B191" s="209"/>
      <c r="C191" s="182"/>
      <c r="D191" s="182"/>
      <c r="E191" s="175"/>
      <c r="F191" s="209"/>
      <c r="G191" s="182"/>
      <c r="H191" s="209"/>
      <c r="I191" s="182"/>
      <c r="J191" s="176"/>
      <c r="K191" s="210"/>
      <c r="L191" s="211"/>
      <c r="M191" s="212"/>
      <c r="N191" s="212"/>
      <c r="O191" s="213"/>
      <c r="P191" s="212"/>
      <c r="Q191" s="212"/>
      <c r="R191" s="213"/>
      <c r="S191" s="212"/>
      <c r="T191" s="213"/>
      <c r="U191" s="213"/>
      <c r="V191" s="212"/>
      <c r="W191" s="214"/>
      <c r="X191" s="215"/>
      <c r="Y191" s="213"/>
      <c r="Z191" s="212"/>
      <c r="AA191" s="213"/>
      <c r="AB191" s="213"/>
      <c r="AC191" s="213"/>
      <c r="AD191" s="213"/>
      <c r="AE191" s="213"/>
      <c r="AF191" s="213"/>
      <c r="AG191" s="213"/>
      <c r="AH191" s="213"/>
      <c r="AI191" s="213"/>
      <c r="AJ191" s="213"/>
      <c r="AK191" s="213"/>
      <c r="AL191" s="213"/>
      <c r="AM191" s="213"/>
      <c r="AN191" s="213"/>
      <c r="AO191" s="213"/>
      <c r="AP191" s="213"/>
      <c r="AQ191" s="213"/>
      <c r="AR191" s="213"/>
      <c r="AS191" s="213"/>
      <c r="AT191" s="213"/>
      <c r="AU191" s="213"/>
      <c r="AV191" s="213"/>
      <c r="AW191" s="213"/>
      <c r="AX191" s="213"/>
      <c r="AY191" s="213"/>
      <c r="AZ191" s="213"/>
      <c r="BA191" s="212"/>
      <c r="BB191" s="213"/>
      <c r="BC191" s="213"/>
      <c r="BD191" s="213"/>
      <c r="BE191" s="213"/>
      <c r="BF191" s="213"/>
      <c r="BG191" s="213"/>
      <c r="BH191" s="213"/>
      <c r="BI191" s="213"/>
      <c r="BJ191" s="213"/>
      <c r="BK191" s="213"/>
      <c r="BL191" s="213"/>
      <c r="BM191" s="213"/>
      <c r="BN191" s="213"/>
      <c r="BO191" s="213"/>
      <c r="BP191" s="213"/>
      <c r="BQ191" s="213"/>
      <c r="BR191" s="213"/>
      <c r="BS191" s="213"/>
      <c r="BT191" s="213"/>
      <c r="BU191" s="213"/>
      <c r="BV191" s="213"/>
      <c r="BW191" s="213"/>
      <c r="BX191" s="213"/>
      <c r="BY191" s="213"/>
      <c r="BZ191" s="213"/>
      <c r="CA191" s="213"/>
      <c r="CB191" s="213"/>
      <c r="CC191" s="213"/>
      <c r="CD191" s="213"/>
      <c r="CE191" s="213"/>
      <c r="CF191" s="212"/>
      <c r="CG191" s="213"/>
      <c r="CH191" s="213"/>
      <c r="CI191" s="212"/>
      <c r="CJ191" s="213"/>
      <c r="CK191" s="212"/>
      <c r="CL191" s="213"/>
      <c r="CM191" s="213"/>
      <c r="CN191" s="213"/>
      <c r="CO191" s="212"/>
      <c r="CP191" s="213"/>
      <c r="CQ191" s="212"/>
      <c r="CR191" s="213"/>
      <c r="CS191" s="212"/>
      <c r="CT191" s="213"/>
      <c r="CU191" s="212"/>
      <c r="CV191" s="213"/>
      <c r="CW191" s="212"/>
      <c r="CX191" s="213"/>
      <c r="CY191" s="212"/>
      <c r="CZ191" s="213"/>
      <c r="DA191" s="212"/>
      <c r="DB191" s="213"/>
      <c r="DC191" s="212"/>
      <c r="DD191" s="212"/>
      <c r="DE191" s="213"/>
      <c r="DF191" s="212"/>
      <c r="DG191" s="213"/>
      <c r="DH191" s="212"/>
      <c r="DI191" s="214"/>
    </row>
    <row r="192" spans="1:113" ht="18" customHeight="1" x14ac:dyDescent="0.2">
      <c r="A192" s="208"/>
      <c r="B192" s="209"/>
      <c r="C192" s="182"/>
      <c r="D192" s="182"/>
      <c r="E192" s="175"/>
      <c r="F192" s="209"/>
      <c r="G192" s="182"/>
      <c r="H192" s="209"/>
      <c r="I192" s="182"/>
      <c r="J192" s="176"/>
      <c r="K192" s="210"/>
      <c r="L192" s="211"/>
      <c r="M192" s="212"/>
      <c r="N192" s="212"/>
      <c r="O192" s="213"/>
      <c r="P192" s="212"/>
      <c r="Q192" s="212"/>
      <c r="R192" s="213"/>
      <c r="S192" s="212"/>
      <c r="T192" s="213"/>
      <c r="U192" s="213"/>
      <c r="V192" s="212"/>
      <c r="W192" s="214"/>
      <c r="X192" s="215"/>
      <c r="Y192" s="213"/>
      <c r="Z192" s="212"/>
      <c r="AA192" s="213"/>
      <c r="AB192" s="213"/>
      <c r="AC192" s="213"/>
      <c r="AD192" s="213"/>
      <c r="AE192" s="213"/>
      <c r="AF192" s="213"/>
      <c r="AG192" s="213"/>
      <c r="AH192" s="213"/>
      <c r="AI192" s="213"/>
      <c r="AJ192" s="213"/>
      <c r="AK192" s="213"/>
      <c r="AL192" s="213"/>
      <c r="AM192" s="213"/>
      <c r="AN192" s="213"/>
      <c r="AO192" s="213"/>
      <c r="AP192" s="213"/>
      <c r="AQ192" s="213"/>
      <c r="AR192" s="213"/>
      <c r="AS192" s="213"/>
      <c r="AT192" s="213"/>
      <c r="AU192" s="213"/>
      <c r="AV192" s="213"/>
      <c r="AW192" s="213"/>
      <c r="AX192" s="213"/>
      <c r="AY192" s="213"/>
      <c r="AZ192" s="213"/>
      <c r="BA192" s="212"/>
      <c r="BB192" s="213"/>
      <c r="BC192" s="213"/>
      <c r="BD192" s="213"/>
      <c r="BE192" s="213"/>
      <c r="BF192" s="213"/>
      <c r="BG192" s="213"/>
      <c r="BH192" s="213"/>
      <c r="BI192" s="213"/>
      <c r="BJ192" s="213"/>
      <c r="BK192" s="213"/>
      <c r="BL192" s="213"/>
      <c r="BM192" s="213"/>
      <c r="BN192" s="213"/>
      <c r="BO192" s="213"/>
      <c r="BP192" s="213"/>
      <c r="BQ192" s="213"/>
      <c r="BR192" s="213"/>
      <c r="BS192" s="213"/>
      <c r="BT192" s="213"/>
      <c r="BU192" s="213"/>
      <c r="BV192" s="213"/>
      <c r="BW192" s="213"/>
      <c r="BX192" s="213"/>
      <c r="BY192" s="213"/>
      <c r="BZ192" s="213"/>
      <c r="CA192" s="213"/>
      <c r="CB192" s="213"/>
      <c r="CC192" s="213"/>
      <c r="CD192" s="213"/>
      <c r="CE192" s="213"/>
      <c r="CF192" s="212"/>
      <c r="CG192" s="213"/>
      <c r="CH192" s="213"/>
      <c r="CI192" s="212"/>
      <c r="CJ192" s="213"/>
      <c r="CK192" s="212"/>
      <c r="CL192" s="213"/>
      <c r="CM192" s="213"/>
      <c r="CN192" s="213"/>
      <c r="CO192" s="212"/>
      <c r="CP192" s="213"/>
      <c r="CQ192" s="212"/>
      <c r="CR192" s="213"/>
      <c r="CS192" s="212"/>
      <c r="CT192" s="213"/>
      <c r="CU192" s="212"/>
      <c r="CV192" s="213"/>
      <c r="CW192" s="212"/>
      <c r="CX192" s="213"/>
      <c r="CY192" s="212"/>
      <c r="CZ192" s="213"/>
      <c r="DA192" s="212"/>
      <c r="DB192" s="213"/>
      <c r="DC192" s="212"/>
      <c r="DD192" s="212"/>
      <c r="DE192" s="213"/>
      <c r="DF192" s="212"/>
      <c r="DG192" s="213"/>
      <c r="DH192" s="212"/>
      <c r="DI192" s="214"/>
    </row>
    <row r="193" spans="1:113" ht="18" customHeight="1" x14ac:dyDescent="0.2">
      <c r="A193" s="208"/>
      <c r="B193" s="209"/>
      <c r="C193" s="182"/>
      <c r="D193" s="182"/>
      <c r="E193" s="175"/>
      <c r="F193" s="209"/>
      <c r="G193" s="182"/>
      <c r="H193" s="209"/>
      <c r="I193" s="182"/>
      <c r="J193" s="176"/>
      <c r="K193" s="210"/>
      <c r="L193" s="211"/>
      <c r="M193" s="212"/>
      <c r="N193" s="212"/>
      <c r="O193" s="213"/>
      <c r="P193" s="212"/>
      <c r="Q193" s="212"/>
      <c r="R193" s="213"/>
      <c r="S193" s="212"/>
      <c r="T193" s="213"/>
      <c r="U193" s="213"/>
      <c r="V193" s="212"/>
      <c r="W193" s="214"/>
      <c r="X193" s="215"/>
      <c r="Y193" s="213"/>
      <c r="Z193" s="212"/>
      <c r="AA193" s="213"/>
      <c r="AB193" s="213"/>
      <c r="AC193" s="213"/>
      <c r="AD193" s="213"/>
      <c r="AE193" s="213"/>
      <c r="AF193" s="213"/>
      <c r="AG193" s="213"/>
      <c r="AH193" s="213"/>
      <c r="AI193" s="213"/>
      <c r="AJ193" s="213"/>
      <c r="AK193" s="213"/>
      <c r="AL193" s="213"/>
      <c r="AM193" s="213"/>
      <c r="AN193" s="213"/>
      <c r="AO193" s="213"/>
      <c r="AP193" s="213"/>
      <c r="AQ193" s="213"/>
      <c r="AR193" s="213"/>
      <c r="AS193" s="213"/>
      <c r="AT193" s="213"/>
      <c r="AU193" s="213"/>
      <c r="AV193" s="213"/>
      <c r="AW193" s="213"/>
      <c r="AX193" s="213"/>
      <c r="AY193" s="213"/>
      <c r="AZ193" s="213"/>
      <c r="BA193" s="212"/>
      <c r="BB193" s="213"/>
      <c r="BC193" s="213"/>
      <c r="BD193" s="213"/>
      <c r="BE193" s="213"/>
      <c r="BF193" s="213"/>
      <c r="BG193" s="213"/>
      <c r="BH193" s="213"/>
      <c r="BI193" s="213"/>
      <c r="BJ193" s="213"/>
      <c r="BK193" s="213"/>
      <c r="BL193" s="213"/>
      <c r="BM193" s="213"/>
      <c r="BN193" s="213"/>
      <c r="BO193" s="213"/>
      <c r="BP193" s="213"/>
      <c r="BQ193" s="213"/>
      <c r="BR193" s="213"/>
      <c r="BS193" s="213"/>
      <c r="BT193" s="213"/>
      <c r="BU193" s="213"/>
      <c r="BV193" s="213"/>
      <c r="BW193" s="213"/>
      <c r="BX193" s="213"/>
      <c r="BY193" s="213"/>
      <c r="BZ193" s="213"/>
      <c r="CA193" s="213"/>
      <c r="CB193" s="213"/>
      <c r="CC193" s="213"/>
      <c r="CD193" s="213"/>
      <c r="CE193" s="213"/>
      <c r="CF193" s="212"/>
      <c r="CG193" s="213"/>
      <c r="CH193" s="213"/>
      <c r="CI193" s="212"/>
      <c r="CJ193" s="213"/>
      <c r="CK193" s="212"/>
      <c r="CL193" s="213"/>
      <c r="CM193" s="213"/>
      <c r="CN193" s="212"/>
      <c r="CO193" s="212"/>
      <c r="CP193" s="213"/>
      <c r="CQ193" s="212"/>
      <c r="CR193" s="213"/>
      <c r="CS193" s="212"/>
      <c r="CT193" s="213"/>
      <c r="CU193" s="212"/>
      <c r="CV193" s="213"/>
      <c r="CW193" s="212"/>
      <c r="CX193" s="213"/>
      <c r="CY193" s="212"/>
      <c r="CZ193" s="213"/>
      <c r="DA193" s="212"/>
      <c r="DB193" s="213"/>
      <c r="DC193" s="212"/>
      <c r="DD193" s="212"/>
      <c r="DE193" s="213"/>
      <c r="DF193" s="212"/>
      <c r="DG193" s="213"/>
      <c r="DH193" s="212"/>
      <c r="DI193" s="214"/>
    </row>
    <row r="194" spans="1:113" ht="18" customHeight="1" x14ac:dyDescent="0.2">
      <c r="A194" s="208"/>
      <c r="B194" s="209"/>
      <c r="C194" s="182"/>
      <c r="D194" s="182"/>
      <c r="E194" s="175"/>
      <c r="F194" s="209"/>
      <c r="G194" s="182"/>
      <c r="H194" s="209"/>
      <c r="I194" s="182"/>
      <c r="J194" s="176"/>
      <c r="K194" s="210"/>
      <c r="L194" s="211"/>
      <c r="M194" s="212"/>
      <c r="N194" s="212"/>
      <c r="O194" s="213"/>
      <c r="P194" s="212"/>
      <c r="Q194" s="212"/>
      <c r="R194" s="213"/>
      <c r="S194" s="212"/>
      <c r="T194" s="213"/>
      <c r="U194" s="213"/>
      <c r="V194" s="212"/>
      <c r="W194" s="214"/>
      <c r="X194" s="215"/>
      <c r="Y194" s="213"/>
      <c r="Z194" s="212"/>
      <c r="AA194" s="213"/>
      <c r="AB194" s="213"/>
      <c r="AC194" s="213"/>
      <c r="AD194" s="213"/>
      <c r="AE194" s="213"/>
      <c r="AF194" s="213"/>
      <c r="AG194" s="213"/>
      <c r="AH194" s="213"/>
      <c r="AI194" s="213"/>
      <c r="AJ194" s="213"/>
      <c r="AK194" s="213"/>
      <c r="AL194" s="213"/>
      <c r="AM194" s="213"/>
      <c r="AN194" s="213"/>
      <c r="AO194" s="213"/>
      <c r="AP194" s="213"/>
      <c r="AQ194" s="213"/>
      <c r="AR194" s="213"/>
      <c r="AS194" s="213"/>
      <c r="AT194" s="213"/>
      <c r="AU194" s="213"/>
      <c r="AV194" s="213"/>
      <c r="AW194" s="213"/>
      <c r="AX194" s="213"/>
      <c r="AY194" s="213"/>
      <c r="AZ194" s="213"/>
      <c r="BA194" s="212"/>
      <c r="BB194" s="213"/>
      <c r="BC194" s="213"/>
      <c r="BD194" s="213"/>
      <c r="BE194" s="213"/>
      <c r="BF194" s="213"/>
      <c r="BG194" s="213"/>
      <c r="BH194" s="213"/>
      <c r="BI194" s="213"/>
      <c r="BJ194" s="213"/>
      <c r="BK194" s="213"/>
      <c r="BL194" s="213"/>
      <c r="BM194" s="213"/>
      <c r="BN194" s="213"/>
      <c r="BO194" s="213"/>
      <c r="BP194" s="213"/>
      <c r="BQ194" s="213"/>
      <c r="BR194" s="213"/>
      <c r="BS194" s="213"/>
      <c r="BT194" s="213"/>
      <c r="BU194" s="213"/>
      <c r="BV194" s="213"/>
      <c r="BW194" s="213"/>
      <c r="BX194" s="213"/>
      <c r="BY194" s="213"/>
      <c r="BZ194" s="213"/>
      <c r="CA194" s="213"/>
      <c r="CB194" s="213"/>
      <c r="CC194" s="213"/>
      <c r="CD194" s="213"/>
      <c r="CE194" s="213"/>
      <c r="CF194" s="212"/>
      <c r="CG194" s="213"/>
      <c r="CH194" s="213"/>
      <c r="CI194" s="212"/>
      <c r="CJ194" s="213"/>
      <c r="CK194" s="212"/>
      <c r="CL194" s="213"/>
      <c r="CM194" s="213"/>
      <c r="CN194" s="213"/>
      <c r="CO194" s="212"/>
      <c r="CP194" s="213"/>
      <c r="CQ194" s="212"/>
      <c r="CR194" s="213"/>
      <c r="CS194" s="212"/>
      <c r="CT194" s="213"/>
      <c r="CU194" s="212"/>
      <c r="CV194" s="213"/>
      <c r="CW194" s="212"/>
      <c r="CX194" s="213"/>
      <c r="CY194" s="212"/>
      <c r="CZ194" s="213"/>
      <c r="DA194" s="212"/>
      <c r="DB194" s="213"/>
      <c r="DC194" s="212"/>
      <c r="DD194" s="212"/>
      <c r="DE194" s="213"/>
      <c r="DF194" s="212"/>
      <c r="DG194" s="213"/>
      <c r="DH194" s="212"/>
      <c r="DI194" s="214"/>
    </row>
    <row r="195" spans="1:113" ht="18" customHeight="1" x14ac:dyDescent="0.2">
      <c r="A195" s="208"/>
      <c r="B195" s="209"/>
      <c r="C195" s="182"/>
      <c r="D195" s="182"/>
      <c r="E195" s="175"/>
      <c r="F195" s="209"/>
      <c r="G195" s="182"/>
      <c r="H195" s="209"/>
      <c r="I195" s="182"/>
      <c r="J195" s="176"/>
      <c r="K195" s="210"/>
      <c r="L195" s="211"/>
      <c r="M195" s="212"/>
      <c r="N195" s="212"/>
      <c r="O195" s="213"/>
      <c r="P195" s="212"/>
      <c r="Q195" s="212"/>
      <c r="R195" s="213"/>
      <c r="S195" s="212"/>
      <c r="T195" s="213"/>
      <c r="U195" s="213"/>
      <c r="V195" s="212"/>
      <c r="W195" s="214"/>
      <c r="X195" s="215"/>
      <c r="Y195" s="213"/>
      <c r="Z195" s="212"/>
      <c r="AA195" s="213"/>
      <c r="AB195" s="213"/>
      <c r="AC195" s="213"/>
      <c r="AD195" s="213"/>
      <c r="AE195" s="213"/>
      <c r="AF195" s="213"/>
      <c r="AG195" s="213"/>
      <c r="AH195" s="213"/>
      <c r="AI195" s="213"/>
      <c r="AJ195" s="213"/>
      <c r="AK195" s="213"/>
      <c r="AL195" s="213"/>
      <c r="AM195" s="213"/>
      <c r="AN195" s="213"/>
      <c r="AO195" s="213"/>
      <c r="AP195" s="213"/>
      <c r="AQ195" s="213"/>
      <c r="AR195" s="213"/>
      <c r="AS195" s="213"/>
      <c r="AT195" s="213"/>
      <c r="AU195" s="213"/>
      <c r="AV195" s="213"/>
      <c r="AW195" s="213"/>
      <c r="AX195" s="213"/>
      <c r="AY195" s="213"/>
      <c r="AZ195" s="213"/>
      <c r="BA195" s="212"/>
      <c r="BB195" s="213"/>
      <c r="BC195" s="213"/>
      <c r="BD195" s="213"/>
      <c r="BE195" s="213"/>
      <c r="BF195" s="213"/>
      <c r="BG195" s="213"/>
      <c r="BH195" s="213"/>
      <c r="BI195" s="213"/>
      <c r="BJ195" s="213"/>
      <c r="BK195" s="213"/>
      <c r="BL195" s="213"/>
      <c r="BM195" s="213"/>
      <c r="BN195" s="213"/>
      <c r="BO195" s="213"/>
      <c r="BP195" s="213"/>
      <c r="BQ195" s="213"/>
      <c r="BR195" s="213"/>
      <c r="BS195" s="213"/>
      <c r="BT195" s="213"/>
      <c r="BU195" s="213"/>
      <c r="BV195" s="213"/>
      <c r="BW195" s="213"/>
      <c r="BX195" s="213"/>
      <c r="BY195" s="213"/>
      <c r="BZ195" s="213"/>
      <c r="CA195" s="213"/>
      <c r="CB195" s="213"/>
      <c r="CC195" s="213"/>
      <c r="CD195" s="213"/>
      <c r="CE195" s="213"/>
      <c r="CF195" s="212"/>
      <c r="CG195" s="213"/>
      <c r="CH195" s="213"/>
      <c r="CI195" s="212"/>
      <c r="CJ195" s="213"/>
      <c r="CK195" s="212"/>
      <c r="CL195" s="213"/>
      <c r="CM195" s="213"/>
      <c r="CN195" s="213"/>
      <c r="CO195" s="212"/>
      <c r="CP195" s="213"/>
      <c r="CQ195" s="212"/>
      <c r="CR195" s="213"/>
      <c r="CS195" s="212"/>
      <c r="CT195" s="213"/>
      <c r="CU195" s="212"/>
      <c r="CV195" s="213"/>
      <c r="CW195" s="212"/>
      <c r="CX195" s="213"/>
      <c r="CY195" s="212"/>
      <c r="CZ195" s="213"/>
      <c r="DA195" s="212"/>
      <c r="DB195" s="213"/>
      <c r="DC195" s="212"/>
      <c r="DD195" s="212"/>
      <c r="DE195" s="213"/>
      <c r="DF195" s="212"/>
      <c r="DG195" s="213"/>
      <c r="DH195" s="212"/>
      <c r="DI195" s="214"/>
    </row>
    <row r="196" spans="1:113" ht="18" customHeight="1" x14ac:dyDescent="0.2">
      <c r="A196" s="208"/>
      <c r="B196" s="209"/>
      <c r="C196" s="182"/>
      <c r="D196" s="182"/>
      <c r="E196" s="175"/>
      <c r="F196" s="209"/>
      <c r="G196" s="182"/>
      <c r="H196" s="209"/>
      <c r="I196" s="182"/>
      <c r="J196" s="176"/>
      <c r="K196" s="210"/>
      <c r="L196" s="211"/>
      <c r="M196" s="212"/>
      <c r="N196" s="212"/>
      <c r="O196" s="213"/>
      <c r="P196" s="212"/>
      <c r="Q196" s="212"/>
      <c r="R196" s="213"/>
      <c r="S196" s="212"/>
      <c r="T196" s="213"/>
      <c r="U196" s="213"/>
      <c r="V196" s="212"/>
      <c r="W196" s="214"/>
      <c r="X196" s="215"/>
      <c r="Y196" s="213"/>
      <c r="Z196" s="212"/>
      <c r="AA196" s="213"/>
      <c r="AB196" s="213"/>
      <c r="AC196" s="213"/>
      <c r="AD196" s="213"/>
      <c r="AE196" s="213"/>
      <c r="AF196" s="213"/>
      <c r="AG196" s="213"/>
      <c r="AH196" s="213"/>
      <c r="AI196" s="213"/>
      <c r="AJ196" s="213"/>
      <c r="AK196" s="213"/>
      <c r="AL196" s="213"/>
      <c r="AM196" s="213"/>
      <c r="AN196" s="213"/>
      <c r="AO196" s="213"/>
      <c r="AP196" s="213"/>
      <c r="AQ196" s="213"/>
      <c r="AR196" s="213"/>
      <c r="AS196" s="213"/>
      <c r="AT196" s="213"/>
      <c r="AU196" s="213"/>
      <c r="AV196" s="213"/>
      <c r="AW196" s="213"/>
      <c r="AX196" s="213"/>
      <c r="AY196" s="213"/>
      <c r="AZ196" s="213"/>
      <c r="BA196" s="212"/>
      <c r="BB196" s="213"/>
      <c r="BC196" s="213"/>
      <c r="BD196" s="213"/>
      <c r="BE196" s="213"/>
      <c r="BF196" s="213"/>
      <c r="BG196" s="213"/>
      <c r="BH196" s="213"/>
      <c r="BI196" s="213"/>
      <c r="BJ196" s="213"/>
      <c r="BK196" s="213"/>
      <c r="BL196" s="213"/>
      <c r="BM196" s="213"/>
      <c r="BN196" s="213"/>
      <c r="BO196" s="213"/>
      <c r="BP196" s="213"/>
      <c r="BQ196" s="213"/>
      <c r="BR196" s="213"/>
      <c r="BS196" s="213"/>
      <c r="BT196" s="213"/>
      <c r="BU196" s="213"/>
      <c r="BV196" s="213"/>
      <c r="BW196" s="213"/>
      <c r="BX196" s="213"/>
      <c r="BY196" s="213"/>
      <c r="BZ196" s="213"/>
      <c r="CA196" s="213"/>
      <c r="CB196" s="213"/>
      <c r="CC196" s="213"/>
      <c r="CD196" s="213"/>
      <c r="CE196" s="213"/>
      <c r="CF196" s="212"/>
      <c r="CG196" s="213"/>
      <c r="CH196" s="213"/>
      <c r="CI196" s="212"/>
      <c r="CJ196" s="213"/>
      <c r="CK196" s="212"/>
      <c r="CL196" s="213"/>
      <c r="CM196" s="213"/>
      <c r="CN196" s="213"/>
      <c r="CO196" s="212"/>
      <c r="CP196" s="213"/>
      <c r="CQ196" s="212"/>
      <c r="CR196" s="213"/>
      <c r="CS196" s="212"/>
      <c r="CT196" s="213"/>
      <c r="CU196" s="212"/>
      <c r="CV196" s="213"/>
      <c r="CW196" s="212"/>
      <c r="CX196" s="213"/>
      <c r="CY196" s="212"/>
      <c r="CZ196" s="213"/>
      <c r="DA196" s="212"/>
      <c r="DB196" s="213"/>
      <c r="DC196" s="212"/>
      <c r="DD196" s="212"/>
      <c r="DE196" s="213"/>
      <c r="DF196" s="212"/>
      <c r="DG196" s="213"/>
      <c r="DH196" s="212"/>
      <c r="DI196" s="214"/>
    </row>
    <row r="197" spans="1:113" ht="18" customHeight="1" x14ac:dyDescent="0.2">
      <c r="A197" s="208"/>
      <c r="B197" s="209"/>
      <c r="C197" s="182"/>
      <c r="D197" s="182"/>
      <c r="E197" s="175"/>
      <c r="F197" s="209"/>
      <c r="G197" s="182"/>
      <c r="H197" s="209"/>
      <c r="I197" s="182"/>
      <c r="J197" s="176"/>
      <c r="K197" s="210"/>
      <c r="L197" s="211"/>
      <c r="M197" s="212"/>
      <c r="N197" s="212"/>
      <c r="O197" s="213"/>
      <c r="P197" s="212"/>
      <c r="Q197" s="212"/>
      <c r="R197" s="213"/>
      <c r="S197" s="212"/>
      <c r="T197" s="213"/>
      <c r="U197" s="213"/>
      <c r="V197" s="212"/>
      <c r="W197" s="214"/>
      <c r="X197" s="215"/>
      <c r="Y197" s="213"/>
      <c r="Z197" s="212"/>
      <c r="AA197" s="213"/>
      <c r="AB197" s="213"/>
      <c r="AC197" s="213"/>
      <c r="AD197" s="213"/>
      <c r="AE197" s="213"/>
      <c r="AF197" s="213"/>
      <c r="AG197" s="213"/>
      <c r="AH197" s="213"/>
      <c r="AI197" s="213"/>
      <c r="AJ197" s="213"/>
      <c r="AK197" s="213"/>
      <c r="AL197" s="213"/>
      <c r="AM197" s="213"/>
      <c r="AN197" s="213"/>
      <c r="AO197" s="213"/>
      <c r="AP197" s="213"/>
      <c r="AQ197" s="213"/>
      <c r="AR197" s="213"/>
      <c r="AS197" s="213"/>
      <c r="AT197" s="213"/>
      <c r="AU197" s="213"/>
      <c r="AV197" s="213"/>
      <c r="AW197" s="213"/>
      <c r="AX197" s="213"/>
      <c r="AY197" s="213"/>
      <c r="AZ197" s="213"/>
      <c r="BA197" s="212"/>
      <c r="BB197" s="213"/>
      <c r="BC197" s="213"/>
      <c r="BD197" s="213"/>
      <c r="BE197" s="213"/>
      <c r="BF197" s="213"/>
      <c r="BG197" s="213"/>
      <c r="BH197" s="213"/>
      <c r="BI197" s="213"/>
      <c r="BJ197" s="213"/>
      <c r="BK197" s="213"/>
      <c r="BL197" s="213"/>
      <c r="BM197" s="213"/>
      <c r="BN197" s="213"/>
      <c r="BO197" s="213"/>
      <c r="BP197" s="213"/>
      <c r="BQ197" s="213"/>
      <c r="BR197" s="213"/>
      <c r="BS197" s="213"/>
      <c r="BT197" s="213"/>
      <c r="BU197" s="213"/>
      <c r="BV197" s="213"/>
      <c r="BW197" s="213"/>
      <c r="BX197" s="213"/>
      <c r="BY197" s="213"/>
      <c r="BZ197" s="213"/>
      <c r="CA197" s="213"/>
      <c r="CB197" s="213"/>
      <c r="CC197" s="213"/>
      <c r="CD197" s="213"/>
      <c r="CE197" s="213"/>
      <c r="CF197" s="212"/>
      <c r="CG197" s="213"/>
      <c r="CH197" s="213"/>
      <c r="CI197" s="212"/>
      <c r="CJ197" s="213"/>
      <c r="CK197" s="212"/>
      <c r="CL197" s="213"/>
      <c r="CM197" s="213"/>
      <c r="CN197" s="213"/>
      <c r="CO197" s="212"/>
      <c r="CP197" s="213"/>
      <c r="CQ197" s="212"/>
      <c r="CR197" s="213"/>
      <c r="CS197" s="212"/>
      <c r="CT197" s="213"/>
      <c r="CU197" s="212"/>
      <c r="CV197" s="213"/>
      <c r="CW197" s="212"/>
      <c r="CX197" s="213"/>
      <c r="CY197" s="212"/>
      <c r="CZ197" s="213"/>
      <c r="DA197" s="212"/>
      <c r="DB197" s="213"/>
      <c r="DC197" s="212"/>
      <c r="DD197" s="212"/>
      <c r="DE197" s="213"/>
      <c r="DF197" s="212"/>
      <c r="DG197" s="213"/>
      <c r="DH197" s="212"/>
      <c r="DI197" s="214"/>
    </row>
    <row r="198" spans="1:113" ht="18" customHeight="1" x14ac:dyDescent="0.2">
      <c r="A198" s="208"/>
      <c r="B198" s="209"/>
      <c r="C198" s="182"/>
      <c r="D198" s="182"/>
      <c r="E198" s="175"/>
      <c r="F198" s="209"/>
      <c r="G198" s="182"/>
      <c r="H198" s="209"/>
      <c r="I198" s="182"/>
      <c r="J198" s="176"/>
      <c r="K198" s="210"/>
      <c r="L198" s="215"/>
      <c r="M198" s="213"/>
      <c r="N198" s="213"/>
      <c r="O198" s="213"/>
      <c r="P198" s="213"/>
      <c r="Q198" s="213"/>
      <c r="R198" s="213"/>
      <c r="S198" s="212"/>
      <c r="T198" s="213"/>
      <c r="U198" s="213"/>
      <c r="V198" s="212"/>
      <c r="W198" s="214"/>
      <c r="X198" s="215"/>
      <c r="Y198" s="213"/>
      <c r="Z198" s="212"/>
      <c r="AA198" s="213"/>
      <c r="AB198" s="213"/>
      <c r="AC198" s="213"/>
      <c r="AD198" s="213"/>
      <c r="AE198" s="213"/>
      <c r="AF198" s="213"/>
      <c r="AG198" s="213"/>
      <c r="AH198" s="213"/>
      <c r="AI198" s="213"/>
      <c r="AJ198" s="213"/>
      <c r="AK198" s="213"/>
      <c r="AL198" s="213"/>
      <c r="AM198" s="213"/>
      <c r="AN198" s="213"/>
      <c r="AO198" s="213"/>
      <c r="AP198" s="213"/>
      <c r="AQ198" s="213"/>
      <c r="AR198" s="213"/>
      <c r="AS198" s="213"/>
      <c r="AT198" s="213"/>
      <c r="AU198" s="213"/>
      <c r="AV198" s="213"/>
      <c r="AW198" s="213"/>
      <c r="AX198" s="213"/>
      <c r="AY198" s="213"/>
      <c r="AZ198" s="213"/>
      <c r="BA198" s="213"/>
      <c r="BB198" s="213"/>
      <c r="BC198" s="213"/>
      <c r="BD198" s="213"/>
      <c r="BE198" s="213"/>
      <c r="BF198" s="213"/>
      <c r="BG198" s="213"/>
      <c r="BH198" s="213"/>
      <c r="BI198" s="213"/>
      <c r="BJ198" s="213"/>
      <c r="BK198" s="213"/>
      <c r="BL198" s="213"/>
      <c r="BM198" s="213"/>
      <c r="BN198" s="213"/>
      <c r="BO198" s="213"/>
      <c r="BP198" s="213"/>
      <c r="BQ198" s="213"/>
      <c r="BR198" s="213"/>
      <c r="BS198" s="213"/>
      <c r="BT198" s="213"/>
      <c r="BU198" s="213"/>
      <c r="BV198" s="213"/>
      <c r="BW198" s="213"/>
      <c r="BX198" s="213"/>
      <c r="BY198" s="213"/>
      <c r="BZ198" s="213"/>
      <c r="CA198" s="213"/>
      <c r="CB198" s="213"/>
      <c r="CC198" s="213"/>
      <c r="CD198" s="213"/>
      <c r="CE198" s="213"/>
      <c r="CF198" s="212"/>
      <c r="CG198" s="213"/>
      <c r="CH198" s="213"/>
      <c r="CI198" s="212"/>
      <c r="CJ198" s="213"/>
      <c r="CK198" s="213"/>
      <c r="CL198" s="213"/>
      <c r="CM198" s="213"/>
      <c r="CN198" s="213"/>
      <c r="CO198" s="213"/>
      <c r="CP198" s="213"/>
      <c r="CQ198" s="213"/>
      <c r="CR198" s="213"/>
      <c r="CS198" s="213"/>
      <c r="CT198" s="213"/>
      <c r="CU198" s="213"/>
      <c r="CV198" s="213"/>
      <c r="CW198" s="213"/>
      <c r="CX198" s="213"/>
      <c r="CY198" s="213"/>
      <c r="CZ198" s="213"/>
      <c r="DA198" s="213"/>
      <c r="DB198" s="213"/>
      <c r="DC198" s="213"/>
      <c r="DD198" s="213"/>
      <c r="DE198" s="213"/>
      <c r="DF198" s="213"/>
      <c r="DG198" s="213"/>
      <c r="DH198" s="213"/>
      <c r="DI198" s="214"/>
    </row>
    <row r="199" spans="1:113" ht="18" customHeight="1" x14ac:dyDescent="0.2">
      <c r="A199" s="208"/>
      <c r="B199" s="209"/>
      <c r="C199" s="182"/>
      <c r="D199" s="182"/>
      <c r="E199" s="175"/>
      <c r="F199" s="209"/>
      <c r="G199" s="182"/>
      <c r="H199" s="209"/>
      <c r="I199" s="182"/>
      <c r="J199" s="176"/>
      <c r="K199" s="210"/>
      <c r="L199" s="211"/>
      <c r="M199" s="212"/>
      <c r="N199" s="212"/>
      <c r="O199" s="213"/>
      <c r="P199" s="212"/>
      <c r="Q199" s="212"/>
      <c r="R199" s="213"/>
      <c r="S199" s="212"/>
      <c r="T199" s="213"/>
      <c r="U199" s="213"/>
      <c r="V199" s="212"/>
      <c r="W199" s="214"/>
      <c r="X199" s="215"/>
      <c r="Y199" s="213"/>
      <c r="Z199" s="212"/>
      <c r="AA199" s="213"/>
      <c r="AB199" s="213"/>
      <c r="AC199" s="213"/>
      <c r="AD199" s="213"/>
      <c r="AE199" s="213"/>
      <c r="AF199" s="213"/>
      <c r="AG199" s="213"/>
      <c r="AH199" s="213"/>
      <c r="AI199" s="213"/>
      <c r="AJ199" s="213"/>
      <c r="AK199" s="213"/>
      <c r="AL199" s="213"/>
      <c r="AM199" s="213"/>
      <c r="AN199" s="213"/>
      <c r="AO199" s="213"/>
      <c r="AP199" s="213"/>
      <c r="AQ199" s="213"/>
      <c r="AR199" s="213"/>
      <c r="AS199" s="213"/>
      <c r="AT199" s="213"/>
      <c r="AU199" s="213"/>
      <c r="AV199" s="213"/>
      <c r="AW199" s="213"/>
      <c r="AX199" s="213"/>
      <c r="AY199" s="213"/>
      <c r="AZ199" s="213"/>
      <c r="BA199" s="212"/>
      <c r="BB199" s="213"/>
      <c r="BC199" s="213"/>
      <c r="BD199" s="213"/>
      <c r="BE199" s="213"/>
      <c r="BF199" s="213"/>
      <c r="BG199" s="213"/>
      <c r="BH199" s="213"/>
      <c r="BI199" s="213"/>
      <c r="BJ199" s="213"/>
      <c r="BK199" s="213"/>
      <c r="BL199" s="213"/>
      <c r="BM199" s="213"/>
      <c r="BN199" s="213"/>
      <c r="BO199" s="213"/>
      <c r="BP199" s="213"/>
      <c r="BQ199" s="213"/>
      <c r="BR199" s="213"/>
      <c r="BS199" s="213"/>
      <c r="BT199" s="213"/>
      <c r="BU199" s="213"/>
      <c r="BV199" s="213"/>
      <c r="BW199" s="213"/>
      <c r="BX199" s="213"/>
      <c r="BY199" s="213"/>
      <c r="BZ199" s="213"/>
      <c r="CA199" s="213"/>
      <c r="CB199" s="213"/>
      <c r="CC199" s="213"/>
      <c r="CD199" s="213"/>
      <c r="CE199" s="213"/>
      <c r="CF199" s="212"/>
      <c r="CG199" s="213"/>
      <c r="CH199" s="213"/>
      <c r="CI199" s="212"/>
      <c r="CJ199" s="213"/>
      <c r="CK199" s="212"/>
      <c r="CL199" s="213"/>
      <c r="CM199" s="213"/>
      <c r="CN199" s="213"/>
      <c r="CO199" s="212"/>
      <c r="CP199" s="213"/>
      <c r="CQ199" s="212"/>
      <c r="CR199" s="213"/>
      <c r="CS199" s="212"/>
      <c r="CT199" s="213"/>
      <c r="CU199" s="212"/>
      <c r="CV199" s="213"/>
      <c r="CW199" s="212"/>
      <c r="CX199" s="213"/>
      <c r="CY199" s="212"/>
      <c r="CZ199" s="213"/>
      <c r="DA199" s="212"/>
      <c r="DB199" s="213"/>
      <c r="DC199" s="212"/>
      <c r="DD199" s="212"/>
      <c r="DE199" s="213"/>
      <c r="DF199" s="212"/>
      <c r="DG199" s="213"/>
      <c r="DH199" s="212"/>
      <c r="DI199" s="214"/>
    </row>
    <row r="200" spans="1:113" ht="18" customHeight="1" x14ac:dyDescent="0.2">
      <c r="A200" s="208"/>
      <c r="B200" s="209"/>
      <c r="C200" s="182"/>
      <c r="D200" s="182"/>
      <c r="E200" s="175"/>
      <c r="F200" s="209"/>
      <c r="G200" s="182"/>
      <c r="H200" s="209"/>
      <c r="I200" s="182"/>
      <c r="J200" s="176"/>
      <c r="K200" s="210"/>
      <c r="L200" s="211"/>
      <c r="M200" s="212"/>
      <c r="N200" s="212"/>
      <c r="O200" s="213"/>
      <c r="P200" s="212"/>
      <c r="Q200" s="212"/>
      <c r="R200" s="213"/>
      <c r="S200" s="212"/>
      <c r="T200" s="213"/>
      <c r="U200" s="213"/>
      <c r="V200" s="212"/>
      <c r="W200" s="214"/>
      <c r="X200" s="215"/>
      <c r="Y200" s="213"/>
      <c r="Z200" s="212"/>
      <c r="AA200" s="213"/>
      <c r="AB200" s="213"/>
      <c r="AC200" s="213"/>
      <c r="AD200" s="213"/>
      <c r="AE200" s="213"/>
      <c r="AF200" s="213"/>
      <c r="AG200" s="213"/>
      <c r="AH200" s="213"/>
      <c r="AI200" s="213"/>
      <c r="AJ200" s="213"/>
      <c r="AK200" s="213"/>
      <c r="AL200" s="213"/>
      <c r="AM200" s="213"/>
      <c r="AN200" s="213"/>
      <c r="AO200" s="213"/>
      <c r="AP200" s="213"/>
      <c r="AQ200" s="213"/>
      <c r="AR200" s="213"/>
      <c r="AS200" s="213"/>
      <c r="AT200" s="213"/>
      <c r="AU200" s="213"/>
      <c r="AV200" s="213"/>
      <c r="AW200" s="213"/>
      <c r="AX200" s="213"/>
      <c r="AY200" s="213"/>
      <c r="AZ200" s="213"/>
      <c r="BA200" s="212"/>
      <c r="BB200" s="213"/>
      <c r="BC200" s="213"/>
      <c r="BD200" s="213"/>
      <c r="BE200" s="213"/>
      <c r="BF200" s="213"/>
      <c r="BG200" s="213"/>
      <c r="BH200" s="213"/>
      <c r="BI200" s="213"/>
      <c r="BJ200" s="213"/>
      <c r="BK200" s="213"/>
      <c r="BL200" s="213"/>
      <c r="BM200" s="213"/>
      <c r="BN200" s="213"/>
      <c r="BO200" s="213"/>
      <c r="BP200" s="213"/>
      <c r="BQ200" s="213"/>
      <c r="BR200" s="213"/>
      <c r="BS200" s="213"/>
      <c r="BT200" s="213"/>
      <c r="BU200" s="213"/>
      <c r="BV200" s="213"/>
      <c r="BW200" s="213"/>
      <c r="BX200" s="213"/>
      <c r="BY200" s="213"/>
      <c r="BZ200" s="213"/>
      <c r="CA200" s="213"/>
      <c r="CB200" s="213"/>
      <c r="CC200" s="213"/>
      <c r="CD200" s="213"/>
      <c r="CE200" s="213"/>
      <c r="CF200" s="212"/>
      <c r="CG200" s="213"/>
      <c r="CH200" s="213"/>
      <c r="CI200" s="212"/>
      <c r="CJ200" s="213"/>
      <c r="CK200" s="212"/>
      <c r="CL200" s="213"/>
      <c r="CM200" s="213"/>
      <c r="CN200" s="213"/>
      <c r="CO200" s="212"/>
      <c r="CP200" s="213"/>
      <c r="CQ200" s="212"/>
      <c r="CR200" s="213"/>
      <c r="CS200" s="212"/>
      <c r="CT200" s="213"/>
      <c r="CU200" s="212"/>
      <c r="CV200" s="213"/>
      <c r="CW200" s="212"/>
      <c r="CX200" s="213"/>
      <c r="CY200" s="212"/>
      <c r="CZ200" s="213"/>
      <c r="DA200" s="212"/>
      <c r="DB200" s="213"/>
      <c r="DC200" s="212"/>
      <c r="DD200" s="212"/>
      <c r="DE200" s="213"/>
      <c r="DF200" s="212"/>
      <c r="DG200" s="213"/>
      <c r="DH200" s="212"/>
      <c r="DI200" s="214"/>
    </row>
    <row r="201" spans="1:113" ht="18" customHeight="1" x14ac:dyDescent="0.2">
      <c r="A201" s="208"/>
      <c r="B201" s="209"/>
      <c r="C201" s="182"/>
      <c r="D201" s="182"/>
      <c r="E201" s="175"/>
      <c r="F201" s="209"/>
      <c r="G201" s="182"/>
      <c r="H201" s="209"/>
      <c r="I201" s="182"/>
      <c r="J201" s="176"/>
      <c r="K201" s="210"/>
      <c r="L201" s="211"/>
      <c r="M201" s="212"/>
      <c r="N201" s="212"/>
      <c r="O201" s="213"/>
      <c r="P201" s="212"/>
      <c r="Q201" s="212"/>
      <c r="R201" s="213"/>
      <c r="S201" s="212"/>
      <c r="T201" s="213"/>
      <c r="U201" s="213"/>
      <c r="V201" s="212"/>
      <c r="W201" s="214"/>
      <c r="X201" s="215"/>
      <c r="Y201" s="213"/>
      <c r="Z201" s="212"/>
      <c r="AA201" s="213"/>
      <c r="AB201" s="213"/>
      <c r="AC201" s="213"/>
      <c r="AD201" s="213"/>
      <c r="AE201" s="213"/>
      <c r="AF201" s="213"/>
      <c r="AG201" s="213"/>
      <c r="AH201" s="213"/>
      <c r="AI201" s="213"/>
      <c r="AJ201" s="213"/>
      <c r="AK201" s="213"/>
      <c r="AL201" s="213"/>
      <c r="AM201" s="213"/>
      <c r="AN201" s="213"/>
      <c r="AO201" s="213"/>
      <c r="AP201" s="213"/>
      <c r="AQ201" s="213"/>
      <c r="AR201" s="213"/>
      <c r="AS201" s="213"/>
      <c r="AT201" s="213"/>
      <c r="AU201" s="213"/>
      <c r="AV201" s="213"/>
      <c r="AW201" s="213"/>
      <c r="AX201" s="213"/>
      <c r="AY201" s="213"/>
      <c r="AZ201" s="213"/>
      <c r="BA201" s="212"/>
      <c r="BB201" s="213"/>
      <c r="BC201" s="213"/>
      <c r="BD201" s="213"/>
      <c r="BE201" s="213"/>
      <c r="BF201" s="213"/>
      <c r="BG201" s="213"/>
      <c r="BH201" s="213"/>
      <c r="BI201" s="213"/>
      <c r="BJ201" s="213"/>
      <c r="BK201" s="213"/>
      <c r="BL201" s="213"/>
      <c r="BM201" s="213"/>
      <c r="BN201" s="213"/>
      <c r="BO201" s="213"/>
      <c r="BP201" s="213"/>
      <c r="BQ201" s="213"/>
      <c r="BR201" s="213"/>
      <c r="BS201" s="213"/>
      <c r="BT201" s="213"/>
      <c r="BU201" s="213"/>
      <c r="BV201" s="213"/>
      <c r="BW201" s="213"/>
      <c r="BX201" s="213"/>
      <c r="BY201" s="213"/>
      <c r="BZ201" s="213"/>
      <c r="CA201" s="213"/>
      <c r="CB201" s="213"/>
      <c r="CC201" s="213"/>
      <c r="CD201" s="213"/>
      <c r="CE201" s="213"/>
      <c r="CF201" s="212"/>
      <c r="CG201" s="213"/>
      <c r="CH201" s="213"/>
      <c r="CI201" s="212"/>
      <c r="CJ201" s="213"/>
      <c r="CK201" s="212"/>
      <c r="CL201" s="213"/>
      <c r="CM201" s="213"/>
      <c r="CN201" s="213"/>
      <c r="CO201" s="212"/>
      <c r="CP201" s="213"/>
      <c r="CQ201" s="212"/>
      <c r="CR201" s="213"/>
      <c r="CS201" s="212"/>
      <c r="CT201" s="213"/>
      <c r="CU201" s="212"/>
      <c r="CV201" s="213"/>
      <c r="CW201" s="212"/>
      <c r="CX201" s="213"/>
      <c r="CY201" s="212"/>
      <c r="CZ201" s="213"/>
      <c r="DA201" s="212"/>
      <c r="DB201" s="213"/>
      <c r="DC201" s="212"/>
      <c r="DD201" s="212"/>
      <c r="DE201" s="213"/>
      <c r="DF201" s="212"/>
      <c r="DG201" s="213"/>
      <c r="DH201" s="212"/>
      <c r="DI201" s="214"/>
    </row>
    <row r="202" spans="1:113" ht="18" customHeight="1" x14ac:dyDescent="0.2">
      <c r="A202" s="208"/>
      <c r="B202" s="209"/>
      <c r="C202" s="182"/>
      <c r="D202" s="182"/>
      <c r="E202" s="175"/>
      <c r="F202" s="209"/>
      <c r="G202" s="182"/>
      <c r="H202" s="209"/>
      <c r="I202" s="182"/>
      <c r="J202" s="176"/>
      <c r="K202" s="210"/>
      <c r="L202" s="211"/>
      <c r="M202" s="212"/>
      <c r="N202" s="212"/>
      <c r="O202" s="213"/>
      <c r="P202" s="212"/>
      <c r="Q202" s="212"/>
      <c r="R202" s="213"/>
      <c r="S202" s="212"/>
      <c r="T202" s="213"/>
      <c r="U202" s="213"/>
      <c r="V202" s="212"/>
      <c r="W202" s="214"/>
      <c r="X202" s="215"/>
      <c r="Y202" s="213"/>
      <c r="Z202" s="212"/>
      <c r="AA202" s="213"/>
      <c r="AB202" s="213"/>
      <c r="AC202" s="213"/>
      <c r="AD202" s="213"/>
      <c r="AE202" s="213"/>
      <c r="AF202" s="213"/>
      <c r="AG202" s="213"/>
      <c r="AH202" s="213"/>
      <c r="AI202" s="213"/>
      <c r="AJ202" s="213"/>
      <c r="AK202" s="213"/>
      <c r="AL202" s="213"/>
      <c r="AM202" s="213"/>
      <c r="AN202" s="213"/>
      <c r="AO202" s="213"/>
      <c r="AP202" s="213"/>
      <c r="AQ202" s="213"/>
      <c r="AR202" s="213"/>
      <c r="AS202" s="213"/>
      <c r="AT202" s="213"/>
      <c r="AU202" s="213"/>
      <c r="AV202" s="213"/>
      <c r="AW202" s="213"/>
      <c r="AX202" s="213"/>
      <c r="AY202" s="213"/>
      <c r="AZ202" s="213"/>
      <c r="BA202" s="212"/>
      <c r="BB202" s="213"/>
      <c r="BC202" s="213"/>
      <c r="BD202" s="213"/>
      <c r="BE202" s="213"/>
      <c r="BF202" s="213"/>
      <c r="BG202" s="213"/>
      <c r="BH202" s="213"/>
      <c r="BI202" s="213"/>
      <c r="BJ202" s="213"/>
      <c r="BK202" s="213"/>
      <c r="BL202" s="213"/>
      <c r="BM202" s="213"/>
      <c r="BN202" s="213"/>
      <c r="BO202" s="213"/>
      <c r="BP202" s="213"/>
      <c r="BQ202" s="213"/>
      <c r="BR202" s="213"/>
      <c r="BS202" s="213"/>
      <c r="BT202" s="213"/>
      <c r="BU202" s="213"/>
      <c r="BV202" s="213"/>
      <c r="BW202" s="213"/>
      <c r="BX202" s="213"/>
      <c r="BY202" s="213"/>
      <c r="BZ202" s="213"/>
      <c r="CA202" s="213"/>
      <c r="CB202" s="213"/>
      <c r="CC202" s="213"/>
      <c r="CD202" s="213"/>
      <c r="CE202" s="213"/>
      <c r="CF202" s="212"/>
      <c r="CG202" s="213"/>
      <c r="CH202" s="213"/>
      <c r="CI202" s="212"/>
      <c r="CJ202" s="213"/>
      <c r="CK202" s="212"/>
      <c r="CL202" s="213"/>
      <c r="CM202" s="213"/>
      <c r="CN202" s="213"/>
      <c r="CO202" s="212"/>
      <c r="CP202" s="213"/>
      <c r="CQ202" s="212"/>
      <c r="CR202" s="213"/>
      <c r="CS202" s="212"/>
      <c r="CT202" s="213"/>
      <c r="CU202" s="212"/>
      <c r="CV202" s="213"/>
      <c r="CW202" s="212"/>
      <c r="CX202" s="213"/>
      <c r="CY202" s="212"/>
      <c r="CZ202" s="213"/>
      <c r="DA202" s="212"/>
      <c r="DB202" s="213"/>
      <c r="DC202" s="212"/>
      <c r="DD202" s="212"/>
      <c r="DE202" s="213"/>
      <c r="DF202" s="212"/>
      <c r="DG202" s="213"/>
      <c r="DH202" s="212"/>
      <c r="DI202" s="214"/>
    </row>
    <row r="203" spans="1:113" ht="18" customHeight="1" x14ac:dyDescent="0.2">
      <c r="A203" s="208"/>
      <c r="B203" s="209"/>
      <c r="C203" s="182"/>
      <c r="D203" s="182"/>
      <c r="E203" s="175"/>
      <c r="F203" s="209"/>
      <c r="G203" s="182"/>
      <c r="H203" s="209"/>
      <c r="I203" s="182"/>
      <c r="J203" s="176"/>
      <c r="K203" s="210"/>
      <c r="L203" s="211"/>
      <c r="M203" s="212"/>
      <c r="N203" s="212"/>
      <c r="O203" s="213"/>
      <c r="P203" s="212"/>
      <c r="Q203" s="212"/>
      <c r="R203" s="213"/>
      <c r="S203" s="212"/>
      <c r="T203" s="213"/>
      <c r="U203" s="213"/>
      <c r="V203" s="212"/>
      <c r="W203" s="214"/>
      <c r="X203" s="215"/>
      <c r="Y203" s="213"/>
      <c r="Z203" s="212"/>
      <c r="AA203" s="213"/>
      <c r="AB203" s="213"/>
      <c r="AC203" s="213"/>
      <c r="AD203" s="213"/>
      <c r="AE203" s="213"/>
      <c r="AF203" s="213"/>
      <c r="AG203" s="213"/>
      <c r="AH203" s="213"/>
      <c r="AI203" s="213"/>
      <c r="AJ203" s="213"/>
      <c r="AK203" s="213"/>
      <c r="AL203" s="213"/>
      <c r="AM203" s="213"/>
      <c r="AN203" s="213"/>
      <c r="AO203" s="213"/>
      <c r="AP203" s="213"/>
      <c r="AQ203" s="213"/>
      <c r="AR203" s="213"/>
      <c r="AS203" s="213"/>
      <c r="AT203" s="213"/>
      <c r="AU203" s="213"/>
      <c r="AV203" s="213"/>
      <c r="AW203" s="213"/>
      <c r="AX203" s="213"/>
      <c r="AY203" s="213"/>
      <c r="AZ203" s="213"/>
      <c r="BA203" s="212"/>
      <c r="BB203" s="213"/>
      <c r="BC203" s="213"/>
      <c r="BD203" s="213"/>
      <c r="BE203" s="213"/>
      <c r="BF203" s="213"/>
      <c r="BG203" s="213"/>
      <c r="BH203" s="213"/>
      <c r="BI203" s="213"/>
      <c r="BJ203" s="213"/>
      <c r="BK203" s="213"/>
      <c r="BL203" s="213"/>
      <c r="BM203" s="213"/>
      <c r="BN203" s="213"/>
      <c r="BO203" s="213"/>
      <c r="BP203" s="213"/>
      <c r="BQ203" s="213"/>
      <c r="BR203" s="213"/>
      <c r="BS203" s="213"/>
      <c r="BT203" s="213"/>
      <c r="BU203" s="213"/>
      <c r="BV203" s="213"/>
      <c r="BW203" s="213"/>
      <c r="BX203" s="213"/>
      <c r="BY203" s="213"/>
      <c r="BZ203" s="213"/>
      <c r="CA203" s="213"/>
      <c r="CB203" s="213"/>
      <c r="CC203" s="213"/>
      <c r="CD203" s="213"/>
      <c r="CE203" s="213"/>
      <c r="CF203" s="212"/>
      <c r="CG203" s="213"/>
      <c r="CH203" s="213"/>
      <c r="CI203" s="212"/>
      <c r="CJ203" s="213"/>
      <c r="CK203" s="212"/>
      <c r="CL203" s="213"/>
      <c r="CM203" s="213"/>
      <c r="CN203" s="213"/>
      <c r="CO203" s="212"/>
      <c r="CP203" s="213"/>
      <c r="CQ203" s="212"/>
      <c r="CR203" s="213"/>
      <c r="CS203" s="212"/>
      <c r="CT203" s="213"/>
      <c r="CU203" s="212"/>
      <c r="CV203" s="213"/>
      <c r="CW203" s="212"/>
      <c r="CX203" s="213"/>
      <c r="CY203" s="212"/>
      <c r="CZ203" s="213"/>
      <c r="DA203" s="212"/>
      <c r="DB203" s="213"/>
      <c r="DC203" s="212"/>
      <c r="DD203" s="212"/>
      <c r="DE203" s="213"/>
      <c r="DF203" s="212"/>
      <c r="DG203" s="213"/>
      <c r="DH203" s="212"/>
      <c r="DI203" s="214"/>
    </row>
    <row r="204" spans="1:113" ht="18" customHeight="1" x14ac:dyDescent="0.2">
      <c r="A204" s="208"/>
      <c r="B204" s="209"/>
      <c r="C204" s="182"/>
      <c r="D204" s="182"/>
      <c r="E204" s="175"/>
      <c r="F204" s="209"/>
      <c r="G204" s="182"/>
      <c r="H204" s="209"/>
      <c r="I204" s="182"/>
      <c r="J204" s="176"/>
      <c r="K204" s="210"/>
      <c r="L204" s="211"/>
      <c r="M204" s="212"/>
      <c r="N204" s="212"/>
      <c r="O204" s="213"/>
      <c r="P204" s="212"/>
      <c r="Q204" s="212"/>
      <c r="R204" s="213"/>
      <c r="S204" s="212"/>
      <c r="T204" s="213"/>
      <c r="U204" s="213"/>
      <c r="V204" s="212"/>
      <c r="W204" s="214"/>
      <c r="X204" s="215"/>
      <c r="Y204" s="213"/>
      <c r="Z204" s="212"/>
      <c r="AA204" s="213"/>
      <c r="AB204" s="213"/>
      <c r="AC204" s="213"/>
      <c r="AD204" s="213"/>
      <c r="AE204" s="213"/>
      <c r="AF204" s="213"/>
      <c r="AG204" s="213"/>
      <c r="AH204" s="213"/>
      <c r="AI204" s="213"/>
      <c r="AJ204" s="213"/>
      <c r="AK204" s="213"/>
      <c r="AL204" s="213"/>
      <c r="AM204" s="213"/>
      <c r="AN204" s="213"/>
      <c r="AO204" s="213"/>
      <c r="AP204" s="213"/>
      <c r="AQ204" s="213"/>
      <c r="AR204" s="213"/>
      <c r="AS204" s="213"/>
      <c r="AT204" s="213"/>
      <c r="AU204" s="213"/>
      <c r="AV204" s="213"/>
      <c r="AW204" s="213"/>
      <c r="AX204" s="213"/>
      <c r="AY204" s="213"/>
      <c r="AZ204" s="213"/>
      <c r="BA204" s="212"/>
      <c r="BB204" s="213"/>
      <c r="BC204" s="213"/>
      <c r="BD204" s="213"/>
      <c r="BE204" s="213"/>
      <c r="BF204" s="213"/>
      <c r="BG204" s="213"/>
      <c r="BH204" s="213"/>
      <c r="BI204" s="213"/>
      <c r="BJ204" s="213"/>
      <c r="BK204" s="213"/>
      <c r="BL204" s="213"/>
      <c r="BM204" s="213"/>
      <c r="BN204" s="213"/>
      <c r="BO204" s="213"/>
      <c r="BP204" s="213"/>
      <c r="BQ204" s="213"/>
      <c r="BR204" s="213"/>
      <c r="BS204" s="213"/>
      <c r="BT204" s="213"/>
      <c r="BU204" s="213"/>
      <c r="BV204" s="213"/>
      <c r="BW204" s="213"/>
      <c r="BX204" s="213"/>
      <c r="BY204" s="213"/>
      <c r="BZ204" s="213"/>
      <c r="CA204" s="213"/>
      <c r="CB204" s="213"/>
      <c r="CC204" s="213"/>
      <c r="CD204" s="213"/>
      <c r="CE204" s="213"/>
      <c r="CF204" s="212"/>
      <c r="CG204" s="213"/>
      <c r="CH204" s="213"/>
      <c r="CI204" s="212"/>
      <c r="CJ204" s="213"/>
      <c r="CK204" s="212"/>
      <c r="CL204" s="213"/>
      <c r="CM204" s="213"/>
      <c r="CN204" s="213"/>
      <c r="CO204" s="212"/>
      <c r="CP204" s="213"/>
      <c r="CQ204" s="212"/>
      <c r="CR204" s="213"/>
      <c r="CS204" s="212"/>
      <c r="CT204" s="213"/>
      <c r="CU204" s="212"/>
      <c r="CV204" s="213"/>
      <c r="CW204" s="212"/>
      <c r="CX204" s="213"/>
      <c r="CY204" s="212"/>
      <c r="CZ204" s="213"/>
      <c r="DA204" s="212"/>
      <c r="DB204" s="213"/>
      <c r="DC204" s="212"/>
      <c r="DD204" s="212"/>
      <c r="DE204" s="213"/>
      <c r="DF204" s="212"/>
      <c r="DG204" s="213"/>
      <c r="DH204" s="212"/>
      <c r="DI204" s="214"/>
    </row>
    <row r="205" spans="1:113" ht="18" customHeight="1" x14ac:dyDescent="0.2">
      <c r="A205" s="208"/>
      <c r="B205" s="209"/>
      <c r="C205" s="182"/>
      <c r="D205" s="182"/>
      <c r="E205" s="175"/>
      <c r="F205" s="209"/>
      <c r="G205" s="182"/>
      <c r="H205" s="209"/>
      <c r="I205" s="182"/>
      <c r="J205" s="176"/>
      <c r="K205" s="210"/>
      <c r="L205" s="211"/>
      <c r="M205" s="212"/>
      <c r="N205" s="212"/>
      <c r="O205" s="213"/>
      <c r="P205" s="212"/>
      <c r="Q205" s="212"/>
      <c r="R205" s="213"/>
      <c r="S205" s="212"/>
      <c r="T205" s="213"/>
      <c r="U205" s="213"/>
      <c r="V205" s="212"/>
      <c r="W205" s="214"/>
      <c r="X205" s="215"/>
      <c r="Y205" s="213"/>
      <c r="Z205" s="212"/>
      <c r="AA205" s="213"/>
      <c r="AB205" s="213"/>
      <c r="AC205" s="213"/>
      <c r="AD205" s="213"/>
      <c r="AE205" s="213"/>
      <c r="AF205" s="213"/>
      <c r="AG205" s="213"/>
      <c r="AH205" s="213"/>
      <c r="AI205" s="213"/>
      <c r="AJ205" s="213"/>
      <c r="AK205" s="213"/>
      <c r="AL205" s="213"/>
      <c r="AM205" s="213"/>
      <c r="AN205" s="213"/>
      <c r="AO205" s="213"/>
      <c r="AP205" s="213"/>
      <c r="AQ205" s="213"/>
      <c r="AR205" s="213"/>
      <c r="AS205" s="213"/>
      <c r="AT205" s="213"/>
      <c r="AU205" s="213"/>
      <c r="AV205" s="213"/>
      <c r="AW205" s="213"/>
      <c r="AX205" s="213"/>
      <c r="AY205" s="213"/>
      <c r="AZ205" s="213"/>
      <c r="BA205" s="212"/>
      <c r="BB205" s="213"/>
      <c r="BC205" s="213"/>
      <c r="BD205" s="213"/>
      <c r="BE205" s="213"/>
      <c r="BF205" s="213"/>
      <c r="BG205" s="213"/>
      <c r="BH205" s="213"/>
      <c r="BI205" s="213"/>
      <c r="BJ205" s="213"/>
      <c r="BK205" s="213"/>
      <c r="BL205" s="213"/>
      <c r="BM205" s="213"/>
      <c r="BN205" s="213"/>
      <c r="BO205" s="213"/>
      <c r="BP205" s="213"/>
      <c r="BQ205" s="213"/>
      <c r="BR205" s="213"/>
      <c r="BS205" s="213"/>
      <c r="BT205" s="213"/>
      <c r="BU205" s="213"/>
      <c r="BV205" s="213"/>
      <c r="BW205" s="213"/>
      <c r="BX205" s="213"/>
      <c r="BY205" s="213"/>
      <c r="BZ205" s="213"/>
      <c r="CA205" s="213"/>
      <c r="CB205" s="213"/>
      <c r="CC205" s="213"/>
      <c r="CD205" s="213"/>
      <c r="CE205" s="213"/>
      <c r="CF205" s="212"/>
      <c r="CG205" s="213"/>
      <c r="CH205" s="213"/>
      <c r="CI205" s="212"/>
      <c r="CJ205" s="213"/>
      <c r="CK205" s="212"/>
      <c r="CL205" s="213"/>
      <c r="CM205" s="213"/>
      <c r="CN205" s="213"/>
      <c r="CO205" s="212"/>
      <c r="CP205" s="213"/>
      <c r="CQ205" s="212"/>
      <c r="CR205" s="213"/>
      <c r="CS205" s="212"/>
      <c r="CT205" s="213"/>
      <c r="CU205" s="212"/>
      <c r="CV205" s="213"/>
      <c r="CW205" s="212"/>
      <c r="CX205" s="213"/>
      <c r="CY205" s="212"/>
      <c r="CZ205" s="213"/>
      <c r="DA205" s="212"/>
      <c r="DB205" s="213"/>
      <c r="DC205" s="212"/>
      <c r="DD205" s="212"/>
      <c r="DE205" s="213"/>
      <c r="DF205" s="212"/>
      <c r="DG205" s="213"/>
      <c r="DH205" s="212"/>
      <c r="DI205" s="214"/>
    </row>
    <row r="206" spans="1:113" ht="18" customHeight="1" x14ac:dyDescent="0.2">
      <c r="A206" s="208"/>
      <c r="B206" s="209"/>
      <c r="C206" s="182"/>
      <c r="D206" s="182"/>
      <c r="E206" s="175"/>
      <c r="F206" s="209"/>
      <c r="G206" s="182"/>
      <c r="H206" s="209"/>
      <c r="I206" s="182"/>
      <c r="J206" s="176"/>
      <c r="K206" s="210"/>
      <c r="L206" s="211"/>
      <c r="M206" s="212"/>
      <c r="N206" s="212"/>
      <c r="O206" s="213"/>
      <c r="P206" s="212"/>
      <c r="Q206" s="212"/>
      <c r="R206" s="213"/>
      <c r="S206" s="212"/>
      <c r="T206" s="213"/>
      <c r="U206" s="213"/>
      <c r="V206" s="212"/>
      <c r="W206" s="214"/>
      <c r="X206" s="215"/>
      <c r="Y206" s="213"/>
      <c r="Z206" s="212"/>
      <c r="AA206" s="213"/>
      <c r="AB206" s="213"/>
      <c r="AC206" s="213"/>
      <c r="AD206" s="213"/>
      <c r="AE206" s="213"/>
      <c r="AF206" s="213"/>
      <c r="AG206" s="213"/>
      <c r="AH206" s="213"/>
      <c r="AI206" s="213"/>
      <c r="AJ206" s="213"/>
      <c r="AK206" s="213"/>
      <c r="AL206" s="213"/>
      <c r="AM206" s="213"/>
      <c r="AN206" s="213"/>
      <c r="AO206" s="213"/>
      <c r="AP206" s="213"/>
      <c r="AQ206" s="213"/>
      <c r="AR206" s="213"/>
      <c r="AS206" s="213"/>
      <c r="AT206" s="213"/>
      <c r="AU206" s="213"/>
      <c r="AV206" s="213"/>
      <c r="AW206" s="213"/>
      <c r="AX206" s="213"/>
      <c r="AY206" s="213"/>
      <c r="AZ206" s="213"/>
      <c r="BA206" s="212"/>
      <c r="BB206" s="213"/>
      <c r="BC206" s="213"/>
      <c r="BD206" s="213"/>
      <c r="BE206" s="213"/>
      <c r="BF206" s="213"/>
      <c r="BG206" s="213"/>
      <c r="BH206" s="213"/>
      <c r="BI206" s="213"/>
      <c r="BJ206" s="213"/>
      <c r="BK206" s="213"/>
      <c r="BL206" s="213"/>
      <c r="BM206" s="213"/>
      <c r="BN206" s="213"/>
      <c r="BO206" s="213"/>
      <c r="BP206" s="213"/>
      <c r="BQ206" s="213"/>
      <c r="BR206" s="213"/>
      <c r="BS206" s="213"/>
      <c r="BT206" s="213"/>
      <c r="BU206" s="213"/>
      <c r="BV206" s="213"/>
      <c r="BW206" s="213"/>
      <c r="BX206" s="213"/>
      <c r="BY206" s="213"/>
      <c r="BZ206" s="213"/>
      <c r="CA206" s="213"/>
      <c r="CB206" s="213"/>
      <c r="CC206" s="213"/>
      <c r="CD206" s="213"/>
      <c r="CE206" s="213"/>
      <c r="CF206" s="212"/>
      <c r="CG206" s="213"/>
      <c r="CH206" s="213"/>
      <c r="CI206" s="212"/>
      <c r="CJ206" s="213"/>
      <c r="CK206" s="212"/>
      <c r="CL206" s="213"/>
      <c r="CM206" s="213"/>
      <c r="CN206" s="213"/>
      <c r="CO206" s="212"/>
      <c r="CP206" s="213"/>
      <c r="CQ206" s="212"/>
      <c r="CR206" s="213"/>
      <c r="CS206" s="212"/>
      <c r="CT206" s="213"/>
      <c r="CU206" s="212"/>
      <c r="CV206" s="213"/>
      <c r="CW206" s="212"/>
      <c r="CX206" s="213"/>
      <c r="CY206" s="212"/>
      <c r="CZ206" s="213"/>
      <c r="DA206" s="212"/>
      <c r="DB206" s="213"/>
      <c r="DC206" s="212"/>
      <c r="DD206" s="212"/>
      <c r="DE206" s="213"/>
      <c r="DF206" s="212"/>
      <c r="DG206" s="213"/>
      <c r="DH206" s="212"/>
      <c r="DI206" s="214"/>
    </row>
    <row r="207" spans="1:113" ht="18" customHeight="1" x14ac:dyDescent="0.2">
      <c r="A207" s="208"/>
      <c r="B207" s="209"/>
      <c r="C207" s="182"/>
      <c r="D207" s="182"/>
      <c r="E207" s="175"/>
      <c r="F207" s="209"/>
      <c r="G207" s="182"/>
      <c r="H207" s="209"/>
      <c r="I207" s="182"/>
      <c r="J207" s="176"/>
      <c r="K207" s="210"/>
      <c r="L207" s="211"/>
      <c r="M207" s="212"/>
      <c r="N207" s="212"/>
      <c r="O207" s="213"/>
      <c r="P207" s="212"/>
      <c r="Q207" s="212"/>
      <c r="R207" s="213"/>
      <c r="S207" s="212"/>
      <c r="T207" s="213"/>
      <c r="U207" s="213"/>
      <c r="V207" s="212"/>
      <c r="W207" s="214"/>
      <c r="X207" s="215"/>
      <c r="Y207" s="213"/>
      <c r="Z207" s="212"/>
      <c r="AA207" s="213"/>
      <c r="AB207" s="213"/>
      <c r="AC207" s="213"/>
      <c r="AD207" s="213"/>
      <c r="AE207" s="213"/>
      <c r="AF207" s="213"/>
      <c r="AG207" s="213"/>
      <c r="AH207" s="213"/>
      <c r="AI207" s="213"/>
      <c r="AJ207" s="213"/>
      <c r="AK207" s="213"/>
      <c r="AL207" s="213"/>
      <c r="AM207" s="213"/>
      <c r="AN207" s="213"/>
      <c r="AO207" s="213"/>
      <c r="AP207" s="213"/>
      <c r="AQ207" s="213"/>
      <c r="AR207" s="213"/>
      <c r="AS207" s="213"/>
      <c r="AT207" s="213"/>
      <c r="AU207" s="213"/>
      <c r="AV207" s="213"/>
      <c r="AW207" s="213"/>
      <c r="AX207" s="213"/>
      <c r="AY207" s="213"/>
      <c r="AZ207" s="213"/>
      <c r="BA207" s="212"/>
      <c r="BB207" s="213"/>
      <c r="BC207" s="213"/>
      <c r="BD207" s="213"/>
      <c r="BE207" s="213"/>
      <c r="BF207" s="213"/>
      <c r="BG207" s="213"/>
      <c r="BH207" s="213"/>
      <c r="BI207" s="213"/>
      <c r="BJ207" s="213"/>
      <c r="BK207" s="213"/>
      <c r="BL207" s="213"/>
      <c r="BM207" s="213"/>
      <c r="BN207" s="213"/>
      <c r="BO207" s="213"/>
      <c r="BP207" s="213"/>
      <c r="BQ207" s="213"/>
      <c r="BR207" s="213"/>
      <c r="BS207" s="213"/>
      <c r="BT207" s="213"/>
      <c r="BU207" s="213"/>
      <c r="BV207" s="213"/>
      <c r="BW207" s="213"/>
      <c r="BX207" s="213"/>
      <c r="BY207" s="213"/>
      <c r="BZ207" s="213"/>
      <c r="CA207" s="213"/>
      <c r="CB207" s="213"/>
      <c r="CC207" s="213"/>
      <c r="CD207" s="213"/>
      <c r="CE207" s="213"/>
      <c r="CF207" s="212"/>
      <c r="CG207" s="213"/>
      <c r="CH207" s="213"/>
      <c r="CI207" s="212"/>
      <c r="CJ207" s="213"/>
      <c r="CK207" s="212"/>
      <c r="CL207" s="213"/>
      <c r="CM207" s="213"/>
      <c r="CN207" s="213"/>
      <c r="CO207" s="212"/>
      <c r="CP207" s="213"/>
      <c r="CQ207" s="212"/>
      <c r="CR207" s="213"/>
      <c r="CS207" s="212"/>
      <c r="CT207" s="213"/>
      <c r="CU207" s="212"/>
      <c r="CV207" s="213"/>
      <c r="CW207" s="212"/>
      <c r="CX207" s="213"/>
      <c r="CY207" s="212"/>
      <c r="CZ207" s="213"/>
      <c r="DA207" s="212"/>
      <c r="DB207" s="213"/>
      <c r="DC207" s="212"/>
      <c r="DD207" s="212"/>
      <c r="DE207" s="213"/>
      <c r="DF207" s="212"/>
      <c r="DG207" s="213"/>
      <c r="DH207" s="212"/>
      <c r="DI207" s="214"/>
    </row>
    <row r="208" spans="1:113" ht="18" customHeight="1" x14ac:dyDescent="0.2">
      <c r="A208" s="208"/>
      <c r="B208" s="209"/>
      <c r="C208" s="182"/>
      <c r="D208" s="182"/>
      <c r="E208" s="175"/>
      <c r="F208" s="209"/>
      <c r="G208" s="182"/>
      <c r="H208" s="209"/>
      <c r="I208" s="182"/>
      <c r="J208" s="176"/>
      <c r="K208" s="210"/>
      <c r="L208" s="211"/>
      <c r="M208" s="212"/>
      <c r="N208" s="212"/>
      <c r="O208" s="213"/>
      <c r="P208" s="212"/>
      <c r="Q208" s="212"/>
      <c r="R208" s="213"/>
      <c r="S208" s="213"/>
      <c r="T208" s="213"/>
      <c r="U208" s="213"/>
      <c r="V208" s="213"/>
      <c r="W208" s="214"/>
      <c r="X208" s="215"/>
      <c r="Y208" s="213"/>
      <c r="Z208" s="213"/>
      <c r="AA208" s="213"/>
      <c r="AB208" s="213"/>
      <c r="AC208" s="213"/>
      <c r="AD208" s="213"/>
      <c r="AE208" s="213"/>
      <c r="AF208" s="213"/>
      <c r="AG208" s="213"/>
      <c r="AH208" s="213"/>
      <c r="AI208" s="213"/>
      <c r="AJ208" s="213"/>
      <c r="AK208" s="213"/>
      <c r="AL208" s="213"/>
      <c r="AM208" s="213"/>
      <c r="AN208" s="213"/>
      <c r="AO208" s="213"/>
      <c r="AP208" s="213"/>
      <c r="AQ208" s="213"/>
      <c r="AR208" s="213"/>
      <c r="AS208" s="213"/>
      <c r="AT208" s="213"/>
      <c r="AU208" s="213"/>
      <c r="AV208" s="213"/>
      <c r="AW208" s="213"/>
      <c r="AX208" s="213"/>
      <c r="AY208" s="213"/>
      <c r="AZ208" s="213"/>
      <c r="BA208" s="212"/>
      <c r="BB208" s="213"/>
      <c r="BC208" s="213"/>
      <c r="BD208" s="213"/>
      <c r="BE208" s="213"/>
      <c r="BF208" s="213"/>
      <c r="BG208" s="213"/>
      <c r="BH208" s="213"/>
      <c r="BI208" s="213"/>
      <c r="BJ208" s="213"/>
      <c r="BK208" s="213"/>
      <c r="BL208" s="213"/>
      <c r="BM208" s="213"/>
      <c r="BN208" s="213"/>
      <c r="BO208" s="213"/>
      <c r="BP208" s="213"/>
      <c r="BQ208" s="213"/>
      <c r="BR208" s="213"/>
      <c r="BS208" s="213"/>
      <c r="BT208" s="213"/>
      <c r="BU208" s="213"/>
      <c r="BV208" s="213"/>
      <c r="BW208" s="213"/>
      <c r="BX208" s="213"/>
      <c r="BY208" s="213"/>
      <c r="BZ208" s="213"/>
      <c r="CA208" s="213"/>
      <c r="CB208" s="213"/>
      <c r="CC208" s="213"/>
      <c r="CD208" s="213"/>
      <c r="CE208" s="213"/>
      <c r="CF208" s="213"/>
      <c r="CG208" s="213"/>
      <c r="CH208" s="213"/>
      <c r="CI208" s="213"/>
      <c r="CJ208" s="213"/>
      <c r="CK208" s="212"/>
      <c r="CL208" s="213"/>
      <c r="CM208" s="213"/>
      <c r="CN208" s="213"/>
      <c r="CO208" s="212"/>
      <c r="CP208" s="213"/>
      <c r="CQ208" s="212"/>
      <c r="CR208" s="213"/>
      <c r="CS208" s="212"/>
      <c r="CT208" s="213"/>
      <c r="CU208" s="212"/>
      <c r="CV208" s="213"/>
      <c r="CW208" s="212"/>
      <c r="CX208" s="213"/>
      <c r="CY208" s="212"/>
      <c r="CZ208" s="213"/>
      <c r="DA208" s="212"/>
      <c r="DB208" s="213"/>
      <c r="DC208" s="212"/>
      <c r="DD208" s="212"/>
      <c r="DE208" s="213"/>
      <c r="DF208" s="213"/>
      <c r="DG208" s="213"/>
      <c r="DH208" s="212"/>
      <c r="DI208" s="214"/>
    </row>
    <row r="209" spans="1:113" ht="18" customHeight="1" x14ac:dyDescent="0.2">
      <c r="A209" s="208"/>
      <c r="B209" s="209"/>
      <c r="C209" s="182"/>
      <c r="D209" s="182"/>
      <c r="E209" s="175"/>
      <c r="F209" s="209"/>
      <c r="G209" s="182"/>
      <c r="H209" s="209"/>
      <c r="I209" s="182"/>
      <c r="J209" s="176"/>
      <c r="K209" s="210"/>
      <c r="L209" s="211"/>
      <c r="M209" s="212"/>
      <c r="N209" s="212"/>
      <c r="O209" s="213"/>
      <c r="P209" s="212"/>
      <c r="Q209" s="212"/>
      <c r="R209" s="213"/>
      <c r="S209" s="213"/>
      <c r="T209" s="213"/>
      <c r="U209" s="213"/>
      <c r="V209" s="213"/>
      <c r="W209" s="214"/>
      <c r="X209" s="215"/>
      <c r="Y209" s="213"/>
      <c r="Z209" s="213"/>
      <c r="AA209" s="213"/>
      <c r="AB209" s="213"/>
      <c r="AC209" s="213"/>
      <c r="AD209" s="213"/>
      <c r="AE209" s="213"/>
      <c r="AF209" s="213"/>
      <c r="AG209" s="213"/>
      <c r="AH209" s="213"/>
      <c r="AI209" s="213"/>
      <c r="AJ209" s="213"/>
      <c r="AK209" s="213"/>
      <c r="AL209" s="213"/>
      <c r="AM209" s="213"/>
      <c r="AN209" s="213"/>
      <c r="AO209" s="213"/>
      <c r="AP209" s="213"/>
      <c r="AQ209" s="213"/>
      <c r="AR209" s="213"/>
      <c r="AS209" s="213"/>
      <c r="AT209" s="213"/>
      <c r="AU209" s="213"/>
      <c r="AV209" s="213"/>
      <c r="AW209" s="213"/>
      <c r="AX209" s="213"/>
      <c r="AY209" s="213"/>
      <c r="AZ209" s="213"/>
      <c r="BA209" s="212"/>
      <c r="BB209" s="213"/>
      <c r="BC209" s="213"/>
      <c r="BD209" s="213"/>
      <c r="BE209" s="213"/>
      <c r="BF209" s="213"/>
      <c r="BG209" s="213"/>
      <c r="BH209" s="213"/>
      <c r="BI209" s="213"/>
      <c r="BJ209" s="213"/>
      <c r="BK209" s="213"/>
      <c r="BL209" s="213"/>
      <c r="BM209" s="213"/>
      <c r="BN209" s="213"/>
      <c r="BO209" s="213"/>
      <c r="BP209" s="213"/>
      <c r="BQ209" s="213"/>
      <c r="BR209" s="213"/>
      <c r="BS209" s="213"/>
      <c r="BT209" s="213"/>
      <c r="BU209" s="213"/>
      <c r="BV209" s="213"/>
      <c r="BW209" s="213"/>
      <c r="BX209" s="213"/>
      <c r="BY209" s="213"/>
      <c r="BZ209" s="213"/>
      <c r="CA209" s="213"/>
      <c r="CB209" s="213"/>
      <c r="CC209" s="213"/>
      <c r="CD209" s="213"/>
      <c r="CE209" s="213"/>
      <c r="CF209" s="213"/>
      <c r="CG209" s="213"/>
      <c r="CH209" s="213"/>
      <c r="CI209" s="213"/>
      <c r="CJ209" s="213"/>
      <c r="CK209" s="212"/>
      <c r="CL209" s="213"/>
      <c r="CM209" s="213"/>
      <c r="CN209" s="213"/>
      <c r="CO209" s="213"/>
      <c r="CP209" s="213"/>
      <c r="CQ209" s="212"/>
      <c r="CR209" s="213"/>
      <c r="CS209" s="212"/>
      <c r="CT209" s="213"/>
      <c r="CU209" s="212"/>
      <c r="CV209" s="213"/>
      <c r="CW209" s="213"/>
      <c r="CX209" s="213"/>
      <c r="CY209" s="212"/>
      <c r="CZ209" s="213"/>
      <c r="DA209" s="212"/>
      <c r="DB209" s="213"/>
      <c r="DC209" s="212"/>
      <c r="DD209" s="212"/>
      <c r="DE209" s="213"/>
      <c r="DF209" s="213"/>
      <c r="DG209" s="213"/>
      <c r="DH209" s="213"/>
      <c r="DI209" s="214"/>
    </row>
    <row r="210" spans="1:113" ht="18" customHeight="1" x14ac:dyDescent="0.2">
      <c r="A210" s="208"/>
      <c r="B210" s="209"/>
      <c r="C210" s="182"/>
      <c r="D210" s="182"/>
      <c r="E210" s="175"/>
      <c r="F210" s="209"/>
      <c r="G210" s="182"/>
      <c r="H210" s="209"/>
      <c r="I210" s="182"/>
      <c r="J210" s="176"/>
      <c r="K210" s="210"/>
      <c r="L210" s="211"/>
      <c r="M210" s="212"/>
      <c r="N210" s="212"/>
      <c r="O210" s="213"/>
      <c r="P210" s="212"/>
      <c r="Q210" s="212"/>
      <c r="R210" s="213"/>
      <c r="S210" s="213"/>
      <c r="T210" s="213"/>
      <c r="U210" s="213"/>
      <c r="V210" s="213"/>
      <c r="W210" s="214"/>
      <c r="X210" s="215"/>
      <c r="Y210" s="213"/>
      <c r="Z210" s="213"/>
      <c r="AA210" s="213"/>
      <c r="AB210" s="213"/>
      <c r="AC210" s="213"/>
      <c r="AD210" s="213"/>
      <c r="AE210" s="213"/>
      <c r="AF210" s="213"/>
      <c r="AG210" s="213"/>
      <c r="AH210" s="213"/>
      <c r="AI210" s="213"/>
      <c r="AJ210" s="213"/>
      <c r="AK210" s="213"/>
      <c r="AL210" s="213"/>
      <c r="AM210" s="213"/>
      <c r="AN210" s="213"/>
      <c r="AO210" s="213"/>
      <c r="AP210" s="213"/>
      <c r="AQ210" s="213"/>
      <c r="AR210" s="213"/>
      <c r="AS210" s="213"/>
      <c r="AT210" s="213"/>
      <c r="AU210" s="213"/>
      <c r="AV210" s="213"/>
      <c r="AW210" s="213"/>
      <c r="AX210" s="213"/>
      <c r="AY210" s="213"/>
      <c r="AZ210" s="213"/>
      <c r="BA210" s="212"/>
      <c r="BB210" s="213"/>
      <c r="BC210" s="213"/>
      <c r="BD210" s="213"/>
      <c r="BE210" s="213"/>
      <c r="BF210" s="213"/>
      <c r="BG210" s="213"/>
      <c r="BH210" s="213"/>
      <c r="BI210" s="213"/>
      <c r="BJ210" s="213"/>
      <c r="BK210" s="213"/>
      <c r="BL210" s="213"/>
      <c r="BM210" s="213"/>
      <c r="BN210" s="213"/>
      <c r="BO210" s="213"/>
      <c r="BP210" s="213"/>
      <c r="BQ210" s="213"/>
      <c r="BR210" s="213"/>
      <c r="BS210" s="213"/>
      <c r="BT210" s="213"/>
      <c r="BU210" s="213"/>
      <c r="BV210" s="213"/>
      <c r="BW210" s="213"/>
      <c r="BX210" s="213"/>
      <c r="BY210" s="213"/>
      <c r="BZ210" s="213"/>
      <c r="CA210" s="213"/>
      <c r="CB210" s="213"/>
      <c r="CC210" s="213"/>
      <c r="CD210" s="213"/>
      <c r="CE210" s="213"/>
      <c r="CF210" s="213"/>
      <c r="CG210" s="213"/>
      <c r="CH210" s="213"/>
      <c r="CI210" s="213"/>
      <c r="CJ210" s="213"/>
      <c r="CK210" s="212"/>
      <c r="CL210" s="213"/>
      <c r="CM210" s="213"/>
      <c r="CN210" s="213"/>
      <c r="CO210" s="212"/>
      <c r="CP210" s="213"/>
      <c r="CQ210" s="212"/>
      <c r="CR210" s="213"/>
      <c r="CS210" s="212"/>
      <c r="CT210" s="213"/>
      <c r="CU210" s="212"/>
      <c r="CV210" s="213"/>
      <c r="CW210" s="212"/>
      <c r="CX210" s="213"/>
      <c r="CY210" s="212"/>
      <c r="CZ210" s="213"/>
      <c r="DA210" s="212"/>
      <c r="DB210" s="213"/>
      <c r="DC210" s="212"/>
      <c r="DD210" s="212"/>
      <c r="DE210" s="213"/>
      <c r="DF210" s="212"/>
      <c r="DG210" s="213"/>
      <c r="DH210" s="212"/>
      <c r="DI210" s="214"/>
    </row>
    <row r="211" spans="1:113" ht="18" customHeight="1" x14ac:dyDescent="0.2">
      <c r="A211" s="208"/>
      <c r="B211" s="209"/>
      <c r="C211" s="182"/>
      <c r="D211" s="182"/>
      <c r="E211" s="175"/>
      <c r="F211" s="209"/>
      <c r="G211" s="182"/>
      <c r="H211" s="209"/>
      <c r="I211" s="182"/>
      <c r="J211" s="176"/>
      <c r="K211" s="210"/>
      <c r="L211" s="211"/>
      <c r="M211" s="212"/>
      <c r="N211" s="212"/>
      <c r="O211" s="213"/>
      <c r="P211" s="212"/>
      <c r="Q211" s="212"/>
      <c r="R211" s="213"/>
      <c r="S211" s="213"/>
      <c r="T211" s="213"/>
      <c r="U211" s="213"/>
      <c r="V211" s="213"/>
      <c r="W211" s="214"/>
      <c r="X211" s="215"/>
      <c r="Y211" s="213"/>
      <c r="Z211" s="213"/>
      <c r="AA211" s="213"/>
      <c r="AB211" s="213"/>
      <c r="AC211" s="213"/>
      <c r="AD211" s="213"/>
      <c r="AE211" s="213"/>
      <c r="AF211" s="213"/>
      <c r="AG211" s="213"/>
      <c r="AH211" s="213"/>
      <c r="AI211" s="213"/>
      <c r="AJ211" s="213"/>
      <c r="AK211" s="213"/>
      <c r="AL211" s="213"/>
      <c r="AM211" s="213"/>
      <c r="AN211" s="213"/>
      <c r="AO211" s="213"/>
      <c r="AP211" s="213"/>
      <c r="AQ211" s="213"/>
      <c r="AR211" s="213"/>
      <c r="AS211" s="213"/>
      <c r="AT211" s="213"/>
      <c r="AU211" s="213"/>
      <c r="AV211" s="213"/>
      <c r="AW211" s="213"/>
      <c r="AX211" s="213"/>
      <c r="AY211" s="213"/>
      <c r="AZ211" s="213"/>
      <c r="BA211" s="212"/>
      <c r="BB211" s="213"/>
      <c r="BC211" s="213"/>
      <c r="BD211" s="213"/>
      <c r="BE211" s="213"/>
      <c r="BF211" s="213"/>
      <c r="BG211" s="213"/>
      <c r="BH211" s="213"/>
      <c r="BI211" s="213"/>
      <c r="BJ211" s="213"/>
      <c r="BK211" s="213"/>
      <c r="BL211" s="213"/>
      <c r="BM211" s="213"/>
      <c r="BN211" s="213"/>
      <c r="BO211" s="213"/>
      <c r="BP211" s="213"/>
      <c r="BQ211" s="213"/>
      <c r="BR211" s="213"/>
      <c r="BS211" s="213"/>
      <c r="BT211" s="213"/>
      <c r="BU211" s="213"/>
      <c r="BV211" s="213"/>
      <c r="BW211" s="213"/>
      <c r="BX211" s="213"/>
      <c r="BY211" s="213"/>
      <c r="BZ211" s="213"/>
      <c r="CA211" s="213"/>
      <c r="CB211" s="213"/>
      <c r="CC211" s="213"/>
      <c r="CD211" s="213"/>
      <c r="CE211" s="213"/>
      <c r="CF211" s="213"/>
      <c r="CG211" s="213"/>
      <c r="CH211" s="213"/>
      <c r="CI211" s="213"/>
      <c r="CJ211" s="213"/>
      <c r="CK211" s="212"/>
      <c r="CL211" s="213"/>
      <c r="CM211" s="213"/>
      <c r="CN211" s="213"/>
      <c r="CO211" s="212"/>
      <c r="CP211" s="213"/>
      <c r="CQ211" s="212"/>
      <c r="CR211" s="213"/>
      <c r="CS211" s="212"/>
      <c r="CT211" s="213"/>
      <c r="CU211" s="212"/>
      <c r="CV211" s="213"/>
      <c r="CW211" s="212"/>
      <c r="CX211" s="213"/>
      <c r="CY211" s="212"/>
      <c r="CZ211" s="213"/>
      <c r="DA211" s="212"/>
      <c r="DB211" s="213"/>
      <c r="DC211" s="212"/>
      <c r="DD211" s="212"/>
      <c r="DE211" s="213"/>
      <c r="DF211" s="212"/>
      <c r="DG211" s="213"/>
      <c r="DH211" s="212"/>
      <c r="DI211" s="214"/>
    </row>
    <row r="212" spans="1:113" ht="18" customHeight="1" x14ac:dyDescent="0.2">
      <c r="A212" s="208"/>
      <c r="B212" s="209"/>
      <c r="C212" s="182"/>
      <c r="D212" s="182"/>
      <c r="E212" s="175"/>
      <c r="F212" s="209"/>
      <c r="G212" s="182"/>
      <c r="H212" s="209"/>
      <c r="I212" s="182"/>
      <c r="J212" s="176"/>
      <c r="K212" s="210"/>
      <c r="L212" s="211"/>
      <c r="M212" s="212"/>
      <c r="N212" s="212"/>
      <c r="O212" s="213"/>
      <c r="P212" s="212"/>
      <c r="Q212" s="212"/>
      <c r="R212" s="213"/>
      <c r="S212" s="212"/>
      <c r="T212" s="213"/>
      <c r="U212" s="213"/>
      <c r="V212" s="212"/>
      <c r="W212" s="214"/>
      <c r="X212" s="215"/>
      <c r="Y212" s="213"/>
      <c r="Z212" s="212"/>
      <c r="AA212" s="213"/>
      <c r="AB212" s="213"/>
      <c r="AC212" s="213"/>
      <c r="AD212" s="213"/>
      <c r="AE212" s="213"/>
      <c r="AF212" s="213"/>
      <c r="AG212" s="213"/>
      <c r="AH212" s="213"/>
      <c r="AI212" s="213"/>
      <c r="AJ212" s="213"/>
      <c r="AK212" s="213"/>
      <c r="AL212" s="213"/>
      <c r="AM212" s="213"/>
      <c r="AN212" s="213"/>
      <c r="AO212" s="213"/>
      <c r="AP212" s="213"/>
      <c r="AQ212" s="213"/>
      <c r="AR212" s="213"/>
      <c r="AS212" s="213"/>
      <c r="AT212" s="213"/>
      <c r="AU212" s="213"/>
      <c r="AV212" s="213"/>
      <c r="AW212" s="213"/>
      <c r="AX212" s="213"/>
      <c r="AY212" s="213"/>
      <c r="AZ212" s="213"/>
      <c r="BA212" s="212"/>
      <c r="BB212" s="213"/>
      <c r="BC212" s="213"/>
      <c r="BD212" s="213"/>
      <c r="BE212" s="213"/>
      <c r="BF212" s="213"/>
      <c r="BG212" s="213"/>
      <c r="BH212" s="213"/>
      <c r="BI212" s="213"/>
      <c r="BJ212" s="213"/>
      <c r="BK212" s="213"/>
      <c r="BL212" s="213"/>
      <c r="BM212" s="213"/>
      <c r="BN212" s="213"/>
      <c r="BO212" s="213"/>
      <c r="BP212" s="213"/>
      <c r="BQ212" s="213"/>
      <c r="BR212" s="213"/>
      <c r="BS212" s="213"/>
      <c r="BT212" s="213"/>
      <c r="BU212" s="213"/>
      <c r="BV212" s="213"/>
      <c r="BW212" s="213"/>
      <c r="BX212" s="213"/>
      <c r="BY212" s="213"/>
      <c r="BZ212" s="213"/>
      <c r="CA212" s="213"/>
      <c r="CB212" s="213"/>
      <c r="CC212" s="213"/>
      <c r="CD212" s="213"/>
      <c r="CE212" s="213"/>
      <c r="CF212" s="212"/>
      <c r="CG212" s="213"/>
      <c r="CH212" s="213"/>
      <c r="CI212" s="212"/>
      <c r="CJ212" s="213"/>
      <c r="CK212" s="212"/>
      <c r="CL212" s="213"/>
      <c r="CM212" s="213"/>
      <c r="CN212" s="213"/>
      <c r="CO212" s="212"/>
      <c r="CP212" s="213"/>
      <c r="CQ212" s="212"/>
      <c r="CR212" s="213"/>
      <c r="CS212" s="212"/>
      <c r="CT212" s="213"/>
      <c r="CU212" s="212"/>
      <c r="CV212" s="213"/>
      <c r="CW212" s="212"/>
      <c r="CX212" s="213"/>
      <c r="CY212" s="212"/>
      <c r="CZ212" s="213"/>
      <c r="DA212" s="212"/>
      <c r="DB212" s="213"/>
      <c r="DC212" s="212"/>
      <c r="DD212" s="212"/>
      <c r="DE212" s="213"/>
      <c r="DF212" s="212"/>
      <c r="DG212" s="213"/>
      <c r="DH212" s="212"/>
      <c r="DI212" s="214"/>
    </row>
    <row r="213" spans="1:113" ht="18" customHeight="1" x14ac:dyDescent="0.2">
      <c r="A213" s="208"/>
      <c r="B213" s="209"/>
      <c r="C213" s="182"/>
      <c r="D213" s="182"/>
      <c r="E213" s="175"/>
      <c r="F213" s="209"/>
      <c r="G213" s="182"/>
      <c r="H213" s="209"/>
      <c r="I213" s="182"/>
      <c r="J213" s="176"/>
      <c r="K213" s="210"/>
      <c r="L213" s="211"/>
      <c r="M213" s="212"/>
      <c r="N213" s="212"/>
      <c r="O213" s="213"/>
      <c r="P213" s="212"/>
      <c r="Q213" s="212"/>
      <c r="R213" s="213"/>
      <c r="S213" s="212"/>
      <c r="T213" s="213"/>
      <c r="U213" s="213"/>
      <c r="V213" s="212"/>
      <c r="W213" s="214"/>
      <c r="X213" s="215"/>
      <c r="Y213" s="213"/>
      <c r="Z213" s="212"/>
      <c r="AA213" s="213"/>
      <c r="AB213" s="213"/>
      <c r="AC213" s="213"/>
      <c r="AD213" s="213"/>
      <c r="AE213" s="213"/>
      <c r="AF213" s="213"/>
      <c r="AG213" s="213"/>
      <c r="AH213" s="213"/>
      <c r="AI213" s="213"/>
      <c r="AJ213" s="213"/>
      <c r="AK213" s="213"/>
      <c r="AL213" s="213"/>
      <c r="AM213" s="213"/>
      <c r="AN213" s="213"/>
      <c r="AO213" s="213"/>
      <c r="AP213" s="213"/>
      <c r="AQ213" s="213"/>
      <c r="AR213" s="213"/>
      <c r="AS213" s="213"/>
      <c r="AT213" s="213"/>
      <c r="AU213" s="213"/>
      <c r="AV213" s="213"/>
      <c r="AW213" s="213"/>
      <c r="AX213" s="213"/>
      <c r="AY213" s="213"/>
      <c r="AZ213" s="213"/>
      <c r="BA213" s="212"/>
      <c r="BB213" s="213"/>
      <c r="BC213" s="213"/>
      <c r="BD213" s="213"/>
      <c r="BE213" s="213"/>
      <c r="BF213" s="213"/>
      <c r="BG213" s="213"/>
      <c r="BH213" s="213"/>
      <c r="BI213" s="213"/>
      <c r="BJ213" s="213"/>
      <c r="BK213" s="213"/>
      <c r="BL213" s="213"/>
      <c r="BM213" s="213"/>
      <c r="BN213" s="213"/>
      <c r="BO213" s="213"/>
      <c r="BP213" s="213"/>
      <c r="BQ213" s="213"/>
      <c r="BR213" s="213"/>
      <c r="BS213" s="213"/>
      <c r="BT213" s="213"/>
      <c r="BU213" s="213"/>
      <c r="BV213" s="213"/>
      <c r="BW213" s="213"/>
      <c r="BX213" s="213"/>
      <c r="BY213" s="213"/>
      <c r="BZ213" s="213"/>
      <c r="CA213" s="213"/>
      <c r="CB213" s="213"/>
      <c r="CC213" s="213"/>
      <c r="CD213" s="213"/>
      <c r="CE213" s="213"/>
      <c r="CF213" s="212"/>
      <c r="CG213" s="213"/>
      <c r="CH213" s="213"/>
      <c r="CI213" s="212"/>
      <c r="CJ213" s="213"/>
      <c r="CK213" s="212"/>
      <c r="CL213" s="213"/>
      <c r="CM213" s="213"/>
      <c r="CN213" s="213"/>
      <c r="CO213" s="212"/>
      <c r="CP213" s="213"/>
      <c r="CQ213" s="212"/>
      <c r="CR213" s="213"/>
      <c r="CS213" s="212"/>
      <c r="CT213" s="213"/>
      <c r="CU213" s="212"/>
      <c r="CV213" s="213"/>
      <c r="CW213" s="212"/>
      <c r="CX213" s="213"/>
      <c r="CY213" s="212"/>
      <c r="CZ213" s="213"/>
      <c r="DA213" s="212"/>
      <c r="DB213" s="213"/>
      <c r="DC213" s="212"/>
      <c r="DD213" s="212"/>
      <c r="DE213" s="213"/>
      <c r="DF213" s="212"/>
      <c r="DG213" s="213"/>
      <c r="DH213" s="212"/>
      <c r="DI213" s="214"/>
    </row>
    <row r="214" spans="1:113" ht="18" customHeight="1" x14ac:dyDescent="0.2">
      <c r="A214" s="208"/>
      <c r="B214" s="209"/>
      <c r="C214" s="182"/>
      <c r="D214" s="182"/>
      <c r="E214" s="175"/>
      <c r="F214" s="209"/>
      <c r="G214" s="182"/>
      <c r="H214" s="209"/>
      <c r="I214" s="182"/>
      <c r="J214" s="176"/>
      <c r="K214" s="210"/>
      <c r="L214" s="211"/>
      <c r="M214" s="212"/>
      <c r="N214" s="212"/>
      <c r="O214" s="213"/>
      <c r="P214" s="212"/>
      <c r="Q214" s="212"/>
      <c r="R214" s="213"/>
      <c r="S214" s="212"/>
      <c r="T214" s="213"/>
      <c r="U214" s="213"/>
      <c r="V214" s="212"/>
      <c r="W214" s="214"/>
      <c r="X214" s="215"/>
      <c r="Y214" s="213"/>
      <c r="Z214" s="212"/>
      <c r="AA214" s="213"/>
      <c r="AB214" s="213"/>
      <c r="AC214" s="213"/>
      <c r="AD214" s="213"/>
      <c r="AE214" s="213"/>
      <c r="AF214" s="213"/>
      <c r="AG214" s="213"/>
      <c r="AH214" s="213"/>
      <c r="AI214" s="213"/>
      <c r="AJ214" s="213"/>
      <c r="AK214" s="213"/>
      <c r="AL214" s="213"/>
      <c r="AM214" s="213"/>
      <c r="AN214" s="213"/>
      <c r="AO214" s="213"/>
      <c r="AP214" s="213"/>
      <c r="AQ214" s="213"/>
      <c r="AR214" s="213"/>
      <c r="AS214" s="213"/>
      <c r="AT214" s="213"/>
      <c r="AU214" s="213"/>
      <c r="AV214" s="213"/>
      <c r="AW214" s="213"/>
      <c r="AX214" s="213"/>
      <c r="AY214" s="213"/>
      <c r="AZ214" s="213"/>
      <c r="BA214" s="212"/>
      <c r="BB214" s="213"/>
      <c r="BC214" s="213"/>
      <c r="BD214" s="213"/>
      <c r="BE214" s="213"/>
      <c r="BF214" s="213"/>
      <c r="BG214" s="213"/>
      <c r="BH214" s="213"/>
      <c r="BI214" s="213"/>
      <c r="BJ214" s="213"/>
      <c r="BK214" s="213"/>
      <c r="BL214" s="213"/>
      <c r="BM214" s="213"/>
      <c r="BN214" s="213"/>
      <c r="BO214" s="213"/>
      <c r="BP214" s="213"/>
      <c r="BQ214" s="213"/>
      <c r="BR214" s="213"/>
      <c r="BS214" s="213"/>
      <c r="BT214" s="213"/>
      <c r="BU214" s="213"/>
      <c r="BV214" s="213"/>
      <c r="BW214" s="213"/>
      <c r="BX214" s="213"/>
      <c r="BY214" s="213"/>
      <c r="BZ214" s="213"/>
      <c r="CA214" s="213"/>
      <c r="CB214" s="213"/>
      <c r="CC214" s="213"/>
      <c r="CD214" s="213"/>
      <c r="CE214" s="213"/>
      <c r="CF214" s="212"/>
      <c r="CG214" s="213"/>
      <c r="CH214" s="213"/>
      <c r="CI214" s="212"/>
      <c r="CJ214" s="213"/>
      <c r="CK214" s="212"/>
      <c r="CL214" s="213"/>
      <c r="CM214" s="213"/>
      <c r="CN214" s="213"/>
      <c r="CO214" s="212"/>
      <c r="CP214" s="213"/>
      <c r="CQ214" s="212"/>
      <c r="CR214" s="213"/>
      <c r="CS214" s="212"/>
      <c r="CT214" s="213"/>
      <c r="CU214" s="212"/>
      <c r="CV214" s="213"/>
      <c r="CW214" s="212"/>
      <c r="CX214" s="213"/>
      <c r="CY214" s="212"/>
      <c r="CZ214" s="213"/>
      <c r="DA214" s="212"/>
      <c r="DB214" s="213"/>
      <c r="DC214" s="212"/>
      <c r="DD214" s="212"/>
      <c r="DE214" s="213"/>
      <c r="DF214" s="212"/>
      <c r="DG214" s="213"/>
      <c r="DH214" s="212"/>
      <c r="DI214" s="214"/>
    </row>
    <row r="215" spans="1:113" ht="18" customHeight="1" x14ac:dyDescent="0.2">
      <c r="A215" s="208"/>
      <c r="B215" s="209"/>
      <c r="C215" s="182"/>
      <c r="D215" s="182"/>
      <c r="E215" s="175"/>
      <c r="F215" s="209"/>
      <c r="G215" s="182"/>
      <c r="H215" s="209"/>
      <c r="I215" s="182"/>
      <c r="J215" s="176"/>
      <c r="K215" s="210"/>
      <c r="L215" s="215"/>
      <c r="M215" s="213"/>
      <c r="N215" s="213"/>
      <c r="O215" s="213"/>
      <c r="P215" s="213"/>
      <c r="Q215" s="213"/>
      <c r="R215" s="213"/>
      <c r="S215" s="212"/>
      <c r="T215" s="213"/>
      <c r="U215" s="213"/>
      <c r="V215" s="212"/>
      <c r="W215" s="214"/>
      <c r="X215" s="215"/>
      <c r="Y215" s="213"/>
      <c r="Z215" s="212"/>
      <c r="AA215" s="213"/>
      <c r="AB215" s="213"/>
      <c r="AC215" s="213"/>
      <c r="AD215" s="213"/>
      <c r="AE215" s="213"/>
      <c r="AF215" s="213"/>
      <c r="AG215" s="213"/>
      <c r="AH215" s="213"/>
      <c r="AI215" s="213"/>
      <c r="AJ215" s="213"/>
      <c r="AK215" s="213"/>
      <c r="AL215" s="213"/>
      <c r="AM215" s="213"/>
      <c r="AN215" s="213"/>
      <c r="AO215" s="213"/>
      <c r="AP215" s="213"/>
      <c r="AQ215" s="213"/>
      <c r="AR215" s="213"/>
      <c r="AS215" s="213"/>
      <c r="AT215" s="213"/>
      <c r="AU215" s="213"/>
      <c r="AV215" s="213"/>
      <c r="AW215" s="213"/>
      <c r="AX215" s="213"/>
      <c r="AY215" s="213"/>
      <c r="AZ215" s="213"/>
      <c r="BA215" s="213"/>
      <c r="BB215" s="213"/>
      <c r="BC215" s="213"/>
      <c r="BD215" s="213"/>
      <c r="BE215" s="213"/>
      <c r="BF215" s="213"/>
      <c r="BG215" s="213"/>
      <c r="BH215" s="213"/>
      <c r="BI215" s="213"/>
      <c r="BJ215" s="213"/>
      <c r="BK215" s="213"/>
      <c r="BL215" s="213"/>
      <c r="BM215" s="213"/>
      <c r="BN215" s="213"/>
      <c r="BO215" s="213"/>
      <c r="BP215" s="213"/>
      <c r="BQ215" s="213"/>
      <c r="BR215" s="213"/>
      <c r="BS215" s="213"/>
      <c r="BT215" s="213"/>
      <c r="BU215" s="213"/>
      <c r="BV215" s="213"/>
      <c r="BW215" s="213"/>
      <c r="BX215" s="213"/>
      <c r="BY215" s="213"/>
      <c r="BZ215" s="213"/>
      <c r="CA215" s="213"/>
      <c r="CB215" s="213"/>
      <c r="CC215" s="213"/>
      <c r="CD215" s="213"/>
      <c r="CE215" s="213"/>
      <c r="CF215" s="212"/>
      <c r="CG215" s="213"/>
      <c r="CH215" s="213"/>
      <c r="CI215" s="212"/>
      <c r="CJ215" s="213"/>
      <c r="CK215" s="213"/>
      <c r="CL215" s="213"/>
      <c r="CM215" s="213"/>
      <c r="CN215" s="213"/>
      <c r="CO215" s="213"/>
      <c r="CP215" s="213"/>
      <c r="CQ215" s="213"/>
      <c r="CR215" s="213"/>
      <c r="CS215" s="213"/>
      <c r="CT215" s="213"/>
      <c r="CU215" s="213"/>
      <c r="CV215" s="213"/>
      <c r="CW215" s="213"/>
      <c r="CX215" s="213"/>
      <c r="CY215" s="213"/>
      <c r="CZ215" s="213"/>
      <c r="DA215" s="213"/>
      <c r="DB215" s="213"/>
      <c r="DC215" s="213"/>
      <c r="DD215" s="213"/>
      <c r="DE215" s="213"/>
      <c r="DF215" s="213"/>
      <c r="DG215" s="213"/>
      <c r="DH215" s="213"/>
      <c r="DI215" s="214"/>
    </row>
    <row r="216" spans="1:113" ht="18" customHeight="1" x14ac:dyDescent="0.2">
      <c r="A216" s="208"/>
      <c r="B216" s="209"/>
      <c r="C216" s="182"/>
      <c r="D216" s="182"/>
      <c r="E216" s="175"/>
      <c r="F216" s="209"/>
      <c r="G216" s="182"/>
      <c r="H216" s="209"/>
      <c r="I216" s="182"/>
      <c r="J216" s="176"/>
      <c r="K216" s="210"/>
      <c r="L216" s="211"/>
      <c r="M216" s="212"/>
      <c r="N216" s="212"/>
      <c r="O216" s="213"/>
      <c r="P216" s="212"/>
      <c r="Q216" s="212"/>
      <c r="R216" s="213"/>
      <c r="S216" s="212"/>
      <c r="T216" s="213"/>
      <c r="U216" s="213"/>
      <c r="V216" s="212"/>
      <c r="W216" s="214"/>
      <c r="X216" s="215"/>
      <c r="Y216" s="213"/>
      <c r="Z216" s="213"/>
      <c r="AA216" s="213"/>
      <c r="AB216" s="213"/>
      <c r="AC216" s="213"/>
      <c r="AD216" s="213"/>
      <c r="AE216" s="213"/>
      <c r="AF216" s="213"/>
      <c r="AG216" s="213"/>
      <c r="AH216" s="213"/>
      <c r="AI216" s="213"/>
      <c r="AJ216" s="213"/>
      <c r="AK216" s="213"/>
      <c r="AL216" s="213"/>
      <c r="AM216" s="213"/>
      <c r="AN216" s="213"/>
      <c r="AO216" s="213"/>
      <c r="AP216" s="213"/>
      <c r="AQ216" s="213"/>
      <c r="AR216" s="213"/>
      <c r="AS216" s="213"/>
      <c r="AT216" s="213"/>
      <c r="AU216" s="213"/>
      <c r="AV216" s="213"/>
      <c r="AW216" s="213"/>
      <c r="AX216" s="213"/>
      <c r="AY216" s="213"/>
      <c r="AZ216" s="213"/>
      <c r="BA216" s="212"/>
      <c r="BB216" s="213"/>
      <c r="BC216" s="213"/>
      <c r="BD216" s="213"/>
      <c r="BE216" s="213"/>
      <c r="BF216" s="213"/>
      <c r="BG216" s="213"/>
      <c r="BH216" s="213"/>
      <c r="BI216" s="213"/>
      <c r="BJ216" s="213"/>
      <c r="BK216" s="213"/>
      <c r="BL216" s="213"/>
      <c r="BM216" s="213"/>
      <c r="BN216" s="213"/>
      <c r="BO216" s="213"/>
      <c r="BP216" s="213"/>
      <c r="BQ216" s="213"/>
      <c r="BR216" s="213"/>
      <c r="BS216" s="213"/>
      <c r="BT216" s="213"/>
      <c r="BU216" s="213"/>
      <c r="BV216" s="213"/>
      <c r="BW216" s="213"/>
      <c r="BX216" s="213"/>
      <c r="BY216" s="213"/>
      <c r="BZ216" s="213"/>
      <c r="CA216" s="213"/>
      <c r="CB216" s="213"/>
      <c r="CC216" s="213"/>
      <c r="CD216" s="213"/>
      <c r="CE216" s="213"/>
      <c r="CF216" s="212"/>
      <c r="CG216" s="213"/>
      <c r="CH216" s="213"/>
      <c r="CI216" s="212"/>
      <c r="CJ216" s="213"/>
      <c r="CK216" s="212"/>
      <c r="CL216" s="213"/>
      <c r="CM216" s="213"/>
      <c r="CN216" s="213"/>
      <c r="CO216" s="212"/>
      <c r="CP216" s="213"/>
      <c r="CQ216" s="212"/>
      <c r="CR216" s="213"/>
      <c r="CS216" s="212"/>
      <c r="CT216" s="213"/>
      <c r="CU216" s="212"/>
      <c r="CV216" s="213"/>
      <c r="CW216" s="212"/>
      <c r="CX216" s="213"/>
      <c r="CY216" s="212"/>
      <c r="CZ216" s="213"/>
      <c r="DA216" s="212"/>
      <c r="DB216" s="213"/>
      <c r="DC216" s="212"/>
      <c r="DD216" s="212"/>
      <c r="DE216" s="213"/>
      <c r="DF216" s="212"/>
      <c r="DG216" s="213"/>
      <c r="DH216" s="212"/>
      <c r="DI216" s="214"/>
    </row>
    <row r="217" spans="1:113" ht="18" customHeight="1" x14ac:dyDescent="0.2">
      <c r="A217" s="208"/>
      <c r="B217" s="209"/>
      <c r="C217" s="182"/>
      <c r="D217" s="182"/>
      <c r="E217" s="175"/>
      <c r="F217" s="209"/>
      <c r="G217" s="182"/>
      <c r="H217" s="209"/>
      <c r="I217" s="182"/>
      <c r="J217" s="176"/>
      <c r="K217" s="210"/>
      <c r="L217" s="211"/>
      <c r="M217" s="212"/>
      <c r="N217" s="212"/>
      <c r="O217" s="213"/>
      <c r="P217" s="212"/>
      <c r="Q217" s="212"/>
      <c r="R217" s="213"/>
      <c r="S217" s="212"/>
      <c r="T217" s="213"/>
      <c r="U217" s="213"/>
      <c r="V217" s="212"/>
      <c r="W217" s="214"/>
      <c r="X217" s="215"/>
      <c r="Y217" s="213"/>
      <c r="Z217" s="212"/>
      <c r="AA217" s="213"/>
      <c r="AB217" s="213"/>
      <c r="AC217" s="213"/>
      <c r="AD217" s="213"/>
      <c r="AE217" s="213"/>
      <c r="AF217" s="213"/>
      <c r="AG217" s="213"/>
      <c r="AH217" s="213"/>
      <c r="AI217" s="213"/>
      <c r="AJ217" s="213"/>
      <c r="AK217" s="213"/>
      <c r="AL217" s="213"/>
      <c r="AM217" s="213"/>
      <c r="AN217" s="213"/>
      <c r="AO217" s="213"/>
      <c r="AP217" s="213"/>
      <c r="AQ217" s="213"/>
      <c r="AR217" s="213"/>
      <c r="AS217" s="213"/>
      <c r="AT217" s="213"/>
      <c r="AU217" s="213"/>
      <c r="AV217" s="213"/>
      <c r="AW217" s="213"/>
      <c r="AX217" s="213"/>
      <c r="AY217" s="213"/>
      <c r="AZ217" s="213"/>
      <c r="BA217" s="212"/>
      <c r="BB217" s="213"/>
      <c r="BC217" s="213"/>
      <c r="BD217" s="213"/>
      <c r="BE217" s="213"/>
      <c r="BF217" s="213"/>
      <c r="BG217" s="213"/>
      <c r="BH217" s="213"/>
      <c r="BI217" s="213"/>
      <c r="BJ217" s="213"/>
      <c r="BK217" s="213"/>
      <c r="BL217" s="213"/>
      <c r="BM217" s="213"/>
      <c r="BN217" s="213"/>
      <c r="BO217" s="213"/>
      <c r="BP217" s="213"/>
      <c r="BQ217" s="213"/>
      <c r="BR217" s="213"/>
      <c r="BS217" s="213"/>
      <c r="BT217" s="213"/>
      <c r="BU217" s="213"/>
      <c r="BV217" s="213"/>
      <c r="BW217" s="213"/>
      <c r="BX217" s="213"/>
      <c r="BY217" s="213"/>
      <c r="BZ217" s="213"/>
      <c r="CA217" s="213"/>
      <c r="CB217" s="213"/>
      <c r="CC217" s="213"/>
      <c r="CD217" s="213"/>
      <c r="CE217" s="213"/>
      <c r="CF217" s="212"/>
      <c r="CG217" s="213"/>
      <c r="CH217" s="213"/>
      <c r="CI217" s="212"/>
      <c r="CJ217" s="213"/>
      <c r="CK217" s="212"/>
      <c r="CL217" s="213"/>
      <c r="CM217" s="213"/>
      <c r="CN217" s="212"/>
      <c r="CO217" s="212"/>
      <c r="CP217" s="213"/>
      <c r="CQ217" s="212"/>
      <c r="CR217" s="213"/>
      <c r="CS217" s="212"/>
      <c r="CT217" s="213"/>
      <c r="CU217" s="212"/>
      <c r="CV217" s="213"/>
      <c r="CW217" s="212"/>
      <c r="CX217" s="213"/>
      <c r="CY217" s="212"/>
      <c r="CZ217" s="213"/>
      <c r="DA217" s="212"/>
      <c r="DB217" s="213"/>
      <c r="DC217" s="212"/>
      <c r="DD217" s="212"/>
      <c r="DE217" s="213"/>
      <c r="DF217" s="212"/>
      <c r="DG217" s="213"/>
      <c r="DH217" s="212"/>
      <c r="DI217" s="214"/>
    </row>
    <row r="218" spans="1:113" ht="18" customHeight="1" x14ac:dyDescent="0.2">
      <c r="A218" s="208"/>
      <c r="B218" s="209"/>
      <c r="C218" s="182"/>
      <c r="D218" s="182"/>
      <c r="E218" s="175"/>
      <c r="F218" s="209"/>
      <c r="G218" s="182"/>
      <c r="H218" s="209"/>
      <c r="I218" s="182"/>
      <c r="J218" s="176"/>
      <c r="K218" s="210"/>
      <c r="L218" s="211"/>
      <c r="M218" s="212"/>
      <c r="N218" s="212"/>
      <c r="O218" s="213"/>
      <c r="P218" s="212"/>
      <c r="Q218" s="212"/>
      <c r="R218" s="213"/>
      <c r="S218" s="212"/>
      <c r="T218" s="213"/>
      <c r="U218" s="213"/>
      <c r="V218" s="212"/>
      <c r="W218" s="214"/>
      <c r="X218" s="215"/>
      <c r="Y218" s="213"/>
      <c r="Z218" s="212"/>
      <c r="AA218" s="213"/>
      <c r="AB218" s="213"/>
      <c r="AC218" s="213"/>
      <c r="AD218" s="213"/>
      <c r="AE218" s="213"/>
      <c r="AF218" s="213"/>
      <c r="AG218" s="213"/>
      <c r="AH218" s="213"/>
      <c r="AI218" s="213"/>
      <c r="AJ218" s="213"/>
      <c r="AK218" s="213"/>
      <c r="AL218" s="213"/>
      <c r="AM218" s="213"/>
      <c r="AN218" s="213"/>
      <c r="AO218" s="213"/>
      <c r="AP218" s="213"/>
      <c r="AQ218" s="213"/>
      <c r="AR218" s="213"/>
      <c r="AS218" s="213"/>
      <c r="AT218" s="213"/>
      <c r="AU218" s="213"/>
      <c r="AV218" s="213"/>
      <c r="AW218" s="213"/>
      <c r="AX218" s="213"/>
      <c r="AY218" s="213"/>
      <c r="AZ218" s="213"/>
      <c r="BA218" s="212"/>
      <c r="BB218" s="213"/>
      <c r="BC218" s="213"/>
      <c r="BD218" s="213"/>
      <c r="BE218" s="213"/>
      <c r="BF218" s="213"/>
      <c r="BG218" s="213"/>
      <c r="BH218" s="213"/>
      <c r="BI218" s="213"/>
      <c r="BJ218" s="213"/>
      <c r="BK218" s="213"/>
      <c r="BL218" s="213"/>
      <c r="BM218" s="213"/>
      <c r="BN218" s="213"/>
      <c r="BO218" s="213"/>
      <c r="BP218" s="213"/>
      <c r="BQ218" s="213"/>
      <c r="BR218" s="213"/>
      <c r="BS218" s="213"/>
      <c r="BT218" s="213"/>
      <c r="BU218" s="213"/>
      <c r="BV218" s="213"/>
      <c r="BW218" s="213"/>
      <c r="BX218" s="213"/>
      <c r="BY218" s="213"/>
      <c r="BZ218" s="213"/>
      <c r="CA218" s="213"/>
      <c r="CB218" s="213"/>
      <c r="CC218" s="213"/>
      <c r="CD218" s="213"/>
      <c r="CE218" s="213"/>
      <c r="CF218" s="212"/>
      <c r="CG218" s="213"/>
      <c r="CH218" s="213"/>
      <c r="CI218" s="212"/>
      <c r="CJ218" s="213"/>
      <c r="CK218" s="212"/>
      <c r="CL218" s="213"/>
      <c r="CM218" s="213"/>
      <c r="CN218" s="213"/>
      <c r="CO218" s="212"/>
      <c r="CP218" s="213"/>
      <c r="CQ218" s="212"/>
      <c r="CR218" s="213"/>
      <c r="CS218" s="212"/>
      <c r="CT218" s="213"/>
      <c r="CU218" s="212"/>
      <c r="CV218" s="213"/>
      <c r="CW218" s="212"/>
      <c r="CX218" s="213"/>
      <c r="CY218" s="212"/>
      <c r="CZ218" s="213"/>
      <c r="DA218" s="212"/>
      <c r="DB218" s="213"/>
      <c r="DC218" s="212"/>
      <c r="DD218" s="212"/>
      <c r="DE218" s="213"/>
      <c r="DF218" s="212"/>
      <c r="DG218" s="213"/>
      <c r="DH218" s="212"/>
      <c r="DI218" s="214"/>
    </row>
    <row r="219" spans="1:113" ht="18" customHeight="1" x14ac:dyDescent="0.2">
      <c r="A219" s="208"/>
      <c r="B219" s="209"/>
      <c r="C219" s="182"/>
      <c r="D219" s="182"/>
      <c r="E219" s="175"/>
      <c r="F219" s="209"/>
      <c r="G219" s="182"/>
      <c r="H219" s="209"/>
      <c r="I219" s="182"/>
      <c r="J219" s="176"/>
      <c r="K219" s="210"/>
      <c r="L219" s="211"/>
      <c r="M219" s="212"/>
      <c r="N219" s="212"/>
      <c r="O219" s="213"/>
      <c r="P219" s="212"/>
      <c r="Q219" s="212"/>
      <c r="R219" s="213"/>
      <c r="S219" s="212"/>
      <c r="T219" s="213"/>
      <c r="U219" s="213"/>
      <c r="V219" s="212"/>
      <c r="W219" s="214"/>
      <c r="X219" s="215"/>
      <c r="Y219" s="213"/>
      <c r="Z219" s="212"/>
      <c r="AA219" s="213"/>
      <c r="AB219" s="213"/>
      <c r="AC219" s="213"/>
      <c r="AD219" s="213"/>
      <c r="AE219" s="213"/>
      <c r="AF219" s="213"/>
      <c r="AG219" s="213"/>
      <c r="AH219" s="213"/>
      <c r="AI219" s="213"/>
      <c r="AJ219" s="213"/>
      <c r="AK219" s="213"/>
      <c r="AL219" s="213"/>
      <c r="AM219" s="213"/>
      <c r="AN219" s="213"/>
      <c r="AO219" s="213"/>
      <c r="AP219" s="213"/>
      <c r="AQ219" s="213"/>
      <c r="AR219" s="213"/>
      <c r="AS219" s="213"/>
      <c r="AT219" s="213"/>
      <c r="AU219" s="213"/>
      <c r="AV219" s="213"/>
      <c r="AW219" s="213"/>
      <c r="AX219" s="213"/>
      <c r="AY219" s="213"/>
      <c r="AZ219" s="213"/>
      <c r="BA219" s="212"/>
      <c r="BB219" s="213"/>
      <c r="BC219" s="213"/>
      <c r="BD219" s="213"/>
      <c r="BE219" s="213"/>
      <c r="BF219" s="213"/>
      <c r="BG219" s="213"/>
      <c r="BH219" s="213"/>
      <c r="BI219" s="213"/>
      <c r="BJ219" s="213"/>
      <c r="BK219" s="213"/>
      <c r="BL219" s="213"/>
      <c r="BM219" s="213"/>
      <c r="BN219" s="213"/>
      <c r="BO219" s="213"/>
      <c r="BP219" s="213"/>
      <c r="BQ219" s="213"/>
      <c r="BR219" s="213"/>
      <c r="BS219" s="213"/>
      <c r="BT219" s="213"/>
      <c r="BU219" s="213"/>
      <c r="BV219" s="213"/>
      <c r="BW219" s="213"/>
      <c r="BX219" s="213"/>
      <c r="BY219" s="213"/>
      <c r="BZ219" s="213"/>
      <c r="CA219" s="213"/>
      <c r="CB219" s="213"/>
      <c r="CC219" s="213"/>
      <c r="CD219" s="213"/>
      <c r="CE219" s="213"/>
      <c r="CF219" s="212"/>
      <c r="CG219" s="213"/>
      <c r="CH219" s="213"/>
      <c r="CI219" s="212"/>
      <c r="CJ219" s="213"/>
      <c r="CK219" s="212"/>
      <c r="CL219" s="213"/>
      <c r="CM219" s="213"/>
      <c r="CN219" s="213"/>
      <c r="CO219" s="212"/>
      <c r="CP219" s="213"/>
      <c r="CQ219" s="212"/>
      <c r="CR219" s="213"/>
      <c r="CS219" s="212"/>
      <c r="CT219" s="213"/>
      <c r="CU219" s="212"/>
      <c r="CV219" s="213"/>
      <c r="CW219" s="212"/>
      <c r="CX219" s="213"/>
      <c r="CY219" s="212"/>
      <c r="CZ219" s="213"/>
      <c r="DA219" s="212"/>
      <c r="DB219" s="213"/>
      <c r="DC219" s="212"/>
      <c r="DD219" s="212"/>
      <c r="DE219" s="213"/>
      <c r="DF219" s="212"/>
      <c r="DG219" s="213"/>
      <c r="DH219" s="212"/>
      <c r="DI219" s="214"/>
    </row>
    <row r="220" spans="1:113" ht="18" customHeight="1" x14ac:dyDescent="0.2">
      <c r="A220" s="208"/>
      <c r="B220" s="209"/>
      <c r="C220" s="182"/>
      <c r="D220" s="182"/>
      <c r="E220" s="175"/>
      <c r="F220" s="209"/>
      <c r="G220" s="182"/>
      <c r="H220" s="209"/>
      <c r="I220" s="182"/>
      <c r="J220" s="176"/>
      <c r="K220" s="210"/>
      <c r="L220" s="211"/>
      <c r="M220" s="212"/>
      <c r="N220" s="212"/>
      <c r="O220" s="213"/>
      <c r="P220" s="212"/>
      <c r="Q220" s="212"/>
      <c r="R220" s="213"/>
      <c r="S220" s="212"/>
      <c r="T220" s="213"/>
      <c r="U220" s="213"/>
      <c r="V220" s="212"/>
      <c r="W220" s="214"/>
      <c r="X220" s="215"/>
      <c r="Y220" s="213"/>
      <c r="Z220" s="212"/>
      <c r="AA220" s="213"/>
      <c r="AB220" s="213"/>
      <c r="AC220" s="213"/>
      <c r="AD220" s="213"/>
      <c r="AE220" s="213"/>
      <c r="AF220" s="213"/>
      <c r="AG220" s="213"/>
      <c r="AH220" s="213"/>
      <c r="AI220" s="213"/>
      <c r="AJ220" s="213"/>
      <c r="AK220" s="213"/>
      <c r="AL220" s="213"/>
      <c r="AM220" s="213"/>
      <c r="AN220" s="213"/>
      <c r="AO220" s="213"/>
      <c r="AP220" s="213"/>
      <c r="AQ220" s="213"/>
      <c r="AR220" s="213"/>
      <c r="AS220" s="213"/>
      <c r="AT220" s="213"/>
      <c r="AU220" s="213"/>
      <c r="AV220" s="213"/>
      <c r="AW220" s="213"/>
      <c r="AX220" s="213"/>
      <c r="AY220" s="213"/>
      <c r="AZ220" s="213"/>
      <c r="BA220" s="212"/>
      <c r="BB220" s="213"/>
      <c r="BC220" s="213"/>
      <c r="BD220" s="213"/>
      <c r="BE220" s="213"/>
      <c r="BF220" s="213"/>
      <c r="BG220" s="213"/>
      <c r="BH220" s="213"/>
      <c r="BI220" s="213"/>
      <c r="BJ220" s="213"/>
      <c r="BK220" s="213"/>
      <c r="BL220" s="213"/>
      <c r="BM220" s="213"/>
      <c r="BN220" s="213"/>
      <c r="BO220" s="213"/>
      <c r="BP220" s="213"/>
      <c r="BQ220" s="213"/>
      <c r="BR220" s="213"/>
      <c r="BS220" s="213"/>
      <c r="BT220" s="213"/>
      <c r="BU220" s="213"/>
      <c r="BV220" s="213"/>
      <c r="BW220" s="213"/>
      <c r="BX220" s="213"/>
      <c r="BY220" s="213"/>
      <c r="BZ220" s="213"/>
      <c r="CA220" s="213"/>
      <c r="CB220" s="213"/>
      <c r="CC220" s="213"/>
      <c r="CD220" s="213"/>
      <c r="CE220" s="213"/>
      <c r="CF220" s="212"/>
      <c r="CG220" s="213"/>
      <c r="CH220" s="213"/>
      <c r="CI220" s="212"/>
      <c r="CJ220" s="213"/>
      <c r="CK220" s="212"/>
      <c r="CL220" s="213"/>
      <c r="CM220" s="213"/>
      <c r="CN220" s="213"/>
      <c r="CO220" s="212"/>
      <c r="CP220" s="213"/>
      <c r="CQ220" s="212"/>
      <c r="CR220" s="213"/>
      <c r="CS220" s="212"/>
      <c r="CT220" s="213"/>
      <c r="CU220" s="212"/>
      <c r="CV220" s="213"/>
      <c r="CW220" s="212"/>
      <c r="CX220" s="213"/>
      <c r="CY220" s="212"/>
      <c r="CZ220" s="213"/>
      <c r="DA220" s="212"/>
      <c r="DB220" s="213"/>
      <c r="DC220" s="212"/>
      <c r="DD220" s="212"/>
      <c r="DE220" s="213"/>
      <c r="DF220" s="212"/>
      <c r="DG220" s="213"/>
      <c r="DH220" s="212"/>
      <c r="DI220" s="214"/>
    </row>
    <row r="221" spans="1:113" ht="18" customHeight="1" x14ac:dyDescent="0.2">
      <c r="A221" s="208"/>
      <c r="B221" s="209"/>
      <c r="C221" s="182"/>
      <c r="D221" s="182"/>
      <c r="E221" s="175"/>
      <c r="F221" s="209"/>
      <c r="G221" s="182"/>
      <c r="H221" s="209"/>
      <c r="I221" s="182"/>
      <c r="J221" s="176"/>
      <c r="K221" s="210"/>
      <c r="L221" s="211"/>
      <c r="M221" s="212"/>
      <c r="N221" s="212"/>
      <c r="O221" s="213"/>
      <c r="P221" s="212"/>
      <c r="Q221" s="212"/>
      <c r="R221" s="213"/>
      <c r="S221" s="212"/>
      <c r="T221" s="213"/>
      <c r="U221" s="213"/>
      <c r="V221" s="212"/>
      <c r="W221" s="214"/>
      <c r="X221" s="215"/>
      <c r="Y221" s="213"/>
      <c r="Z221" s="212"/>
      <c r="AA221" s="213"/>
      <c r="AB221" s="213"/>
      <c r="AC221" s="213"/>
      <c r="AD221" s="213"/>
      <c r="AE221" s="213"/>
      <c r="AF221" s="213"/>
      <c r="AG221" s="213"/>
      <c r="AH221" s="213"/>
      <c r="AI221" s="213"/>
      <c r="AJ221" s="213"/>
      <c r="AK221" s="213"/>
      <c r="AL221" s="213"/>
      <c r="AM221" s="213"/>
      <c r="AN221" s="213"/>
      <c r="AO221" s="213"/>
      <c r="AP221" s="213"/>
      <c r="AQ221" s="213"/>
      <c r="AR221" s="213"/>
      <c r="AS221" s="213"/>
      <c r="AT221" s="213"/>
      <c r="AU221" s="213"/>
      <c r="AV221" s="213"/>
      <c r="AW221" s="213"/>
      <c r="AX221" s="213"/>
      <c r="AY221" s="213"/>
      <c r="AZ221" s="213"/>
      <c r="BA221" s="212"/>
      <c r="BB221" s="213"/>
      <c r="BC221" s="213"/>
      <c r="BD221" s="213"/>
      <c r="BE221" s="213"/>
      <c r="BF221" s="213"/>
      <c r="BG221" s="213"/>
      <c r="BH221" s="213"/>
      <c r="BI221" s="213"/>
      <c r="BJ221" s="213"/>
      <c r="BK221" s="213"/>
      <c r="BL221" s="213"/>
      <c r="BM221" s="213"/>
      <c r="BN221" s="213"/>
      <c r="BO221" s="213"/>
      <c r="BP221" s="213"/>
      <c r="BQ221" s="213"/>
      <c r="BR221" s="213"/>
      <c r="BS221" s="213"/>
      <c r="BT221" s="213"/>
      <c r="BU221" s="213"/>
      <c r="BV221" s="213"/>
      <c r="BW221" s="213"/>
      <c r="BX221" s="213"/>
      <c r="BY221" s="213"/>
      <c r="BZ221" s="213"/>
      <c r="CA221" s="213"/>
      <c r="CB221" s="213"/>
      <c r="CC221" s="213"/>
      <c r="CD221" s="213"/>
      <c r="CE221" s="213"/>
      <c r="CF221" s="212"/>
      <c r="CG221" s="213"/>
      <c r="CH221" s="213"/>
      <c r="CI221" s="212"/>
      <c r="CJ221" s="213"/>
      <c r="CK221" s="212"/>
      <c r="CL221" s="213"/>
      <c r="CM221" s="213"/>
      <c r="CN221" s="212"/>
      <c r="CO221" s="212"/>
      <c r="CP221" s="213"/>
      <c r="CQ221" s="212"/>
      <c r="CR221" s="213"/>
      <c r="CS221" s="212"/>
      <c r="CT221" s="213"/>
      <c r="CU221" s="212"/>
      <c r="CV221" s="213"/>
      <c r="CW221" s="212"/>
      <c r="CX221" s="213"/>
      <c r="CY221" s="212"/>
      <c r="CZ221" s="213"/>
      <c r="DA221" s="212"/>
      <c r="DB221" s="213"/>
      <c r="DC221" s="212"/>
      <c r="DD221" s="212"/>
      <c r="DE221" s="213"/>
      <c r="DF221" s="212"/>
      <c r="DG221" s="213"/>
      <c r="DH221" s="212"/>
      <c r="DI221" s="214"/>
    </row>
    <row r="222" spans="1:113" ht="18" customHeight="1" thickBot="1" x14ac:dyDescent="0.25">
      <c r="A222" s="208"/>
      <c r="B222" s="209"/>
      <c r="C222" s="182"/>
      <c r="D222" s="182"/>
      <c r="E222" s="175"/>
      <c r="F222" s="209"/>
      <c r="G222" s="182"/>
      <c r="H222" s="209"/>
      <c r="I222" s="182"/>
      <c r="J222" s="176"/>
      <c r="K222" s="210"/>
      <c r="L222" s="211"/>
      <c r="M222" s="212"/>
      <c r="N222" s="212"/>
      <c r="O222" s="213"/>
      <c r="P222" s="212"/>
      <c r="Q222" s="212"/>
      <c r="R222" s="213"/>
      <c r="S222" s="212"/>
      <c r="T222" s="213"/>
      <c r="U222" s="213"/>
      <c r="V222" s="212"/>
      <c r="W222" s="214"/>
      <c r="X222" s="215"/>
      <c r="Y222" s="213"/>
      <c r="Z222" s="212"/>
      <c r="AA222" s="213"/>
      <c r="AB222" s="213"/>
      <c r="AC222" s="213"/>
      <c r="AD222" s="213"/>
      <c r="AE222" s="213"/>
      <c r="AF222" s="213"/>
      <c r="AG222" s="213"/>
      <c r="AH222" s="213"/>
      <c r="AI222" s="213"/>
      <c r="AJ222" s="213"/>
      <c r="AK222" s="213"/>
      <c r="AL222" s="213"/>
      <c r="AM222" s="213"/>
      <c r="AN222" s="213"/>
      <c r="AO222" s="213"/>
      <c r="AP222" s="213"/>
      <c r="AQ222" s="213"/>
      <c r="AR222" s="213"/>
      <c r="AS222" s="213"/>
      <c r="AT222" s="213"/>
      <c r="AU222" s="213"/>
      <c r="AV222" s="213"/>
      <c r="AW222" s="213"/>
      <c r="AX222" s="213"/>
      <c r="AY222" s="213"/>
      <c r="AZ222" s="213"/>
      <c r="BA222" s="212"/>
      <c r="BB222" s="213"/>
      <c r="BC222" s="213"/>
      <c r="BD222" s="213"/>
      <c r="BE222" s="213"/>
      <c r="BF222" s="213"/>
      <c r="BG222" s="213"/>
      <c r="BH222" s="213"/>
      <c r="BI222" s="213"/>
      <c r="BJ222" s="213"/>
      <c r="BK222" s="213"/>
      <c r="BL222" s="213"/>
      <c r="BM222" s="213"/>
      <c r="BN222" s="213"/>
      <c r="BO222" s="213"/>
      <c r="BP222" s="213"/>
      <c r="BQ222" s="213"/>
      <c r="BR222" s="213"/>
      <c r="BS222" s="213"/>
      <c r="BT222" s="213"/>
      <c r="BU222" s="213"/>
      <c r="BV222" s="213"/>
      <c r="BW222" s="213"/>
      <c r="BX222" s="213"/>
      <c r="BY222" s="213"/>
      <c r="BZ222" s="213"/>
      <c r="CA222" s="213"/>
      <c r="CB222" s="213"/>
      <c r="CC222" s="213"/>
      <c r="CD222" s="213"/>
      <c r="CE222" s="213"/>
      <c r="CF222" s="212"/>
      <c r="CG222" s="213"/>
      <c r="CH222" s="213"/>
      <c r="CI222" s="212"/>
      <c r="CJ222" s="213"/>
      <c r="CK222" s="212"/>
      <c r="CL222" s="213"/>
      <c r="CM222" s="213"/>
      <c r="CN222" s="213"/>
      <c r="CO222" s="212"/>
      <c r="CP222" s="213"/>
      <c r="CQ222" s="212"/>
      <c r="CR222" s="213"/>
      <c r="CS222" s="212"/>
      <c r="CT222" s="213"/>
      <c r="CU222" s="212"/>
      <c r="CV222" s="213"/>
      <c r="CW222" s="212"/>
      <c r="CX222" s="213"/>
      <c r="CY222" s="212"/>
      <c r="CZ222" s="213"/>
      <c r="DA222" s="212"/>
      <c r="DB222" s="213"/>
      <c r="DC222" s="212"/>
      <c r="DD222" s="212"/>
      <c r="DE222" s="213"/>
      <c r="DF222" s="212"/>
      <c r="DG222" s="213"/>
      <c r="DH222" s="212"/>
      <c r="DI222" s="214"/>
    </row>
    <row r="223" spans="1:113" ht="18" customHeight="1" x14ac:dyDescent="0.2">
      <c r="A223" s="197"/>
      <c r="B223" s="201"/>
      <c r="C223" s="200"/>
      <c r="D223" s="200"/>
      <c r="E223" s="201"/>
      <c r="F223" s="201"/>
      <c r="G223" s="200"/>
      <c r="H223" s="201"/>
      <c r="I223" s="200"/>
      <c r="J223" s="199"/>
      <c r="K223" s="202"/>
      <c r="L223" s="207"/>
      <c r="M223" s="205"/>
      <c r="N223" s="205"/>
      <c r="O223" s="205"/>
      <c r="P223" s="204"/>
      <c r="Q223" s="204"/>
      <c r="R223" s="205"/>
      <c r="S223" s="204"/>
      <c r="T223" s="205"/>
      <c r="U223" s="205"/>
      <c r="V223" s="205"/>
      <c r="W223" s="206"/>
      <c r="X223" s="207"/>
      <c r="Y223" s="205"/>
      <c r="Z223" s="204"/>
      <c r="AA223" s="205"/>
      <c r="AB223" s="205"/>
      <c r="AC223" s="205"/>
      <c r="AD223" s="205"/>
      <c r="AE223" s="205"/>
      <c r="AF223" s="205"/>
      <c r="AG223" s="205"/>
      <c r="AH223" s="205"/>
      <c r="AI223" s="205"/>
      <c r="AJ223" s="205"/>
      <c r="AK223" s="205"/>
      <c r="AL223" s="205"/>
      <c r="AM223" s="205"/>
      <c r="AN223" s="205"/>
      <c r="AO223" s="205"/>
      <c r="AP223" s="205"/>
      <c r="AQ223" s="205"/>
      <c r="AR223" s="205"/>
      <c r="AS223" s="205"/>
      <c r="AT223" s="205"/>
      <c r="AU223" s="205"/>
      <c r="AV223" s="205"/>
      <c r="AW223" s="205"/>
      <c r="AX223" s="205"/>
      <c r="AY223" s="205"/>
      <c r="AZ223" s="205"/>
      <c r="BA223" s="204"/>
      <c r="BB223" s="205"/>
      <c r="BC223" s="205"/>
      <c r="BD223" s="205"/>
      <c r="BE223" s="205"/>
      <c r="BF223" s="205"/>
      <c r="BG223" s="205"/>
      <c r="BH223" s="205"/>
      <c r="BI223" s="205"/>
      <c r="BJ223" s="205"/>
      <c r="BK223" s="205"/>
      <c r="BL223" s="205"/>
      <c r="BM223" s="205"/>
      <c r="BN223" s="205"/>
      <c r="BO223" s="205"/>
      <c r="BP223" s="205"/>
      <c r="BQ223" s="205"/>
      <c r="BR223" s="205"/>
      <c r="BS223" s="205"/>
      <c r="BT223" s="205"/>
      <c r="BU223" s="205"/>
      <c r="BV223" s="205"/>
      <c r="BW223" s="205"/>
      <c r="BX223" s="205"/>
      <c r="BY223" s="205"/>
      <c r="BZ223" s="205"/>
      <c r="CA223" s="205"/>
      <c r="CB223" s="205"/>
      <c r="CC223" s="205"/>
      <c r="CD223" s="205"/>
      <c r="CE223" s="205"/>
      <c r="CF223" s="205"/>
      <c r="CG223" s="205"/>
      <c r="CH223" s="205"/>
      <c r="CI223" s="205"/>
      <c r="CJ223" s="205"/>
      <c r="CK223" s="204"/>
      <c r="CL223" s="205"/>
      <c r="CM223" s="205"/>
      <c r="CN223" s="204"/>
      <c r="CO223" s="205"/>
      <c r="CP223" s="205"/>
      <c r="CQ223" s="204"/>
      <c r="CR223" s="205"/>
      <c r="CS223" s="205"/>
      <c r="CT223" s="205"/>
      <c r="CU223" s="204"/>
      <c r="CV223" s="205"/>
      <c r="CW223" s="205"/>
      <c r="CX223" s="205"/>
      <c r="CY223" s="204"/>
      <c r="CZ223" s="205"/>
      <c r="DA223" s="205"/>
      <c r="DB223" s="205"/>
      <c r="DC223" s="204"/>
      <c r="DD223" s="205"/>
      <c r="DE223" s="205"/>
      <c r="DF223" s="205"/>
      <c r="DG223" s="205"/>
      <c r="DH223" s="204"/>
      <c r="DI223" s="206"/>
    </row>
    <row r="224" spans="1:113" ht="18" customHeight="1" thickBot="1" x14ac:dyDescent="0.25">
      <c r="A224" s="218"/>
      <c r="B224" s="219"/>
      <c r="C224" s="195"/>
      <c r="D224" s="195"/>
      <c r="E224" s="191"/>
      <c r="F224" s="219"/>
      <c r="G224" s="195"/>
      <c r="H224" s="219"/>
      <c r="I224" s="195"/>
      <c r="J224" s="192"/>
      <c r="K224" s="220"/>
      <c r="L224" s="221"/>
      <c r="M224" s="222"/>
      <c r="N224" s="222"/>
      <c r="O224" s="224"/>
      <c r="P224" s="222"/>
      <c r="Q224" s="222"/>
      <c r="R224" s="224"/>
      <c r="S224" s="222"/>
      <c r="T224" s="224"/>
      <c r="U224" s="224"/>
      <c r="V224" s="222"/>
      <c r="W224" s="225"/>
      <c r="X224" s="237"/>
      <c r="Y224" s="224"/>
      <c r="Z224" s="222"/>
      <c r="AA224" s="224"/>
      <c r="AB224" s="224"/>
      <c r="AC224" s="224"/>
      <c r="AD224" s="224"/>
      <c r="AE224" s="224"/>
      <c r="AF224" s="224"/>
      <c r="AG224" s="224"/>
      <c r="AH224" s="224"/>
      <c r="AI224" s="224"/>
      <c r="AJ224" s="224"/>
      <c r="AK224" s="224"/>
      <c r="AL224" s="224"/>
      <c r="AM224" s="224"/>
      <c r="AN224" s="224"/>
      <c r="AO224" s="224"/>
      <c r="AP224" s="224"/>
      <c r="AQ224" s="224"/>
      <c r="AR224" s="224"/>
      <c r="AS224" s="224"/>
      <c r="AT224" s="224"/>
      <c r="AU224" s="224"/>
      <c r="AV224" s="224"/>
      <c r="AW224" s="224"/>
      <c r="AX224" s="224"/>
      <c r="AY224" s="224"/>
      <c r="AZ224" s="224"/>
      <c r="BA224" s="222"/>
      <c r="BB224" s="224"/>
      <c r="BC224" s="224"/>
      <c r="BD224" s="224"/>
      <c r="BE224" s="224"/>
      <c r="BF224" s="224"/>
      <c r="BG224" s="224"/>
      <c r="BH224" s="224"/>
      <c r="BI224" s="224"/>
      <c r="BJ224" s="224"/>
      <c r="BK224" s="224"/>
      <c r="BL224" s="224"/>
      <c r="BM224" s="224"/>
      <c r="BN224" s="224"/>
      <c r="BO224" s="224"/>
      <c r="BP224" s="224"/>
      <c r="BQ224" s="224"/>
      <c r="BR224" s="224"/>
      <c r="BS224" s="224"/>
      <c r="BT224" s="224"/>
      <c r="BU224" s="224"/>
      <c r="BV224" s="224"/>
      <c r="BW224" s="224"/>
      <c r="BX224" s="224"/>
      <c r="BY224" s="224"/>
      <c r="BZ224" s="224"/>
      <c r="CA224" s="224"/>
      <c r="CB224" s="224"/>
      <c r="CC224" s="224"/>
      <c r="CD224" s="224"/>
      <c r="CE224" s="224"/>
      <c r="CF224" s="222"/>
      <c r="CG224" s="224"/>
      <c r="CH224" s="224"/>
      <c r="CI224" s="222"/>
      <c r="CJ224" s="224"/>
      <c r="CK224" s="222"/>
      <c r="CL224" s="224"/>
      <c r="CM224" s="224"/>
      <c r="CN224" s="224"/>
      <c r="CO224" s="222"/>
      <c r="CP224" s="224"/>
      <c r="CQ224" s="222"/>
      <c r="CR224" s="224"/>
      <c r="CS224" s="222"/>
      <c r="CT224" s="224"/>
      <c r="CU224" s="222"/>
      <c r="CV224" s="224"/>
      <c r="CW224" s="222"/>
      <c r="CX224" s="224"/>
      <c r="CY224" s="222"/>
      <c r="CZ224" s="224"/>
      <c r="DA224" s="222"/>
      <c r="DB224" s="224"/>
      <c r="DC224" s="222"/>
      <c r="DD224" s="222"/>
      <c r="DE224" s="224"/>
      <c r="DF224" s="222"/>
      <c r="DG224" s="224"/>
      <c r="DH224" s="222"/>
      <c r="DI224" s="225"/>
    </row>
    <row r="225" spans="1:113" ht="18" customHeight="1" x14ac:dyDescent="0.2">
      <c r="A225" s="208"/>
      <c r="B225" s="209"/>
      <c r="C225" s="182"/>
      <c r="D225" s="182"/>
      <c r="E225" s="175"/>
      <c r="F225" s="209"/>
      <c r="G225" s="182"/>
      <c r="H225" s="209"/>
      <c r="I225" s="182"/>
      <c r="J225" s="176"/>
      <c r="K225" s="210"/>
      <c r="L225" s="211"/>
      <c r="M225" s="212"/>
      <c r="N225" s="212"/>
      <c r="O225" s="213"/>
      <c r="P225" s="212"/>
      <c r="Q225" s="212"/>
      <c r="R225" s="213"/>
      <c r="S225" s="212"/>
      <c r="T225" s="213"/>
      <c r="U225" s="213"/>
      <c r="V225" s="212"/>
      <c r="W225" s="214"/>
      <c r="X225" s="215"/>
      <c r="Y225" s="213"/>
      <c r="Z225" s="212"/>
      <c r="AA225" s="213"/>
      <c r="AB225" s="213"/>
      <c r="AC225" s="213"/>
      <c r="AD225" s="213"/>
      <c r="AE225" s="213"/>
      <c r="AF225" s="213"/>
      <c r="AG225" s="213"/>
      <c r="AH225" s="213"/>
      <c r="AI225" s="213"/>
      <c r="AJ225" s="213"/>
      <c r="AK225" s="213"/>
      <c r="AL225" s="213"/>
      <c r="AM225" s="213"/>
      <c r="AN225" s="213"/>
      <c r="AO225" s="213"/>
      <c r="AP225" s="213"/>
      <c r="AQ225" s="213"/>
      <c r="AR225" s="213"/>
      <c r="AS225" s="213"/>
      <c r="AT225" s="213"/>
      <c r="AU225" s="213"/>
      <c r="AV225" s="213"/>
      <c r="AW225" s="213"/>
      <c r="AX225" s="213"/>
      <c r="AY225" s="213"/>
      <c r="AZ225" s="213"/>
      <c r="BA225" s="212"/>
      <c r="BB225" s="213"/>
      <c r="BC225" s="213"/>
      <c r="BD225" s="213"/>
      <c r="BE225" s="213"/>
      <c r="BF225" s="213"/>
      <c r="BG225" s="213"/>
      <c r="BH225" s="213"/>
      <c r="BI225" s="213"/>
      <c r="BJ225" s="213"/>
      <c r="BK225" s="213"/>
      <c r="BL225" s="213"/>
      <c r="BM225" s="213"/>
      <c r="BN225" s="213"/>
      <c r="BO225" s="213"/>
      <c r="BP225" s="213"/>
      <c r="BQ225" s="213"/>
      <c r="BR225" s="213"/>
      <c r="BS225" s="213"/>
      <c r="BT225" s="213"/>
      <c r="BU225" s="213"/>
      <c r="BV225" s="213"/>
      <c r="BW225" s="213"/>
      <c r="BX225" s="213"/>
      <c r="BY225" s="213"/>
      <c r="BZ225" s="213"/>
      <c r="CA225" s="213"/>
      <c r="CB225" s="213"/>
      <c r="CC225" s="213"/>
      <c r="CD225" s="213"/>
      <c r="CE225" s="213"/>
      <c r="CF225" s="212"/>
      <c r="CG225" s="213"/>
      <c r="CH225" s="213"/>
      <c r="CI225" s="212"/>
      <c r="CJ225" s="213"/>
      <c r="CK225" s="212"/>
      <c r="CL225" s="213"/>
      <c r="CM225" s="213"/>
      <c r="CN225" s="213"/>
      <c r="CO225" s="212"/>
      <c r="CP225" s="213"/>
      <c r="CQ225" s="212"/>
      <c r="CR225" s="213"/>
      <c r="CS225" s="212"/>
      <c r="CT225" s="213"/>
      <c r="CU225" s="212"/>
      <c r="CV225" s="213"/>
      <c r="CW225" s="212"/>
      <c r="CX225" s="213"/>
      <c r="CY225" s="212"/>
      <c r="CZ225" s="213"/>
      <c r="DA225" s="212"/>
      <c r="DB225" s="213"/>
      <c r="DC225" s="212"/>
      <c r="DD225" s="212"/>
      <c r="DE225" s="213"/>
      <c r="DF225" s="212"/>
      <c r="DG225" s="213"/>
      <c r="DH225" s="212"/>
      <c r="DI225" s="214"/>
    </row>
    <row r="226" spans="1:113" ht="18" customHeight="1" x14ac:dyDescent="0.2">
      <c r="A226" s="208"/>
      <c r="B226" s="209"/>
      <c r="C226" s="182"/>
      <c r="D226" s="182"/>
      <c r="E226" s="175"/>
      <c r="F226" s="209"/>
      <c r="G226" s="182"/>
      <c r="H226" s="209"/>
      <c r="I226" s="182"/>
      <c r="J226" s="176"/>
      <c r="K226" s="210"/>
      <c r="L226" s="211"/>
      <c r="M226" s="212"/>
      <c r="N226" s="212"/>
      <c r="O226" s="213"/>
      <c r="P226" s="212"/>
      <c r="Q226" s="212"/>
      <c r="R226" s="213"/>
      <c r="S226" s="212"/>
      <c r="T226" s="213"/>
      <c r="U226" s="213"/>
      <c r="V226" s="212"/>
      <c r="W226" s="214"/>
      <c r="X226" s="215"/>
      <c r="Y226" s="213"/>
      <c r="Z226" s="212"/>
      <c r="AA226" s="213"/>
      <c r="AB226" s="213"/>
      <c r="AC226" s="213"/>
      <c r="AD226" s="213"/>
      <c r="AE226" s="213"/>
      <c r="AF226" s="213"/>
      <c r="AG226" s="213"/>
      <c r="AH226" s="213"/>
      <c r="AI226" s="213"/>
      <c r="AJ226" s="213"/>
      <c r="AK226" s="213"/>
      <c r="AL226" s="213"/>
      <c r="AM226" s="213"/>
      <c r="AN226" s="213"/>
      <c r="AO226" s="213"/>
      <c r="AP226" s="213"/>
      <c r="AQ226" s="213"/>
      <c r="AR226" s="213"/>
      <c r="AS226" s="213"/>
      <c r="AT226" s="213"/>
      <c r="AU226" s="213"/>
      <c r="AV226" s="213"/>
      <c r="AW226" s="213"/>
      <c r="AX226" s="213"/>
      <c r="AY226" s="213"/>
      <c r="AZ226" s="213"/>
      <c r="BA226" s="212"/>
      <c r="BB226" s="213"/>
      <c r="BC226" s="213"/>
      <c r="BD226" s="213"/>
      <c r="BE226" s="213"/>
      <c r="BF226" s="213"/>
      <c r="BG226" s="213"/>
      <c r="BH226" s="213"/>
      <c r="BI226" s="213"/>
      <c r="BJ226" s="213"/>
      <c r="BK226" s="213"/>
      <c r="BL226" s="213"/>
      <c r="BM226" s="213"/>
      <c r="BN226" s="213"/>
      <c r="BO226" s="213"/>
      <c r="BP226" s="213"/>
      <c r="BQ226" s="213"/>
      <c r="BR226" s="213"/>
      <c r="BS226" s="213"/>
      <c r="BT226" s="213"/>
      <c r="BU226" s="213"/>
      <c r="BV226" s="213"/>
      <c r="BW226" s="213"/>
      <c r="BX226" s="213"/>
      <c r="BY226" s="213"/>
      <c r="BZ226" s="213"/>
      <c r="CA226" s="213"/>
      <c r="CB226" s="213"/>
      <c r="CC226" s="213"/>
      <c r="CD226" s="213"/>
      <c r="CE226" s="213"/>
      <c r="CF226" s="212"/>
      <c r="CG226" s="213"/>
      <c r="CH226" s="213"/>
      <c r="CI226" s="212"/>
      <c r="CJ226" s="213"/>
      <c r="CK226" s="212"/>
      <c r="CL226" s="213"/>
      <c r="CM226" s="213"/>
      <c r="CN226" s="213"/>
      <c r="CO226" s="212"/>
      <c r="CP226" s="213"/>
      <c r="CQ226" s="212"/>
      <c r="CR226" s="213"/>
      <c r="CS226" s="212"/>
      <c r="CT226" s="213"/>
      <c r="CU226" s="212"/>
      <c r="CV226" s="213"/>
      <c r="CW226" s="212"/>
      <c r="CX226" s="213"/>
      <c r="CY226" s="212"/>
      <c r="CZ226" s="213"/>
      <c r="DA226" s="212"/>
      <c r="DB226" s="213"/>
      <c r="DC226" s="212"/>
      <c r="DD226" s="212"/>
      <c r="DE226" s="213"/>
      <c r="DF226" s="212"/>
      <c r="DG226" s="213"/>
      <c r="DH226" s="212"/>
      <c r="DI226" s="214"/>
    </row>
    <row r="227" spans="1:113" ht="18" customHeight="1" x14ac:dyDescent="0.2">
      <c r="A227" s="208"/>
      <c r="B227" s="209"/>
      <c r="C227" s="182"/>
      <c r="D227" s="182"/>
      <c r="E227" s="175"/>
      <c r="F227" s="209"/>
      <c r="G227" s="182"/>
      <c r="H227" s="209"/>
      <c r="I227" s="182"/>
      <c r="J227" s="176"/>
      <c r="K227" s="210"/>
      <c r="L227" s="211"/>
      <c r="M227" s="212"/>
      <c r="N227" s="212"/>
      <c r="O227" s="213"/>
      <c r="P227" s="212"/>
      <c r="Q227" s="212"/>
      <c r="R227" s="213"/>
      <c r="S227" s="213"/>
      <c r="T227" s="213"/>
      <c r="U227" s="213"/>
      <c r="V227" s="213"/>
      <c r="W227" s="214"/>
      <c r="X227" s="215"/>
      <c r="Y227" s="213"/>
      <c r="Z227" s="213"/>
      <c r="AA227" s="213"/>
      <c r="AB227" s="213"/>
      <c r="AC227" s="213"/>
      <c r="AD227" s="213"/>
      <c r="AE227" s="213"/>
      <c r="AF227" s="213"/>
      <c r="AG227" s="213"/>
      <c r="AH227" s="213"/>
      <c r="AI227" s="213"/>
      <c r="AJ227" s="213"/>
      <c r="AK227" s="213"/>
      <c r="AL227" s="213"/>
      <c r="AM227" s="213"/>
      <c r="AN227" s="213"/>
      <c r="AO227" s="213"/>
      <c r="AP227" s="213"/>
      <c r="AQ227" s="213"/>
      <c r="AR227" s="213"/>
      <c r="AS227" s="213"/>
      <c r="AT227" s="213"/>
      <c r="AU227" s="213"/>
      <c r="AV227" s="213"/>
      <c r="AW227" s="213"/>
      <c r="AX227" s="213"/>
      <c r="AY227" s="213"/>
      <c r="AZ227" s="213"/>
      <c r="BA227" s="213"/>
      <c r="BB227" s="213"/>
      <c r="BC227" s="213"/>
      <c r="BD227" s="213"/>
      <c r="BE227" s="213"/>
      <c r="BF227" s="213"/>
      <c r="BG227" s="213"/>
      <c r="BH227" s="213"/>
      <c r="BI227" s="213"/>
      <c r="BJ227" s="213"/>
      <c r="BK227" s="213"/>
      <c r="BL227" s="213"/>
      <c r="BM227" s="213"/>
      <c r="BN227" s="213"/>
      <c r="BO227" s="213"/>
      <c r="BP227" s="213"/>
      <c r="BQ227" s="213"/>
      <c r="BR227" s="213"/>
      <c r="BS227" s="213"/>
      <c r="BT227" s="213"/>
      <c r="BU227" s="213"/>
      <c r="BV227" s="213"/>
      <c r="BW227" s="213"/>
      <c r="BX227" s="213"/>
      <c r="BY227" s="213"/>
      <c r="BZ227" s="213"/>
      <c r="CA227" s="213"/>
      <c r="CB227" s="213"/>
      <c r="CC227" s="213"/>
      <c r="CD227" s="213"/>
      <c r="CE227" s="213"/>
      <c r="CF227" s="213"/>
      <c r="CG227" s="213"/>
      <c r="CH227" s="213"/>
      <c r="CI227" s="213"/>
      <c r="CJ227" s="213"/>
      <c r="CK227" s="213"/>
      <c r="CL227" s="213"/>
      <c r="CM227" s="213"/>
      <c r="CN227" s="213"/>
      <c r="CO227" s="212"/>
      <c r="CP227" s="213"/>
      <c r="CQ227" s="212"/>
      <c r="CR227" s="213"/>
      <c r="CS227" s="212"/>
      <c r="CT227" s="213"/>
      <c r="CU227" s="212"/>
      <c r="CV227" s="213"/>
      <c r="CW227" s="212"/>
      <c r="CX227" s="213"/>
      <c r="CY227" s="212"/>
      <c r="CZ227" s="213"/>
      <c r="DA227" s="212"/>
      <c r="DB227" s="213"/>
      <c r="DC227" s="212"/>
      <c r="DD227" s="212"/>
      <c r="DE227" s="213"/>
      <c r="DF227" s="212"/>
      <c r="DG227" s="213"/>
      <c r="DH227" s="212"/>
      <c r="DI227" s="214"/>
    </row>
    <row r="228" spans="1:113" ht="18" customHeight="1" x14ac:dyDescent="0.2">
      <c r="A228" s="208"/>
      <c r="B228" s="209"/>
      <c r="C228" s="182"/>
      <c r="D228" s="182"/>
      <c r="E228" s="175"/>
      <c r="F228" s="209"/>
      <c r="G228" s="182"/>
      <c r="H228" s="209"/>
      <c r="I228" s="182"/>
      <c r="J228" s="176"/>
      <c r="K228" s="210"/>
      <c r="L228" s="211"/>
      <c r="M228" s="212"/>
      <c r="N228" s="212"/>
      <c r="O228" s="213"/>
      <c r="P228" s="212"/>
      <c r="Q228" s="212"/>
      <c r="R228" s="213"/>
      <c r="S228" s="212"/>
      <c r="T228" s="213"/>
      <c r="U228" s="213"/>
      <c r="V228" s="212"/>
      <c r="W228" s="214"/>
      <c r="X228" s="215"/>
      <c r="Y228" s="213"/>
      <c r="Z228" s="212"/>
      <c r="AA228" s="213"/>
      <c r="AB228" s="213"/>
      <c r="AC228" s="213"/>
      <c r="AD228" s="213"/>
      <c r="AE228" s="213"/>
      <c r="AF228" s="213"/>
      <c r="AG228" s="213"/>
      <c r="AH228" s="213"/>
      <c r="AI228" s="213"/>
      <c r="AJ228" s="213"/>
      <c r="AK228" s="213"/>
      <c r="AL228" s="213"/>
      <c r="AM228" s="213"/>
      <c r="AN228" s="213"/>
      <c r="AO228" s="213"/>
      <c r="AP228" s="213"/>
      <c r="AQ228" s="213"/>
      <c r="AR228" s="213"/>
      <c r="AS228" s="213"/>
      <c r="AT228" s="213"/>
      <c r="AU228" s="213"/>
      <c r="AV228" s="213"/>
      <c r="AW228" s="213"/>
      <c r="AX228" s="213"/>
      <c r="AY228" s="213"/>
      <c r="AZ228" s="213"/>
      <c r="BA228" s="212"/>
      <c r="BB228" s="213"/>
      <c r="BC228" s="213"/>
      <c r="BD228" s="213"/>
      <c r="BE228" s="213"/>
      <c r="BF228" s="213"/>
      <c r="BG228" s="213"/>
      <c r="BH228" s="213"/>
      <c r="BI228" s="213"/>
      <c r="BJ228" s="213"/>
      <c r="BK228" s="213"/>
      <c r="BL228" s="213"/>
      <c r="BM228" s="213"/>
      <c r="BN228" s="213"/>
      <c r="BO228" s="213"/>
      <c r="BP228" s="213"/>
      <c r="BQ228" s="213"/>
      <c r="BR228" s="213"/>
      <c r="BS228" s="213"/>
      <c r="BT228" s="213"/>
      <c r="BU228" s="213"/>
      <c r="BV228" s="213"/>
      <c r="BW228" s="213"/>
      <c r="BX228" s="213"/>
      <c r="BY228" s="213"/>
      <c r="BZ228" s="213"/>
      <c r="CA228" s="213"/>
      <c r="CB228" s="213"/>
      <c r="CC228" s="213"/>
      <c r="CD228" s="213"/>
      <c r="CE228" s="213"/>
      <c r="CF228" s="212"/>
      <c r="CG228" s="213"/>
      <c r="CH228" s="213"/>
      <c r="CI228" s="212"/>
      <c r="CJ228" s="213"/>
      <c r="CK228" s="212"/>
      <c r="CL228" s="213"/>
      <c r="CM228" s="213"/>
      <c r="CN228" s="213"/>
      <c r="CO228" s="212"/>
      <c r="CP228" s="213"/>
      <c r="CQ228" s="212"/>
      <c r="CR228" s="213"/>
      <c r="CS228" s="212"/>
      <c r="CT228" s="213"/>
      <c r="CU228" s="212"/>
      <c r="CV228" s="213"/>
      <c r="CW228" s="212"/>
      <c r="CX228" s="213"/>
      <c r="CY228" s="212"/>
      <c r="CZ228" s="213"/>
      <c r="DA228" s="212"/>
      <c r="DB228" s="213"/>
      <c r="DC228" s="212"/>
      <c r="DD228" s="212"/>
      <c r="DE228" s="213"/>
      <c r="DF228" s="212"/>
      <c r="DG228" s="213"/>
      <c r="DH228" s="212"/>
      <c r="DI228" s="214"/>
    </row>
    <row r="229" spans="1:113" ht="18" customHeight="1" thickBot="1" x14ac:dyDescent="0.25">
      <c r="A229" s="208"/>
      <c r="B229" s="209"/>
      <c r="C229" s="182"/>
      <c r="D229" s="182"/>
      <c r="E229" s="175"/>
      <c r="F229" s="209"/>
      <c r="G229" s="182"/>
      <c r="H229" s="209"/>
      <c r="I229" s="182"/>
      <c r="J229" s="176"/>
      <c r="K229" s="210"/>
      <c r="L229" s="211"/>
      <c r="M229" s="212"/>
      <c r="N229" s="212"/>
      <c r="O229" s="213"/>
      <c r="P229" s="212"/>
      <c r="Q229" s="212"/>
      <c r="R229" s="213"/>
      <c r="S229" s="212"/>
      <c r="T229" s="213"/>
      <c r="U229" s="213"/>
      <c r="V229" s="212"/>
      <c r="W229" s="214"/>
      <c r="X229" s="215"/>
      <c r="Y229" s="213"/>
      <c r="Z229" s="212"/>
      <c r="AA229" s="213"/>
      <c r="AB229" s="213"/>
      <c r="AC229" s="213"/>
      <c r="AD229" s="213"/>
      <c r="AE229" s="213"/>
      <c r="AF229" s="213"/>
      <c r="AG229" s="213"/>
      <c r="AH229" s="213"/>
      <c r="AI229" s="213"/>
      <c r="AJ229" s="213"/>
      <c r="AK229" s="213"/>
      <c r="AL229" s="213"/>
      <c r="AM229" s="213"/>
      <c r="AN229" s="213"/>
      <c r="AO229" s="213"/>
      <c r="AP229" s="213"/>
      <c r="AQ229" s="213"/>
      <c r="AR229" s="213"/>
      <c r="AS229" s="213"/>
      <c r="AT229" s="213"/>
      <c r="AU229" s="213"/>
      <c r="AV229" s="213"/>
      <c r="AW229" s="213"/>
      <c r="AX229" s="213"/>
      <c r="AY229" s="213"/>
      <c r="AZ229" s="213"/>
      <c r="BA229" s="212"/>
      <c r="BB229" s="213"/>
      <c r="BC229" s="213"/>
      <c r="BD229" s="213"/>
      <c r="BE229" s="213"/>
      <c r="BF229" s="213"/>
      <c r="BG229" s="213"/>
      <c r="BH229" s="213"/>
      <c r="BI229" s="213"/>
      <c r="BJ229" s="213"/>
      <c r="BK229" s="213"/>
      <c r="BL229" s="213"/>
      <c r="BM229" s="213"/>
      <c r="BN229" s="213"/>
      <c r="BO229" s="213"/>
      <c r="BP229" s="213"/>
      <c r="BQ229" s="213"/>
      <c r="BR229" s="213"/>
      <c r="BS229" s="213"/>
      <c r="BT229" s="213"/>
      <c r="BU229" s="213"/>
      <c r="BV229" s="213"/>
      <c r="BW229" s="213"/>
      <c r="BX229" s="213"/>
      <c r="BY229" s="213"/>
      <c r="BZ229" s="213"/>
      <c r="CA229" s="213"/>
      <c r="CB229" s="213"/>
      <c r="CC229" s="213"/>
      <c r="CD229" s="213"/>
      <c r="CE229" s="213"/>
      <c r="CF229" s="212"/>
      <c r="CG229" s="213"/>
      <c r="CH229" s="213"/>
      <c r="CI229" s="212"/>
      <c r="CJ229" s="213"/>
      <c r="CK229" s="212"/>
      <c r="CL229" s="213"/>
      <c r="CM229" s="213"/>
      <c r="CN229" s="213"/>
      <c r="CO229" s="212"/>
      <c r="CP229" s="213"/>
      <c r="CQ229" s="212"/>
      <c r="CR229" s="213"/>
      <c r="CS229" s="212"/>
      <c r="CT229" s="213"/>
      <c r="CU229" s="212"/>
      <c r="CV229" s="213"/>
      <c r="CW229" s="212"/>
      <c r="CX229" s="213"/>
      <c r="CY229" s="212"/>
      <c r="CZ229" s="213"/>
      <c r="DA229" s="212"/>
      <c r="DB229" s="213"/>
      <c r="DC229" s="212"/>
      <c r="DD229" s="212"/>
      <c r="DE229" s="213"/>
      <c r="DF229" s="212"/>
      <c r="DG229" s="213"/>
      <c r="DH229" s="212"/>
      <c r="DI229" s="214"/>
    </row>
    <row r="230" spans="1:113" ht="18" customHeight="1" x14ac:dyDescent="0.2">
      <c r="A230" s="197"/>
      <c r="B230" s="201"/>
      <c r="C230" s="200"/>
      <c r="D230" s="200"/>
      <c r="E230" s="198"/>
      <c r="F230" s="201"/>
      <c r="G230" s="200"/>
      <c r="H230" s="201"/>
      <c r="I230" s="200"/>
      <c r="J230" s="199"/>
      <c r="K230" s="202"/>
      <c r="L230" s="203"/>
      <c r="M230" s="204"/>
      <c r="N230" s="204"/>
      <c r="O230" s="205"/>
      <c r="P230" s="204"/>
      <c r="Q230" s="204"/>
      <c r="R230" s="205"/>
      <c r="S230" s="204"/>
      <c r="T230" s="205"/>
      <c r="U230" s="205"/>
      <c r="V230" s="204"/>
      <c r="W230" s="206"/>
      <c r="X230" s="207"/>
      <c r="Y230" s="205"/>
      <c r="Z230" s="204"/>
      <c r="AA230" s="205"/>
      <c r="AB230" s="205"/>
      <c r="AC230" s="205"/>
      <c r="AD230" s="205"/>
      <c r="AE230" s="205"/>
      <c r="AF230" s="205"/>
      <c r="AG230" s="205"/>
      <c r="AH230" s="205"/>
      <c r="AI230" s="205"/>
      <c r="AJ230" s="205"/>
      <c r="AK230" s="205"/>
      <c r="AL230" s="205"/>
      <c r="AM230" s="205"/>
      <c r="AN230" s="205"/>
      <c r="AO230" s="205"/>
      <c r="AP230" s="205"/>
      <c r="AQ230" s="205"/>
      <c r="AR230" s="205"/>
      <c r="AS230" s="205"/>
      <c r="AT230" s="205"/>
      <c r="AU230" s="205"/>
      <c r="AV230" s="205"/>
      <c r="AW230" s="205"/>
      <c r="AX230" s="205"/>
      <c r="AY230" s="205"/>
      <c r="AZ230" s="205"/>
      <c r="BA230" s="204"/>
      <c r="BB230" s="205"/>
      <c r="BC230" s="205"/>
      <c r="BD230" s="205"/>
      <c r="BE230" s="205"/>
      <c r="BF230" s="205"/>
      <c r="BG230" s="205"/>
      <c r="BH230" s="205"/>
      <c r="BI230" s="205"/>
      <c r="BJ230" s="205"/>
      <c r="BK230" s="205"/>
      <c r="BL230" s="205"/>
      <c r="BM230" s="205"/>
      <c r="BN230" s="205"/>
      <c r="BO230" s="205"/>
      <c r="BP230" s="205"/>
      <c r="BQ230" s="205"/>
      <c r="BR230" s="205"/>
      <c r="BS230" s="205"/>
      <c r="BT230" s="205"/>
      <c r="BU230" s="205"/>
      <c r="BV230" s="205"/>
      <c r="BW230" s="205"/>
      <c r="BX230" s="205"/>
      <c r="BY230" s="205"/>
      <c r="BZ230" s="205"/>
      <c r="CA230" s="205"/>
      <c r="CB230" s="205"/>
      <c r="CC230" s="205"/>
      <c r="CD230" s="205"/>
      <c r="CE230" s="205"/>
      <c r="CF230" s="204"/>
      <c r="CG230" s="205"/>
      <c r="CH230" s="205"/>
      <c r="CI230" s="204"/>
      <c r="CJ230" s="205"/>
      <c r="CK230" s="204"/>
      <c r="CL230" s="205"/>
      <c r="CM230" s="205"/>
      <c r="CN230" s="205"/>
      <c r="CO230" s="204"/>
      <c r="CP230" s="205"/>
      <c r="CQ230" s="204"/>
      <c r="CR230" s="205"/>
      <c r="CS230" s="204"/>
      <c r="CT230" s="205"/>
      <c r="CU230" s="204"/>
      <c r="CV230" s="205"/>
      <c r="CW230" s="204"/>
      <c r="CX230" s="205"/>
      <c r="CY230" s="204"/>
      <c r="CZ230" s="205"/>
      <c r="DA230" s="204"/>
      <c r="DB230" s="205"/>
      <c r="DC230" s="204"/>
      <c r="DD230" s="204"/>
      <c r="DE230" s="205"/>
      <c r="DF230" s="204"/>
      <c r="DG230" s="205"/>
      <c r="DH230" s="204"/>
      <c r="DI230" s="206"/>
    </row>
    <row r="231" spans="1:113" ht="18" customHeight="1" thickBot="1" x14ac:dyDescent="0.25">
      <c r="A231" s="218"/>
      <c r="B231" s="219"/>
      <c r="C231" s="195"/>
      <c r="D231" s="195"/>
      <c r="E231" s="191"/>
      <c r="F231" s="219"/>
      <c r="G231" s="195"/>
      <c r="H231" s="219"/>
      <c r="I231" s="195"/>
      <c r="J231" s="192"/>
      <c r="K231" s="220"/>
      <c r="L231" s="221"/>
      <c r="M231" s="222"/>
      <c r="N231" s="222"/>
      <c r="O231" s="224"/>
      <c r="P231" s="222"/>
      <c r="Q231" s="222"/>
      <c r="R231" s="224"/>
      <c r="S231" s="222"/>
      <c r="T231" s="224"/>
      <c r="U231" s="224"/>
      <c r="V231" s="222"/>
      <c r="W231" s="225"/>
      <c r="X231" s="237"/>
      <c r="Y231" s="224"/>
      <c r="Z231" s="222"/>
      <c r="AA231" s="224"/>
      <c r="AB231" s="224"/>
      <c r="AC231" s="224"/>
      <c r="AD231" s="224"/>
      <c r="AE231" s="224"/>
      <c r="AF231" s="224"/>
      <c r="AG231" s="224"/>
      <c r="AH231" s="224"/>
      <c r="AI231" s="224"/>
      <c r="AJ231" s="224"/>
      <c r="AK231" s="224"/>
      <c r="AL231" s="224"/>
      <c r="AM231" s="224"/>
      <c r="AN231" s="224"/>
      <c r="AO231" s="224"/>
      <c r="AP231" s="224"/>
      <c r="AQ231" s="224"/>
      <c r="AR231" s="224"/>
      <c r="AS231" s="224"/>
      <c r="AT231" s="224"/>
      <c r="AU231" s="224"/>
      <c r="AV231" s="224"/>
      <c r="AW231" s="224"/>
      <c r="AX231" s="224"/>
      <c r="AY231" s="224"/>
      <c r="AZ231" s="224"/>
      <c r="BA231" s="222"/>
      <c r="BB231" s="224"/>
      <c r="BC231" s="224"/>
      <c r="BD231" s="224"/>
      <c r="BE231" s="224"/>
      <c r="BF231" s="224"/>
      <c r="BG231" s="224"/>
      <c r="BH231" s="224"/>
      <c r="BI231" s="224"/>
      <c r="BJ231" s="224"/>
      <c r="BK231" s="224"/>
      <c r="BL231" s="224"/>
      <c r="BM231" s="224"/>
      <c r="BN231" s="224"/>
      <c r="BO231" s="224"/>
      <c r="BP231" s="224"/>
      <c r="BQ231" s="224"/>
      <c r="BR231" s="224"/>
      <c r="BS231" s="224"/>
      <c r="BT231" s="224"/>
      <c r="BU231" s="224"/>
      <c r="BV231" s="224"/>
      <c r="BW231" s="224"/>
      <c r="BX231" s="224"/>
      <c r="BY231" s="224"/>
      <c r="BZ231" s="224"/>
      <c r="CA231" s="224"/>
      <c r="CB231" s="224"/>
      <c r="CC231" s="224"/>
      <c r="CD231" s="224"/>
      <c r="CE231" s="224"/>
      <c r="CF231" s="222"/>
      <c r="CG231" s="224"/>
      <c r="CH231" s="224"/>
      <c r="CI231" s="222"/>
      <c r="CJ231" s="224"/>
      <c r="CK231" s="222"/>
      <c r="CL231" s="224"/>
      <c r="CM231" s="224"/>
      <c r="CN231" s="224"/>
      <c r="CO231" s="222"/>
      <c r="CP231" s="224"/>
      <c r="CQ231" s="222"/>
      <c r="CR231" s="224"/>
      <c r="CS231" s="222"/>
      <c r="CT231" s="224"/>
      <c r="CU231" s="222"/>
      <c r="CV231" s="224"/>
      <c r="CW231" s="222"/>
      <c r="CX231" s="224"/>
      <c r="CY231" s="222"/>
      <c r="CZ231" s="224"/>
      <c r="DA231" s="222"/>
      <c r="DB231" s="224"/>
      <c r="DC231" s="222"/>
      <c r="DD231" s="222"/>
      <c r="DE231" s="224"/>
      <c r="DF231" s="222"/>
      <c r="DG231" s="224"/>
      <c r="DH231" s="222"/>
      <c r="DI231" s="225"/>
    </row>
    <row r="232" spans="1:113" ht="18" customHeight="1" x14ac:dyDescent="0.2">
      <c r="A232" s="208"/>
      <c r="B232" s="209"/>
      <c r="C232" s="182"/>
      <c r="D232" s="182"/>
      <c r="E232" s="175"/>
      <c r="F232" s="209"/>
      <c r="G232" s="182"/>
      <c r="H232" s="209"/>
      <c r="I232" s="182"/>
      <c r="J232" s="176"/>
      <c r="K232" s="210"/>
      <c r="L232" s="211"/>
      <c r="M232" s="212"/>
      <c r="N232" s="212"/>
      <c r="O232" s="213"/>
      <c r="P232" s="212"/>
      <c r="Q232" s="212"/>
      <c r="R232" s="213"/>
      <c r="S232" s="212"/>
      <c r="T232" s="213"/>
      <c r="U232" s="213"/>
      <c r="V232" s="212"/>
      <c r="W232" s="214"/>
      <c r="X232" s="215"/>
      <c r="Y232" s="213"/>
      <c r="Z232" s="212"/>
      <c r="AA232" s="213"/>
      <c r="AB232" s="213"/>
      <c r="AC232" s="213"/>
      <c r="AD232" s="213"/>
      <c r="AE232" s="213"/>
      <c r="AF232" s="213"/>
      <c r="AG232" s="213"/>
      <c r="AH232" s="213"/>
      <c r="AI232" s="213"/>
      <c r="AJ232" s="213"/>
      <c r="AK232" s="213"/>
      <c r="AL232" s="213"/>
      <c r="AM232" s="213"/>
      <c r="AN232" s="213"/>
      <c r="AO232" s="213"/>
      <c r="AP232" s="213"/>
      <c r="AQ232" s="213"/>
      <c r="AR232" s="213"/>
      <c r="AS232" s="213"/>
      <c r="AT232" s="213"/>
      <c r="AU232" s="213"/>
      <c r="AV232" s="213"/>
      <c r="AW232" s="213"/>
      <c r="AX232" s="213"/>
      <c r="AY232" s="213"/>
      <c r="AZ232" s="213"/>
      <c r="BA232" s="212"/>
      <c r="BB232" s="213"/>
      <c r="BC232" s="213"/>
      <c r="BD232" s="213"/>
      <c r="BE232" s="213"/>
      <c r="BF232" s="213"/>
      <c r="BG232" s="213"/>
      <c r="BH232" s="213"/>
      <c r="BI232" s="213"/>
      <c r="BJ232" s="213"/>
      <c r="BK232" s="213"/>
      <c r="BL232" s="213"/>
      <c r="BM232" s="213"/>
      <c r="BN232" s="213"/>
      <c r="BO232" s="213"/>
      <c r="BP232" s="213"/>
      <c r="BQ232" s="213"/>
      <c r="BR232" s="213"/>
      <c r="BS232" s="213"/>
      <c r="BT232" s="213"/>
      <c r="BU232" s="213"/>
      <c r="BV232" s="213"/>
      <c r="BW232" s="213"/>
      <c r="BX232" s="213"/>
      <c r="BY232" s="213"/>
      <c r="BZ232" s="213"/>
      <c r="CA232" s="213"/>
      <c r="CB232" s="213"/>
      <c r="CC232" s="213"/>
      <c r="CD232" s="213"/>
      <c r="CE232" s="213"/>
      <c r="CF232" s="212"/>
      <c r="CG232" s="213"/>
      <c r="CH232" s="213"/>
      <c r="CI232" s="212"/>
      <c r="CJ232" s="213"/>
      <c r="CK232" s="212"/>
      <c r="CL232" s="213"/>
      <c r="CM232" s="213"/>
      <c r="CN232" s="213"/>
      <c r="CO232" s="212"/>
      <c r="CP232" s="213"/>
      <c r="CQ232" s="212"/>
      <c r="CR232" s="213"/>
      <c r="CS232" s="212"/>
      <c r="CT232" s="213"/>
      <c r="CU232" s="212"/>
      <c r="CV232" s="213"/>
      <c r="CW232" s="212"/>
      <c r="CX232" s="213"/>
      <c r="CY232" s="212"/>
      <c r="CZ232" s="213"/>
      <c r="DA232" s="212"/>
      <c r="DB232" s="213"/>
      <c r="DC232" s="212"/>
      <c r="DD232" s="212"/>
      <c r="DE232" s="213"/>
      <c r="DF232" s="212"/>
      <c r="DG232" s="213"/>
      <c r="DH232" s="212"/>
      <c r="DI232" s="214"/>
    </row>
    <row r="233" spans="1:113" ht="18" customHeight="1" x14ac:dyDescent="0.2">
      <c r="A233" s="208"/>
      <c r="B233" s="209"/>
      <c r="C233" s="182"/>
      <c r="D233" s="182"/>
      <c r="E233" s="175"/>
      <c r="F233" s="209"/>
      <c r="G233" s="182"/>
      <c r="H233" s="209"/>
      <c r="I233" s="182"/>
      <c r="J233" s="176"/>
      <c r="K233" s="210"/>
      <c r="L233" s="211"/>
      <c r="M233" s="212"/>
      <c r="N233" s="212"/>
      <c r="O233" s="213"/>
      <c r="P233" s="212"/>
      <c r="Q233" s="212"/>
      <c r="R233" s="213"/>
      <c r="S233" s="212"/>
      <c r="T233" s="213"/>
      <c r="U233" s="213"/>
      <c r="V233" s="212"/>
      <c r="W233" s="214"/>
      <c r="X233" s="215"/>
      <c r="Y233" s="213"/>
      <c r="Z233" s="212"/>
      <c r="AA233" s="213"/>
      <c r="AB233" s="213"/>
      <c r="AC233" s="213"/>
      <c r="AD233" s="213"/>
      <c r="AE233" s="213"/>
      <c r="AF233" s="213"/>
      <c r="AG233" s="213"/>
      <c r="AH233" s="213"/>
      <c r="AI233" s="213"/>
      <c r="AJ233" s="213"/>
      <c r="AK233" s="213"/>
      <c r="AL233" s="213"/>
      <c r="AM233" s="213"/>
      <c r="AN233" s="213"/>
      <c r="AO233" s="213"/>
      <c r="AP233" s="213"/>
      <c r="AQ233" s="213"/>
      <c r="AR233" s="213"/>
      <c r="AS233" s="213"/>
      <c r="AT233" s="213"/>
      <c r="AU233" s="213"/>
      <c r="AV233" s="213"/>
      <c r="AW233" s="213"/>
      <c r="AX233" s="213"/>
      <c r="AY233" s="213"/>
      <c r="AZ233" s="213"/>
      <c r="BA233" s="212"/>
      <c r="BB233" s="213"/>
      <c r="BC233" s="213"/>
      <c r="BD233" s="213"/>
      <c r="BE233" s="213"/>
      <c r="BF233" s="213"/>
      <c r="BG233" s="213"/>
      <c r="BH233" s="213"/>
      <c r="BI233" s="213"/>
      <c r="BJ233" s="213"/>
      <c r="BK233" s="213"/>
      <c r="BL233" s="213"/>
      <c r="BM233" s="213"/>
      <c r="BN233" s="213"/>
      <c r="BO233" s="213"/>
      <c r="BP233" s="213"/>
      <c r="BQ233" s="213"/>
      <c r="BR233" s="213"/>
      <c r="BS233" s="213"/>
      <c r="BT233" s="213"/>
      <c r="BU233" s="213"/>
      <c r="BV233" s="213"/>
      <c r="BW233" s="213"/>
      <c r="BX233" s="213"/>
      <c r="BY233" s="213"/>
      <c r="BZ233" s="213"/>
      <c r="CA233" s="213"/>
      <c r="CB233" s="213"/>
      <c r="CC233" s="213"/>
      <c r="CD233" s="213"/>
      <c r="CE233" s="213"/>
      <c r="CF233" s="212"/>
      <c r="CG233" s="213"/>
      <c r="CH233" s="213"/>
      <c r="CI233" s="212"/>
      <c r="CJ233" s="213"/>
      <c r="CK233" s="212"/>
      <c r="CL233" s="213"/>
      <c r="CM233" s="213"/>
      <c r="CN233" s="213"/>
      <c r="CO233" s="212"/>
      <c r="CP233" s="213"/>
      <c r="CQ233" s="212"/>
      <c r="CR233" s="213"/>
      <c r="CS233" s="212"/>
      <c r="CT233" s="213"/>
      <c r="CU233" s="212"/>
      <c r="CV233" s="213"/>
      <c r="CW233" s="212"/>
      <c r="CX233" s="213"/>
      <c r="CY233" s="212"/>
      <c r="CZ233" s="213"/>
      <c r="DA233" s="212"/>
      <c r="DB233" s="213"/>
      <c r="DC233" s="212"/>
      <c r="DD233" s="212"/>
      <c r="DE233" s="213"/>
      <c r="DF233" s="212"/>
      <c r="DG233" s="213"/>
      <c r="DH233" s="212"/>
      <c r="DI233" s="214"/>
    </row>
    <row r="234" spans="1:113" ht="18" customHeight="1" x14ac:dyDescent="0.2">
      <c r="A234" s="208"/>
      <c r="B234" s="209"/>
      <c r="C234" s="182"/>
      <c r="D234" s="182"/>
      <c r="E234" s="175"/>
      <c r="F234" s="209"/>
      <c r="G234" s="182"/>
      <c r="H234" s="209"/>
      <c r="I234" s="182"/>
      <c r="J234" s="176"/>
      <c r="K234" s="210"/>
      <c r="L234" s="215"/>
      <c r="M234" s="213"/>
      <c r="N234" s="213"/>
      <c r="O234" s="213"/>
      <c r="P234" s="213"/>
      <c r="Q234" s="213"/>
      <c r="R234" s="213"/>
      <c r="S234" s="212"/>
      <c r="T234" s="213"/>
      <c r="U234" s="213"/>
      <c r="V234" s="212"/>
      <c r="W234" s="214"/>
      <c r="X234" s="215"/>
      <c r="Y234" s="213"/>
      <c r="Z234" s="212"/>
      <c r="AA234" s="213"/>
      <c r="AB234" s="213"/>
      <c r="AC234" s="213"/>
      <c r="AD234" s="213"/>
      <c r="AE234" s="213"/>
      <c r="AF234" s="213"/>
      <c r="AG234" s="213"/>
      <c r="AH234" s="213"/>
      <c r="AI234" s="213"/>
      <c r="AJ234" s="213"/>
      <c r="AK234" s="213"/>
      <c r="AL234" s="213"/>
      <c r="AM234" s="213"/>
      <c r="AN234" s="213"/>
      <c r="AO234" s="213"/>
      <c r="AP234" s="213"/>
      <c r="AQ234" s="213"/>
      <c r="AR234" s="213"/>
      <c r="AS234" s="213"/>
      <c r="AT234" s="213"/>
      <c r="AU234" s="213"/>
      <c r="AV234" s="213"/>
      <c r="AW234" s="213"/>
      <c r="AX234" s="213"/>
      <c r="AY234" s="213"/>
      <c r="AZ234" s="213"/>
      <c r="BA234" s="213"/>
      <c r="BB234" s="213"/>
      <c r="BC234" s="213"/>
      <c r="BD234" s="213"/>
      <c r="BE234" s="213"/>
      <c r="BF234" s="213"/>
      <c r="BG234" s="213"/>
      <c r="BH234" s="213"/>
      <c r="BI234" s="213"/>
      <c r="BJ234" s="213"/>
      <c r="BK234" s="213"/>
      <c r="BL234" s="213"/>
      <c r="BM234" s="213"/>
      <c r="BN234" s="213"/>
      <c r="BO234" s="213"/>
      <c r="BP234" s="213"/>
      <c r="BQ234" s="213"/>
      <c r="BR234" s="213"/>
      <c r="BS234" s="213"/>
      <c r="BT234" s="213"/>
      <c r="BU234" s="213"/>
      <c r="BV234" s="213"/>
      <c r="BW234" s="213"/>
      <c r="BX234" s="213"/>
      <c r="BY234" s="213"/>
      <c r="BZ234" s="213"/>
      <c r="CA234" s="213"/>
      <c r="CB234" s="213"/>
      <c r="CC234" s="213"/>
      <c r="CD234" s="213"/>
      <c r="CE234" s="213"/>
      <c r="CF234" s="212"/>
      <c r="CG234" s="213"/>
      <c r="CH234" s="213"/>
      <c r="CI234" s="212"/>
      <c r="CJ234" s="213"/>
      <c r="CK234" s="213"/>
      <c r="CL234" s="213"/>
      <c r="CM234" s="213"/>
      <c r="CN234" s="213"/>
      <c r="CO234" s="213"/>
      <c r="CP234" s="213"/>
      <c r="CQ234" s="213"/>
      <c r="CR234" s="213"/>
      <c r="CS234" s="213"/>
      <c r="CT234" s="213"/>
      <c r="CU234" s="213"/>
      <c r="CV234" s="213"/>
      <c r="CW234" s="213"/>
      <c r="CX234" s="213"/>
      <c r="CY234" s="213"/>
      <c r="CZ234" s="213"/>
      <c r="DA234" s="213"/>
      <c r="DB234" s="213"/>
      <c r="DC234" s="213"/>
      <c r="DD234" s="213"/>
      <c r="DE234" s="213"/>
      <c r="DF234" s="213"/>
      <c r="DG234" s="213"/>
      <c r="DH234" s="213"/>
      <c r="DI234" s="214"/>
    </row>
    <row r="235" spans="1:113" ht="18" customHeight="1" x14ac:dyDescent="0.2">
      <c r="A235" s="208"/>
      <c r="B235" s="209"/>
      <c r="C235" s="182"/>
      <c r="D235" s="182"/>
      <c r="E235" s="209"/>
      <c r="F235" s="209"/>
      <c r="G235" s="182"/>
      <c r="H235" s="209"/>
      <c r="I235" s="182"/>
      <c r="J235" s="176"/>
      <c r="K235" s="210"/>
      <c r="L235" s="211"/>
      <c r="M235" s="212"/>
      <c r="N235" s="212"/>
      <c r="O235" s="213"/>
      <c r="P235" s="212"/>
      <c r="Q235" s="212"/>
      <c r="R235" s="213"/>
      <c r="S235" s="212"/>
      <c r="T235" s="213"/>
      <c r="U235" s="213"/>
      <c r="V235" s="212"/>
      <c r="W235" s="214"/>
      <c r="X235" s="215"/>
      <c r="Y235" s="213"/>
      <c r="Z235" s="212"/>
      <c r="AA235" s="213"/>
      <c r="AB235" s="213"/>
      <c r="AC235" s="213"/>
      <c r="AD235" s="213"/>
      <c r="AE235" s="213"/>
      <c r="AF235" s="213"/>
      <c r="AG235" s="213"/>
      <c r="AH235" s="213"/>
      <c r="AI235" s="213"/>
      <c r="AJ235" s="213"/>
      <c r="AK235" s="213"/>
      <c r="AL235" s="213"/>
      <c r="AM235" s="213"/>
      <c r="AN235" s="213"/>
      <c r="AO235" s="213"/>
      <c r="AP235" s="213"/>
      <c r="AQ235" s="213"/>
      <c r="AR235" s="213"/>
      <c r="AS235" s="213"/>
      <c r="AT235" s="213"/>
      <c r="AU235" s="213"/>
      <c r="AV235" s="213"/>
      <c r="AW235" s="213"/>
      <c r="AX235" s="213"/>
      <c r="AY235" s="213"/>
      <c r="AZ235" s="213"/>
      <c r="BA235" s="212"/>
      <c r="BB235" s="213"/>
      <c r="BC235" s="213"/>
      <c r="BD235" s="213"/>
      <c r="BE235" s="213"/>
      <c r="BF235" s="213"/>
      <c r="BG235" s="213"/>
      <c r="BH235" s="213"/>
      <c r="BI235" s="213"/>
      <c r="BJ235" s="213"/>
      <c r="BK235" s="213"/>
      <c r="BL235" s="213"/>
      <c r="BM235" s="213"/>
      <c r="BN235" s="213"/>
      <c r="BO235" s="213"/>
      <c r="BP235" s="213"/>
      <c r="BQ235" s="213"/>
      <c r="BR235" s="213"/>
      <c r="BS235" s="213"/>
      <c r="BT235" s="213"/>
      <c r="BU235" s="213"/>
      <c r="BV235" s="213"/>
      <c r="BW235" s="213"/>
      <c r="BX235" s="213"/>
      <c r="BY235" s="213"/>
      <c r="BZ235" s="213"/>
      <c r="CA235" s="213"/>
      <c r="CB235" s="213"/>
      <c r="CC235" s="213"/>
      <c r="CD235" s="213"/>
      <c r="CE235" s="213"/>
      <c r="CF235" s="212"/>
      <c r="CG235" s="213"/>
      <c r="CH235" s="213"/>
      <c r="CI235" s="212"/>
      <c r="CJ235" s="213"/>
      <c r="CK235" s="212"/>
      <c r="CL235" s="213"/>
      <c r="CM235" s="213"/>
      <c r="CN235" s="213"/>
      <c r="CO235" s="212"/>
      <c r="CP235" s="213"/>
      <c r="CQ235" s="212"/>
      <c r="CR235" s="213"/>
      <c r="CS235" s="212"/>
      <c r="CT235" s="213"/>
      <c r="CU235" s="212"/>
      <c r="CV235" s="213"/>
      <c r="CW235" s="212"/>
      <c r="CX235" s="213"/>
      <c r="CY235" s="212"/>
      <c r="CZ235" s="213"/>
      <c r="DA235" s="212"/>
      <c r="DB235" s="213"/>
      <c r="DC235" s="212"/>
      <c r="DD235" s="212"/>
      <c r="DE235" s="213"/>
      <c r="DF235" s="212"/>
      <c r="DG235" s="213"/>
      <c r="DH235" s="212"/>
      <c r="DI235" s="214"/>
    </row>
    <row r="236" spans="1:113" ht="18" customHeight="1" x14ac:dyDescent="0.2">
      <c r="A236" s="208"/>
      <c r="B236" s="209"/>
      <c r="C236" s="182"/>
      <c r="D236" s="182"/>
      <c r="E236" s="175"/>
      <c r="F236" s="209"/>
      <c r="G236" s="182"/>
      <c r="H236" s="209"/>
      <c r="I236" s="182"/>
      <c r="J236" s="176"/>
      <c r="K236" s="210"/>
      <c r="L236" s="211"/>
      <c r="M236" s="212"/>
      <c r="N236" s="212"/>
      <c r="O236" s="213"/>
      <c r="P236" s="212"/>
      <c r="Q236" s="212"/>
      <c r="R236" s="213"/>
      <c r="S236" s="212"/>
      <c r="T236" s="213"/>
      <c r="U236" s="213"/>
      <c r="V236" s="212"/>
      <c r="W236" s="214"/>
      <c r="X236" s="215"/>
      <c r="Y236" s="213"/>
      <c r="Z236" s="212"/>
      <c r="AA236" s="213"/>
      <c r="AB236" s="213"/>
      <c r="AC236" s="213"/>
      <c r="AD236" s="213"/>
      <c r="AE236" s="213"/>
      <c r="AF236" s="213"/>
      <c r="AG236" s="213"/>
      <c r="AH236" s="213"/>
      <c r="AI236" s="213"/>
      <c r="AJ236" s="213"/>
      <c r="AK236" s="213"/>
      <c r="AL236" s="213"/>
      <c r="AM236" s="213"/>
      <c r="AN236" s="213"/>
      <c r="AO236" s="213"/>
      <c r="AP236" s="213"/>
      <c r="AQ236" s="213"/>
      <c r="AR236" s="213"/>
      <c r="AS236" s="213"/>
      <c r="AT236" s="213"/>
      <c r="AU236" s="213"/>
      <c r="AV236" s="213"/>
      <c r="AW236" s="213"/>
      <c r="AX236" s="213"/>
      <c r="AY236" s="213"/>
      <c r="AZ236" s="213"/>
      <c r="BA236" s="212"/>
      <c r="BB236" s="213"/>
      <c r="BC236" s="213"/>
      <c r="BD236" s="213"/>
      <c r="BE236" s="213"/>
      <c r="BF236" s="213"/>
      <c r="BG236" s="213"/>
      <c r="BH236" s="213"/>
      <c r="BI236" s="213"/>
      <c r="BJ236" s="213"/>
      <c r="BK236" s="213"/>
      <c r="BL236" s="213"/>
      <c r="BM236" s="213"/>
      <c r="BN236" s="213"/>
      <c r="BO236" s="213"/>
      <c r="BP236" s="213"/>
      <c r="BQ236" s="213"/>
      <c r="BR236" s="213"/>
      <c r="BS236" s="213"/>
      <c r="BT236" s="213"/>
      <c r="BU236" s="213"/>
      <c r="BV236" s="213"/>
      <c r="BW236" s="213"/>
      <c r="BX236" s="213"/>
      <c r="BY236" s="213"/>
      <c r="BZ236" s="213"/>
      <c r="CA236" s="213"/>
      <c r="CB236" s="213"/>
      <c r="CC236" s="213"/>
      <c r="CD236" s="213"/>
      <c r="CE236" s="213"/>
      <c r="CF236" s="212"/>
      <c r="CG236" s="213"/>
      <c r="CH236" s="213"/>
      <c r="CI236" s="212"/>
      <c r="CJ236" s="213"/>
      <c r="CK236" s="212"/>
      <c r="CL236" s="213"/>
      <c r="CM236" s="213"/>
      <c r="CN236" s="213"/>
      <c r="CO236" s="212"/>
      <c r="CP236" s="213"/>
      <c r="CQ236" s="212"/>
      <c r="CR236" s="213"/>
      <c r="CS236" s="212"/>
      <c r="CT236" s="213"/>
      <c r="CU236" s="212"/>
      <c r="CV236" s="213"/>
      <c r="CW236" s="212"/>
      <c r="CX236" s="213"/>
      <c r="CY236" s="212"/>
      <c r="CZ236" s="213"/>
      <c r="DA236" s="212"/>
      <c r="DB236" s="213"/>
      <c r="DC236" s="212"/>
      <c r="DD236" s="212"/>
      <c r="DE236" s="213"/>
      <c r="DF236" s="212"/>
      <c r="DG236" s="213"/>
      <c r="DH236" s="212"/>
      <c r="DI236" s="214"/>
    </row>
    <row r="237" spans="1:113" ht="18" customHeight="1" x14ac:dyDescent="0.2">
      <c r="A237" s="208"/>
      <c r="B237" s="209"/>
      <c r="C237" s="182"/>
      <c r="D237" s="182"/>
      <c r="E237" s="175"/>
      <c r="F237" s="209"/>
      <c r="G237" s="182"/>
      <c r="H237" s="209"/>
      <c r="I237" s="182"/>
      <c r="J237" s="176"/>
      <c r="K237" s="210"/>
      <c r="L237" s="215"/>
      <c r="M237" s="213"/>
      <c r="N237" s="213"/>
      <c r="O237" s="213"/>
      <c r="P237" s="213"/>
      <c r="Q237" s="213"/>
      <c r="R237" s="213"/>
      <c r="S237" s="212"/>
      <c r="T237" s="213"/>
      <c r="U237" s="213"/>
      <c r="V237" s="212"/>
      <c r="W237" s="214"/>
      <c r="X237" s="215"/>
      <c r="Y237" s="213"/>
      <c r="Z237" s="212"/>
      <c r="AA237" s="213"/>
      <c r="AB237" s="213"/>
      <c r="AC237" s="213"/>
      <c r="AD237" s="213"/>
      <c r="AE237" s="213"/>
      <c r="AF237" s="213"/>
      <c r="AG237" s="213"/>
      <c r="AH237" s="213"/>
      <c r="AI237" s="213"/>
      <c r="AJ237" s="213"/>
      <c r="AK237" s="213"/>
      <c r="AL237" s="213"/>
      <c r="AM237" s="213"/>
      <c r="AN237" s="213"/>
      <c r="AO237" s="213"/>
      <c r="AP237" s="213"/>
      <c r="AQ237" s="213"/>
      <c r="AR237" s="213"/>
      <c r="AS237" s="213"/>
      <c r="AT237" s="213"/>
      <c r="AU237" s="213"/>
      <c r="AV237" s="213"/>
      <c r="AW237" s="213"/>
      <c r="AX237" s="213"/>
      <c r="AY237" s="213"/>
      <c r="AZ237" s="213"/>
      <c r="BA237" s="213"/>
      <c r="BB237" s="213"/>
      <c r="BC237" s="213"/>
      <c r="BD237" s="213"/>
      <c r="BE237" s="213"/>
      <c r="BF237" s="213"/>
      <c r="BG237" s="213"/>
      <c r="BH237" s="213"/>
      <c r="BI237" s="213"/>
      <c r="BJ237" s="213"/>
      <c r="BK237" s="213"/>
      <c r="BL237" s="213"/>
      <c r="BM237" s="213"/>
      <c r="BN237" s="213"/>
      <c r="BO237" s="213"/>
      <c r="BP237" s="213"/>
      <c r="BQ237" s="213"/>
      <c r="BR237" s="213"/>
      <c r="BS237" s="213"/>
      <c r="BT237" s="213"/>
      <c r="BU237" s="213"/>
      <c r="BV237" s="213"/>
      <c r="BW237" s="213"/>
      <c r="BX237" s="213"/>
      <c r="BY237" s="213"/>
      <c r="BZ237" s="213"/>
      <c r="CA237" s="213"/>
      <c r="CB237" s="213"/>
      <c r="CC237" s="213"/>
      <c r="CD237" s="213"/>
      <c r="CE237" s="213"/>
      <c r="CF237" s="212"/>
      <c r="CG237" s="213"/>
      <c r="CH237" s="213"/>
      <c r="CI237" s="212"/>
      <c r="CJ237" s="213"/>
      <c r="CK237" s="213"/>
      <c r="CL237" s="213"/>
      <c r="CM237" s="213"/>
      <c r="CN237" s="213"/>
      <c r="CO237" s="213"/>
      <c r="CP237" s="213"/>
      <c r="CQ237" s="213"/>
      <c r="CR237" s="213"/>
      <c r="CS237" s="213"/>
      <c r="CT237" s="213"/>
      <c r="CU237" s="213"/>
      <c r="CV237" s="213"/>
      <c r="CW237" s="213"/>
      <c r="CX237" s="213"/>
      <c r="CY237" s="213"/>
      <c r="CZ237" s="213"/>
      <c r="DA237" s="213"/>
      <c r="DB237" s="213"/>
      <c r="DC237" s="213"/>
      <c r="DD237" s="213"/>
      <c r="DE237" s="213"/>
      <c r="DF237" s="213"/>
      <c r="DG237" s="213"/>
      <c r="DH237" s="213"/>
      <c r="DI237" s="214"/>
    </row>
    <row r="238" spans="1:113" ht="18" customHeight="1" x14ac:dyDescent="0.2">
      <c r="A238" s="208"/>
      <c r="B238" s="209"/>
      <c r="C238" s="182"/>
      <c r="D238" s="182"/>
      <c r="E238" s="175"/>
      <c r="F238" s="209"/>
      <c r="G238" s="182"/>
      <c r="H238" s="209"/>
      <c r="I238" s="182"/>
      <c r="J238" s="176"/>
      <c r="K238" s="210"/>
      <c r="L238" s="211"/>
      <c r="M238" s="212"/>
      <c r="N238" s="212"/>
      <c r="O238" s="213"/>
      <c r="P238" s="212"/>
      <c r="Q238" s="212"/>
      <c r="R238" s="213"/>
      <c r="S238" s="212"/>
      <c r="T238" s="213"/>
      <c r="U238" s="213"/>
      <c r="V238" s="212"/>
      <c r="W238" s="214"/>
      <c r="X238" s="215"/>
      <c r="Y238" s="213"/>
      <c r="Z238" s="212"/>
      <c r="AA238" s="213"/>
      <c r="AB238" s="213"/>
      <c r="AC238" s="213"/>
      <c r="AD238" s="213"/>
      <c r="AE238" s="213"/>
      <c r="AF238" s="213"/>
      <c r="AG238" s="213"/>
      <c r="AH238" s="213"/>
      <c r="AI238" s="213"/>
      <c r="AJ238" s="213"/>
      <c r="AK238" s="213"/>
      <c r="AL238" s="213"/>
      <c r="AM238" s="213"/>
      <c r="AN238" s="213"/>
      <c r="AO238" s="213"/>
      <c r="AP238" s="213"/>
      <c r="AQ238" s="213"/>
      <c r="AR238" s="213"/>
      <c r="AS238" s="213"/>
      <c r="AT238" s="213"/>
      <c r="AU238" s="213"/>
      <c r="AV238" s="213"/>
      <c r="AW238" s="213"/>
      <c r="AX238" s="213"/>
      <c r="AY238" s="213"/>
      <c r="AZ238" s="213"/>
      <c r="BA238" s="212"/>
      <c r="BB238" s="213"/>
      <c r="BC238" s="213"/>
      <c r="BD238" s="213"/>
      <c r="BE238" s="213"/>
      <c r="BF238" s="213"/>
      <c r="BG238" s="213"/>
      <c r="BH238" s="213"/>
      <c r="BI238" s="213"/>
      <c r="BJ238" s="213"/>
      <c r="BK238" s="213"/>
      <c r="BL238" s="213"/>
      <c r="BM238" s="213"/>
      <c r="BN238" s="213"/>
      <c r="BO238" s="213"/>
      <c r="BP238" s="213"/>
      <c r="BQ238" s="213"/>
      <c r="BR238" s="213"/>
      <c r="BS238" s="213"/>
      <c r="BT238" s="213"/>
      <c r="BU238" s="213"/>
      <c r="BV238" s="213"/>
      <c r="BW238" s="213"/>
      <c r="BX238" s="213"/>
      <c r="BY238" s="213"/>
      <c r="BZ238" s="213"/>
      <c r="CA238" s="213"/>
      <c r="CB238" s="213"/>
      <c r="CC238" s="213"/>
      <c r="CD238" s="213"/>
      <c r="CE238" s="213"/>
      <c r="CF238" s="212"/>
      <c r="CG238" s="213"/>
      <c r="CH238" s="213"/>
      <c r="CI238" s="212"/>
      <c r="CJ238" s="213"/>
      <c r="CK238" s="212"/>
      <c r="CL238" s="213"/>
      <c r="CM238" s="213"/>
      <c r="CN238" s="213"/>
      <c r="CO238" s="212"/>
      <c r="CP238" s="213"/>
      <c r="CQ238" s="212"/>
      <c r="CR238" s="213"/>
      <c r="CS238" s="212"/>
      <c r="CT238" s="213"/>
      <c r="CU238" s="212"/>
      <c r="CV238" s="213"/>
      <c r="CW238" s="212"/>
      <c r="CX238" s="213"/>
      <c r="CY238" s="212"/>
      <c r="CZ238" s="213"/>
      <c r="DA238" s="212"/>
      <c r="DB238" s="213"/>
      <c r="DC238" s="212"/>
      <c r="DD238" s="212"/>
      <c r="DE238" s="213"/>
      <c r="DF238" s="212"/>
      <c r="DG238" s="213"/>
      <c r="DH238" s="212"/>
      <c r="DI238" s="214"/>
    </row>
    <row r="239" spans="1:113" ht="18" customHeight="1" x14ac:dyDescent="0.2">
      <c r="A239" s="208"/>
      <c r="B239" s="209"/>
      <c r="C239" s="182"/>
      <c r="D239" s="182"/>
      <c r="E239" s="175"/>
      <c r="F239" s="209"/>
      <c r="G239" s="182"/>
      <c r="H239" s="209"/>
      <c r="I239" s="182"/>
      <c r="J239" s="176"/>
      <c r="K239" s="210"/>
      <c r="L239" s="211"/>
      <c r="M239" s="212"/>
      <c r="N239" s="212"/>
      <c r="O239" s="213"/>
      <c r="P239" s="212"/>
      <c r="Q239" s="212"/>
      <c r="R239" s="213"/>
      <c r="S239" s="212"/>
      <c r="T239" s="213"/>
      <c r="U239" s="213"/>
      <c r="V239" s="212"/>
      <c r="W239" s="214"/>
      <c r="X239" s="215"/>
      <c r="Y239" s="213"/>
      <c r="Z239" s="212"/>
      <c r="AA239" s="213"/>
      <c r="AB239" s="213"/>
      <c r="AC239" s="213"/>
      <c r="AD239" s="213"/>
      <c r="AE239" s="213"/>
      <c r="AF239" s="213"/>
      <c r="AG239" s="213"/>
      <c r="AH239" s="213"/>
      <c r="AI239" s="213"/>
      <c r="AJ239" s="213"/>
      <c r="AK239" s="213"/>
      <c r="AL239" s="213"/>
      <c r="AM239" s="213"/>
      <c r="AN239" s="213"/>
      <c r="AO239" s="213"/>
      <c r="AP239" s="213"/>
      <c r="AQ239" s="213"/>
      <c r="AR239" s="213"/>
      <c r="AS239" s="213"/>
      <c r="AT239" s="213"/>
      <c r="AU239" s="213"/>
      <c r="AV239" s="213"/>
      <c r="AW239" s="213"/>
      <c r="AX239" s="213"/>
      <c r="AY239" s="213"/>
      <c r="AZ239" s="213"/>
      <c r="BA239" s="212"/>
      <c r="BB239" s="213"/>
      <c r="BC239" s="213"/>
      <c r="BD239" s="213"/>
      <c r="BE239" s="213"/>
      <c r="BF239" s="213"/>
      <c r="BG239" s="213"/>
      <c r="BH239" s="213"/>
      <c r="BI239" s="213"/>
      <c r="BJ239" s="213"/>
      <c r="BK239" s="213"/>
      <c r="BL239" s="213"/>
      <c r="BM239" s="213"/>
      <c r="BN239" s="213"/>
      <c r="BO239" s="213"/>
      <c r="BP239" s="213"/>
      <c r="BQ239" s="213"/>
      <c r="BR239" s="213"/>
      <c r="BS239" s="213"/>
      <c r="BT239" s="213"/>
      <c r="BU239" s="213"/>
      <c r="BV239" s="213"/>
      <c r="BW239" s="213"/>
      <c r="BX239" s="213"/>
      <c r="BY239" s="213"/>
      <c r="BZ239" s="213"/>
      <c r="CA239" s="213"/>
      <c r="CB239" s="213"/>
      <c r="CC239" s="213"/>
      <c r="CD239" s="213"/>
      <c r="CE239" s="213"/>
      <c r="CF239" s="212"/>
      <c r="CG239" s="213"/>
      <c r="CH239" s="213"/>
      <c r="CI239" s="212"/>
      <c r="CJ239" s="213"/>
      <c r="CK239" s="212"/>
      <c r="CL239" s="213"/>
      <c r="CM239" s="213"/>
      <c r="CN239" s="213"/>
      <c r="CO239" s="212"/>
      <c r="CP239" s="213"/>
      <c r="CQ239" s="212"/>
      <c r="CR239" s="213"/>
      <c r="CS239" s="212"/>
      <c r="CT239" s="213"/>
      <c r="CU239" s="212"/>
      <c r="CV239" s="213"/>
      <c r="CW239" s="212"/>
      <c r="CX239" s="213"/>
      <c r="CY239" s="212"/>
      <c r="CZ239" s="213"/>
      <c r="DA239" s="212"/>
      <c r="DB239" s="213"/>
      <c r="DC239" s="212"/>
      <c r="DD239" s="212"/>
      <c r="DE239" s="213"/>
      <c r="DF239" s="212"/>
      <c r="DG239" s="213"/>
      <c r="DH239" s="212"/>
      <c r="DI239" s="214"/>
    </row>
    <row r="240" spans="1:113" ht="18" customHeight="1" x14ac:dyDescent="0.2">
      <c r="A240" s="208"/>
      <c r="B240" s="209"/>
      <c r="C240" s="182"/>
      <c r="D240" s="182"/>
      <c r="E240" s="175"/>
      <c r="F240" s="209"/>
      <c r="G240" s="182"/>
      <c r="H240" s="209"/>
      <c r="I240" s="182"/>
      <c r="J240" s="176"/>
      <c r="K240" s="210"/>
      <c r="L240" s="211"/>
      <c r="M240" s="212"/>
      <c r="N240" s="212"/>
      <c r="O240" s="213"/>
      <c r="P240" s="212"/>
      <c r="Q240" s="212"/>
      <c r="R240" s="213"/>
      <c r="S240" s="212"/>
      <c r="T240" s="213"/>
      <c r="U240" s="213"/>
      <c r="V240" s="212"/>
      <c r="W240" s="214"/>
      <c r="X240" s="215"/>
      <c r="Y240" s="213"/>
      <c r="Z240" s="212"/>
      <c r="AA240" s="213"/>
      <c r="AB240" s="213"/>
      <c r="AC240" s="213"/>
      <c r="AD240" s="213"/>
      <c r="AE240" s="213"/>
      <c r="AF240" s="213"/>
      <c r="AG240" s="213"/>
      <c r="AH240" s="213"/>
      <c r="AI240" s="213"/>
      <c r="AJ240" s="213"/>
      <c r="AK240" s="213"/>
      <c r="AL240" s="213"/>
      <c r="AM240" s="213"/>
      <c r="AN240" s="213"/>
      <c r="AO240" s="213"/>
      <c r="AP240" s="213"/>
      <c r="AQ240" s="213"/>
      <c r="AR240" s="213"/>
      <c r="AS240" s="213"/>
      <c r="AT240" s="213"/>
      <c r="AU240" s="213"/>
      <c r="AV240" s="213"/>
      <c r="AW240" s="213"/>
      <c r="AX240" s="213"/>
      <c r="AY240" s="213"/>
      <c r="AZ240" s="213"/>
      <c r="BA240" s="212"/>
      <c r="BB240" s="213"/>
      <c r="BC240" s="213"/>
      <c r="BD240" s="213"/>
      <c r="BE240" s="213"/>
      <c r="BF240" s="213"/>
      <c r="BG240" s="213"/>
      <c r="BH240" s="213"/>
      <c r="BI240" s="213"/>
      <c r="BJ240" s="213"/>
      <c r="BK240" s="213"/>
      <c r="BL240" s="213"/>
      <c r="BM240" s="213"/>
      <c r="BN240" s="213"/>
      <c r="BO240" s="213"/>
      <c r="BP240" s="213"/>
      <c r="BQ240" s="213"/>
      <c r="BR240" s="213"/>
      <c r="BS240" s="213"/>
      <c r="BT240" s="213"/>
      <c r="BU240" s="213"/>
      <c r="BV240" s="213"/>
      <c r="BW240" s="213"/>
      <c r="BX240" s="213"/>
      <c r="BY240" s="213"/>
      <c r="BZ240" s="213"/>
      <c r="CA240" s="213"/>
      <c r="CB240" s="213"/>
      <c r="CC240" s="213"/>
      <c r="CD240" s="213"/>
      <c r="CE240" s="213"/>
      <c r="CF240" s="212"/>
      <c r="CG240" s="213"/>
      <c r="CH240" s="213"/>
      <c r="CI240" s="212"/>
      <c r="CJ240" s="213"/>
      <c r="CK240" s="212"/>
      <c r="CL240" s="213"/>
      <c r="CM240" s="213"/>
      <c r="CN240" s="213"/>
      <c r="CO240" s="212"/>
      <c r="CP240" s="213"/>
      <c r="CQ240" s="212"/>
      <c r="CR240" s="213"/>
      <c r="CS240" s="212"/>
      <c r="CT240" s="213"/>
      <c r="CU240" s="212"/>
      <c r="CV240" s="213"/>
      <c r="CW240" s="212"/>
      <c r="CX240" s="213"/>
      <c r="CY240" s="212"/>
      <c r="CZ240" s="213"/>
      <c r="DA240" s="212"/>
      <c r="DB240" s="213"/>
      <c r="DC240" s="212"/>
      <c r="DD240" s="212"/>
      <c r="DE240" s="213"/>
      <c r="DF240" s="212"/>
      <c r="DG240" s="213"/>
      <c r="DH240" s="212"/>
      <c r="DI240" s="214"/>
    </row>
    <row r="241" spans="1:113" ht="18" customHeight="1" x14ac:dyDescent="0.2">
      <c r="A241" s="208"/>
      <c r="B241" s="209"/>
      <c r="C241" s="182"/>
      <c r="D241" s="182"/>
      <c r="E241" s="175"/>
      <c r="F241" s="209"/>
      <c r="G241" s="182"/>
      <c r="H241" s="209"/>
      <c r="I241" s="182"/>
      <c r="J241" s="176"/>
      <c r="K241" s="210"/>
      <c r="L241" s="211"/>
      <c r="M241" s="212"/>
      <c r="N241" s="212"/>
      <c r="O241" s="213"/>
      <c r="P241" s="212"/>
      <c r="Q241" s="212"/>
      <c r="R241" s="213"/>
      <c r="S241" s="212"/>
      <c r="T241" s="213"/>
      <c r="U241" s="213"/>
      <c r="V241" s="212"/>
      <c r="W241" s="214"/>
      <c r="X241" s="215"/>
      <c r="Y241" s="213"/>
      <c r="Z241" s="212"/>
      <c r="AA241" s="213"/>
      <c r="AB241" s="213"/>
      <c r="AC241" s="213"/>
      <c r="AD241" s="213"/>
      <c r="AE241" s="213"/>
      <c r="AF241" s="213"/>
      <c r="AG241" s="213"/>
      <c r="AH241" s="213"/>
      <c r="AI241" s="213"/>
      <c r="AJ241" s="213"/>
      <c r="AK241" s="213"/>
      <c r="AL241" s="213"/>
      <c r="AM241" s="213"/>
      <c r="AN241" s="213"/>
      <c r="AO241" s="213"/>
      <c r="AP241" s="213"/>
      <c r="AQ241" s="213"/>
      <c r="AR241" s="213"/>
      <c r="AS241" s="213"/>
      <c r="AT241" s="213"/>
      <c r="AU241" s="213"/>
      <c r="AV241" s="213"/>
      <c r="AW241" s="213"/>
      <c r="AX241" s="213"/>
      <c r="AY241" s="213"/>
      <c r="AZ241" s="213"/>
      <c r="BA241" s="212"/>
      <c r="BB241" s="213"/>
      <c r="BC241" s="213"/>
      <c r="BD241" s="213"/>
      <c r="BE241" s="213"/>
      <c r="BF241" s="213"/>
      <c r="BG241" s="213"/>
      <c r="BH241" s="213"/>
      <c r="BI241" s="213"/>
      <c r="BJ241" s="213"/>
      <c r="BK241" s="213"/>
      <c r="BL241" s="213"/>
      <c r="BM241" s="213"/>
      <c r="BN241" s="213"/>
      <c r="BO241" s="213"/>
      <c r="BP241" s="213"/>
      <c r="BQ241" s="213"/>
      <c r="BR241" s="213"/>
      <c r="BS241" s="213"/>
      <c r="BT241" s="213"/>
      <c r="BU241" s="213"/>
      <c r="BV241" s="213"/>
      <c r="BW241" s="213"/>
      <c r="BX241" s="213"/>
      <c r="BY241" s="213"/>
      <c r="BZ241" s="213"/>
      <c r="CA241" s="213"/>
      <c r="CB241" s="213"/>
      <c r="CC241" s="213"/>
      <c r="CD241" s="213"/>
      <c r="CE241" s="213"/>
      <c r="CF241" s="212"/>
      <c r="CG241" s="213"/>
      <c r="CH241" s="213"/>
      <c r="CI241" s="212"/>
      <c r="CJ241" s="213"/>
      <c r="CK241" s="212"/>
      <c r="CL241" s="213"/>
      <c r="CM241" s="213"/>
      <c r="CN241" s="213"/>
      <c r="CO241" s="212"/>
      <c r="CP241" s="213"/>
      <c r="CQ241" s="212"/>
      <c r="CR241" s="213"/>
      <c r="CS241" s="212"/>
      <c r="CT241" s="213"/>
      <c r="CU241" s="212"/>
      <c r="CV241" s="213"/>
      <c r="CW241" s="212"/>
      <c r="CX241" s="213"/>
      <c r="CY241" s="212"/>
      <c r="CZ241" s="213"/>
      <c r="DA241" s="212"/>
      <c r="DB241" s="213"/>
      <c r="DC241" s="212"/>
      <c r="DD241" s="212"/>
      <c r="DE241" s="213"/>
      <c r="DF241" s="212"/>
      <c r="DG241" s="213"/>
      <c r="DH241" s="212"/>
      <c r="DI241" s="214"/>
    </row>
    <row r="242" spans="1:113" ht="18" customHeight="1" x14ac:dyDescent="0.2">
      <c r="A242" s="208"/>
      <c r="B242" s="209"/>
      <c r="C242" s="182"/>
      <c r="D242" s="182"/>
      <c r="E242" s="175"/>
      <c r="F242" s="209"/>
      <c r="G242" s="182"/>
      <c r="H242" s="209"/>
      <c r="I242" s="182"/>
      <c r="J242" s="176"/>
      <c r="K242" s="210"/>
      <c r="L242" s="211"/>
      <c r="M242" s="212"/>
      <c r="N242" s="212"/>
      <c r="O242" s="213"/>
      <c r="P242" s="212"/>
      <c r="Q242" s="212"/>
      <c r="R242" s="213"/>
      <c r="S242" s="212"/>
      <c r="T242" s="213"/>
      <c r="U242" s="213"/>
      <c r="V242" s="212"/>
      <c r="W242" s="214"/>
      <c r="X242" s="215"/>
      <c r="Y242" s="213"/>
      <c r="Z242" s="212"/>
      <c r="AA242" s="213"/>
      <c r="AB242" s="213"/>
      <c r="AC242" s="213"/>
      <c r="AD242" s="213"/>
      <c r="AE242" s="213"/>
      <c r="AF242" s="213"/>
      <c r="AG242" s="213"/>
      <c r="AH242" s="213"/>
      <c r="AI242" s="213"/>
      <c r="AJ242" s="213"/>
      <c r="AK242" s="213"/>
      <c r="AL242" s="213"/>
      <c r="AM242" s="213"/>
      <c r="AN242" s="213"/>
      <c r="AO242" s="213"/>
      <c r="AP242" s="213"/>
      <c r="AQ242" s="213"/>
      <c r="AR242" s="213"/>
      <c r="AS242" s="213"/>
      <c r="AT242" s="213"/>
      <c r="AU242" s="213"/>
      <c r="AV242" s="213"/>
      <c r="AW242" s="213"/>
      <c r="AX242" s="213"/>
      <c r="AY242" s="213"/>
      <c r="AZ242" s="213"/>
      <c r="BA242" s="212"/>
      <c r="BB242" s="213"/>
      <c r="BC242" s="213"/>
      <c r="BD242" s="213"/>
      <c r="BE242" s="213"/>
      <c r="BF242" s="213"/>
      <c r="BG242" s="213"/>
      <c r="BH242" s="213"/>
      <c r="BI242" s="213"/>
      <c r="BJ242" s="213"/>
      <c r="BK242" s="213"/>
      <c r="BL242" s="213"/>
      <c r="BM242" s="213"/>
      <c r="BN242" s="213"/>
      <c r="BO242" s="213"/>
      <c r="BP242" s="213"/>
      <c r="BQ242" s="213"/>
      <c r="BR242" s="213"/>
      <c r="BS242" s="213"/>
      <c r="BT242" s="213"/>
      <c r="BU242" s="213"/>
      <c r="BV242" s="213"/>
      <c r="BW242" s="213"/>
      <c r="BX242" s="213"/>
      <c r="BY242" s="213"/>
      <c r="BZ242" s="213"/>
      <c r="CA242" s="213"/>
      <c r="CB242" s="213"/>
      <c r="CC242" s="213"/>
      <c r="CD242" s="213"/>
      <c r="CE242" s="213"/>
      <c r="CF242" s="212"/>
      <c r="CG242" s="213"/>
      <c r="CH242" s="213"/>
      <c r="CI242" s="212"/>
      <c r="CJ242" s="213"/>
      <c r="CK242" s="212"/>
      <c r="CL242" s="213"/>
      <c r="CM242" s="213"/>
      <c r="CN242" s="213"/>
      <c r="CO242" s="212"/>
      <c r="CP242" s="213"/>
      <c r="CQ242" s="212"/>
      <c r="CR242" s="213"/>
      <c r="CS242" s="212"/>
      <c r="CT242" s="213"/>
      <c r="CU242" s="212"/>
      <c r="CV242" s="213"/>
      <c r="CW242" s="212"/>
      <c r="CX242" s="213"/>
      <c r="CY242" s="212"/>
      <c r="CZ242" s="213"/>
      <c r="DA242" s="212"/>
      <c r="DB242" s="213"/>
      <c r="DC242" s="212"/>
      <c r="DD242" s="212"/>
      <c r="DE242" s="213"/>
      <c r="DF242" s="212"/>
      <c r="DG242" s="213"/>
      <c r="DH242" s="212"/>
      <c r="DI242" s="214"/>
    </row>
    <row r="243" spans="1:113" ht="18" customHeight="1" x14ac:dyDescent="0.2">
      <c r="A243" s="208"/>
      <c r="B243" s="209"/>
      <c r="C243" s="182"/>
      <c r="D243" s="182"/>
      <c r="E243" s="175"/>
      <c r="F243" s="209"/>
      <c r="G243" s="182"/>
      <c r="H243" s="209"/>
      <c r="I243" s="182"/>
      <c r="J243" s="176"/>
      <c r="K243" s="210"/>
      <c r="L243" s="211"/>
      <c r="M243" s="212"/>
      <c r="N243" s="212"/>
      <c r="O243" s="213"/>
      <c r="P243" s="212"/>
      <c r="Q243" s="212"/>
      <c r="R243" s="213"/>
      <c r="S243" s="212"/>
      <c r="T243" s="213"/>
      <c r="U243" s="213"/>
      <c r="V243" s="212"/>
      <c r="W243" s="214"/>
      <c r="X243" s="215"/>
      <c r="Y243" s="213"/>
      <c r="Z243" s="212"/>
      <c r="AA243" s="213"/>
      <c r="AB243" s="213"/>
      <c r="AC243" s="213"/>
      <c r="AD243" s="213"/>
      <c r="AE243" s="213"/>
      <c r="AF243" s="213"/>
      <c r="AG243" s="213"/>
      <c r="AH243" s="213"/>
      <c r="AI243" s="213"/>
      <c r="AJ243" s="213"/>
      <c r="AK243" s="213"/>
      <c r="AL243" s="213"/>
      <c r="AM243" s="213"/>
      <c r="AN243" s="213"/>
      <c r="AO243" s="213"/>
      <c r="AP243" s="213"/>
      <c r="AQ243" s="213"/>
      <c r="AR243" s="213"/>
      <c r="AS243" s="213"/>
      <c r="AT243" s="213"/>
      <c r="AU243" s="213"/>
      <c r="AV243" s="213"/>
      <c r="AW243" s="213"/>
      <c r="AX243" s="213"/>
      <c r="AY243" s="213"/>
      <c r="AZ243" s="213"/>
      <c r="BA243" s="212"/>
      <c r="BB243" s="213"/>
      <c r="BC243" s="213"/>
      <c r="BD243" s="213"/>
      <c r="BE243" s="213"/>
      <c r="BF243" s="213"/>
      <c r="BG243" s="213"/>
      <c r="BH243" s="213"/>
      <c r="BI243" s="213"/>
      <c r="BJ243" s="213"/>
      <c r="BK243" s="213"/>
      <c r="BL243" s="213"/>
      <c r="BM243" s="213"/>
      <c r="BN243" s="213"/>
      <c r="BO243" s="213"/>
      <c r="BP243" s="213"/>
      <c r="BQ243" s="213"/>
      <c r="BR243" s="213"/>
      <c r="BS243" s="213"/>
      <c r="BT243" s="213"/>
      <c r="BU243" s="213"/>
      <c r="BV243" s="213"/>
      <c r="BW243" s="213"/>
      <c r="BX243" s="213"/>
      <c r="BY243" s="213"/>
      <c r="BZ243" s="213"/>
      <c r="CA243" s="213"/>
      <c r="CB243" s="213"/>
      <c r="CC243" s="213"/>
      <c r="CD243" s="213"/>
      <c r="CE243" s="213"/>
      <c r="CF243" s="212"/>
      <c r="CG243" s="213"/>
      <c r="CH243" s="213"/>
      <c r="CI243" s="212"/>
      <c r="CJ243" s="213"/>
      <c r="CK243" s="212"/>
      <c r="CL243" s="213"/>
      <c r="CM243" s="213"/>
      <c r="CN243" s="213"/>
      <c r="CO243" s="212"/>
      <c r="CP243" s="213"/>
      <c r="CQ243" s="212"/>
      <c r="CR243" s="213"/>
      <c r="CS243" s="212"/>
      <c r="CT243" s="213"/>
      <c r="CU243" s="212"/>
      <c r="CV243" s="213"/>
      <c r="CW243" s="212"/>
      <c r="CX243" s="213"/>
      <c r="CY243" s="212"/>
      <c r="CZ243" s="213"/>
      <c r="DA243" s="212"/>
      <c r="DB243" s="213"/>
      <c r="DC243" s="212"/>
      <c r="DD243" s="212"/>
      <c r="DE243" s="213"/>
      <c r="DF243" s="212"/>
      <c r="DG243" s="213"/>
      <c r="DH243" s="212"/>
      <c r="DI243" s="214"/>
    </row>
    <row r="244" spans="1:113" ht="18" customHeight="1" x14ac:dyDescent="0.2">
      <c r="A244" s="208"/>
      <c r="B244" s="209"/>
      <c r="C244" s="182"/>
      <c r="D244" s="182"/>
      <c r="E244" s="175"/>
      <c r="F244" s="209"/>
      <c r="G244" s="182"/>
      <c r="H244" s="209"/>
      <c r="I244" s="182"/>
      <c r="J244" s="176"/>
      <c r="K244" s="210"/>
      <c r="L244" s="211"/>
      <c r="M244" s="212"/>
      <c r="N244" s="212"/>
      <c r="O244" s="213"/>
      <c r="P244" s="212"/>
      <c r="Q244" s="212"/>
      <c r="R244" s="213"/>
      <c r="S244" s="212"/>
      <c r="T244" s="213"/>
      <c r="U244" s="213"/>
      <c r="V244" s="212"/>
      <c r="W244" s="214"/>
      <c r="X244" s="215"/>
      <c r="Y244" s="213"/>
      <c r="Z244" s="212"/>
      <c r="AA244" s="213"/>
      <c r="AB244" s="213"/>
      <c r="AC244" s="213"/>
      <c r="AD244" s="213"/>
      <c r="AE244" s="213"/>
      <c r="AF244" s="213"/>
      <c r="AG244" s="213"/>
      <c r="AH244" s="213"/>
      <c r="AI244" s="213"/>
      <c r="AJ244" s="213"/>
      <c r="AK244" s="213"/>
      <c r="AL244" s="213"/>
      <c r="AM244" s="213"/>
      <c r="AN244" s="213"/>
      <c r="AO244" s="213"/>
      <c r="AP244" s="213"/>
      <c r="AQ244" s="213"/>
      <c r="AR244" s="213"/>
      <c r="AS244" s="213"/>
      <c r="AT244" s="213"/>
      <c r="AU244" s="213"/>
      <c r="AV244" s="213"/>
      <c r="AW244" s="213"/>
      <c r="AX244" s="213"/>
      <c r="AY244" s="213"/>
      <c r="AZ244" s="213"/>
      <c r="BA244" s="212"/>
      <c r="BB244" s="213"/>
      <c r="BC244" s="213"/>
      <c r="BD244" s="213"/>
      <c r="BE244" s="213"/>
      <c r="BF244" s="213"/>
      <c r="BG244" s="213"/>
      <c r="BH244" s="213"/>
      <c r="BI244" s="213"/>
      <c r="BJ244" s="213"/>
      <c r="BK244" s="213"/>
      <c r="BL244" s="213"/>
      <c r="BM244" s="213"/>
      <c r="BN244" s="213"/>
      <c r="BO244" s="213"/>
      <c r="BP244" s="213"/>
      <c r="BQ244" s="213"/>
      <c r="BR244" s="213"/>
      <c r="BS244" s="213"/>
      <c r="BT244" s="213"/>
      <c r="BU244" s="213"/>
      <c r="BV244" s="213"/>
      <c r="BW244" s="213"/>
      <c r="BX244" s="213"/>
      <c r="BY244" s="213"/>
      <c r="BZ244" s="213"/>
      <c r="CA244" s="213"/>
      <c r="CB244" s="213"/>
      <c r="CC244" s="213"/>
      <c r="CD244" s="213"/>
      <c r="CE244" s="213"/>
      <c r="CF244" s="212"/>
      <c r="CG244" s="213"/>
      <c r="CH244" s="213"/>
      <c r="CI244" s="212"/>
      <c r="CJ244" s="213"/>
      <c r="CK244" s="212"/>
      <c r="CL244" s="213"/>
      <c r="CM244" s="213"/>
      <c r="CN244" s="213"/>
      <c r="CO244" s="212"/>
      <c r="CP244" s="213"/>
      <c r="CQ244" s="212"/>
      <c r="CR244" s="213"/>
      <c r="CS244" s="212"/>
      <c r="CT244" s="213"/>
      <c r="CU244" s="212"/>
      <c r="CV244" s="213"/>
      <c r="CW244" s="212"/>
      <c r="CX244" s="213"/>
      <c r="CY244" s="212"/>
      <c r="CZ244" s="213"/>
      <c r="DA244" s="212"/>
      <c r="DB244" s="213"/>
      <c r="DC244" s="212"/>
      <c r="DD244" s="212"/>
      <c r="DE244" s="213"/>
      <c r="DF244" s="212"/>
      <c r="DG244" s="213"/>
      <c r="DH244" s="212"/>
      <c r="DI244" s="214"/>
    </row>
    <row r="245" spans="1:113" ht="18" customHeight="1" x14ac:dyDescent="0.2">
      <c r="A245" s="208"/>
      <c r="B245" s="209"/>
      <c r="C245" s="182"/>
      <c r="D245" s="182"/>
      <c r="E245" s="175"/>
      <c r="F245" s="209"/>
      <c r="G245" s="182"/>
      <c r="H245" s="209"/>
      <c r="I245" s="182"/>
      <c r="J245" s="176"/>
      <c r="K245" s="210"/>
      <c r="L245" s="211"/>
      <c r="M245" s="212"/>
      <c r="N245" s="212"/>
      <c r="O245" s="213"/>
      <c r="P245" s="212"/>
      <c r="Q245" s="212"/>
      <c r="R245" s="213"/>
      <c r="S245" s="212"/>
      <c r="T245" s="213"/>
      <c r="U245" s="213"/>
      <c r="V245" s="212"/>
      <c r="W245" s="214"/>
      <c r="X245" s="215"/>
      <c r="Y245" s="213"/>
      <c r="Z245" s="212"/>
      <c r="AA245" s="213"/>
      <c r="AB245" s="213"/>
      <c r="AC245" s="213"/>
      <c r="AD245" s="213"/>
      <c r="AE245" s="213"/>
      <c r="AF245" s="213"/>
      <c r="AG245" s="213"/>
      <c r="AH245" s="213"/>
      <c r="AI245" s="213"/>
      <c r="AJ245" s="213"/>
      <c r="AK245" s="213"/>
      <c r="AL245" s="213"/>
      <c r="AM245" s="213"/>
      <c r="AN245" s="213"/>
      <c r="AO245" s="213"/>
      <c r="AP245" s="213"/>
      <c r="AQ245" s="213"/>
      <c r="AR245" s="213"/>
      <c r="AS245" s="213"/>
      <c r="AT245" s="213"/>
      <c r="AU245" s="213"/>
      <c r="AV245" s="213"/>
      <c r="AW245" s="213"/>
      <c r="AX245" s="213"/>
      <c r="AY245" s="213"/>
      <c r="AZ245" s="213"/>
      <c r="BA245" s="212"/>
      <c r="BB245" s="213"/>
      <c r="BC245" s="213"/>
      <c r="BD245" s="213"/>
      <c r="BE245" s="213"/>
      <c r="BF245" s="213"/>
      <c r="BG245" s="213"/>
      <c r="BH245" s="213"/>
      <c r="BI245" s="213"/>
      <c r="BJ245" s="213"/>
      <c r="BK245" s="213"/>
      <c r="BL245" s="213"/>
      <c r="BM245" s="213"/>
      <c r="BN245" s="213"/>
      <c r="BO245" s="213"/>
      <c r="BP245" s="213"/>
      <c r="BQ245" s="213"/>
      <c r="BR245" s="213"/>
      <c r="BS245" s="213"/>
      <c r="BT245" s="213"/>
      <c r="BU245" s="213"/>
      <c r="BV245" s="213"/>
      <c r="BW245" s="213"/>
      <c r="BX245" s="213"/>
      <c r="BY245" s="213"/>
      <c r="BZ245" s="213"/>
      <c r="CA245" s="213"/>
      <c r="CB245" s="213"/>
      <c r="CC245" s="213"/>
      <c r="CD245" s="213"/>
      <c r="CE245" s="213"/>
      <c r="CF245" s="212"/>
      <c r="CG245" s="213"/>
      <c r="CH245" s="213"/>
      <c r="CI245" s="212"/>
      <c r="CJ245" s="213"/>
      <c r="CK245" s="212"/>
      <c r="CL245" s="213"/>
      <c r="CM245" s="213"/>
      <c r="CN245" s="213"/>
      <c r="CO245" s="212"/>
      <c r="CP245" s="213"/>
      <c r="CQ245" s="212"/>
      <c r="CR245" s="213"/>
      <c r="CS245" s="212"/>
      <c r="CT245" s="213"/>
      <c r="CU245" s="212"/>
      <c r="CV245" s="213"/>
      <c r="CW245" s="212"/>
      <c r="CX245" s="213"/>
      <c r="CY245" s="212"/>
      <c r="CZ245" s="213"/>
      <c r="DA245" s="212"/>
      <c r="DB245" s="213"/>
      <c r="DC245" s="212"/>
      <c r="DD245" s="212"/>
      <c r="DE245" s="213"/>
      <c r="DF245" s="212"/>
      <c r="DG245" s="213"/>
      <c r="DH245" s="212"/>
      <c r="DI245" s="214"/>
    </row>
    <row r="246" spans="1:113" ht="18" customHeight="1" x14ac:dyDescent="0.2">
      <c r="A246" s="208"/>
      <c r="B246" s="209"/>
      <c r="C246" s="182"/>
      <c r="D246" s="182"/>
      <c r="E246" s="175"/>
      <c r="F246" s="209"/>
      <c r="G246" s="182"/>
      <c r="H246" s="209"/>
      <c r="I246" s="182"/>
      <c r="J246" s="176"/>
      <c r="K246" s="210"/>
      <c r="L246" s="211"/>
      <c r="M246" s="212"/>
      <c r="N246" s="212"/>
      <c r="O246" s="213"/>
      <c r="P246" s="212"/>
      <c r="Q246" s="212"/>
      <c r="R246" s="213"/>
      <c r="S246" s="212"/>
      <c r="T246" s="213"/>
      <c r="U246" s="213"/>
      <c r="V246" s="212"/>
      <c r="W246" s="214"/>
      <c r="X246" s="215"/>
      <c r="Y246" s="213"/>
      <c r="Z246" s="212"/>
      <c r="AA246" s="213"/>
      <c r="AB246" s="213"/>
      <c r="AC246" s="213"/>
      <c r="AD246" s="213"/>
      <c r="AE246" s="213"/>
      <c r="AF246" s="213"/>
      <c r="AG246" s="213"/>
      <c r="AH246" s="213"/>
      <c r="AI246" s="213"/>
      <c r="AJ246" s="213"/>
      <c r="AK246" s="213"/>
      <c r="AL246" s="213"/>
      <c r="AM246" s="213"/>
      <c r="AN246" s="213"/>
      <c r="AO246" s="213"/>
      <c r="AP246" s="213"/>
      <c r="AQ246" s="213"/>
      <c r="AR246" s="213"/>
      <c r="AS246" s="213"/>
      <c r="AT246" s="213"/>
      <c r="AU246" s="213"/>
      <c r="AV246" s="213"/>
      <c r="AW246" s="213"/>
      <c r="AX246" s="213"/>
      <c r="AY246" s="213"/>
      <c r="AZ246" s="213"/>
      <c r="BA246" s="212"/>
      <c r="BB246" s="213"/>
      <c r="BC246" s="213"/>
      <c r="BD246" s="213"/>
      <c r="BE246" s="213"/>
      <c r="BF246" s="213"/>
      <c r="BG246" s="213"/>
      <c r="BH246" s="213"/>
      <c r="BI246" s="213"/>
      <c r="BJ246" s="213"/>
      <c r="BK246" s="213"/>
      <c r="BL246" s="213"/>
      <c r="BM246" s="213"/>
      <c r="BN246" s="213"/>
      <c r="BO246" s="213"/>
      <c r="BP246" s="213"/>
      <c r="BQ246" s="213"/>
      <c r="BR246" s="213"/>
      <c r="BS246" s="213"/>
      <c r="BT246" s="213"/>
      <c r="BU246" s="213"/>
      <c r="BV246" s="213"/>
      <c r="BW246" s="213"/>
      <c r="BX246" s="213"/>
      <c r="BY246" s="213"/>
      <c r="BZ246" s="213"/>
      <c r="CA246" s="213"/>
      <c r="CB246" s="213"/>
      <c r="CC246" s="213"/>
      <c r="CD246" s="213"/>
      <c r="CE246" s="213"/>
      <c r="CF246" s="212"/>
      <c r="CG246" s="213"/>
      <c r="CH246" s="213"/>
      <c r="CI246" s="212"/>
      <c r="CJ246" s="213"/>
      <c r="CK246" s="212"/>
      <c r="CL246" s="213"/>
      <c r="CM246" s="213"/>
      <c r="CN246" s="213"/>
      <c r="CO246" s="212"/>
      <c r="CP246" s="213"/>
      <c r="CQ246" s="212"/>
      <c r="CR246" s="213"/>
      <c r="CS246" s="212"/>
      <c r="CT246" s="213"/>
      <c r="CU246" s="212"/>
      <c r="CV246" s="213"/>
      <c r="CW246" s="212"/>
      <c r="CX246" s="213"/>
      <c r="CY246" s="212"/>
      <c r="CZ246" s="213"/>
      <c r="DA246" s="212"/>
      <c r="DB246" s="213"/>
      <c r="DC246" s="212"/>
      <c r="DD246" s="212"/>
      <c r="DE246" s="213"/>
      <c r="DF246" s="212"/>
      <c r="DG246" s="213"/>
      <c r="DH246" s="212"/>
      <c r="DI246" s="214"/>
    </row>
    <row r="247" spans="1:113" ht="18" customHeight="1" x14ac:dyDescent="0.2">
      <c r="A247" s="208"/>
      <c r="B247" s="209"/>
      <c r="C247" s="182"/>
      <c r="D247" s="182"/>
      <c r="E247" s="175"/>
      <c r="F247" s="209"/>
      <c r="G247" s="182"/>
      <c r="H247" s="209"/>
      <c r="I247" s="182"/>
      <c r="J247" s="176"/>
      <c r="K247" s="210"/>
      <c r="L247" s="211"/>
      <c r="M247" s="212"/>
      <c r="N247" s="212"/>
      <c r="O247" s="213"/>
      <c r="P247" s="212"/>
      <c r="Q247" s="212"/>
      <c r="R247" s="213"/>
      <c r="S247" s="212"/>
      <c r="T247" s="213"/>
      <c r="U247" s="213"/>
      <c r="V247" s="212"/>
      <c r="W247" s="214"/>
      <c r="X247" s="215"/>
      <c r="Y247" s="213"/>
      <c r="Z247" s="212"/>
      <c r="AA247" s="213"/>
      <c r="AB247" s="213"/>
      <c r="AC247" s="213"/>
      <c r="AD247" s="213"/>
      <c r="AE247" s="213"/>
      <c r="AF247" s="213"/>
      <c r="AG247" s="213"/>
      <c r="AH247" s="213"/>
      <c r="AI247" s="213"/>
      <c r="AJ247" s="213"/>
      <c r="AK247" s="213"/>
      <c r="AL247" s="213"/>
      <c r="AM247" s="213"/>
      <c r="AN247" s="213"/>
      <c r="AO247" s="213"/>
      <c r="AP247" s="213"/>
      <c r="AQ247" s="213"/>
      <c r="AR247" s="213"/>
      <c r="AS247" s="213"/>
      <c r="AT247" s="213"/>
      <c r="AU247" s="213"/>
      <c r="AV247" s="213"/>
      <c r="AW247" s="213"/>
      <c r="AX247" s="213"/>
      <c r="AY247" s="213"/>
      <c r="AZ247" s="213"/>
      <c r="BA247" s="212"/>
      <c r="BB247" s="213"/>
      <c r="BC247" s="213"/>
      <c r="BD247" s="213"/>
      <c r="BE247" s="213"/>
      <c r="BF247" s="213"/>
      <c r="BG247" s="213"/>
      <c r="BH247" s="213"/>
      <c r="BI247" s="213"/>
      <c r="BJ247" s="213"/>
      <c r="BK247" s="213"/>
      <c r="BL247" s="213"/>
      <c r="BM247" s="213"/>
      <c r="BN247" s="213"/>
      <c r="BO247" s="213"/>
      <c r="BP247" s="213"/>
      <c r="BQ247" s="213"/>
      <c r="BR247" s="213"/>
      <c r="BS247" s="213"/>
      <c r="BT247" s="213"/>
      <c r="BU247" s="213"/>
      <c r="BV247" s="213"/>
      <c r="BW247" s="213"/>
      <c r="BX247" s="213"/>
      <c r="BY247" s="213"/>
      <c r="BZ247" s="213"/>
      <c r="CA247" s="213"/>
      <c r="CB247" s="213"/>
      <c r="CC247" s="213"/>
      <c r="CD247" s="213"/>
      <c r="CE247" s="213"/>
      <c r="CF247" s="212"/>
      <c r="CG247" s="213"/>
      <c r="CH247" s="213"/>
      <c r="CI247" s="212"/>
      <c r="CJ247" s="213"/>
      <c r="CK247" s="212"/>
      <c r="CL247" s="213"/>
      <c r="CM247" s="213"/>
      <c r="CN247" s="213"/>
      <c r="CO247" s="212"/>
      <c r="CP247" s="213"/>
      <c r="CQ247" s="212"/>
      <c r="CR247" s="213"/>
      <c r="CS247" s="212"/>
      <c r="CT247" s="213"/>
      <c r="CU247" s="212"/>
      <c r="CV247" s="213"/>
      <c r="CW247" s="212"/>
      <c r="CX247" s="213"/>
      <c r="CY247" s="212"/>
      <c r="CZ247" s="213"/>
      <c r="DA247" s="212"/>
      <c r="DB247" s="213"/>
      <c r="DC247" s="212"/>
      <c r="DD247" s="212"/>
      <c r="DE247" s="213"/>
      <c r="DF247" s="212"/>
      <c r="DG247" s="213"/>
      <c r="DH247" s="212"/>
      <c r="DI247" s="214"/>
    </row>
    <row r="248" spans="1:113" ht="18" customHeight="1" x14ac:dyDescent="0.2">
      <c r="A248" s="208"/>
      <c r="B248" s="209"/>
      <c r="C248" s="182"/>
      <c r="D248" s="182"/>
      <c r="E248" s="175"/>
      <c r="F248" s="209"/>
      <c r="G248" s="182"/>
      <c r="H248" s="209"/>
      <c r="I248" s="182"/>
      <c r="J248" s="176"/>
      <c r="K248" s="210"/>
      <c r="L248" s="211"/>
      <c r="M248" s="212"/>
      <c r="N248" s="212"/>
      <c r="O248" s="213"/>
      <c r="P248" s="212"/>
      <c r="Q248" s="212"/>
      <c r="R248" s="213"/>
      <c r="S248" s="212"/>
      <c r="T248" s="213"/>
      <c r="U248" s="213"/>
      <c r="V248" s="212"/>
      <c r="W248" s="214"/>
      <c r="X248" s="215"/>
      <c r="Y248" s="213"/>
      <c r="Z248" s="212"/>
      <c r="AA248" s="213"/>
      <c r="AB248" s="213"/>
      <c r="AC248" s="213"/>
      <c r="AD248" s="213"/>
      <c r="AE248" s="213"/>
      <c r="AF248" s="213"/>
      <c r="AG248" s="213"/>
      <c r="AH248" s="213"/>
      <c r="AI248" s="213"/>
      <c r="AJ248" s="213"/>
      <c r="AK248" s="213"/>
      <c r="AL248" s="213"/>
      <c r="AM248" s="213"/>
      <c r="AN248" s="213"/>
      <c r="AO248" s="213"/>
      <c r="AP248" s="213"/>
      <c r="AQ248" s="213"/>
      <c r="AR248" s="213"/>
      <c r="AS248" s="213"/>
      <c r="AT248" s="213"/>
      <c r="AU248" s="213"/>
      <c r="AV248" s="213"/>
      <c r="AW248" s="213"/>
      <c r="AX248" s="213"/>
      <c r="AY248" s="213"/>
      <c r="AZ248" s="213"/>
      <c r="BA248" s="212"/>
      <c r="BB248" s="213"/>
      <c r="BC248" s="213"/>
      <c r="BD248" s="213"/>
      <c r="BE248" s="213"/>
      <c r="BF248" s="213"/>
      <c r="BG248" s="213"/>
      <c r="BH248" s="213"/>
      <c r="BI248" s="213"/>
      <c r="BJ248" s="213"/>
      <c r="BK248" s="213"/>
      <c r="BL248" s="213"/>
      <c r="BM248" s="213"/>
      <c r="BN248" s="213"/>
      <c r="BO248" s="213"/>
      <c r="BP248" s="213"/>
      <c r="BQ248" s="213"/>
      <c r="BR248" s="213"/>
      <c r="BS248" s="213"/>
      <c r="BT248" s="213"/>
      <c r="BU248" s="213"/>
      <c r="BV248" s="213"/>
      <c r="BW248" s="213"/>
      <c r="BX248" s="213"/>
      <c r="BY248" s="213"/>
      <c r="BZ248" s="213"/>
      <c r="CA248" s="213"/>
      <c r="CB248" s="213"/>
      <c r="CC248" s="213"/>
      <c r="CD248" s="213"/>
      <c r="CE248" s="213"/>
      <c r="CF248" s="212"/>
      <c r="CG248" s="213"/>
      <c r="CH248" s="213"/>
      <c r="CI248" s="212"/>
      <c r="CJ248" s="213"/>
      <c r="CK248" s="212"/>
      <c r="CL248" s="213"/>
      <c r="CM248" s="213"/>
      <c r="CN248" s="213"/>
      <c r="CO248" s="212"/>
      <c r="CP248" s="213"/>
      <c r="CQ248" s="212"/>
      <c r="CR248" s="213"/>
      <c r="CS248" s="212"/>
      <c r="CT248" s="213"/>
      <c r="CU248" s="212"/>
      <c r="CV248" s="213"/>
      <c r="CW248" s="212"/>
      <c r="CX248" s="213"/>
      <c r="CY248" s="212"/>
      <c r="CZ248" s="213"/>
      <c r="DA248" s="212"/>
      <c r="DB248" s="213"/>
      <c r="DC248" s="212"/>
      <c r="DD248" s="212"/>
      <c r="DE248" s="213"/>
      <c r="DF248" s="212"/>
      <c r="DG248" s="213"/>
      <c r="DH248" s="212"/>
      <c r="DI248" s="214"/>
    </row>
    <row r="249" spans="1:113" ht="18" customHeight="1" x14ac:dyDescent="0.2">
      <c r="A249" s="208"/>
      <c r="B249" s="209"/>
      <c r="C249" s="182"/>
      <c r="D249" s="182"/>
      <c r="E249" s="175"/>
      <c r="F249" s="209"/>
      <c r="G249" s="182"/>
      <c r="H249" s="209"/>
      <c r="I249" s="182"/>
      <c r="J249" s="176"/>
      <c r="K249" s="210"/>
      <c r="L249" s="211"/>
      <c r="M249" s="212"/>
      <c r="N249" s="212"/>
      <c r="O249" s="213"/>
      <c r="P249" s="212"/>
      <c r="Q249" s="212"/>
      <c r="R249" s="213"/>
      <c r="S249" s="212"/>
      <c r="T249" s="213"/>
      <c r="U249" s="213"/>
      <c r="V249" s="212"/>
      <c r="W249" s="214"/>
      <c r="X249" s="215"/>
      <c r="Y249" s="213"/>
      <c r="Z249" s="212"/>
      <c r="AA249" s="213"/>
      <c r="AB249" s="213"/>
      <c r="AC249" s="213"/>
      <c r="AD249" s="213"/>
      <c r="AE249" s="213"/>
      <c r="AF249" s="213"/>
      <c r="AG249" s="213"/>
      <c r="AH249" s="213"/>
      <c r="AI249" s="213"/>
      <c r="AJ249" s="213"/>
      <c r="AK249" s="213"/>
      <c r="AL249" s="213"/>
      <c r="AM249" s="213"/>
      <c r="AN249" s="213"/>
      <c r="AO249" s="213"/>
      <c r="AP249" s="213"/>
      <c r="AQ249" s="213"/>
      <c r="AR249" s="213"/>
      <c r="AS249" s="213"/>
      <c r="AT249" s="213"/>
      <c r="AU249" s="213"/>
      <c r="AV249" s="213"/>
      <c r="AW249" s="213"/>
      <c r="AX249" s="213"/>
      <c r="AY249" s="213"/>
      <c r="AZ249" s="213"/>
      <c r="BA249" s="212"/>
      <c r="BB249" s="213"/>
      <c r="BC249" s="213"/>
      <c r="BD249" s="213"/>
      <c r="BE249" s="213"/>
      <c r="BF249" s="213"/>
      <c r="BG249" s="213"/>
      <c r="BH249" s="213"/>
      <c r="BI249" s="213"/>
      <c r="BJ249" s="213"/>
      <c r="BK249" s="213"/>
      <c r="BL249" s="213"/>
      <c r="BM249" s="213"/>
      <c r="BN249" s="213"/>
      <c r="BO249" s="213"/>
      <c r="BP249" s="213"/>
      <c r="BQ249" s="213"/>
      <c r="BR249" s="213"/>
      <c r="BS249" s="213"/>
      <c r="BT249" s="213"/>
      <c r="BU249" s="213"/>
      <c r="BV249" s="213"/>
      <c r="BW249" s="213"/>
      <c r="BX249" s="213"/>
      <c r="BY249" s="213"/>
      <c r="BZ249" s="213"/>
      <c r="CA249" s="213"/>
      <c r="CB249" s="213"/>
      <c r="CC249" s="213"/>
      <c r="CD249" s="213"/>
      <c r="CE249" s="213"/>
      <c r="CF249" s="212"/>
      <c r="CG249" s="213"/>
      <c r="CH249" s="213"/>
      <c r="CI249" s="212"/>
      <c r="CJ249" s="213"/>
      <c r="CK249" s="212"/>
      <c r="CL249" s="213"/>
      <c r="CM249" s="213"/>
      <c r="CN249" s="213"/>
      <c r="CO249" s="212"/>
      <c r="CP249" s="213"/>
      <c r="CQ249" s="212"/>
      <c r="CR249" s="213"/>
      <c r="CS249" s="212"/>
      <c r="CT249" s="213"/>
      <c r="CU249" s="212"/>
      <c r="CV249" s="213"/>
      <c r="CW249" s="212"/>
      <c r="CX249" s="213"/>
      <c r="CY249" s="212"/>
      <c r="CZ249" s="213"/>
      <c r="DA249" s="212"/>
      <c r="DB249" s="213"/>
      <c r="DC249" s="212"/>
      <c r="DD249" s="212"/>
      <c r="DE249" s="213"/>
      <c r="DF249" s="212"/>
      <c r="DG249" s="213"/>
      <c r="DH249" s="212"/>
      <c r="DI249" s="214"/>
    </row>
    <row r="250" spans="1:113" ht="18" customHeight="1" x14ac:dyDescent="0.2">
      <c r="A250" s="208"/>
      <c r="B250" s="209"/>
      <c r="C250" s="182"/>
      <c r="D250" s="182"/>
      <c r="E250" s="175"/>
      <c r="F250" s="209"/>
      <c r="G250" s="182"/>
      <c r="H250" s="209"/>
      <c r="I250" s="182"/>
      <c r="J250" s="176"/>
      <c r="K250" s="210"/>
      <c r="L250" s="211"/>
      <c r="M250" s="212"/>
      <c r="N250" s="212"/>
      <c r="O250" s="213"/>
      <c r="P250" s="212"/>
      <c r="Q250" s="212"/>
      <c r="R250" s="213"/>
      <c r="S250" s="212"/>
      <c r="T250" s="213"/>
      <c r="U250" s="213"/>
      <c r="V250" s="212"/>
      <c r="W250" s="214"/>
      <c r="X250" s="215"/>
      <c r="Y250" s="213"/>
      <c r="Z250" s="212"/>
      <c r="AA250" s="213"/>
      <c r="AB250" s="213"/>
      <c r="AC250" s="213"/>
      <c r="AD250" s="213"/>
      <c r="AE250" s="213"/>
      <c r="AF250" s="213"/>
      <c r="AG250" s="213"/>
      <c r="AH250" s="213"/>
      <c r="AI250" s="213"/>
      <c r="AJ250" s="213"/>
      <c r="AK250" s="213"/>
      <c r="AL250" s="213"/>
      <c r="AM250" s="213"/>
      <c r="AN250" s="213"/>
      <c r="AO250" s="213"/>
      <c r="AP250" s="213"/>
      <c r="AQ250" s="213"/>
      <c r="AR250" s="213"/>
      <c r="AS250" s="213"/>
      <c r="AT250" s="213"/>
      <c r="AU250" s="213"/>
      <c r="AV250" s="213"/>
      <c r="AW250" s="213"/>
      <c r="AX250" s="213"/>
      <c r="AY250" s="213"/>
      <c r="AZ250" s="213"/>
      <c r="BA250" s="212"/>
      <c r="BB250" s="213"/>
      <c r="BC250" s="213"/>
      <c r="BD250" s="213"/>
      <c r="BE250" s="213"/>
      <c r="BF250" s="213"/>
      <c r="BG250" s="213"/>
      <c r="BH250" s="213"/>
      <c r="BI250" s="213"/>
      <c r="BJ250" s="213"/>
      <c r="BK250" s="213"/>
      <c r="BL250" s="213"/>
      <c r="BM250" s="213"/>
      <c r="BN250" s="213"/>
      <c r="BO250" s="213"/>
      <c r="BP250" s="213"/>
      <c r="BQ250" s="213"/>
      <c r="BR250" s="213"/>
      <c r="BS250" s="213"/>
      <c r="BT250" s="213"/>
      <c r="BU250" s="213"/>
      <c r="BV250" s="213"/>
      <c r="BW250" s="213"/>
      <c r="BX250" s="213"/>
      <c r="BY250" s="213"/>
      <c r="BZ250" s="213"/>
      <c r="CA250" s="213"/>
      <c r="CB250" s="213"/>
      <c r="CC250" s="213"/>
      <c r="CD250" s="213"/>
      <c r="CE250" s="213"/>
      <c r="CF250" s="212"/>
      <c r="CG250" s="213"/>
      <c r="CH250" s="213"/>
      <c r="CI250" s="212"/>
      <c r="CJ250" s="213"/>
      <c r="CK250" s="212"/>
      <c r="CL250" s="213"/>
      <c r="CM250" s="213"/>
      <c r="CN250" s="213"/>
      <c r="CO250" s="212"/>
      <c r="CP250" s="213"/>
      <c r="CQ250" s="212"/>
      <c r="CR250" s="213"/>
      <c r="CS250" s="212"/>
      <c r="CT250" s="213"/>
      <c r="CU250" s="212"/>
      <c r="CV250" s="213"/>
      <c r="CW250" s="212"/>
      <c r="CX250" s="213"/>
      <c r="CY250" s="212"/>
      <c r="CZ250" s="213"/>
      <c r="DA250" s="212"/>
      <c r="DB250" s="213"/>
      <c r="DC250" s="212"/>
      <c r="DD250" s="212"/>
      <c r="DE250" s="213"/>
      <c r="DF250" s="212"/>
      <c r="DG250" s="213"/>
      <c r="DH250" s="212"/>
      <c r="DI250" s="214"/>
    </row>
    <row r="251" spans="1:113" ht="18" customHeight="1" x14ac:dyDescent="0.2">
      <c r="A251" s="208"/>
      <c r="B251" s="209"/>
      <c r="C251" s="182"/>
      <c r="D251" s="182"/>
      <c r="E251" s="175"/>
      <c r="F251" s="209"/>
      <c r="G251" s="182"/>
      <c r="H251" s="209"/>
      <c r="I251" s="182"/>
      <c r="J251" s="176"/>
      <c r="K251" s="210"/>
      <c r="L251" s="215"/>
      <c r="M251" s="213"/>
      <c r="N251" s="213"/>
      <c r="O251" s="213"/>
      <c r="P251" s="213"/>
      <c r="Q251" s="213"/>
      <c r="R251" s="213"/>
      <c r="S251" s="212"/>
      <c r="T251" s="213"/>
      <c r="U251" s="213"/>
      <c r="V251" s="212"/>
      <c r="W251" s="214"/>
      <c r="X251" s="215"/>
      <c r="Y251" s="213"/>
      <c r="Z251" s="212"/>
      <c r="AA251" s="213"/>
      <c r="AB251" s="213"/>
      <c r="AC251" s="213"/>
      <c r="AD251" s="213"/>
      <c r="AE251" s="213"/>
      <c r="AF251" s="213"/>
      <c r="AG251" s="213"/>
      <c r="AH251" s="213"/>
      <c r="AI251" s="213"/>
      <c r="AJ251" s="213"/>
      <c r="AK251" s="213"/>
      <c r="AL251" s="213"/>
      <c r="AM251" s="213"/>
      <c r="AN251" s="213"/>
      <c r="AO251" s="213"/>
      <c r="AP251" s="213"/>
      <c r="AQ251" s="213"/>
      <c r="AR251" s="213"/>
      <c r="AS251" s="213"/>
      <c r="AT251" s="213"/>
      <c r="AU251" s="213"/>
      <c r="AV251" s="213"/>
      <c r="AW251" s="213"/>
      <c r="AX251" s="213"/>
      <c r="AY251" s="213"/>
      <c r="AZ251" s="213"/>
      <c r="BA251" s="213"/>
      <c r="BB251" s="213"/>
      <c r="BC251" s="213"/>
      <c r="BD251" s="213"/>
      <c r="BE251" s="213"/>
      <c r="BF251" s="213"/>
      <c r="BG251" s="213"/>
      <c r="BH251" s="213"/>
      <c r="BI251" s="213"/>
      <c r="BJ251" s="213"/>
      <c r="BK251" s="213"/>
      <c r="BL251" s="213"/>
      <c r="BM251" s="213"/>
      <c r="BN251" s="213"/>
      <c r="BO251" s="213"/>
      <c r="BP251" s="213"/>
      <c r="BQ251" s="213"/>
      <c r="BR251" s="213"/>
      <c r="BS251" s="213"/>
      <c r="BT251" s="213"/>
      <c r="BU251" s="213"/>
      <c r="BV251" s="213"/>
      <c r="BW251" s="213"/>
      <c r="BX251" s="213"/>
      <c r="BY251" s="213"/>
      <c r="BZ251" s="213"/>
      <c r="CA251" s="213"/>
      <c r="CB251" s="213"/>
      <c r="CC251" s="213"/>
      <c r="CD251" s="213"/>
      <c r="CE251" s="213"/>
      <c r="CF251" s="212"/>
      <c r="CG251" s="213"/>
      <c r="CH251" s="213"/>
      <c r="CI251" s="212"/>
      <c r="CJ251" s="213"/>
      <c r="CK251" s="213"/>
      <c r="CL251" s="213"/>
      <c r="CM251" s="213"/>
      <c r="CN251" s="213"/>
      <c r="CO251" s="213"/>
      <c r="CP251" s="213"/>
      <c r="CQ251" s="213"/>
      <c r="CR251" s="213"/>
      <c r="CS251" s="213"/>
      <c r="CT251" s="213"/>
      <c r="CU251" s="213"/>
      <c r="CV251" s="213"/>
      <c r="CW251" s="213"/>
      <c r="CX251" s="213"/>
      <c r="CY251" s="213"/>
      <c r="CZ251" s="213"/>
      <c r="DA251" s="213"/>
      <c r="DB251" s="213"/>
      <c r="DC251" s="213"/>
      <c r="DD251" s="213"/>
      <c r="DE251" s="213"/>
      <c r="DF251" s="213"/>
      <c r="DG251" s="213"/>
      <c r="DH251" s="213"/>
      <c r="DI251" s="214"/>
    </row>
    <row r="252" spans="1:113" ht="18" customHeight="1" x14ac:dyDescent="0.2">
      <c r="A252" s="208"/>
      <c r="B252" s="209"/>
      <c r="C252" s="182"/>
      <c r="D252" s="182"/>
      <c r="E252" s="175"/>
      <c r="F252" s="209"/>
      <c r="G252" s="182"/>
      <c r="H252" s="209"/>
      <c r="I252" s="182"/>
      <c r="J252" s="176"/>
      <c r="K252" s="210"/>
      <c r="L252" s="215"/>
      <c r="M252" s="213"/>
      <c r="N252" s="213"/>
      <c r="O252" s="213"/>
      <c r="P252" s="213"/>
      <c r="Q252" s="213"/>
      <c r="R252" s="213"/>
      <c r="S252" s="212"/>
      <c r="T252" s="213"/>
      <c r="U252" s="213"/>
      <c r="V252" s="212"/>
      <c r="W252" s="214"/>
      <c r="X252" s="215"/>
      <c r="Y252" s="213"/>
      <c r="Z252" s="212"/>
      <c r="AA252" s="213"/>
      <c r="AB252" s="213"/>
      <c r="AC252" s="213"/>
      <c r="AD252" s="213"/>
      <c r="AE252" s="213"/>
      <c r="AF252" s="213"/>
      <c r="AG252" s="213"/>
      <c r="AH252" s="213"/>
      <c r="AI252" s="213"/>
      <c r="AJ252" s="213"/>
      <c r="AK252" s="213"/>
      <c r="AL252" s="213"/>
      <c r="AM252" s="213"/>
      <c r="AN252" s="213"/>
      <c r="AO252" s="213"/>
      <c r="AP252" s="213"/>
      <c r="AQ252" s="213"/>
      <c r="AR252" s="213"/>
      <c r="AS252" s="213"/>
      <c r="AT252" s="213"/>
      <c r="AU252" s="213"/>
      <c r="AV252" s="213"/>
      <c r="AW252" s="213"/>
      <c r="AX252" s="213"/>
      <c r="AY252" s="213"/>
      <c r="AZ252" s="213"/>
      <c r="BA252" s="212"/>
      <c r="BB252" s="213"/>
      <c r="BC252" s="213"/>
      <c r="BD252" s="213"/>
      <c r="BE252" s="213"/>
      <c r="BF252" s="213"/>
      <c r="BG252" s="213"/>
      <c r="BH252" s="213"/>
      <c r="BI252" s="213"/>
      <c r="BJ252" s="213"/>
      <c r="BK252" s="213"/>
      <c r="BL252" s="213"/>
      <c r="BM252" s="213"/>
      <c r="BN252" s="213"/>
      <c r="BO252" s="213"/>
      <c r="BP252" s="213"/>
      <c r="BQ252" s="213"/>
      <c r="BR252" s="213"/>
      <c r="BS252" s="213"/>
      <c r="BT252" s="213"/>
      <c r="BU252" s="213"/>
      <c r="BV252" s="213"/>
      <c r="BW252" s="213"/>
      <c r="BX252" s="213"/>
      <c r="BY252" s="213"/>
      <c r="BZ252" s="213"/>
      <c r="CA252" s="213"/>
      <c r="CB252" s="213"/>
      <c r="CC252" s="213"/>
      <c r="CD252" s="213"/>
      <c r="CE252" s="213"/>
      <c r="CF252" s="212"/>
      <c r="CG252" s="213"/>
      <c r="CH252" s="213"/>
      <c r="CI252" s="212"/>
      <c r="CJ252" s="213"/>
      <c r="CK252" s="212"/>
      <c r="CL252" s="213"/>
      <c r="CM252" s="213"/>
      <c r="CN252" s="213"/>
      <c r="CO252" s="212"/>
      <c r="CP252" s="213"/>
      <c r="CQ252" s="212"/>
      <c r="CR252" s="213"/>
      <c r="CS252" s="212"/>
      <c r="CT252" s="213"/>
      <c r="CU252" s="212"/>
      <c r="CV252" s="213"/>
      <c r="CW252" s="212"/>
      <c r="CX252" s="213"/>
      <c r="CY252" s="212"/>
      <c r="CZ252" s="213"/>
      <c r="DA252" s="212"/>
      <c r="DB252" s="213"/>
      <c r="DC252" s="212"/>
      <c r="DD252" s="212"/>
      <c r="DE252" s="213"/>
      <c r="DF252" s="212"/>
      <c r="DG252" s="213"/>
      <c r="DH252" s="212"/>
      <c r="DI252" s="214"/>
    </row>
    <row r="253" spans="1:113" ht="18" customHeight="1" x14ac:dyDescent="0.2">
      <c r="A253" s="208"/>
      <c r="B253" s="209"/>
      <c r="C253" s="182"/>
      <c r="D253" s="182"/>
      <c r="E253" s="175"/>
      <c r="F253" s="209"/>
      <c r="G253" s="182"/>
      <c r="H253" s="209"/>
      <c r="I253" s="182"/>
      <c r="J253" s="176"/>
      <c r="K253" s="210"/>
      <c r="L253" s="211"/>
      <c r="M253" s="212"/>
      <c r="N253" s="212"/>
      <c r="O253" s="213"/>
      <c r="P253" s="212"/>
      <c r="Q253" s="212"/>
      <c r="R253" s="213"/>
      <c r="S253" s="212"/>
      <c r="T253" s="213"/>
      <c r="U253" s="213"/>
      <c r="V253" s="212"/>
      <c r="W253" s="214"/>
      <c r="X253" s="215"/>
      <c r="Y253" s="213"/>
      <c r="Z253" s="212"/>
      <c r="AA253" s="213"/>
      <c r="AB253" s="213"/>
      <c r="AC253" s="213"/>
      <c r="AD253" s="213"/>
      <c r="AE253" s="213"/>
      <c r="AF253" s="213"/>
      <c r="AG253" s="213"/>
      <c r="AH253" s="213"/>
      <c r="AI253" s="213"/>
      <c r="AJ253" s="213"/>
      <c r="AK253" s="213"/>
      <c r="AL253" s="213"/>
      <c r="AM253" s="213"/>
      <c r="AN253" s="213"/>
      <c r="AO253" s="213"/>
      <c r="AP253" s="213"/>
      <c r="AQ253" s="213"/>
      <c r="AR253" s="213"/>
      <c r="AS253" s="213"/>
      <c r="AT253" s="213"/>
      <c r="AU253" s="213"/>
      <c r="AV253" s="213"/>
      <c r="AW253" s="213"/>
      <c r="AX253" s="213"/>
      <c r="AY253" s="213"/>
      <c r="AZ253" s="213"/>
      <c r="BA253" s="212"/>
      <c r="BB253" s="213"/>
      <c r="BC253" s="213"/>
      <c r="BD253" s="213"/>
      <c r="BE253" s="213"/>
      <c r="BF253" s="213"/>
      <c r="BG253" s="213"/>
      <c r="BH253" s="213"/>
      <c r="BI253" s="213"/>
      <c r="BJ253" s="213"/>
      <c r="BK253" s="213"/>
      <c r="BL253" s="213"/>
      <c r="BM253" s="213"/>
      <c r="BN253" s="213"/>
      <c r="BO253" s="213"/>
      <c r="BP253" s="213"/>
      <c r="BQ253" s="213"/>
      <c r="BR253" s="213"/>
      <c r="BS253" s="213"/>
      <c r="BT253" s="213"/>
      <c r="BU253" s="213"/>
      <c r="BV253" s="213"/>
      <c r="BW253" s="213"/>
      <c r="BX253" s="213"/>
      <c r="BY253" s="213"/>
      <c r="BZ253" s="213"/>
      <c r="CA253" s="213"/>
      <c r="CB253" s="213"/>
      <c r="CC253" s="213"/>
      <c r="CD253" s="213"/>
      <c r="CE253" s="213"/>
      <c r="CF253" s="212"/>
      <c r="CG253" s="213"/>
      <c r="CH253" s="213"/>
      <c r="CI253" s="212"/>
      <c r="CJ253" s="213"/>
      <c r="CK253" s="212"/>
      <c r="CL253" s="213"/>
      <c r="CM253" s="213"/>
      <c r="CN253" s="213"/>
      <c r="CO253" s="212"/>
      <c r="CP253" s="213"/>
      <c r="CQ253" s="212"/>
      <c r="CR253" s="213"/>
      <c r="CS253" s="212"/>
      <c r="CT253" s="213"/>
      <c r="CU253" s="212"/>
      <c r="CV253" s="213"/>
      <c r="CW253" s="212"/>
      <c r="CX253" s="213"/>
      <c r="CY253" s="212"/>
      <c r="CZ253" s="213"/>
      <c r="DA253" s="212"/>
      <c r="DB253" s="213"/>
      <c r="DC253" s="212"/>
      <c r="DD253" s="212"/>
      <c r="DE253" s="213"/>
      <c r="DF253" s="212"/>
      <c r="DG253" s="213"/>
      <c r="DH253" s="212"/>
      <c r="DI253" s="214"/>
    </row>
    <row r="254" spans="1:113" ht="18" customHeight="1" x14ac:dyDescent="0.2">
      <c r="A254" s="208"/>
      <c r="B254" s="209"/>
      <c r="C254" s="182"/>
      <c r="D254" s="182"/>
      <c r="E254" s="175"/>
      <c r="F254" s="209"/>
      <c r="G254" s="182"/>
      <c r="H254" s="209"/>
      <c r="I254" s="182"/>
      <c r="J254" s="176"/>
      <c r="K254" s="210"/>
      <c r="L254" s="211"/>
      <c r="M254" s="212"/>
      <c r="N254" s="212"/>
      <c r="O254" s="213"/>
      <c r="P254" s="212"/>
      <c r="Q254" s="212"/>
      <c r="R254" s="213"/>
      <c r="S254" s="212"/>
      <c r="T254" s="213"/>
      <c r="U254" s="213"/>
      <c r="V254" s="212"/>
      <c r="W254" s="214"/>
      <c r="X254" s="215"/>
      <c r="Y254" s="213"/>
      <c r="Z254" s="212"/>
      <c r="AA254" s="213"/>
      <c r="AB254" s="213"/>
      <c r="AC254" s="213"/>
      <c r="AD254" s="213"/>
      <c r="AE254" s="213"/>
      <c r="AF254" s="213"/>
      <c r="AG254" s="213"/>
      <c r="AH254" s="213"/>
      <c r="AI254" s="213"/>
      <c r="AJ254" s="213"/>
      <c r="AK254" s="213"/>
      <c r="AL254" s="213"/>
      <c r="AM254" s="213"/>
      <c r="AN254" s="213"/>
      <c r="AO254" s="213"/>
      <c r="AP254" s="213"/>
      <c r="AQ254" s="213"/>
      <c r="AR254" s="213"/>
      <c r="AS254" s="213"/>
      <c r="AT254" s="213"/>
      <c r="AU254" s="213"/>
      <c r="AV254" s="213"/>
      <c r="AW254" s="213"/>
      <c r="AX254" s="213"/>
      <c r="AY254" s="213"/>
      <c r="AZ254" s="213"/>
      <c r="BA254" s="213"/>
      <c r="BB254" s="213"/>
      <c r="BC254" s="213"/>
      <c r="BD254" s="213"/>
      <c r="BE254" s="213"/>
      <c r="BF254" s="213"/>
      <c r="BG254" s="213"/>
      <c r="BH254" s="213"/>
      <c r="BI254" s="213"/>
      <c r="BJ254" s="213"/>
      <c r="BK254" s="213"/>
      <c r="BL254" s="213"/>
      <c r="BM254" s="213"/>
      <c r="BN254" s="213"/>
      <c r="BO254" s="213"/>
      <c r="BP254" s="213"/>
      <c r="BQ254" s="213"/>
      <c r="BR254" s="213"/>
      <c r="BS254" s="213"/>
      <c r="BT254" s="213"/>
      <c r="BU254" s="213"/>
      <c r="BV254" s="213"/>
      <c r="BW254" s="213"/>
      <c r="BX254" s="213"/>
      <c r="BY254" s="213"/>
      <c r="BZ254" s="213"/>
      <c r="CA254" s="213"/>
      <c r="CB254" s="213"/>
      <c r="CC254" s="213"/>
      <c r="CD254" s="213"/>
      <c r="CE254" s="213"/>
      <c r="CF254" s="212"/>
      <c r="CG254" s="213"/>
      <c r="CH254" s="213"/>
      <c r="CI254" s="212"/>
      <c r="CJ254" s="213"/>
      <c r="CK254" s="212"/>
      <c r="CL254" s="213"/>
      <c r="CM254" s="213"/>
      <c r="CN254" s="213"/>
      <c r="CO254" s="212"/>
      <c r="CP254" s="213"/>
      <c r="CQ254" s="212"/>
      <c r="CR254" s="213"/>
      <c r="CS254" s="212"/>
      <c r="CT254" s="213"/>
      <c r="CU254" s="212"/>
      <c r="CV254" s="213"/>
      <c r="CW254" s="212"/>
      <c r="CX254" s="213"/>
      <c r="CY254" s="212"/>
      <c r="CZ254" s="213"/>
      <c r="DA254" s="212"/>
      <c r="DB254" s="213"/>
      <c r="DC254" s="212"/>
      <c r="DD254" s="212"/>
      <c r="DE254" s="213"/>
      <c r="DF254" s="212"/>
      <c r="DG254" s="213"/>
      <c r="DH254" s="212"/>
      <c r="DI254" s="214"/>
    </row>
    <row r="255" spans="1:113" ht="18" customHeight="1" x14ac:dyDescent="0.2">
      <c r="A255" s="208"/>
      <c r="B255" s="209"/>
      <c r="C255" s="182"/>
      <c r="D255" s="182"/>
      <c r="E255" s="175"/>
      <c r="F255" s="209"/>
      <c r="G255" s="182"/>
      <c r="H255" s="209"/>
      <c r="I255" s="182"/>
      <c r="J255" s="176"/>
      <c r="K255" s="210"/>
      <c r="L255" s="211"/>
      <c r="M255" s="212"/>
      <c r="N255" s="212"/>
      <c r="O255" s="213"/>
      <c r="P255" s="212"/>
      <c r="Q255" s="212"/>
      <c r="R255" s="213"/>
      <c r="S255" s="212"/>
      <c r="T255" s="213"/>
      <c r="U255" s="213"/>
      <c r="V255" s="212"/>
      <c r="W255" s="214"/>
      <c r="X255" s="215"/>
      <c r="Y255" s="213"/>
      <c r="Z255" s="212"/>
      <c r="AA255" s="213"/>
      <c r="AB255" s="213"/>
      <c r="AC255" s="213"/>
      <c r="AD255" s="213"/>
      <c r="AE255" s="213"/>
      <c r="AF255" s="213"/>
      <c r="AG255" s="213"/>
      <c r="AH255" s="213"/>
      <c r="AI255" s="213"/>
      <c r="AJ255" s="213"/>
      <c r="AK255" s="213"/>
      <c r="AL255" s="213"/>
      <c r="AM255" s="213"/>
      <c r="AN255" s="213"/>
      <c r="AO255" s="213"/>
      <c r="AP255" s="213"/>
      <c r="AQ255" s="213"/>
      <c r="AR255" s="213"/>
      <c r="AS255" s="213"/>
      <c r="AT255" s="213"/>
      <c r="AU255" s="213"/>
      <c r="AV255" s="213"/>
      <c r="AW255" s="213"/>
      <c r="AX255" s="213"/>
      <c r="AY255" s="213"/>
      <c r="AZ255" s="213"/>
      <c r="BA255" s="212"/>
      <c r="BB255" s="213"/>
      <c r="BC255" s="213"/>
      <c r="BD255" s="213"/>
      <c r="BE255" s="213"/>
      <c r="BF255" s="213"/>
      <c r="BG255" s="213"/>
      <c r="BH255" s="213"/>
      <c r="BI255" s="213"/>
      <c r="BJ255" s="213"/>
      <c r="BK255" s="213"/>
      <c r="BL255" s="213"/>
      <c r="BM255" s="213"/>
      <c r="BN255" s="213"/>
      <c r="BO255" s="213"/>
      <c r="BP255" s="213"/>
      <c r="BQ255" s="213"/>
      <c r="BR255" s="213"/>
      <c r="BS255" s="213"/>
      <c r="BT255" s="213"/>
      <c r="BU255" s="213"/>
      <c r="BV255" s="213"/>
      <c r="BW255" s="213"/>
      <c r="BX255" s="213"/>
      <c r="BY255" s="213"/>
      <c r="BZ255" s="213"/>
      <c r="CA255" s="213"/>
      <c r="CB255" s="213"/>
      <c r="CC255" s="213"/>
      <c r="CD255" s="213"/>
      <c r="CE255" s="213"/>
      <c r="CF255" s="212"/>
      <c r="CG255" s="213"/>
      <c r="CH255" s="213"/>
      <c r="CI255" s="212"/>
      <c r="CJ255" s="213"/>
      <c r="CK255" s="212"/>
      <c r="CL255" s="213"/>
      <c r="CM255" s="213"/>
      <c r="CN255" s="213"/>
      <c r="CO255" s="212"/>
      <c r="CP255" s="213"/>
      <c r="CQ255" s="212"/>
      <c r="CR255" s="213"/>
      <c r="CS255" s="212"/>
      <c r="CT255" s="213"/>
      <c r="CU255" s="212"/>
      <c r="CV255" s="213"/>
      <c r="CW255" s="212"/>
      <c r="CX255" s="213"/>
      <c r="CY255" s="212"/>
      <c r="CZ255" s="213"/>
      <c r="DA255" s="212"/>
      <c r="DB255" s="213"/>
      <c r="DC255" s="212"/>
      <c r="DD255" s="212"/>
      <c r="DE255" s="213"/>
      <c r="DF255" s="212"/>
      <c r="DG255" s="213"/>
      <c r="DH255" s="212"/>
      <c r="DI255" s="214"/>
    </row>
    <row r="256" spans="1:113" ht="18" customHeight="1" x14ac:dyDescent="0.2">
      <c r="A256" s="208"/>
      <c r="B256" s="209"/>
      <c r="C256" s="182"/>
      <c r="D256" s="182"/>
      <c r="E256" s="175"/>
      <c r="F256" s="209"/>
      <c r="G256" s="182"/>
      <c r="H256" s="209"/>
      <c r="I256" s="182"/>
      <c r="J256" s="176"/>
      <c r="K256" s="210"/>
      <c r="L256" s="211"/>
      <c r="M256" s="212"/>
      <c r="N256" s="212"/>
      <c r="O256" s="213"/>
      <c r="P256" s="212"/>
      <c r="Q256" s="212"/>
      <c r="R256" s="213"/>
      <c r="S256" s="212"/>
      <c r="T256" s="213"/>
      <c r="U256" s="213"/>
      <c r="V256" s="212"/>
      <c r="W256" s="214"/>
      <c r="X256" s="215"/>
      <c r="Y256" s="213"/>
      <c r="Z256" s="212"/>
      <c r="AA256" s="213"/>
      <c r="AB256" s="213"/>
      <c r="AC256" s="213"/>
      <c r="AD256" s="213"/>
      <c r="AE256" s="213"/>
      <c r="AF256" s="213"/>
      <c r="AG256" s="213"/>
      <c r="AH256" s="213"/>
      <c r="AI256" s="213"/>
      <c r="AJ256" s="213"/>
      <c r="AK256" s="213"/>
      <c r="AL256" s="213"/>
      <c r="AM256" s="213"/>
      <c r="AN256" s="213"/>
      <c r="AO256" s="213"/>
      <c r="AP256" s="213"/>
      <c r="AQ256" s="213"/>
      <c r="AR256" s="213"/>
      <c r="AS256" s="213"/>
      <c r="AT256" s="213"/>
      <c r="AU256" s="213"/>
      <c r="AV256" s="213"/>
      <c r="AW256" s="213"/>
      <c r="AX256" s="213"/>
      <c r="AY256" s="213"/>
      <c r="AZ256" s="213"/>
      <c r="BA256" s="212"/>
      <c r="BB256" s="213"/>
      <c r="BC256" s="213"/>
      <c r="BD256" s="213"/>
      <c r="BE256" s="213"/>
      <c r="BF256" s="213"/>
      <c r="BG256" s="213"/>
      <c r="BH256" s="213"/>
      <c r="BI256" s="213"/>
      <c r="BJ256" s="213"/>
      <c r="BK256" s="213"/>
      <c r="BL256" s="213"/>
      <c r="BM256" s="213"/>
      <c r="BN256" s="213"/>
      <c r="BO256" s="213"/>
      <c r="BP256" s="213"/>
      <c r="BQ256" s="213"/>
      <c r="BR256" s="213"/>
      <c r="BS256" s="213"/>
      <c r="BT256" s="213"/>
      <c r="BU256" s="213"/>
      <c r="BV256" s="213"/>
      <c r="BW256" s="213"/>
      <c r="BX256" s="213"/>
      <c r="BY256" s="213"/>
      <c r="BZ256" s="213"/>
      <c r="CA256" s="213"/>
      <c r="CB256" s="213"/>
      <c r="CC256" s="213"/>
      <c r="CD256" s="213"/>
      <c r="CE256" s="213"/>
      <c r="CF256" s="212"/>
      <c r="CG256" s="213"/>
      <c r="CH256" s="213"/>
      <c r="CI256" s="212"/>
      <c r="CJ256" s="213"/>
      <c r="CK256" s="212"/>
      <c r="CL256" s="213"/>
      <c r="CM256" s="213"/>
      <c r="CN256" s="213"/>
      <c r="CO256" s="212"/>
      <c r="CP256" s="213"/>
      <c r="CQ256" s="212"/>
      <c r="CR256" s="213"/>
      <c r="CS256" s="212"/>
      <c r="CT256" s="213"/>
      <c r="CU256" s="212"/>
      <c r="CV256" s="213"/>
      <c r="CW256" s="212"/>
      <c r="CX256" s="213"/>
      <c r="CY256" s="212"/>
      <c r="CZ256" s="213"/>
      <c r="DA256" s="212"/>
      <c r="DB256" s="213"/>
      <c r="DC256" s="212"/>
      <c r="DD256" s="212"/>
      <c r="DE256" s="213"/>
      <c r="DF256" s="212"/>
      <c r="DG256" s="213"/>
      <c r="DH256" s="212"/>
      <c r="DI256" s="214"/>
    </row>
    <row r="257" spans="1:113" ht="18" customHeight="1" x14ac:dyDescent="0.2">
      <c r="A257" s="208"/>
      <c r="B257" s="209"/>
      <c r="C257" s="182"/>
      <c r="D257" s="182"/>
      <c r="E257" s="175"/>
      <c r="F257" s="209"/>
      <c r="G257" s="182"/>
      <c r="H257" s="209"/>
      <c r="I257" s="182"/>
      <c r="J257" s="176"/>
      <c r="K257" s="210"/>
      <c r="L257" s="211"/>
      <c r="M257" s="212"/>
      <c r="N257" s="212"/>
      <c r="O257" s="213"/>
      <c r="P257" s="212"/>
      <c r="Q257" s="212"/>
      <c r="R257" s="213"/>
      <c r="S257" s="212"/>
      <c r="T257" s="213"/>
      <c r="U257" s="213"/>
      <c r="V257" s="212"/>
      <c r="W257" s="214"/>
      <c r="X257" s="215"/>
      <c r="Y257" s="213"/>
      <c r="Z257" s="212"/>
      <c r="AA257" s="213"/>
      <c r="AB257" s="213"/>
      <c r="AC257" s="213"/>
      <c r="AD257" s="213"/>
      <c r="AE257" s="213"/>
      <c r="AF257" s="213"/>
      <c r="AG257" s="213"/>
      <c r="AH257" s="213"/>
      <c r="AI257" s="213"/>
      <c r="AJ257" s="213"/>
      <c r="AK257" s="213"/>
      <c r="AL257" s="213"/>
      <c r="AM257" s="213"/>
      <c r="AN257" s="213"/>
      <c r="AO257" s="213"/>
      <c r="AP257" s="213"/>
      <c r="AQ257" s="213"/>
      <c r="AR257" s="213"/>
      <c r="AS257" s="213"/>
      <c r="AT257" s="213"/>
      <c r="AU257" s="213"/>
      <c r="AV257" s="213"/>
      <c r="AW257" s="213"/>
      <c r="AX257" s="213"/>
      <c r="AY257" s="213"/>
      <c r="AZ257" s="213"/>
      <c r="BA257" s="212"/>
      <c r="BB257" s="213"/>
      <c r="BC257" s="213"/>
      <c r="BD257" s="213"/>
      <c r="BE257" s="213"/>
      <c r="BF257" s="213"/>
      <c r="BG257" s="213"/>
      <c r="BH257" s="213"/>
      <c r="BI257" s="213"/>
      <c r="BJ257" s="213"/>
      <c r="BK257" s="213"/>
      <c r="BL257" s="213"/>
      <c r="BM257" s="213"/>
      <c r="BN257" s="213"/>
      <c r="BO257" s="213"/>
      <c r="BP257" s="213"/>
      <c r="BQ257" s="213"/>
      <c r="BR257" s="213"/>
      <c r="BS257" s="213"/>
      <c r="BT257" s="213"/>
      <c r="BU257" s="213"/>
      <c r="BV257" s="213"/>
      <c r="BW257" s="213"/>
      <c r="BX257" s="213"/>
      <c r="BY257" s="213"/>
      <c r="BZ257" s="213"/>
      <c r="CA257" s="213"/>
      <c r="CB257" s="213"/>
      <c r="CC257" s="213"/>
      <c r="CD257" s="213"/>
      <c r="CE257" s="213"/>
      <c r="CF257" s="212"/>
      <c r="CG257" s="213"/>
      <c r="CH257" s="213"/>
      <c r="CI257" s="212"/>
      <c r="CJ257" s="213"/>
      <c r="CK257" s="212"/>
      <c r="CL257" s="213"/>
      <c r="CM257" s="213"/>
      <c r="CN257" s="213"/>
      <c r="CO257" s="212"/>
      <c r="CP257" s="213"/>
      <c r="CQ257" s="212"/>
      <c r="CR257" s="213"/>
      <c r="CS257" s="212"/>
      <c r="CT257" s="213"/>
      <c r="CU257" s="212"/>
      <c r="CV257" s="213"/>
      <c r="CW257" s="212"/>
      <c r="CX257" s="213"/>
      <c r="CY257" s="212"/>
      <c r="CZ257" s="213"/>
      <c r="DA257" s="212"/>
      <c r="DB257" s="213"/>
      <c r="DC257" s="212"/>
      <c r="DD257" s="212"/>
      <c r="DE257" s="213"/>
      <c r="DF257" s="212"/>
      <c r="DG257" s="213"/>
      <c r="DH257" s="212"/>
      <c r="DI257" s="214"/>
    </row>
    <row r="258" spans="1:113" ht="18" customHeight="1" x14ac:dyDescent="0.2">
      <c r="A258" s="208"/>
      <c r="B258" s="209"/>
      <c r="C258" s="182"/>
      <c r="D258" s="182"/>
      <c r="E258" s="175"/>
      <c r="F258" s="209"/>
      <c r="G258" s="182"/>
      <c r="H258" s="209"/>
      <c r="I258" s="182"/>
      <c r="J258" s="176"/>
      <c r="K258" s="210"/>
      <c r="L258" s="211"/>
      <c r="M258" s="212"/>
      <c r="N258" s="212"/>
      <c r="O258" s="213"/>
      <c r="P258" s="212"/>
      <c r="Q258" s="212"/>
      <c r="R258" s="213"/>
      <c r="S258" s="212"/>
      <c r="T258" s="213"/>
      <c r="U258" s="213"/>
      <c r="V258" s="212"/>
      <c r="W258" s="214"/>
      <c r="X258" s="215"/>
      <c r="Y258" s="213"/>
      <c r="Z258" s="212"/>
      <c r="AA258" s="213"/>
      <c r="AB258" s="213"/>
      <c r="AC258" s="213"/>
      <c r="AD258" s="213"/>
      <c r="AE258" s="213"/>
      <c r="AF258" s="213"/>
      <c r="AG258" s="213"/>
      <c r="AH258" s="213"/>
      <c r="AI258" s="213"/>
      <c r="AJ258" s="213"/>
      <c r="AK258" s="213"/>
      <c r="AL258" s="213"/>
      <c r="AM258" s="213"/>
      <c r="AN258" s="213"/>
      <c r="AO258" s="213"/>
      <c r="AP258" s="213"/>
      <c r="AQ258" s="213"/>
      <c r="AR258" s="213"/>
      <c r="AS258" s="213"/>
      <c r="AT258" s="213"/>
      <c r="AU258" s="213"/>
      <c r="AV258" s="213"/>
      <c r="AW258" s="213"/>
      <c r="AX258" s="213"/>
      <c r="AY258" s="213"/>
      <c r="AZ258" s="213"/>
      <c r="BA258" s="212"/>
      <c r="BB258" s="213"/>
      <c r="BC258" s="213"/>
      <c r="BD258" s="213"/>
      <c r="BE258" s="213"/>
      <c r="BF258" s="213"/>
      <c r="BG258" s="213"/>
      <c r="BH258" s="213"/>
      <c r="BI258" s="213"/>
      <c r="BJ258" s="213"/>
      <c r="BK258" s="213"/>
      <c r="BL258" s="213"/>
      <c r="BM258" s="213"/>
      <c r="BN258" s="213"/>
      <c r="BO258" s="213"/>
      <c r="BP258" s="213"/>
      <c r="BQ258" s="213"/>
      <c r="BR258" s="213"/>
      <c r="BS258" s="213"/>
      <c r="BT258" s="213"/>
      <c r="BU258" s="213"/>
      <c r="BV258" s="213"/>
      <c r="BW258" s="213"/>
      <c r="BX258" s="213"/>
      <c r="BY258" s="213"/>
      <c r="BZ258" s="213"/>
      <c r="CA258" s="213"/>
      <c r="CB258" s="213"/>
      <c r="CC258" s="213"/>
      <c r="CD258" s="213"/>
      <c r="CE258" s="213"/>
      <c r="CF258" s="212"/>
      <c r="CG258" s="213"/>
      <c r="CH258" s="213"/>
      <c r="CI258" s="212"/>
      <c r="CJ258" s="213"/>
      <c r="CK258" s="212"/>
      <c r="CL258" s="213"/>
      <c r="CM258" s="213"/>
      <c r="CN258" s="213"/>
      <c r="CO258" s="212"/>
      <c r="CP258" s="213"/>
      <c r="CQ258" s="212"/>
      <c r="CR258" s="213"/>
      <c r="CS258" s="212"/>
      <c r="CT258" s="213"/>
      <c r="CU258" s="212"/>
      <c r="CV258" s="213"/>
      <c r="CW258" s="212"/>
      <c r="CX258" s="213"/>
      <c r="CY258" s="212"/>
      <c r="CZ258" s="213"/>
      <c r="DA258" s="212"/>
      <c r="DB258" s="213"/>
      <c r="DC258" s="212"/>
      <c r="DD258" s="212"/>
      <c r="DE258" s="213"/>
      <c r="DF258" s="212"/>
      <c r="DG258" s="213"/>
      <c r="DH258" s="212"/>
      <c r="DI258" s="214"/>
    </row>
    <row r="259" spans="1:113" ht="18" customHeight="1" x14ac:dyDescent="0.2">
      <c r="A259" s="208"/>
      <c r="B259" s="209"/>
      <c r="C259" s="182"/>
      <c r="D259" s="182"/>
      <c r="E259" s="175"/>
      <c r="F259" s="209"/>
      <c r="G259" s="182"/>
      <c r="H259" s="209"/>
      <c r="I259" s="182"/>
      <c r="J259" s="176"/>
      <c r="K259" s="210"/>
      <c r="L259" s="211"/>
      <c r="M259" s="212"/>
      <c r="N259" s="212"/>
      <c r="O259" s="213"/>
      <c r="P259" s="212"/>
      <c r="Q259" s="212"/>
      <c r="R259" s="213"/>
      <c r="S259" s="212"/>
      <c r="T259" s="213"/>
      <c r="U259" s="213"/>
      <c r="V259" s="212"/>
      <c r="W259" s="214"/>
      <c r="X259" s="215"/>
      <c r="Y259" s="213"/>
      <c r="Z259" s="212"/>
      <c r="AA259" s="213"/>
      <c r="AB259" s="213"/>
      <c r="AC259" s="213"/>
      <c r="AD259" s="213"/>
      <c r="AE259" s="213"/>
      <c r="AF259" s="213"/>
      <c r="AG259" s="213"/>
      <c r="AH259" s="213"/>
      <c r="AI259" s="213"/>
      <c r="AJ259" s="213"/>
      <c r="AK259" s="213"/>
      <c r="AL259" s="213"/>
      <c r="AM259" s="213"/>
      <c r="AN259" s="213"/>
      <c r="AO259" s="213"/>
      <c r="AP259" s="213"/>
      <c r="AQ259" s="213"/>
      <c r="AR259" s="213"/>
      <c r="AS259" s="213"/>
      <c r="AT259" s="213"/>
      <c r="AU259" s="213"/>
      <c r="AV259" s="213"/>
      <c r="AW259" s="213"/>
      <c r="AX259" s="213"/>
      <c r="AY259" s="213"/>
      <c r="AZ259" s="213"/>
      <c r="BA259" s="212"/>
      <c r="BB259" s="213"/>
      <c r="BC259" s="213"/>
      <c r="BD259" s="213"/>
      <c r="BE259" s="213"/>
      <c r="BF259" s="213"/>
      <c r="BG259" s="213"/>
      <c r="BH259" s="213"/>
      <c r="BI259" s="213"/>
      <c r="BJ259" s="213"/>
      <c r="BK259" s="213"/>
      <c r="BL259" s="213"/>
      <c r="BM259" s="213"/>
      <c r="BN259" s="213"/>
      <c r="BO259" s="213"/>
      <c r="BP259" s="213"/>
      <c r="BQ259" s="213"/>
      <c r="BR259" s="213"/>
      <c r="BS259" s="213"/>
      <c r="BT259" s="213"/>
      <c r="BU259" s="213"/>
      <c r="BV259" s="213"/>
      <c r="BW259" s="213"/>
      <c r="BX259" s="213"/>
      <c r="BY259" s="213"/>
      <c r="BZ259" s="213"/>
      <c r="CA259" s="213"/>
      <c r="CB259" s="213"/>
      <c r="CC259" s="213"/>
      <c r="CD259" s="213"/>
      <c r="CE259" s="213"/>
      <c r="CF259" s="212"/>
      <c r="CG259" s="213"/>
      <c r="CH259" s="213"/>
      <c r="CI259" s="212"/>
      <c r="CJ259" s="213"/>
      <c r="CK259" s="212"/>
      <c r="CL259" s="213"/>
      <c r="CM259" s="213"/>
      <c r="CN259" s="213"/>
      <c r="CO259" s="212"/>
      <c r="CP259" s="213"/>
      <c r="CQ259" s="212"/>
      <c r="CR259" s="213"/>
      <c r="CS259" s="212"/>
      <c r="CT259" s="213"/>
      <c r="CU259" s="212"/>
      <c r="CV259" s="213"/>
      <c r="CW259" s="212"/>
      <c r="CX259" s="213"/>
      <c r="CY259" s="212"/>
      <c r="CZ259" s="213"/>
      <c r="DA259" s="212"/>
      <c r="DB259" s="213"/>
      <c r="DC259" s="212"/>
      <c r="DD259" s="212"/>
      <c r="DE259" s="213"/>
      <c r="DF259" s="212"/>
      <c r="DG259" s="213"/>
      <c r="DH259" s="212"/>
      <c r="DI259" s="214"/>
    </row>
    <row r="260" spans="1:113" ht="18" customHeight="1" x14ac:dyDescent="0.2">
      <c r="A260" s="208"/>
      <c r="B260" s="209"/>
      <c r="C260" s="182"/>
      <c r="D260" s="182"/>
      <c r="E260" s="175"/>
      <c r="F260" s="209"/>
      <c r="G260" s="182"/>
      <c r="H260" s="209"/>
      <c r="I260" s="182"/>
      <c r="J260" s="176"/>
      <c r="K260" s="210"/>
      <c r="L260" s="211"/>
      <c r="M260" s="212"/>
      <c r="N260" s="212"/>
      <c r="O260" s="213"/>
      <c r="P260" s="212"/>
      <c r="Q260" s="212"/>
      <c r="R260" s="213"/>
      <c r="S260" s="212"/>
      <c r="T260" s="213"/>
      <c r="U260" s="213"/>
      <c r="V260" s="212"/>
      <c r="W260" s="214"/>
      <c r="X260" s="215"/>
      <c r="Y260" s="213"/>
      <c r="Z260" s="212"/>
      <c r="AA260" s="213"/>
      <c r="AB260" s="213"/>
      <c r="AC260" s="213"/>
      <c r="AD260" s="213"/>
      <c r="AE260" s="213"/>
      <c r="AF260" s="213"/>
      <c r="AG260" s="213"/>
      <c r="AH260" s="213"/>
      <c r="AI260" s="213"/>
      <c r="AJ260" s="213"/>
      <c r="AK260" s="213"/>
      <c r="AL260" s="213"/>
      <c r="AM260" s="213"/>
      <c r="AN260" s="213"/>
      <c r="AO260" s="213"/>
      <c r="AP260" s="213"/>
      <c r="AQ260" s="213"/>
      <c r="AR260" s="213"/>
      <c r="AS260" s="213"/>
      <c r="AT260" s="213"/>
      <c r="AU260" s="213"/>
      <c r="AV260" s="213"/>
      <c r="AW260" s="213"/>
      <c r="AX260" s="213"/>
      <c r="AY260" s="213"/>
      <c r="AZ260" s="213"/>
      <c r="BA260" s="212"/>
      <c r="BB260" s="213"/>
      <c r="BC260" s="213"/>
      <c r="BD260" s="213"/>
      <c r="BE260" s="213"/>
      <c r="BF260" s="213"/>
      <c r="BG260" s="213"/>
      <c r="BH260" s="213"/>
      <c r="BI260" s="213"/>
      <c r="BJ260" s="213"/>
      <c r="BK260" s="213"/>
      <c r="BL260" s="213"/>
      <c r="BM260" s="213"/>
      <c r="BN260" s="213"/>
      <c r="BO260" s="213"/>
      <c r="BP260" s="213"/>
      <c r="BQ260" s="213"/>
      <c r="BR260" s="213"/>
      <c r="BS260" s="213"/>
      <c r="BT260" s="213"/>
      <c r="BU260" s="213"/>
      <c r="BV260" s="213"/>
      <c r="BW260" s="213"/>
      <c r="BX260" s="213"/>
      <c r="BY260" s="213"/>
      <c r="BZ260" s="213"/>
      <c r="CA260" s="213"/>
      <c r="CB260" s="213"/>
      <c r="CC260" s="213"/>
      <c r="CD260" s="213"/>
      <c r="CE260" s="213"/>
      <c r="CF260" s="212"/>
      <c r="CG260" s="213"/>
      <c r="CH260" s="213"/>
      <c r="CI260" s="212"/>
      <c r="CJ260" s="213"/>
      <c r="CK260" s="212"/>
      <c r="CL260" s="213"/>
      <c r="CM260" s="213"/>
      <c r="CN260" s="213"/>
      <c r="CO260" s="212"/>
      <c r="CP260" s="213"/>
      <c r="CQ260" s="212"/>
      <c r="CR260" s="213"/>
      <c r="CS260" s="212"/>
      <c r="CT260" s="213"/>
      <c r="CU260" s="212"/>
      <c r="CV260" s="213"/>
      <c r="CW260" s="212"/>
      <c r="CX260" s="213"/>
      <c r="CY260" s="212"/>
      <c r="CZ260" s="213"/>
      <c r="DA260" s="212"/>
      <c r="DB260" s="213"/>
      <c r="DC260" s="212"/>
      <c r="DD260" s="212"/>
      <c r="DE260" s="213"/>
      <c r="DF260" s="212"/>
      <c r="DG260" s="213"/>
      <c r="DH260" s="212"/>
      <c r="DI260" s="214"/>
    </row>
    <row r="261" spans="1:113" ht="18" customHeight="1" x14ac:dyDescent="0.2">
      <c r="A261" s="208"/>
      <c r="B261" s="209"/>
      <c r="C261" s="182"/>
      <c r="D261" s="182"/>
      <c r="E261" s="175"/>
      <c r="F261" s="209"/>
      <c r="G261" s="182"/>
      <c r="H261" s="209"/>
      <c r="I261" s="182"/>
      <c r="J261" s="176"/>
      <c r="K261" s="210"/>
      <c r="L261" s="211"/>
      <c r="M261" s="212"/>
      <c r="N261" s="212"/>
      <c r="O261" s="213"/>
      <c r="P261" s="212"/>
      <c r="Q261" s="212"/>
      <c r="R261" s="213"/>
      <c r="S261" s="212"/>
      <c r="T261" s="213"/>
      <c r="U261" s="213"/>
      <c r="V261" s="212"/>
      <c r="W261" s="214"/>
      <c r="X261" s="215"/>
      <c r="Y261" s="213"/>
      <c r="Z261" s="212"/>
      <c r="AA261" s="213"/>
      <c r="AB261" s="213"/>
      <c r="AC261" s="213"/>
      <c r="AD261" s="213"/>
      <c r="AE261" s="213"/>
      <c r="AF261" s="213"/>
      <c r="AG261" s="213"/>
      <c r="AH261" s="213"/>
      <c r="AI261" s="213"/>
      <c r="AJ261" s="213"/>
      <c r="AK261" s="213"/>
      <c r="AL261" s="213"/>
      <c r="AM261" s="213"/>
      <c r="AN261" s="213"/>
      <c r="AO261" s="213"/>
      <c r="AP261" s="213"/>
      <c r="AQ261" s="213"/>
      <c r="AR261" s="213"/>
      <c r="AS261" s="213"/>
      <c r="AT261" s="213"/>
      <c r="AU261" s="213"/>
      <c r="AV261" s="213"/>
      <c r="AW261" s="213"/>
      <c r="AX261" s="213"/>
      <c r="AY261" s="213"/>
      <c r="AZ261" s="213"/>
      <c r="BA261" s="212"/>
      <c r="BB261" s="213"/>
      <c r="BC261" s="213"/>
      <c r="BD261" s="213"/>
      <c r="BE261" s="213"/>
      <c r="BF261" s="213"/>
      <c r="BG261" s="213"/>
      <c r="BH261" s="213"/>
      <c r="BI261" s="213"/>
      <c r="BJ261" s="213"/>
      <c r="BK261" s="213"/>
      <c r="BL261" s="213"/>
      <c r="BM261" s="213"/>
      <c r="BN261" s="213"/>
      <c r="BO261" s="213"/>
      <c r="BP261" s="213"/>
      <c r="BQ261" s="213"/>
      <c r="BR261" s="213"/>
      <c r="BS261" s="213"/>
      <c r="BT261" s="213"/>
      <c r="BU261" s="213"/>
      <c r="BV261" s="213"/>
      <c r="BW261" s="213"/>
      <c r="BX261" s="213"/>
      <c r="BY261" s="213"/>
      <c r="BZ261" s="213"/>
      <c r="CA261" s="213"/>
      <c r="CB261" s="213"/>
      <c r="CC261" s="213"/>
      <c r="CD261" s="213"/>
      <c r="CE261" s="213"/>
      <c r="CF261" s="212"/>
      <c r="CG261" s="213"/>
      <c r="CH261" s="213"/>
      <c r="CI261" s="212"/>
      <c r="CJ261" s="213"/>
      <c r="CK261" s="212"/>
      <c r="CL261" s="213"/>
      <c r="CM261" s="213"/>
      <c r="CN261" s="213"/>
      <c r="CO261" s="212"/>
      <c r="CP261" s="213"/>
      <c r="CQ261" s="212"/>
      <c r="CR261" s="213"/>
      <c r="CS261" s="212"/>
      <c r="CT261" s="213"/>
      <c r="CU261" s="212"/>
      <c r="CV261" s="213"/>
      <c r="CW261" s="212"/>
      <c r="CX261" s="213"/>
      <c r="CY261" s="212"/>
      <c r="CZ261" s="213"/>
      <c r="DA261" s="212"/>
      <c r="DB261" s="213"/>
      <c r="DC261" s="212"/>
      <c r="DD261" s="212"/>
      <c r="DE261" s="213"/>
      <c r="DF261" s="212"/>
      <c r="DG261" s="213"/>
      <c r="DH261" s="212"/>
      <c r="DI261" s="214"/>
    </row>
    <row r="262" spans="1:113" ht="18" customHeight="1" x14ac:dyDescent="0.2">
      <c r="A262" s="208"/>
      <c r="B262" s="209"/>
      <c r="C262" s="182"/>
      <c r="D262" s="182"/>
      <c r="E262" s="175"/>
      <c r="F262" s="209"/>
      <c r="G262" s="182"/>
      <c r="H262" s="209"/>
      <c r="I262" s="182"/>
      <c r="J262" s="176"/>
      <c r="K262" s="210"/>
      <c r="L262" s="211"/>
      <c r="M262" s="212"/>
      <c r="N262" s="212"/>
      <c r="O262" s="213"/>
      <c r="P262" s="212"/>
      <c r="Q262" s="212"/>
      <c r="R262" s="213"/>
      <c r="S262" s="212"/>
      <c r="T262" s="213"/>
      <c r="U262" s="213"/>
      <c r="V262" s="212"/>
      <c r="W262" s="214"/>
      <c r="X262" s="215"/>
      <c r="Y262" s="213"/>
      <c r="Z262" s="212"/>
      <c r="AA262" s="213"/>
      <c r="AB262" s="213"/>
      <c r="AC262" s="213"/>
      <c r="AD262" s="213"/>
      <c r="AE262" s="213"/>
      <c r="AF262" s="213"/>
      <c r="AG262" s="213"/>
      <c r="AH262" s="213"/>
      <c r="AI262" s="213"/>
      <c r="AJ262" s="213"/>
      <c r="AK262" s="213"/>
      <c r="AL262" s="213"/>
      <c r="AM262" s="213"/>
      <c r="AN262" s="213"/>
      <c r="AO262" s="213"/>
      <c r="AP262" s="213"/>
      <c r="AQ262" s="213"/>
      <c r="AR262" s="213"/>
      <c r="AS262" s="213"/>
      <c r="AT262" s="213"/>
      <c r="AU262" s="213"/>
      <c r="AV262" s="213"/>
      <c r="AW262" s="213"/>
      <c r="AX262" s="213"/>
      <c r="AY262" s="213"/>
      <c r="AZ262" s="213"/>
      <c r="BA262" s="212"/>
      <c r="BB262" s="213"/>
      <c r="BC262" s="213"/>
      <c r="BD262" s="213"/>
      <c r="BE262" s="213"/>
      <c r="BF262" s="213"/>
      <c r="BG262" s="213"/>
      <c r="BH262" s="213"/>
      <c r="BI262" s="213"/>
      <c r="BJ262" s="213"/>
      <c r="BK262" s="213"/>
      <c r="BL262" s="213"/>
      <c r="BM262" s="213"/>
      <c r="BN262" s="213"/>
      <c r="BO262" s="213"/>
      <c r="BP262" s="213"/>
      <c r="BQ262" s="213"/>
      <c r="BR262" s="213"/>
      <c r="BS262" s="213"/>
      <c r="BT262" s="213"/>
      <c r="BU262" s="213"/>
      <c r="BV262" s="213"/>
      <c r="BW262" s="213"/>
      <c r="BX262" s="213"/>
      <c r="BY262" s="213"/>
      <c r="BZ262" s="213"/>
      <c r="CA262" s="213"/>
      <c r="CB262" s="213"/>
      <c r="CC262" s="213"/>
      <c r="CD262" s="213"/>
      <c r="CE262" s="213"/>
      <c r="CF262" s="212"/>
      <c r="CG262" s="213"/>
      <c r="CH262" s="213"/>
      <c r="CI262" s="212"/>
      <c r="CJ262" s="213"/>
      <c r="CK262" s="212"/>
      <c r="CL262" s="213"/>
      <c r="CM262" s="213"/>
      <c r="CN262" s="213"/>
      <c r="CO262" s="212"/>
      <c r="CP262" s="213"/>
      <c r="CQ262" s="212"/>
      <c r="CR262" s="213"/>
      <c r="CS262" s="212"/>
      <c r="CT262" s="213"/>
      <c r="CU262" s="212"/>
      <c r="CV262" s="213"/>
      <c r="CW262" s="212"/>
      <c r="CX262" s="213"/>
      <c r="CY262" s="212"/>
      <c r="CZ262" s="213"/>
      <c r="DA262" s="212"/>
      <c r="DB262" s="213"/>
      <c r="DC262" s="212"/>
      <c r="DD262" s="212"/>
      <c r="DE262" s="213"/>
      <c r="DF262" s="212"/>
      <c r="DG262" s="213"/>
      <c r="DH262" s="212"/>
      <c r="DI262" s="214"/>
    </row>
    <row r="263" spans="1:113" ht="18" customHeight="1" x14ac:dyDescent="0.2">
      <c r="A263" s="208"/>
      <c r="B263" s="209"/>
      <c r="C263" s="182"/>
      <c r="D263" s="182"/>
      <c r="E263" s="175"/>
      <c r="F263" s="209"/>
      <c r="G263" s="182"/>
      <c r="H263" s="209"/>
      <c r="I263" s="182"/>
      <c r="J263" s="176"/>
      <c r="K263" s="210"/>
      <c r="L263" s="211"/>
      <c r="M263" s="212"/>
      <c r="N263" s="212"/>
      <c r="O263" s="213"/>
      <c r="P263" s="212"/>
      <c r="Q263" s="212"/>
      <c r="R263" s="213"/>
      <c r="S263" s="212"/>
      <c r="T263" s="213"/>
      <c r="U263" s="213"/>
      <c r="V263" s="212"/>
      <c r="W263" s="214"/>
      <c r="X263" s="215"/>
      <c r="Y263" s="213"/>
      <c r="Z263" s="212"/>
      <c r="AA263" s="213"/>
      <c r="AB263" s="213"/>
      <c r="AC263" s="213"/>
      <c r="AD263" s="213"/>
      <c r="AE263" s="213"/>
      <c r="AF263" s="213"/>
      <c r="AG263" s="213"/>
      <c r="AH263" s="213"/>
      <c r="AI263" s="213"/>
      <c r="AJ263" s="213"/>
      <c r="AK263" s="213"/>
      <c r="AL263" s="213"/>
      <c r="AM263" s="213"/>
      <c r="AN263" s="213"/>
      <c r="AO263" s="213"/>
      <c r="AP263" s="213"/>
      <c r="AQ263" s="213"/>
      <c r="AR263" s="213"/>
      <c r="AS263" s="213"/>
      <c r="AT263" s="213"/>
      <c r="AU263" s="213"/>
      <c r="AV263" s="213"/>
      <c r="AW263" s="213"/>
      <c r="AX263" s="213"/>
      <c r="AY263" s="213"/>
      <c r="AZ263" s="213"/>
      <c r="BA263" s="212"/>
      <c r="BB263" s="213"/>
      <c r="BC263" s="213"/>
      <c r="BD263" s="213"/>
      <c r="BE263" s="213"/>
      <c r="BF263" s="213"/>
      <c r="BG263" s="213"/>
      <c r="BH263" s="213"/>
      <c r="BI263" s="213"/>
      <c r="BJ263" s="213"/>
      <c r="BK263" s="213"/>
      <c r="BL263" s="213"/>
      <c r="BM263" s="213"/>
      <c r="BN263" s="213"/>
      <c r="BO263" s="213"/>
      <c r="BP263" s="213"/>
      <c r="BQ263" s="213"/>
      <c r="BR263" s="213"/>
      <c r="BS263" s="213"/>
      <c r="BT263" s="213"/>
      <c r="BU263" s="213"/>
      <c r="BV263" s="213"/>
      <c r="BW263" s="213"/>
      <c r="BX263" s="213"/>
      <c r="BY263" s="213"/>
      <c r="BZ263" s="213"/>
      <c r="CA263" s="213"/>
      <c r="CB263" s="213"/>
      <c r="CC263" s="213"/>
      <c r="CD263" s="213"/>
      <c r="CE263" s="213"/>
      <c r="CF263" s="212"/>
      <c r="CG263" s="213"/>
      <c r="CH263" s="213"/>
      <c r="CI263" s="212"/>
      <c r="CJ263" s="213"/>
      <c r="CK263" s="212"/>
      <c r="CL263" s="213"/>
      <c r="CM263" s="213"/>
      <c r="CN263" s="213"/>
      <c r="CO263" s="212"/>
      <c r="CP263" s="213"/>
      <c r="CQ263" s="212"/>
      <c r="CR263" s="213"/>
      <c r="CS263" s="212"/>
      <c r="CT263" s="213"/>
      <c r="CU263" s="212"/>
      <c r="CV263" s="213"/>
      <c r="CW263" s="212"/>
      <c r="CX263" s="213"/>
      <c r="CY263" s="212"/>
      <c r="CZ263" s="213"/>
      <c r="DA263" s="212"/>
      <c r="DB263" s="213"/>
      <c r="DC263" s="212"/>
      <c r="DD263" s="212"/>
      <c r="DE263" s="213"/>
      <c r="DF263" s="212"/>
      <c r="DG263" s="213"/>
      <c r="DH263" s="212"/>
      <c r="DI263" s="214"/>
    </row>
    <row r="264" spans="1:113" ht="18" customHeight="1" x14ac:dyDescent="0.2">
      <c r="A264" s="208"/>
      <c r="B264" s="209"/>
      <c r="C264" s="182"/>
      <c r="D264" s="182"/>
      <c r="E264" s="175"/>
      <c r="F264" s="209"/>
      <c r="G264" s="182"/>
      <c r="H264" s="209"/>
      <c r="I264" s="182"/>
      <c r="J264" s="176"/>
      <c r="K264" s="210"/>
      <c r="L264" s="211"/>
      <c r="M264" s="212"/>
      <c r="N264" s="212"/>
      <c r="O264" s="213"/>
      <c r="P264" s="212"/>
      <c r="Q264" s="212"/>
      <c r="R264" s="213"/>
      <c r="S264" s="212"/>
      <c r="T264" s="213"/>
      <c r="U264" s="213"/>
      <c r="V264" s="212"/>
      <c r="W264" s="214"/>
      <c r="X264" s="215"/>
      <c r="Y264" s="213"/>
      <c r="Z264" s="212"/>
      <c r="AA264" s="213"/>
      <c r="AB264" s="213"/>
      <c r="AC264" s="213"/>
      <c r="AD264" s="213"/>
      <c r="AE264" s="213"/>
      <c r="AF264" s="213"/>
      <c r="AG264" s="213"/>
      <c r="AH264" s="213"/>
      <c r="AI264" s="213"/>
      <c r="AJ264" s="213"/>
      <c r="AK264" s="213"/>
      <c r="AL264" s="213"/>
      <c r="AM264" s="213"/>
      <c r="AN264" s="213"/>
      <c r="AO264" s="213"/>
      <c r="AP264" s="213"/>
      <c r="AQ264" s="213"/>
      <c r="AR264" s="213"/>
      <c r="AS264" s="213"/>
      <c r="AT264" s="213"/>
      <c r="AU264" s="213"/>
      <c r="AV264" s="213"/>
      <c r="AW264" s="213"/>
      <c r="AX264" s="213"/>
      <c r="AY264" s="213"/>
      <c r="AZ264" s="213"/>
      <c r="BA264" s="212"/>
      <c r="BB264" s="213"/>
      <c r="BC264" s="213"/>
      <c r="BD264" s="213"/>
      <c r="BE264" s="213"/>
      <c r="BF264" s="213"/>
      <c r="BG264" s="213"/>
      <c r="BH264" s="213"/>
      <c r="BI264" s="213"/>
      <c r="BJ264" s="213"/>
      <c r="BK264" s="213"/>
      <c r="BL264" s="213"/>
      <c r="BM264" s="213"/>
      <c r="BN264" s="213"/>
      <c r="BO264" s="213"/>
      <c r="BP264" s="213"/>
      <c r="BQ264" s="213"/>
      <c r="BR264" s="213"/>
      <c r="BS264" s="213"/>
      <c r="BT264" s="213"/>
      <c r="BU264" s="213"/>
      <c r="BV264" s="213"/>
      <c r="BW264" s="213"/>
      <c r="BX264" s="213"/>
      <c r="BY264" s="213"/>
      <c r="BZ264" s="213"/>
      <c r="CA264" s="213"/>
      <c r="CB264" s="213"/>
      <c r="CC264" s="213"/>
      <c r="CD264" s="213"/>
      <c r="CE264" s="213"/>
      <c r="CF264" s="212"/>
      <c r="CG264" s="213"/>
      <c r="CH264" s="213"/>
      <c r="CI264" s="212"/>
      <c r="CJ264" s="213"/>
      <c r="CK264" s="212"/>
      <c r="CL264" s="213"/>
      <c r="CM264" s="213"/>
      <c r="CN264" s="213"/>
      <c r="CO264" s="212"/>
      <c r="CP264" s="213"/>
      <c r="CQ264" s="212"/>
      <c r="CR264" s="213"/>
      <c r="CS264" s="212"/>
      <c r="CT264" s="213"/>
      <c r="CU264" s="212"/>
      <c r="CV264" s="213"/>
      <c r="CW264" s="212"/>
      <c r="CX264" s="213"/>
      <c r="CY264" s="212"/>
      <c r="CZ264" s="213"/>
      <c r="DA264" s="212"/>
      <c r="DB264" s="213"/>
      <c r="DC264" s="212"/>
      <c r="DD264" s="212"/>
      <c r="DE264" s="213"/>
      <c r="DF264" s="212"/>
      <c r="DG264" s="213"/>
      <c r="DH264" s="212"/>
      <c r="DI264" s="214"/>
    </row>
    <row r="265" spans="1:113" ht="18" customHeight="1" x14ac:dyDescent="0.2">
      <c r="A265" s="208"/>
      <c r="B265" s="209"/>
      <c r="C265" s="182"/>
      <c r="D265" s="182"/>
      <c r="E265" s="209"/>
      <c r="F265" s="209"/>
      <c r="G265" s="182"/>
      <c r="H265" s="209"/>
      <c r="I265" s="182"/>
      <c r="J265" s="176"/>
      <c r="K265" s="210"/>
      <c r="L265" s="215"/>
      <c r="M265" s="213"/>
      <c r="N265" s="213"/>
      <c r="O265" s="213"/>
      <c r="P265" s="213"/>
      <c r="Q265" s="213"/>
      <c r="R265" s="213"/>
      <c r="S265" s="212"/>
      <c r="T265" s="213"/>
      <c r="U265" s="213"/>
      <c r="V265" s="212"/>
      <c r="W265" s="214"/>
      <c r="X265" s="215"/>
      <c r="Y265" s="213"/>
      <c r="Z265" s="212"/>
      <c r="AA265" s="213"/>
      <c r="AB265" s="213"/>
      <c r="AC265" s="213"/>
      <c r="AD265" s="213"/>
      <c r="AE265" s="213"/>
      <c r="AF265" s="213"/>
      <c r="AG265" s="213"/>
      <c r="AH265" s="213"/>
      <c r="AI265" s="213"/>
      <c r="AJ265" s="213"/>
      <c r="AK265" s="213"/>
      <c r="AL265" s="213"/>
      <c r="AM265" s="213"/>
      <c r="AN265" s="213"/>
      <c r="AO265" s="213"/>
      <c r="AP265" s="213"/>
      <c r="AQ265" s="213"/>
      <c r="AR265" s="213"/>
      <c r="AS265" s="213"/>
      <c r="AT265" s="213"/>
      <c r="AU265" s="213"/>
      <c r="AV265" s="213"/>
      <c r="AW265" s="213"/>
      <c r="AX265" s="213"/>
      <c r="AY265" s="213"/>
      <c r="AZ265" s="213"/>
      <c r="BA265" s="213"/>
      <c r="BB265" s="213"/>
      <c r="BC265" s="213"/>
      <c r="BD265" s="213"/>
      <c r="BE265" s="213"/>
      <c r="BF265" s="213"/>
      <c r="BG265" s="213"/>
      <c r="BH265" s="213"/>
      <c r="BI265" s="213"/>
      <c r="BJ265" s="213"/>
      <c r="BK265" s="213"/>
      <c r="BL265" s="213"/>
      <c r="BM265" s="213"/>
      <c r="BN265" s="213"/>
      <c r="BO265" s="213"/>
      <c r="BP265" s="213"/>
      <c r="BQ265" s="213"/>
      <c r="BR265" s="213"/>
      <c r="BS265" s="213"/>
      <c r="BT265" s="213"/>
      <c r="BU265" s="213"/>
      <c r="BV265" s="213"/>
      <c r="BW265" s="213"/>
      <c r="BX265" s="213"/>
      <c r="BY265" s="213"/>
      <c r="BZ265" s="213"/>
      <c r="CA265" s="213"/>
      <c r="CB265" s="213"/>
      <c r="CC265" s="213"/>
      <c r="CD265" s="213"/>
      <c r="CE265" s="213"/>
      <c r="CF265" s="212"/>
      <c r="CG265" s="213"/>
      <c r="CH265" s="213"/>
      <c r="CI265" s="212"/>
      <c r="CJ265" s="213"/>
      <c r="CK265" s="213"/>
      <c r="CL265" s="213"/>
      <c r="CM265" s="213"/>
      <c r="CN265" s="213"/>
      <c r="CO265" s="213"/>
      <c r="CP265" s="213"/>
      <c r="CQ265" s="213"/>
      <c r="CR265" s="213"/>
      <c r="CS265" s="213"/>
      <c r="CT265" s="213"/>
      <c r="CU265" s="213"/>
      <c r="CV265" s="213"/>
      <c r="CW265" s="213"/>
      <c r="CX265" s="213"/>
      <c r="CY265" s="213"/>
      <c r="CZ265" s="213"/>
      <c r="DA265" s="213"/>
      <c r="DB265" s="213"/>
      <c r="DC265" s="213"/>
      <c r="DD265" s="213"/>
      <c r="DE265" s="213"/>
      <c r="DF265" s="213"/>
      <c r="DG265" s="213"/>
      <c r="DH265" s="213"/>
      <c r="DI265" s="214"/>
    </row>
    <row r="266" spans="1:113" ht="18" customHeight="1" x14ac:dyDescent="0.2">
      <c r="A266" s="208"/>
      <c r="B266" s="209"/>
      <c r="C266" s="182"/>
      <c r="D266" s="182"/>
      <c r="E266" s="175"/>
      <c r="F266" s="209"/>
      <c r="G266" s="182"/>
      <c r="H266" s="209"/>
      <c r="I266" s="182"/>
      <c r="J266" s="176"/>
      <c r="K266" s="210"/>
      <c r="L266" s="211"/>
      <c r="M266" s="212"/>
      <c r="N266" s="212"/>
      <c r="O266" s="213"/>
      <c r="P266" s="212"/>
      <c r="Q266" s="212"/>
      <c r="R266" s="213"/>
      <c r="S266" s="212"/>
      <c r="T266" s="213"/>
      <c r="U266" s="213"/>
      <c r="V266" s="212"/>
      <c r="W266" s="214"/>
      <c r="X266" s="215"/>
      <c r="Y266" s="213"/>
      <c r="Z266" s="212"/>
      <c r="AA266" s="213"/>
      <c r="AB266" s="213"/>
      <c r="AC266" s="213"/>
      <c r="AD266" s="213"/>
      <c r="AE266" s="213"/>
      <c r="AF266" s="213"/>
      <c r="AG266" s="213"/>
      <c r="AH266" s="213"/>
      <c r="AI266" s="213"/>
      <c r="AJ266" s="213"/>
      <c r="AK266" s="213"/>
      <c r="AL266" s="213"/>
      <c r="AM266" s="213"/>
      <c r="AN266" s="213"/>
      <c r="AO266" s="213"/>
      <c r="AP266" s="213"/>
      <c r="AQ266" s="213"/>
      <c r="AR266" s="213"/>
      <c r="AS266" s="213"/>
      <c r="AT266" s="213"/>
      <c r="AU266" s="213"/>
      <c r="AV266" s="213"/>
      <c r="AW266" s="213"/>
      <c r="AX266" s="213"/>
      <c r="AY266" s="213"/>
      <c r="AZ266" s="213"/>
      <c r="BA266" s="212"/>
      <c r="BB266" s="213"/>
      <c r="BC266" s="213"/>
      <c r="BD266" s="213"/>
      <c r="BE266" s="213"/>
      <c r="BF266" s="213"/>
      <c r="BG266" s="213"/>
      <c r="BH266" s="213"/>
      <c r="BI266" s="213"/>
      <c r="BJ266" s="213"/>
      <c r="BK266" s="213"/>
      <c r="BL266" s="213"/>
      <c r="BM266" s="213"/>
      <c r="BN266" s="213"/>
      <c r="BO266" s="213"/>
      <c r="BP266" s="213"/>
      <c r="BQ266" s="213"/>
      <c r="BR266" s="213"/>
      <c r="BS266" s="213"/>
      <c r="BT266" s="213"/>
      <c r="BU266" s="213"/>
      <c r="BV266" s="213"/>
      <c r="BW266" s="213"/>
      <c r="BX266" s="213"/>
      <c r="BY266" s="213"/>
      <c r="BZ266" s="213"/>
      <c r="CA266" s="213"/>
      <c r="CB266" s="213"/>
      <c r="CC266" s="213"/>
      <c r="CD266" s="213"/>
      <c r="CE266" s="213"/>
      <c r="CF266" s="212"/>
      <c r="CG266" s="213"/>
      <c r="CH266" s="213"/>
      <c r="CI266" s="212"/>
      <c r="CJ266" s="213"/>
      <c r="CK266" s="212"/>
      <c r="CL266" s="213"/>
      <c r="CM266" s="213"/>
      <c r="CN266" s="212"/>
      <c r="CO266" s="212"/>
      <c r="CP266" s="213"/>
      <c r="CQ266" s="212"/>
      <c r="CR266" s="213"/>
      <c r="CS266" s="212"/>
      <c r="CT266" s="213"/>
      <c r="CU266" s="212"/>
      <c r="CV266" s="213"/>
      <c r="CW266" s="212"/>
      <c r="CX266" s="213"/>
      <c r="CY266" s="212"/>
      <c r="CZ266" s="213"/>
      <c r="DA266" s="212"/>
      <c r="DB266" s="213"/>
      <c r="DC266" s="212"/>
      <c r="DD266" s="212"/>
      <c r="DE266" s="213"/>
      <c r="DF266" s="212"/>
      <c r="DG266" s="213"/>
      <c r="DH266" s="212"/>
      <c r="DI266" s="214"/>
    </row>
    <row r="267" spans="1:113" ht="18" customHeight="1" x14ac:dyDescent="0.2">
      <c r="A267" s="208"/>
      <c r="B267" s="209"/>
      <c r="C267" s="182"/>
      <c r="D267" s="182"/>
      <c r="E267" s="175"/>
      <c r="F267" s="209"/>
      <c r="G267" s="182"/>
      <c r="H267" s="209"/>
      <c r="I267" s="182"/>
      <c r="J267" s="176"/>
      <c r="K267" s="210"/>
      <c r="L267" s="211"/>
      <c r="M267" s="212"/>
      <c r="N267" s="212"/>
      <c r="O267" s="213"/>
      <c r="P267" s="212"/>
      <c r="Q267" s="212"/>
      <c r="R267" s="213"/>
      <c r="S267" s="212"/>
      <c r="T267" s="213"/>
      <c r="U267" s="213"/>
      <c r="V267" s="212"/>
      <c r="W267" s="214"/>
      <c r="X267" s="215"/>
      <c r="Y267" s="213"/>
      <c r="Z267" s="212"/>
      <c r="AA267" s="213"/>
      <c r="AB267" s="213"/>
      <c r="AC267" s="213"/>
      <c r="AD267" s="213"/>
      <c r="AE267" s="213"/>
      <c r="AF267" s="213"/>
      <c r="AG267" s="213"/>
      <c r="AH267" s="213"/>
      <c r="AI267" s="213"/>
      <c r="AJ267" s="213"/>
      <c r="AK267" s="213"/>
      <c r="AL267" s="213"/>
      <c r="AM267" s="213"/>
      <c r="AN267" s="213"/>
      <c r="AO267" s="213"/>
      <c r="AP267" s="213"/>
      <c r="AQ267" s="213"/>
      <c r="AR267" s="213"/>
      <c r="AS267" s="213"/>
      <c r="AT267" s="213"/>
      <c r="AU267" s="213"/>
      <c r="AV267" s="213"/>
      <c r="AW267" s="213"/>
      <c r="AX267" s="213"/>
      <c r="AY267" s="213"/>
      <c r="AZ267" s="213"/>
      <c r="BA267" s="213"/>
      <c r="BB267" s="213"/>
      <c r="BC267" s="213"/>
      <c r="BD267" s="213"/>
      <c r="BE267" s="213"/>
      <c r="BF267" s="213"/>
      <c r="BG267" s="213"/>
      <c r="BH267" s="213"/>
      <c r="BI267" s="213"/>
      <c r="BJ267" s="213"/>
      <c r="BK267" s="213"/>
      <c r="BL267" s="213"/>
      <c r="BM267" s="213"/>
      <c r="BN267" s="213"/>
      <c r="BO267" s="213"/>
      <c r="BP267" s="213"/>
      <c r="BQ267" s="213"/>
      <c r="BR267" s="213"/>
      <c r="BS267" s="213"/>
      <c r="BT267" s="213"/>
      <c r="BU267" s="213"/>
      <c r="BV267" s="213"/>
      <c r="BW267" s="213"/>
      <c r="BX267" s="213"/>
      <c r="BY267" s="213"/>
      <c r="BZ267" s="213"/>
      <c r="CA267" s="213"/>
      <c r="CB267" s="213"/>
      <c r="CC267" s="213"/>
      <c r="CD267" s="213"/>
      <c r="CE267" s="213"/>
      <c r="CF267" s="212"/>
      <c r="CG267" s="213"/>
      <c r="CH267" s="213"/>
      <c r="CI267" s="212"/>
      <c r="CJ267" s="213"/>
      <c r="CK267" s="212"/>
      <c r="CL267" s="213"/>
      <c r="CM267" s="213"/>
      <c r="CN267" s="213"/>
      <c r="CO267" s="212"/>
      <c r="CP267" s="213"/>
      <c r="CQ267" s="212"/>
      <c r="CR267" s="213"/>
      <c r="CS267" s="212"/>
      <c r="CT267" s="213"/>
      <c r="CU267" s="212"/>
      <c r="CV267" s="213"/>
      <c r="CW267" s="212"/>
      <c r="CX267" s="213"/>
      <c r="CY267" s="212"/>
      <c r="CZ267" s="213"/>
      <c r="DA267" s="212"/>
      <c r="DB267" s="213"/>
      <c r="DC267" s="212"/>
      <c r="DD267" s="212"/>
      <c r="DE267" s="213"/>
      <c r="DF267" s="212"/>
      <c r="DG267" s="213"/>
      <c r="DH267" s="212"/>
      <c r="DI267" s="214"/>
    </row>
    <row r="268" spans="1:113" ht="18" customHeight="1" x14ac:dyDescent="0.2">
      <c r="A268" s="208"/>
      <c r="B268" s="209"/>
      <c r="C268" s="182"/>
      <c r="D268" s="182"/>
      <c r="E268" s="175"/>
      <c r="F268" s="209"/>
      <c r="G268" s="182"/>
      <c r="H268" s="209"/>
      <c r="I268" s="182"/>
      <c r="J268" s="176"/>
      <c r="K268" s="210"/>
      <c r="L268" s="211"/>
      <c r="M268" s="212"/>
      <c r="N268" s="212"/>
      <c r="O268" s="213"/>
      <c r="P268" s="212"/>
      <c r="Q268" s="212"/>
      <c r="R268" s="213"/>
      <c r="S268" s="212"/>
      <c r="T268" s="213"/>
      <c r="U268" s="213"/>
      <c r="V268" s="212"/>
      <c r="W268" s="214"/>
      <c r="X268" s="215"/>
      <c r="Y268" s="213"/>
      <c r="Z268" s="212"/>
      <c r="AA268" s="213"/>
      <c r="AB268" s="213"/>
      <c r="AC268" s="213"/>
      <c r="AD268" s="213"/>
      <c r="AE268" s="213"/>
      <c r="AF268" s="213"/>
      <c r="AG268" s="213"/>
      <c r="AH268" s="213"/>
      <c r="AI268" s="213"/>
      <c r="AJ268" s="213"/>
      <c r="AK268" s="213"/>
      <c r="AL268" s="213"/>
      <c r="AM268" s="213"/>
      <c r="AN268" s="213"/>
      <c r="AO268" s="213"/>
      <c r="AP268" s="213"/>
      <c r="AQ268" s="213"/>
      <c r="AR268" s="213"/>
      <c r="AS268" s="213"/>
      <c r="AT268" s="213"/>
      <c r="AU268" s="213"/>
      <c r="AV268" s="213"/>
      <c r="AW268" s="213"/>
      <c r="AX268" s="213"/>
      <c r="AY268" s="213"/>
      <c r="AZ268" s="213"/>
      <c r="BA268" s="212"/>
      <c r="BB268" s="213"/>
      <c r="BC268" s="213"/>
      <c r="BD268" s="213"/>
      <c r="BE268" s="213"/>
      <c r="BF268" s="213"/>
      <c r="BG268" s="213"/>
      <c r="BH268" s="213"/>
      <c r="BI268" s="213"/>
      <c r="BJ268" s="213"/>
      <c r="BK268" s="213"/>
      <c r="BL268" s="213"/>
      <c r="BM268" s="213"/>
      <c r="BN268" s="213"/>
      <c r="BO268" s="213"/>
      <c r="BP268" s="213"/>
      <c r="BQ268" s="213"/>
      <c r="BR268" s="213"/>
      <c r="BS268" s="213"/>
      <c r="BT268" s="213"/>
      <c r="BU268" s="213"/>
      <c r="BV268" s="213"/>
      <c r="BW268" s="213"/>
      <c r="BX268" s="213"/>
      <c r="BY268" s="213"/>
      <c r="BZ268" s="213"/>
      <c r="CA268" s="213"/>
      <c r="CB268" s="213"/>
      <c r="CC268" s="213"/>
      <c r="CD268" s="213"/>
      <c r="CE268" s="213"/>
      <c r="CF268" s="212"/>
      <c r="CG268" s="213"/>
      <c r="CH268" s="213"/>
      <c r="CI268" s="212"/>
      <c r="CJ268" s="213"/>
      <c r="CK268" s="212"/>
      <c r="CL268" s="213"/>
      <c r="CM268" s="213"/>
      <c r="CN268" s="213"/>
      <c r="CO268" s="212"/>
      <c r="CP268" s="213"/>
      <c r="CQ268" s="212"/>
      <c r="CR268" s="213"/>
      <c r="CS268" s="212"/>
      <c r="CT268" s="213"/>
      <c r="CU268" s="212"/>
      <c r="CV268" s="213"/>
      <c r="CW268" s="212"/>
      <c r="CX268" s="213"/>
      <c r="CY268" s="212"/>
      <c r="CZ268" s="213"/>
      <c r="DA268" s="212"/>
      <c r="DB268" s="213"/>
      <c r="DC268" s="212"/>
      <c r="DD268" s="212"/>
      <c r="DE268" s="213"/>
      <c r="DF268" s="212"/>
      <c r="DG268" s="213"/>
      <c r="DH268" s="212"/>
      <c r="DI268" s="214"/>
    </row>
    <row r="269" spans="1:113" ht="18" customHeight="1" x14ac:dyDescent="0.2">
      <c r="A269" s="208"/>
      <c r="B269" s="209"/>
      <c r="C269" s="182"/>
      <c r="D269" s="182"/>
      <c r="E269" s="175"/>
      <c r="F269" s="209"/>
      <c r="G269" s="182"/>
      <c r="H269" s="209"/>
      <c r="I269" s="182"/>
      <c r="J269" s="176"/>
      <c r="K269" s="210"/>
      <c r="L269" s="211"/>
      <c r="M269" s="212"/>
      <c r="N269" s="212"/>
      <c r="O269" s="213"/>
      <c r="P269" s="212"/>
      <c r="Q269" s="212"/>
      <c r="R269" s="213"/>
      <c r="S269" s="212"/>
      <c r="T269" s="213"/>
      <c r="U269" s="213"/>
      <c r="V269" s="212"/>
      <c r="W269" s="214"/>
      <c r="X269" s="215"/>
      <c r="Y269" s="213"/>
      <c r="Z269" s="212"/>
      <c r="AA269" s="213"/>
      <c r="AB269" s="213"/>
      <c r="AC269" s="213"/>
      <c r="AD269" s="213"/>
      <c r="AE269" s="213"/>
      <c r="AF269" s="213"/>
      <c r="AG269" s="213"/>
      <c r="AH269" s="213"/>
      <c r="AI269" s="213"/>
      <c r="AJ269" s="213"/>
      <c r="AK269" s="213"/>
      <c r="AL269" s="213"/>
      <c r="AM269" s="213"/>
      <c r="AN269" s="213"/>
      <c r="AO269" s="213"/>
      <c r="AP269" s="213"/>
      <c r="AQ269" s="213"/>
      <c r="AR269" s="213"/>
      <c r="AS269" s="213"/>
      <c r="AT269" s="213"/>
      <c r="AU269" s="213"/>
      <c r="AV269" s="213"/>
      <c r="AW269" s="213"/>
      <c r="AX269" s="213"/>
      <c r="AY269" s="213"/>
      <c r="AZ269" s="213"/>
      <c r="BA269" s="213"/>
      <c r="BB269" s="213"/>
      <c r="BC269" s="213"/>
      <c r="BD269" s="213"/>
      <c r="BE269" s="213"/>
      <c r="BF269" s="213"/>
      <c r="BG269" s="213"/>
      <c r="BH269" s="213"/>
      <c r="BI269" s="213"/>
      <c r="BJ269" s="213"/>
      <c r="BK269" s="213"/>
      <c r="BL269" s="213"/>
      <c r="BM269" s="213"/>
      <c r="BN269" s="213"/>
      <c r="BO269" s="213"/>
      <c r="BP269" s="213"/>
      <c r="BQ269" s="213"/>
      <c r="BR269" s="213"/>
      <c r="BS269" s="213"/>
      <c r="BT269" s="213"/>
      <c r="BU269" s="213"/>
      <c r="BV269" s="213"/>
      <c r="BW269" s="213"/>
      <c r="BX269" s="213"/>
      <c r="BY269" s="213"/>
      <c r="BZ269" s="213"/>
      <c r="CA269" s="213"/>
      <c r="CB269" s="213"/>
      <c r="CC269" s="213"/>
      <c r="CD269" s="213"/>
      <c r="CE269" s="213"/>
      <c r="CF269" s="212"/>
      <c r="CG269" s="213"/>
      <c r="CH269" s="213"/>
      <c r="CI269" s="212"/>
      <c r="CJ269" s="213"/>
      <c r="CK269" s="212"/>
      <c r="CL269" s="213"/>
      <c r="CM269" s="213"/>
      <c r="CN269" s="213"/>
      <c r="CO269" s="212"/>
      <c r="CP269" s="213"/>
      <c r="CQ269" s="212"/>
      <c r="CR269" s="213"/>
      <c r="CS269" s="212"/>
      <c r="CT269" s="213"/>
      <c r="CU269" s="212"/>
      <c r="CV269" s="213"/>
      <c r="CW269" s="212"/>
      <c r="CX269" s="213"/>
      <c r="CY269" s="212"/>
      <c r="CZ269" s="213"/>
      <c r="DA269" s="212"/>
      <c r="DB269" s="213"/>
      <c r="DC269" s="212"/>
      <c r="DD269" s="212"/>
      <c r="DE269" s="213"/>
      <c r="DF269" s="212"/>
      <c r="DG269" s="213"/>
      <c r="DH269" s="212"/>
      <c r="DI269" s="214"/>
    </row>
    <row r="270" spans="1:113" ht="18" customHeight="1" x14ac:dyDescent="0.2">
      <c r="A270" s="208"/>
      <c r="B270" s="209"/>
      <c r="C270" s="182"/>
      <c r="D270" s="182"/>
      <c r="E270" s="175"/>
      <c r="F270" s="209"/>
      <c r="G270" s="182"/>
      <c r="H270" s="209"/>
      <c r="I270" s="182"/>
      <c r="J270" s="176"/>
      <c r="K270" s="210"/>
      <c r="L270" s="211"/>
      <c r="M270" s="212"/>
      <c r="N270" s="212"/>
      <c r="O270" s="213"/>
      <c r="P270" s="212"/>
      <c r="Q270" s="212"/>
      <c r="R270" s="213"/>
      <c r="S270" s="212"/>
      <c r="T270" s="213"/>
      <c r="U270" s="213"/>
      <c r="V270" s="212"/>
      <c r="W270" s="214"/>
      <c r="X270" s="215"/>
      <c r="Y270" s="213"/>
      <c r="Z270" s="212"/>
      <c r="AA270" s="213"/>
      <c r="AB270" s="213"/>
      <c r="AC270" s="213"/>
      <c r="AD270" s="213"/>
      <c r="AE270" s="213"/>
      <c r="AF270" s="213"/>
      <c r="AG270" s="213"/>
      <c r="AH270" s="213"/>
      <c r="AI270" s="213"/>
      <c r="AJ270" s="213"/>
      <c r="AK270" s="213"/>
      <c r="AL270" s="213"/>
      <c r="AM270" s="213"/>
      <c r="AN270" s="213"/>
      <c r="AO270" s="213"/>
      <c r="AP270" s="213"/>
      <c r="AQ270" s="213"/>
      <c r="AR270" s="213"/>
      <c r="AS270" s="213"/>
      <c r="AT270" s="213"/>
      <c r="AU270" s="213"/>
      <c r="AV270" s="213"/>
      <c r="AW270" s="213"/>
      <c r="AX270" s="213"/>
      <c r="AY270" s="213"/>
      <c r="AZ270" s="213"/>
      <c r="BA270" s="212"/>
      <c r="BB270" s="213"/>
      <c r="BC270" s="213"/>
      <c r="BD270" s="213"/>
      <c r="BE270" s="213"/>
      <c r="BF270" s="213"/>
      <c r="BG270" s="213"/>
      <c r="BH270" s="213"/>
      <c r="BI270" s="213"/>
      <c r="BJ270" s="213"/>
      <c r="BK270" s="213"/>
      <c r="BL270" s="213"/>
      <c r="BM270" s="213"/>
      <c r="BN270" s="213"/>
      <c r="BO270" s="213"/>
      <c r="BP270" s="213"/>
      <c r="BQ270" s="213"/>
      <c r="BR270" s="213"/>
      <c r="BS270" s="213"/>
      <c r="BT270" s="213"/>
      <c r="BU270" s="213"/>
      <c r="BV270" s="213"/>
      <c r="BW270" s="213"/>
      <c r="BX270" s="213"/>
      <c r="BY270" s="213"/>
      <c r="BZ270" s="213"/>
      <c r="CA270" s="213"/>
      <c r="CB270" s="213"/>
      <c r="CC270" s="213"/>
      <c r="CD270" s="213"/>
      <c r="CE270" s="213"/>
      <c r="CF270" s="212"/>
      <c r="CG270" s="213"/>
      <c r="CH270" s="213"/>
      <c r="CI270" s="212"/>
      <c r="CJ270" s="213"/>
      <c r="CK270" s="212"/>
      <c r="CL270" s="213"/>
      <c r="CM270" s="213"/>
      <c r="CN270" s="213"/>
      <c r="CO270" s="212"/>
      <c r="CP270" s="213"/>
      <c r="CQ270" s="212"/>
      <c r="CR270" s="213"/>
      <c r="CS270" s="212"/>
      <c r="CT270" s="213"/>
      <c r="CU270" s="212"/>
      <c r="CV270" s="213"/>
      <c r="CW270" s="212"/>
      <c r="CX270" s="213"/>
      <c r="CY270" s="212"/>
      <c r="CZ270" s="213"/>
      <c r="DA270" s="212"/>
      <c r="DB270" s="213"/>
      <c r="DC270" s="212"/>
      <c r="DD270" s="212"/>
      <c r="DE270" s="213"/>
      <c r="DF270" s="212"/>
      <c r="DG270" s="213"/>
      <c r="DH270" s="212"/>
      <c r="DI270" s="214"/>
    </row>
    <row r="271" spans="1:113" ht="18" customHeight="1" x14ac:dyDescent="0.2">
      <c r="A271" s="208"/>
      <c r="B271" s="209"/>
      <c r="C271" s="182"/>
      <c r="D271" s="182"/>
      <c r="E271" s="175"/>
      <c r="F271" s="209"/>
      <c r="G271" s="182"/>
      <c r="H271" s="209"/>
      <c r="I271" s="182"/>
      <c r="J271" s="176"/>
      <c r="K271" s="210"/>
      <c r="L271" s="211"/>
      <c r="M271" s="212"/>
      <c r="N271" s="212"/>
      <c r="O271" s="213"/>
      <c r="P271" s="212"/>
      <c r="Q271" s="212"/>
      <c r="R271" s="213"/>
      <c r="S271" s="212"/>
      <c r="T271" s="213"/>
      <c r="U271" s="213"/>
      <c r="V271" s="212"/>
      <c r="W271" s="214"/>
      <c r="X271" s="215"/>
      <c r="Y271" s="213"/>
      <c r="Z271" s="212"/>
      <c r="AA271" s="213"/>
      <c r="AB271" s="213"/>
      <c r="AC271" s="213"/>
      <c r="AD271" s="213"/>
      <c r="AE271" s="213"/>
      <c r="AF271" s="213"/>
      <c r="AG271" s="213"/>
      <c r="AH271" s="213"/>
      <c r="AI271" s="213"/>
      <c r="AJ271" s="213"/>
      <c r="AK271" s="213"/>
      <c r="AL271" s="213"/>
      <c r="AM271" s="213"/>
      <c r="AN271" s="213"/>
      <c r="AO271" s="213"/>
      <c r="AP271" s="213"/>
      <c r="AQ271" s="213"/>
      <c r="AR271" s="213"/>
      <c r="AS271" s="213"/>
      <c r="AT271" s="213"/>
      <c r="AU271" s="213"/>
      <c r="AV271" s="213"/>
      <c r="AW271" s="213"/>
      <c r="AX271" s="213"/>
      <c r="AY271" s="213"/>
      <c r="AZ271" s="213"/>
      <c r="BA271" s="212"/>
      <c r="BB271" s="213"/>
      <c r="BC271" s="213"/>
      <c r="BD271" s="213"/>
      <c r="BE271" s="213"/>
      <c r="BF271" s="213"/>
      <c r="BG271" s="213"/>
      <c r="BH271" s="213"/>
      <c r="BI271" s="213"/>
      <c r="BJ271" s="213"/>
      <c r="BK271" s="213"/>
      <c r="BL271" s="213"/>
      <c r="BM271" s="213"/>
      <c r="BN271" s="213"/>
      <c r="BO271" s="213"/>
      <c r="BP271" s="213"/>
      <c r="BQ271" s="213"/>
      <c r="BR271" s="213"/>
      <c r="BS271" s="213"/>
      <c r="BT271" s="213"/>
      <c r="BU271" s="213"/>
      <c r="BV271" s="213"/>
      <c r="BW271" s="213"/>
      <c r="BX271" s="213"/>
      <c r="BY271" s="213"/>
      <c r="BZ271" s="213"/>
      <c r="CA271" s="213"/>
      <c r="CB271" s="213"/>
      <c r="CC271" s="213"/>
      <c r="CD271" s="213"/>
      <c r="CE271" s="213"/>
      <c r="CF271" s="212"/>
      <c r="CG271" s="213"/>
      <c r="CH271" s="213"/>
      <c r="CI271" s="212"/>
      <c r="CJ271" s="213"/>
      <c r="CK271" s="212"/>
      <c r="CL271" s="213"/>
      <c r="CM271" s="213"/>
      <c r="CN271" s="213"/>
      <c r="CO271" s="212"/>
      <c r="CP271" s="213"/>
      <c r="CQ271" s="212"/>
      <c r="CR271" s="213"/>
      <c r="CS271" s="212"/>
      <c r="CT271" s="213"/>
      <c r="CU271" s="212"/>
      <c r="CV271" s="213"/>
      <c r="CW271" s="212"/>
      <c r="CX271" s="213"/>
      <c r="CY271" s="212"/>
      <c r="CZ271" s="213"/>
      <c r="DA271" s="212"/>
      <c r="DB271" s="213"/>
      <c r="DC271" s="212"/>
      <c r="DD271" s="212"/>
      <c r="DE271" s="213"/>
      <c r="DF271" s="212"/>
      <c r="DG271" s="213"/>
      <c r="DH271" s="212"/>
      <c r="DI271" s="214"/>
    </row>
    <row r="272" spans="1:113" ht="18" customHeight="1" x14ac:dyDescent="0.2">
      <c r="A272" s="208"/>
      <c r="B272" s="209"/>
      <c r="C272" s="182"/>
      <c r="D272" s="182"/>
      <c r="E272" s="209"/>
      <c r="F272" s="209"/>
      <c r="G272" s="182"/>
      <c r="H272" s="209"/>
      <c r="I272" s="182"/>
      <c r="J272" s="176"/>
      <c r="K272" s="210"/>
      <c r="L272" s="211"/>
      <c r="M272" s="212"/>
      <c r="N272" s="212"/>
      <c r="O272" s="213"/>
      <c r="P272" s="212"/>
      <c r="Q272" s="212"/>
      <c r="R272" s="213"/>
      <c r="S272" s="212"/>
      <c r="T272" s="213"/>
      <c r="U272" s="213"/>
      <c r="V272" s="212"/>
      <c r="W272" s="214"/>
      <c r="X272" s="215"/>
      <c r="Y272" s="213"/>
      <c r="Z272" s="212"/>
      <c r="AA272" s="213"/>
      <c r="AB272" s="213"/>
      <c r="AC272" s="213"/>
      <c r="AD272" s="213"/>
      <c r="AE272" s="213"/>
      <c r="AF272" s="213"/>
      <c r="AG272" s="213"/>
      <c r="AH272" s="213"/>
      <c r="AI272" s="213"/>
      <c r="AJ272" s="213"/>
      <c r="AK272" s="213"/>
      <c r="AL272" s="213"/>
      <c r="AM272" s="213"/>
      <c r="AN272" s="213"/>
      <c r="AO272" s="213"/>
      <c r="AP272" s="213"/>
      <c r="AQ272" s="213"/>
      <c r="AR272" s="213"/>
      <c r="AS272" s="213"/>
      <c r="AT272" s="213"/>
      <c r="AU272" s="213"/>
      <c r="AV272" s="213"/>
      <c r="AW272" s="213"/>
      <c r="AX272" s="213"/>
      <c r="AY272" s="213"/>
      <c r="AZ272" s="213"/>
      <c r="BA272" s="212"/>
      <c r="BB272" s="213"/>
      <c r="BC272" s="213"/>
      <c r="BD272" s="213"/>
      <c r="BE272" s="213"/>
      <c r="BF272" s="213"/>
      <c r="BG272" s="213"/>
      <c r="BH272" s="213"/>
      <c r="BI272" s="213"/>
      <c r="BJ272" s="213"/>
      <c r="BK272" s="213"/>
      <c r="BL272" s="213"/>
      <c r="BM272" s="213"/>
      <c r="BN272" s="213"/>
      <c r="BO272" s="213"/>
      <c r="BP272" s="213"/>
      <c r="BQ272" s="213"/>
      <c r="BR272" s="213"/>
      <c r="BS272" s="213"/>
      <c r="BT272" s="213"/>
      <c r="BU272" s="213"/>
      <c r="BV272" s="213"/>
      <c r="BW272" s="213"/>
      <c r="BX272" s="213"/>
      <c r="BY272" s="213"/>
      <c r="BZ272" s="213"/>
      <c r="CA272" s="213"/>
      <c r="CB272" s="213"/>
      <c r="CC272" s="213"/>
      <c r="CD272" s="213"/>
      <c r="CE272" s="213"/>
      <c r="CF272" s="212"/>
      <c r="CG272" s="213"/>
      <c r="CH272" s="213"/>
      <c r="CI272" s="212"/>
      <c r="CJ272" s="213"/>
      <c r="CK272" s="212"/>
      <c r="CL272" s="213"/>
      <c r="CM272" s="213"/>
      <c r="CN272" s="213"/>
      <c r="CO272" s="212"/>
      <c r="CP272" s="213"/>
      <c r="CQ272" s="212"/>
      <c r="CR272" s="213"/>
      <c r="CS272" s="212"/>
      <c r="CT272" s="213"/>
      <c r="CU272" s="212"/>
      <c r="CV272" s="213"/>
      <c r="CW272" s="212"/>
      <c r="CX272" s="213"/>
      <c r="CY272" s="212"/>
      <c r="CZ272" s="213"/>
      <c r="DA272" s="212"/>
      <c r="DB272" s="213"/>
      <c r="DC272" s="212"/>
      <c r="DD272" s="212"/>
      <c r="DE272" s="213"/>
      <c r="DF272" s="212"/>
      <c r="DG272" s="213"/>
      <c r="DH272" s="212"/>
      <c r="DI272" s="214"/>
    </row>
    <row r="273" spans="1:113" ht="18" customHeight="1" x14ac:dyDescent="0.2">
      <c r="A273" s="208"/>
      <c r="B273" s="209"/>
      <c r="C273" s="182"/>
      <c r="D273" s="182"/>
      <c r="E273" s="175"/>
      <c r="F273" s="209"/>
      <c r="G273" s="182"/>
      <c r="H273" s="209"/>
      <c r="I273" s="182"/>
      <c r="J273" s="176"/>
      <c r="K273" s="210"/>
      <c r="L273" s="211"/>
      <c r="M273" s="212"/>
      <c r="N273" s="212"/>
      <c r="O273" s="213"/>
      <c r="P273" s="212"/>
      <c r="Q273" s="212"/>
      <c r="R273" s="213"/>
      <c r="S273" s="212"/>
      <c r="T273" s="213"/>
      <c r="U273" s="213"/>
      <c r="V273" s="212"/>
      <c r="W273" s="214"/>
      <c r="X273" s="215"/>
      <c r="Y273" s="213"/>
      <c r="Z273" s="212"/>
      <c r="AA273" s="213"/>
      <c r="AB273" s="213"/>
      <c r="AC273" s="213"/>
      <c r="AD273" s="213"/>
      <c r="AE273" s="213"/>
      <c r="AF273" s="213"/>
      <c r="AG273" s="213"/>
      <c r="AH273" s="213"/>
      <c r="AI273" s="213"/>
      <c r="AJ273" s="213"/>
      <c r="AK273" s="213"/>
      <c r="AL273" s="213"/>
      <c r="AM273" s="213"/>
      <c r="AN273" s="213"/>
      <c r="AO273" s="213"/>
      <c r="AP273" s="213"/>
      <c r="AQ273" s="213"/>
      <c r="AR273" s="213"/>
      <c r="AS273" s="213"/>
      <c r="AT273" s="213"/>
      <c r="AU273" s="213"/>
      <c r="AV273" s="213"/>
      <c r="AW273" s="213"/>
      <c r="AX273" s="213"/>
      <c r="AY273" s="213"/>
      <c r="AZ273" s="213"/>
      <c r="BA273" s="212"/>
      <c r="BB273" s="213"/>
      <c r="BC273" s="213"/>
      <c r="BD273" s="213"/>
      <c r="BE273" s="213"/>
      <c r="BF273" s="213"/>
      <c r="BG273" s="213"/>
      <c r="BH273" s="213"/>
      <c r="BI273" s="213"/>
      <c r="BJ273" s="213"/>
      <c r="BK273" s="213"/>
      <c r="BL273" s="213"/>
      <c r="BM273" s="213"/>
      <c r="BN273" s="213"/>
      <c r="BO273" s="213"/>
      <c r="BP273" s="213"/>
      <c r="BQ273" s="213"/>
      <c r="BR273" s="213"/>
      <c r="BS273" s="213"/>
      <c r="BT273" s="213"/>
      <c r="BU273" s="213"/>
      <c r="BV273" s="213"/>
      <c r="BW273" s="213"/>
      <c r="BX273" s="213"/>
      <c r="BY273" s="213"/>
      <c r="BZ273" s="213"/>
      <c r="CA273" s="213"/>
      <c r="CB273" s="213"/>
      <c r="CC273" s="213"/>
      <c r="CD273" s="213"/>
      <c r="CE273" s="213"/>
      <c r="CF273" s="212"/>
      <c r="CG273" s="213"/>
      <c r="CH273" s="213"/>
      <c r="CI273" s="212"/>
      <c r="CJ273" s="213"/>
      <c r="CK273" s="212"/>
      <c r="CL273" s="213"/>
      <c r="CM273" s="213"/>
      <c r="CN273" s="213"/>
      <c r="CO273" s="212"/>
      <c r="CP273" s="213"/>
      <c r="CQ273" s="212"/>
      <c r="CR273" s="213"/>
      <c r="CS273" s="212"/>
      <c r="CT273" s="213"/>
      <c r="CU273" s="212"/>
      <c r="CV273" s="213"/>
      <c r="CW273" s="212"/>
      <c r="CX273" s="213"/>
      <c r="CY273" s="212"/>
      <c r="CZ273" s="213"/>
      <c r="DA273" s="212"/>
      <c r="DB273" s="213"/>
      <c r="DC273" s="212"/>
      <c r="DD273" s="212"/>
      <c r="DE273" s="213"/>
      <c r="DF273" s="212"/>
      <c r="DG273" s="213"/>
      <c r="DH273" s="212"/>
      <c r="DI273" s="214"/>
    </row>
    <row r="274" spans="1:113" ht="18" customHeight="1" x14ac:dyDescent="0.2">
      <c r="A274" s="208"/>
      <c r="B274" s="209"/>
      <c r="C274" s="182"/>
      <c r="D274" s="182"/>
      <c r="E274" s="175"/>
      <c r="F274" s="209"/>
      <c r="G274" s="182"/>
      <c r="H274" s="209"/>
      <c r="I274" s="182"/>
      <c r="J274" s="176"/>
      <c r="K274" s="210"/>
      <c r="L274" s="211"/>
      <c r="M274" s="212"/>
      <c r="N274" s="212"/>
      <c r="O274" s="213"/>
      <c r="P274" s="212"/>
      <c r="Q274" s="212"/>
      <c r="R274" s="213"/>
      <c r="S274" s="212"/>
      <c r="T274" s="213"/>
      <c r="U274" s="213"/>
      <c r="V274" s="212"/>
      <c r="W274" s="214"/>
      <c r="X274" s="215"/>
      <c r="Y274" s="213"/>
      <c r="Z274" s="212"/>
      <c r="AA274" s="213"/>
      <c r="AB274" s="213"/>
      <c r="AC274" s="213"/>
      <c r="AD274" s="213"/>
      <c r="AE274" s="213"/>
      <c r="AF274" s="213"/>
      <c r="AG274" s="213"/>
      <c r="AH274" s="213"/>
      <c r="AI274" s="213"/>
      <c r="AJ274" s="213"/>
      <c r="AK274" s="213"/>
      <c r="AL274" s="213"/>
      <c r="AM274" s="213"/>
      <c r="AN274" s="213"/>
      <c r="AO274" s="213"/>
      <c r="AP274" s="213"/>
      <c r="AQ274" s="213"/>
      <c r="AR274" s="213"/>
      <c r="AS274" s="213"/>
      <c r="AT274" s="213"/>
      <c r="AU274" s="213"/>
      <c r="AV274" s="213"/>
      <c r="AW274" s="213"/>
      <c r="AX274" s="213"/>
      <c r="AY274" s="213"/>
      <c r="AZ274" s="213"/>
      <c r="BA274" s="212"/>
      <c r="BB274" s="213"/>
      <c r="BC274" s="213"/>
      <c r="BD274" s="213"/>
      <c r="BE274" s="213"/>
      <c r="BF274" s="213"/>
      <c r="BG274" s="213"/>
      <c r="BH274" s="213"/>
      <c r="BI274" s="213"/>
      <c r="BJ274" s="213"/>
      <c r="BK274" s="213"/>
      <c r="BL274" s="213"/>
      <c r="BM274" s="213"/>
      <c r="BN274" s="213"/>
      <c r="BO274" s="213"/>
      <c r="BP274" s="213"/>
      <c r="BQ274" s="213"/>
      <c r="BR274" s="213"/>
      <c r="BS274" s="213"/>
      <c r="BT274" s="213"/>
      <c r="BU274" s="213"/>
      <c r="BV274" s="213"/>
      <c r="BW274" s="213"/>
      <c r="BX274" s="213"/>
      <c r="BY274" s="213"/>
      <c r="BZ274" s="213"/>
      <c r="CA274" s="213"/>
      <c r="CB274" s="213"/>
      <c r="CC274" s="213"/>
      <c r="CD274" s="213"/>
      <c r="CE274" s="213"/>
      <c r="CF274" s="212"/>
      <c r="CG274" s="213"/>
      <c r="CH274" s="213"/>
      <c r="CI274" s="212"/>
      <c r="CJ274" s="213"/>
      <c r="CK274" s="212"/>
      <c r="CL274" s="213"/>
      <c r="CM274" s="213"/>
      <c r="CN274" s="213"/>
      <c r="CO274" s="212"/>
      <c r="CP274" s="213"/>
      <c r="CQ274" s="212"/>
      <c r="CR274" s="213"/>
      <c r="CS274" s="212"/>
      <c r="CT274" s="213"/>
      <c r="CU274" s="212"/>
      <c r="CV274" s="213"/>
      <c r="CW274" s="212"/>
      <c r="CX274" s="213"/>
      <c r="CY274" s="212"/>
      <c r="CZ274" s="213"/>
      <c r="DA274" s="212"/>
      <c r="DB274" s="213"/>
      <c r="DC274" s="212"/>
      <c r="DD274" s="212"/>
      <c r="DE274" s="213"/>
      <c r="DF274" s="212"/>
      <c r="DG274" s="213"/>
      <c r="DH274" s="212"/>
      <c r="DI274" s="214"/>
    </row>
    <row r="275" spans="1:113" ht="18" customHeight="1" x14ac:dyDescent="0.2">
      <c r="A275" s="208"/>
      <c r="B275" s="209"/>
      <c r="C275" s="182"/>
      <c r="D275" s="182"/>
      <c r="E275" s="175"/>
      <c r="F275" s="209"/>
      <c r="G275" s="182"/>
      <c r="H275" s="209"/>
      <c r="I275" s="182"/>
      <c r="J275" s="176"/>
      <c r="K275" s="210"/>
      <c r="L275" s="211"/>
      <c r="M275" s="212"/>
      <c r="N275" s="212"/>
      <c r="O275" s="213"/>
      <c r="P275" s="212"/>
      <c r="Q275" s="212"/>
      <c r="R275" s="213"/>
      <c r="S275" s="212"/>
      <c r="T275" s="213"/>
      <c r="U275" s="213"/>
      <c r="V275" s="212"/>
      <c r="W275" s="214"/>
      <c r="X275" s="215"/>
      <c r="Y275" s="213"/>
      <c r="Z275" s="212"/>
      <c r="AA275" s="213"/>
      <c r="AB275" s="213"/>
      <c r="AC275" s="213"/>
      <c r="AD275" s="213"/>
      <c r="AE275" s="213"/>
      <c r="AF275" s="213"/>
      <c r="AG275" s="213"/>
      <c r="AH275" s="213"/>
      <c r="AI275" s="213"/>
      <c r="AJ275" s="213"/>
      <c r="AK275" s="213"/>
      <c r="AL275" s="213"/>
      <c r="AM275" s="213"/>
      <c r="AN275" s="213"/>
      <c r="AO275" s="213"/>
      <c r="AP275" s="213"/>
      <c r="AQ275" s="213"/>
      <c r="AR275" s="213"/>
      <c r="AS275" s="213"/>
      <c r="AT275" s="213"/>
      <c r="AU275" s="213"/>
      <c r="AV275" s="213"/>
      <c r="AW275" s="213"/>
      <c r="AX275" s="213"/>
      <c r="AY275" s="213"/>
      <c r="AZ275" s="213"/>
      <c r="BA275" s="212"/>
      <c r="BB275" s="213"/>
      <c r="BC275" s="213"/>
      <c r="BD275" s="213"/>
      <c r="BE275" s="213"/>
      <c r="BF275" s="213"/>
      <c r="BG275" s="213"/>
      <c r="BH275" s="213"/>
      <c r="BI275" s="213"/>
      <c r="BJ275" s="213"/>
      <c r="BK275" s="213"/>
      <c r="BL275" s="213"/>
      <c r="BM275" s="213"/>
      <c r="BN275" s="213"/>
      <c r="BO275" s="213"/>
      <c r="BP275" s="213"/>
      <c r="BQ275" s="213"/>
      <c r="BR275" s="213"/>
      <c r="BS275" s="213"/>
      <c r="BT275" s="213"/>
      <c r="BU275" s="213"/>
      <c r="BV275" s="213"/>
      <c r="BW275" s="213"/>
      <c r="BX275" s="213"/>
      <c r="BY275" s="213"/>
      <c r="BZ275" s="213"/>
      <c r="CA275" s="213"/>
      <c r="CB275" s="213"/>
      <c r="CC275" s="213"/>
      <c r="CD275" s="213"/>
      <c r="CE275" s="213"/>
      <c r="CF275" s="212"/>
      <c r="CG275" s="213"/>
      <c r="CH275" s="213"/>
      <c r="CI275" s="212"/>
      <c r="CJ275" s="213"/>
      <c r="CK275" s="212"/>
      <c r="CL275" s="213"/>
      <c r="CM275" s="213"/>
      <c r="CN275" s="213"/>
      <c r="CO275" s="212"/>
      <c r="CP275" s="213"/>
      <c r="CQ275" s="212"/>
      <c r="CR275" s="213"/>
      <c r="CS275" s="212"/>
      <c r="CT275" s="213"/>
      <c r="CU275" s="212"/>
      <c r="CV275" s="213"/>
      <c r="CW275" s="212"/>
      <c r="CX275" s="213"/>
      <c r="CY275" s="212"/>
      <c r="CZ275" s="213"/>
      <c r="DA275" s="212"/>
      <c r="DB275" s="213"/>
      <c r="DC275" s="212"/>
      <c r="DD275" s="212"/>
      <c r="DE275" s="213"/>
      <c r="DF275" s="212"/>
      <c r="DG275" s="213"/>
      <c r="DH275" s="212"/>
      <c r="DI275" s="214"/>
    </row>
    <row r="276" spans="1:113" ht="18" customHeight="1" x14ac:dyDescent="0.2">
      <c r="A276" s="208"/>
      <c r="B276" s="209"/>
      <c r="C276" s="182"/>
      <c r="D276" s="182"/>
      <c r="E276" s="175"/>
      <c r="F276" s="209"/>
      <c r="G276" s="182"/>
      <c r="H276" s="209"/>
      <c r="I276" s="182"/>
      <c r="J276" s="176"/>
      <c r="K276" s="210"/>
      <c r="L276" s="211"/>
      <c r="M276" s="212"/>
      <c r="N276" s="212"/>
      <c r="O276" s="213"/>
      <c r="P276" s="212"/>
      <c r="Q276" s="212"/>
      <c r="R276" s="213"/>
      <c r="S276" s="212"/>
      <c r="T276" s="213"/>
      <c r="U276" s="213"/>
      <c r="V276" s="213"/>
      <c r="W276" s="214"/>
      <c r="X276" s="215"/>
      <c r="Y276" s="213"/>
      <c r="Z276" s="213"/>
      <c r="AA276" s="213"/>
      <c r="AB276" s="213"/>
      <c r="AC276" s="213"/>
      <c r="AD276" s="213"/>
      <c r="AE276" s="213"/>
      <c r="AF276" s="213"/>
      <c r="AG276" s="213"/>
      <c r="AH276" s="213"/>
      <c r="AI276" s="213"/>
      <c r="AJ276" s="213"/>
      <c r="AK276" s="213"/>
      <c r="AL276" s="213"/>
      <c r="AM276" s="213"/>
      <c r="AN276" s="213"/>
      <c r="AO276" s="213"/>
      <c r="AP276" s="213"/>
      <c r="AQ276" s="213"/>
      <c r="AR276" s="213"/>
      <c r="AS276" s="213"/>
      <c r="AT276" s="213"/>
      <c r="AU276" s="213"/>
      <c r="AV276" s="213"/>
      <c r="AW276" s="213"/>
      <c r="AX276" s="213"/>
      <c r="AY276" s="213"/>
      <c r="AZ276" s="213"/>
      <c r="BA276" s="213"/>
      <c r="BB276" s="213"/>
      <c r="BC276" s="213"/>
      <c r="BD276" s="213"/>
      <c r="BE276" s="213"/>
      <c r="BF276" s="213"/>
      <c r="BG276" s="213"/>
      <c r="BH276" s="213"/>
      <c r="BI276" s="213"/>
      <c r="BJ276" s="213"/>
      <c r="BK276" s="213"/>
      <c r="BL276" s="213"/>
      <c r="BM276" s="213"/>
      <c r="BN276" s="213"/>
      <c r="BO276" s="213"/>
      <c r="BP276" s="213"/>
      <c r="BQ276" s="213"/>
      <c r="BR276" s="213"/>
      <c r="BS276" s="213"/>
      <c r="BT276" s="213"/>
      <c r="BU276" s="213"/>
      <c r="BV276" s="213"/>
      <c r="BW276" s="213"/>
      <c r="BX276" s="213"/>
      <c r="BY276" s="213"/>
      <c r="BZ276" s="213"/>
      <c r="CA276" s="213"/>
      <c r="CB276" s="213"/>
      <c r="CC276" s="213"/>
      <c r="CD276" s="213"/>
      <c r="CE276" s="213"/>
      <c r="CF276" s="212"/>
      <c r="CG276" s="213"/>
      <c r="CH276" s="213"/>
      <c r="CI276" s="212"/>
      <c r="CJ276" s="213"/>
      <c r="CK276" s="212"/>
      <c r="CL276" s="213"/>
      <c r="CM276" s="213"/>
      <c r="CN276" s="213"/>
      <c r="CO276" s="212"/>
      <c r="CP276" s="213"/>
      <c r="CQ276" s="212"/>
      <c r="CR276" s="213"/>
      <c r="CS276" s="212"/>
      <c r="CT276" s="213"/>
      <c r="CU276" s="212"/>
      <c r="CV276" s="213"/>
      <c r="CW276" s="212"/>
      <c r="CX276" s="213"/>
      <c r="CY276" s="213"/>
      <c r="CZ276" s="213"/>
      <c r="DA276" s="212"/>
      <c r="DB276" s="213"/>
      <c r="DC276" s="212"/>
      <c r="DD276" s="212"/>
      <c r="DE276" s="213"/>
      <c r="DF276" s="212"/>
      <c r="DG276" s="213"/>
      <c r="DH276" s="212"/>
      <c r="DI276" s="214"/>
    </row>
    <row r="277" spans="1:113" ht="18" customHeight="1" thickBot="1" x14ac:dyDescent="0.25">
      <c r="A277" s="218"/>
      <c r="B277" s="219"/>
      <c r="C277" s="195"/>
      <c r="D277" s="195"/>
      <c r="E277" s="191"/>
      <c r="F277" s="219"/>
      <c r="G277" s="192"/>
      <c r="H277" s="219"/>
      <c r="I277" s="195"/>
      <c r="J277" s="192"/>
      <c r="K277" s="220"/>
      <c r="L277" s="237"/>
      <c r="M277" s="224"/>
      <c r="N277" s="224"/>
      <c r="O277" s="222"/>
      <c r="P277" s="222"/>
      <c r="Q277" s="222"/>
      <c r="R277" s="222"/>
      <c r="S277" s="224"/>
      <c r="T277" s="224"/>
      <c r="U277" s="224"/>
      <c r="V277" s="224"/>
      <c r="W277" s="225"/>
      <c r="X277" s="237"/>
      <c r="Y277" s="222"/>
      <c r="Z277" s="224"/>
      <c r="AA277" s="224"/>
      <c r="AB277" s="224"/>
      <c r="AC277" s="224"/>
      <c r="AD277" s="224"/>
      <c r="AE277" s="224"/>
      <c r="AF277" s="224"/>
      <c r="AG277" s="224"/>
      <c r="AH277" s="224"/>
      <c r="AI277" s="224"/>
      <c r="AJ277" s="224"/>
      <c r="AK277" s="224"/>
      <c r="AL277" s="224"/>
      <c r="AM277" s="224"/>
      <c r="AN277" s="224"/>
      <c r="AO277" s="224"/>
      <c r="AP277" s="224"/>
      <c r="AQ277" s="224"/>
      <c r="AR277" s="224"/>
      <c r="AS277" s="224"/>
      <c r="AT277" s="224"/>
      <c r="AU277" s="224"/>
      <c r="AV277" s="224"/>
      <c r="AW277" s="224"/>
      <c r="AX277" s="224"/>
      <c r="AY277" s="224"/>
      <c r="AZ277" s="224"/>
      <c r="BA277" s="224"/>
      <c r="BB277" s="224"/>
      <c r="BC277" s="224"/>
      <c r="BD277" s="224"/>
      <c r="BE277" s="224"/>
      <c r="BF277" s="224"/>
      <c r="BG277" s="224"/>
      <c r="BH277" s="224"/>
      <c r="BI277" s="224"/>
      <c r="BJ277" s="224"/>
      <c r="BK277" s="222"/>
      <c r="BL277" s="224"/>
      <c r="BM277" s="224"/>
      <c r="BN277" s="224"/>
      <c r="BO277" s="224"/>
      <c r="BP277" s="224"/>
      <c r="BQ277" s="224"/>
      <c r="BR277" s="224"/>
      <c r="BS277" s="224"/>
      <c r="BT277" s="224"/>
      <c r="BU277" s="224"/>
      <c r="BV277" s="224"/>
      <c r="BW277" s="224"/>
      <c r="BX277" s="222"/>
      <c r="BY277" s="224"/>
      <c r="BZ277" s="224"/>
      <c r="CA277" s="224"/>
      <c r="CB277" s="224"/>
      <c r="CC277" s="224"/>
      <c r="CD277" s="224"/>
      <c r="CE277" s="224"/>
      <c r="CF277" s="224"/>
      <c r="CG277" s="224"/>
      <c r="CH277" s="224"/>
      <c r="CI277" s="224"/>
      <c r="CJ277" s="224"/>
      <c r="CK277" s="224"/>
      <c r="CL277" s="224"/>
      <c r="CM277" s="224"/>
      <c r="CN277" s="224"/>
      <c r="CO277" s="224"/>
      <c r="CP277" s="224"/>
      <c r="CQ277" s="224"/>
      <c r="CR277" s="224"/>
      <c r="CS277" s="224"/>
      <c r="CT277" s="224"/>
      <c r="CU277" s="224"/>
      <c r="CV277" s="224"/>
      <c r="CW277" s="224"/>
      <c r="CX277" s="224"/>
      <c r="CY277" s="224"/>
      <c r="CZ277" s="224"/>
      <c r="DA277" s="224"/>
      <c r="DB277" s="224"/>
      <c r="DC277" s="224"/>
      <c r="DD277" s="224"/>
      <c r="DE277" s="224"/>
      <c r="DF277" s="224"/>
      <c r="DG277" s="224"/>
      <c r="DH277" s="224"/>
      <c r="DI277" s="225"/>
    </row>
    <row r="278" spans="1:113" ht="18" customHeight="1" x14ac:dyDescent="0.2">
      <c r="A278" s="197"/>
      <c r="B278" s="201"/>
      <c r="C278" s="200"/>
      <c r="D278" s="200"/>
      <c r="E278" s="198"/>
      <c r="F278" s="201"/>
      <c r="G278" s="200"/>
      <c r="H278" s="201"/>
      <c r="I278" s="200"/>
      <c r="J278" s="199"/>
      <c r="K278" s="202"/>
      <c r="L278" s="207"/>
      <c r="M278" s="205"/>
      <c r="N278" s="205"/>
      <c r="O278" s="205"/>
      <c r="P278" s="205"/>
      <c r="Q278" s="205"/>
      <c r="R278" s="205"/>
      <c r="S278" s="205"/>
      <c r="T278" s="205"/>
      <c r="U278" s="205"/>
      <c r="V278" s="205"/>
      <c r="W278" s="206"/>
      <c r="X278" s="207"/>
      <c r="Y278" s="205"/>
      <c r="Z278" s="205"/>
      <c r="AA278" s="205"/>
      <c r="AB278" s="205"/>
      <c r="AC278" s="205"/>
      <c r="AD278" s="205"/>
      <c r="AE278" s="205"/>
      <c r="AF278" s="205"/>
      <c r="AG278" s="205"/>
      <c r="AH278" s="205"/>
      <c r="AI278" s="205"/>
      <c r="AJ278" s="205"/>
      <c r="AK278" s="205"/>
      <c r="AL278" s="205"/>
      <c r="AM278" s="205"/>
      <c r="AN278" s="205"/>
      <c r="AO278" s="205"/>
      <c r="AP278" s="205"/>
      <c r="AQ278" s="205"/>
      <c r="AR278" s="205"/>
      <c r="AS278" s="205"/>
      <c r="AT278" s="205"/>
      <c r="AU278" s="205"/>
      <c r="AV278" s="205"/>
      <c r="AW278" s="205"/>
      <c r="AX278" s="205"/>
      <c r="AY278" s="205"/>
      <c r="AZ278" s="205"/>
      <c r="BA278" s="205"/>
      <c r="BB278" s="205"/>
      <c r="BC278" s="205"/>
      <c r="BD278" s="205"/>
      <c r="BE278" s="205"/>
      <c r="BF278" s="205"/>
      <c r="BG278" s="205"/>
      <c r="BH278" s="205"/>
      <c r="BI278" s="205"/>
      <c r="BJ278" s="205"/>
      <c r="BK278" s="205"/>
      <c r="BL278" s="205"/>
      <c r="BM278" s="205"/>
      <c r="BN278" s="205"/>
      <c r="BO278" s="205"/>
      <c r="BP278" s="205"/>
      <c r="BQ278" s="205"/>
      <c r="BR278" s="205"/>
      <c r="BS278" s="205"/>
      <c r="BT278" s="205"/>
      <c r="BU278" s="205"/>
      <c r="BV278" s="205"/>
      <c r="BW278" s="205"/>
      <c r="BX278" s="205"/>
      <c r="BY278" s="205"/>
      <c r="BZ278" s="205"/>
      <c r="CA278" s="205"/>
      <c r="CB278" s="205"/>
      <c r="CC278" s="205"/>
      <c r="CD278" s="205"/>
      <c r="CE278" s="205"/>
      <c r="CF278" s="205"/>
      <c r="CG278" s="205"/>
      <c r="CH278" s="205"/>
      <c r="CI278" s="205"/>
      <c r="CJ278" s="205"/>
      <c r="CK278" s="205"/>
      <c r="CL278" s="205"/>
      <c r="CM278" s="205"/>
      <c r="CN278" s="205"/>
      <c r="CO278" s="205"/>
      <c r="CP278" s="205"/>
      <c r="CQ278" s="205"/>
      <c r="CR278" s="205"/>
      <c r="CS278" s="205"/>
      <c r="CT278" s="205"/>
      <c r="CU278" s="205"/>
      <c r="CV278" s="205"/>
      <c r="CW278" s="205"/>
      <c r="CX278" s="205"/>
      <c r="CY278" s="205"/>
      <c r="CZ278" s="205"/>
      <c r="DA278" s="205"/>
      <c r="DB278" s="205"/>
      <c r="DC278" s="205"/>
      <c r="DD278" s="205"/>
      <c r="DE278" s="205"/>
      <c r="DF278" s="205"/>
      <c r="DG278" s="205"/>
      <c r="DH278" s="205"/>
      <c r="DI278" s="206"/>
    </row>
    <row r="279" spans="1:113" ht="18" customHeight="1" thickBot="1" x14ac:dyDescent="0.25">
      <c r="A279" s="218"/>
      <c r="B279" s="219"/>
      <c r="C279" s="195"/>
      <c r="D279" s="195"/>
      <c r="E279" s="191"/>
      <c r="F279" s="219"/>
      <c r="G279" s="195"/>
      <c r="H279" s="219"/>
      <c r="I279" s="195"/>
      <c r="J279" s="192"/>
      <c r="K279" s="220"/>
      <c r="L279" s="237"/>
      <c r="M279" s="224"/>
      <c r="N279" s="224"/>
      <c r="O279" s="224"/>
      <c r="P279" s="224"/>
      <c r="Q279" s="224"/>
      <c r="R279" s="224"/>
      <c r="S279" s="224"/>
      <c r="T279" s="224"/>
      <c r="U279" s="224"/>
      <c r="V279" s="224"/>
      <c r="W279" s="225"/>
      <c r="X279" s="237"/>
      <c r="Y279" s="224"/>
      <c r="Z279" s="224"/>
      <c r="AA279" s="224"/>
      <c r="AB279" s="224"/>
      <c r="AC279" s="224"/>
      <c r="AD279" s="224"/>
      <c r="AE279" s="224"/>
      <c r="AF279" s="224"/>
      <c r="AG279" s="224"/>
      <c r="AH279" s="224"/>
      <c r="AI279" s="224"/>
      <c r="AJ279" s="224"/>
      <c r="AK279" s="224"/>
      <c r="AL279" s="224"/>
      <c r="AM279" s="224"/>
      <c r="AN279" s="224"/>
      <c r="AO279" s="224"/>
      <c r="AP279" s="224"/>
      <c r="AQ279" s="224"/>
      <c r="AR279" s="224"/>
      <c r="AS279" s="224"/>
      <c r="AT279" s="224"/>
      <c r="AU279" s="224"/>
      <c r="AV279" s="224"/>
      <c r="AW279" s="224"/>
      <c r="AX279" s="224"/>
      <c r="AY279" s="224"/>
      <c r="AZ279" s="224"/>
      <c r="BA279" s="224"/>
      <c r="BB279" s="224"/>
      <c r="BC279" s="224"/>
      <c r="BD279" s="224"/>
      <c r="BE279" s="224"/>
      <c r="BF279" s="224"/>
      <c r="BG279" s="224"/>
      <c r="BH279" s="224"/>
      <c r="BI279" s="224"/>
      <c r="BJ279" s="224"/>
      <c r="BK279" s="224"/>
      <c r="BL279" s="224"/>
      <c r="BM279" s="224"/>
      <c r="BN279" s="224"/>
      <c r="BO279" s="224"/>
      <c r="BP279" s="224"/>
      <c r="BQ279" s="224"/>
      <c r="BR279" s="224"/>
      <c r="BS279" s="224"/>
      <c r="BT279" s="224"/>
      <c r="BU279" s="224"/>
      <c r="BV279" s="224"/>
      <c r="BW279" s="224"/>
      <c r="BX279" s="224"/>
      <c r="BY279" s="224"/>
      <c r="BZ279" s="224"/>
      <c r="CA279" s="224"/>
      <c r="CB279" s="224"/>
      <c r="CC279" s="224"/>
      <c r="CD279" s="224"/>
      <c r="CE279" s="224"/>
      <c r="CF279" s="224"/>
      <c r="CG279" s="224"/>
      <c r="CH279" s="224"/>
      <c r="CI279" s="224"/>
      <c r="CJ279" s="224"/>
      <c r="CK279" s="224"/>
      <c r="CL279" s="224"/>
      <c r="CM279" s="224"/>
      <c r="CN279" s="224"/>
      <c r="CO279" s="224"/>
      <c r="CP279" s="224"/>
      <c r="CQ279" s="224"/>
      <c r="CR279" s="224"/>
      <c r="CS279" s="224"/>
      <c r="CT279" s="224"/>
      <c r="CU279" s="224"/>
      <c r="CV279" s="224"/>
      <c r="CW279" s="224"/>
      <c r="CX279" s="224"/>
      <c r="CY279" s="224"/>
      <c r="CZ279" s="224"/>
      <c r="DA279" s="224"/>
      <c r="DB279" s="224"/>
      <c r="DC279" s="224"/>
      <c r="DD279" s="224"/>
      <c r="DE279" s="224"/>
      <c r="DF279" s="224"/>
      <c r="DG279" s="224"/>
      <c r="DH279" s="224"/>
      <c r="DI279" s="225"/>
    </row>
    <row r="280" spans="1:113" ht="18" customHeight="1" thickBot="1" x14ac:dyDescent="0.25">
      <c r="A280" s="208"/>
      <c r="B280" s="209"/>
      <c r="C280" s="182"/>
      <c r="D280" s="182"/>
      <c r="E280" s="175"/>
      <c r="F280" s="209"/>
      <c r="G280" s="182"/>
      <c r="H280" s="209"/>
      <c r="I280" s="176"/>
      <c r="J280" s="176"/>
      <c r="K280" s="210"/>
      <c r="L280" s="215"/>
      <c r="M280" s="213"/>
      <c r="N280" s="213"/>
      <c r="O280" s="213"/>
      <c r="P280" s="213"/>
      <c r="Q280" s="213"/>
      <c r="R280" s="213"/>
      <c r="S280" s="213"/>
      <c r="T280" s="213"/>
      <c r="U280" s="213"/>
      <c r="V280" s="213"/>
      <c r="W280" s="214"/>
      <c r="X280" s="215"/>
      <c r="Y280" s="213"/>
      <c r="Z280" s="213"/>
      <c r="AA280" s="213"/>
      <c r="AB280" s="213"/>
      <c r="AC280" s="213"/>
      <c r="AD280" s="212"/>
      <c r="AE280" s="213"/>
      <c r="AF280" s="213"/>
      <c r="AG280" s="213"/>
      <c r="AH280" s="213"/>
      <c r="AI280" s="213"/>
      <c r="AJ280" s="213"/>
      <c r="AK280" s="213"/>
      <c r="AL280" s="213"/>
      <c r="AM280" s="213"/>
      <c r="AN280" s="213"/>
      <c r="AO280" s="213"/>
      <c r="AP280" s="213"/>
      <c r="AQ280" s="213"/>
      <c r="AR280" s="213"/>
      <c r="AS280" s="213"/>
      <c r="AT280" s="213"/>
      <c r="AU280" s="213"/>
      <c r="AV280" s="213"/>
      <c r="AW280" s="213"/>
      <c r="AX280" s="213"/>
      <c r="AY280" s="213"/>
      <c r="AZ280" s="213"/>
      <c r="BA280" s="213"/>
      <c r="BB280" s="213"/>
      <c r="BC280" s="213"/>
      <c r="BD280" s="213"/>
      <c r="BE280" s="213"/>
      <c r="BF280" s="213"/>
      <c r="BG280" s="213"/>
      <c r="BH280" s="213"/>
      <c r="BI280" s="213"/>
      <c r="BJ280" s="213"/>
      <c r="BK280" s="213"/>
      <c r="BL280" s="213"/>
      <c r="BM280" s="213"/>
      <c r="BN280" s="213"/>
      <c r="BO280" s="213"/>
      <c r="BP280" s="213"/>
      <c r="BQ280" s="213"/>
      <c r="BR280" s="213"/>
      <c r="BS280" s="213"/>
      <c r="BT280" s="213"/>
      <c r="BU280" s="213"/>
      <c r="BV280" s="213"/>
      <c r="BW280" s="213"/>
      <c r="BX280" s="213"/>
      <c r="BY280" s="213"/>
      <c r="BZ280" s="213"/>
      <c r="CA280" s="213"/>
      <c r="CB280" s="213"/>
      <c r="CC280" s="213"/>
      <c r="CD280" s="213"/>
      <c r="CE280" s="213"/>
      <c r="CF280" s="213"/>
      <c r="CG280" s="213"/>
      <c r="CH280" s="213"/>
      <c r="CI280" s="213"/>
      <c r="CJ280" s="213"/>
      <c r="CK280" s="213"/>
      <c r="CL280" s="213"/>
      <c r="CM280" s="213"/>
      <c r="CN280" s="213"/>
      <c r="CO280" s="213"/>
      <c r="CP280" s="213"/>
      <c r="CQ280" s="213"/>
      <c r="CR280" s="213"/>
      <c r="CS280" s="213"/>
      <c r="CT280" s="212"/>
      <c r="CU280" s="213"/>
      <c r="CV280" s="213"/>
      <c r="CW280" s="213"/>
      <c r="CX280" s="213"/>
      <c r="CY280" s="213"/>
      <c r="CZ280" s="213"/>
      <c r="DA280" s="213"/>
      <c r="DB280" s="213"/>
      <c r="DC280" s="213"/>
      <c r="DD280" s="213"/>
      <c r="DE280" s="212"/>
      <c r="DF280" s="213"/>
      <c r="DG280" s="213"/>
      <c r="DH280" s="213"/>
      <c r="DI280" s="214"/>
    </row>
    <row r="281" spans="1:113" ht="18" customHeight="1" x14ac:dyDescent="0.2">
      <c r="A281" s="197"/>
      <c r="B281" s="201"/>
      <c r="C281" s="200"/>
      <c r="D281" s="200"/>
      <c r="E281" s="198"/>
      <c r="F281" s="201"/>
      <c r="G281" s="200"/>
      <c r="H281" s="201"/>
      <c r="I281" s="199"/>
      <c r="J281" s="199"/>
      <c r="K281" s="202"/>
      <c r="L281" s="207"/>
      <c r="M281" s="205"/>
      <c r="N281" s="205"/>
      <c r="O281" s="205"/>
      <c r="P281" s="205"/>
      <c r="Q281" s="205"/>
      <c r="R281" s="205"/>
      <c r="S281" s="205"/>
      <c r="T281" s="205"/>
      <c r="U281" s="205"/>
      <c r="V281" s="205"/>
      <c r="W281" s="206"/>
      <c r="X281" s="207"/>
      <c r="Y281" s="205"/>
      <c r="Z281" s="205"/>
      <c r="AA281" s="205"/>
      <c r="AB281" s="205"/>
      <c r="AC281" s="205"/>
      <c r="AD281" s="205"/>
      <c r="AE281" s="205"/>
      <c r="AF281" s="205"/>
      <c r="AG281" s="205"/>
      <c r="AH281" s="205"/>
      <c r="AI281" s="205"/>
      <c r="AJ281" s="205"/>
      <c r="AK281" s="205"/>
      <c r="AL281" s="205"/>
      <c r="AM281" s="205"/>
      <c r="AN281" s="205"/>
      <c r="AO281" s="205"/>
      <c r="AP281" s="205"/>
      <c r="AQ281" s="205"/>
      <c r="AR281" s="205"/>
      <c r="AS281" s="205"/>
      <c r="AT281" s="205"/>
      <c r="AU281" s="205"/>
      <c r="AV281" s="205"/>
      <c r="AW281" s="205"/>
      <c r="AX281" s="205"/>
      <c r="AY281" s="205"/>
      <c r="AZ281" s="205"/>
      <c r="BA281" s="205"/>
      <c r="BB281" s="205"/>
      <c r="BC281" s="205"/>
      <c r="BD281" s="205"/>
      <c r="BE281" s="205"/>
      <c r="BF281" s="205"/>
      <c r="BG281" s="205"/>
      <c r="BH281" s="205"/>
      <c r="BI281" s="205"/>
      <c r="BJ281" s="205"/>
      <c r="BK281" s="205"/>
      <c r="BL281" s="205"/>
      <c r="BM281" s="205"/>
      <c r="BN281" s="205"/>
      <c r="BO281" s="205"/>
      <c r="BP281" s="205"/>
      <c r="BQ281" s="205"/>
      <c r="BR281" s="205"/>
      <c r="BS281" s="205"/>
      <c r="BT281" s="205"/>
      <c r="BU281" s="205"/>
      <c r="BV281" s="205"/>
      <c r="BW281" s="205"/>
      <c r="BX281" s="205"/>
      <c r="BY281" s="205"/>
      <c r="BZ281" s="205"/>
      <c r="CA281" s="205"/>
      <c r="CB281" s="205"/>
      <c r="CC281" s="205"/>
      <c r="CD281" s="205"/>
      <c r="CE281" s="205"/>
      <c r="CF281" s="205"/>
      <c r="CG281" s="205"/>
      <c r="CH281" s="205"/>
      <c r="CI281" s="205"/>
      <c r="CJ281" s="205"/>
      <c r="CK281" s="205"/>
      <c r="CL281" s="205"/>
      <c r="CM281" s="205"/>
      <c r="CN281" s="205"/>
      <c r="CO281" s="205"/>
      <c r="CP281" s="205"/>
      <c r="CQ281" s="205"/>
      <c r="CR281" s="205"/>
      <c r="CS281" s="205"/>
      <c r="CT281" s="205"/>
      <c r="CU281" s="205"/>
      <c r="CV281" s="205"/>
      <c r="CW281" s="205"/>
      <c r="CX281" s="205"/>
      <c r="CY281" s="205"/>
      <c r="CZ281" s="205"/>
      <c r="DA281" s="205"/>
      <c r="DB281" s="205"/>
      <c r="DC281" s="205"/>
      <c r="DD281" s="205"/>
      <c r="DE281" s="205"/>
      <c r="DF281" s="205"/>
      <c r="DG281" s="205"/>
      <c r="DH281" s="205"/>
      <c r="DI281" s="206"/>
    </row>
    <row r="282" spans="1:113" ht="18" customHeight="1" x14ac:dyDescent="0.2">
      <c r="A282" s="208"/>
      <c r="B282" s="209"/>
      <c r="C282" s="182"/>
      <c r="D282" s="182"/>
      <c r="E282" s="175"/>
      <c r="F282" s="209"/>
      <c r="G282" s="182"/>
      <c r="H282" s="209"/>
      <c r="I282" s="176"/>
      <c r="J282" s="176"/>
      <c r="K282" s="210"/>
      <c r="L282" s="215"/>
      <c r="M282" s="213"/>
      <c r="N282" s="213"/>
      <c r="O282" s="213"/>
      <c r="P282" s="213"/>
      <c r="Q282" s="213"/>
      <c r="R282" s="213"/>
      <c r="S282" s="213"/>
      <c r="T282" s="213"/>
      <c r="U282" s="213"/>
      <c r="V282" s="213"/>
      <c r="W282" s="214"/>
      <c r="X282" s="215"/>
      <c r="Y282" s="213"/>
      <c r="Z282" s="213"/>
      <c r="AA282" s="213"/>
      <c r="AB282" s="213"/>
      <c r="AC282" s="213"/>
      <c r="AD282" s="213"/>
      <c r="AE282" s="213"/>
      <c r="AF282" s="213"/>
      <c r="AG282" s="213"/>
      <c r="AH282" s="213"/>
      <c r="AI282" s="213"/>
      <c r="AJ282" s="213"/>
      <c r="AK282" s="213"/>
      <c r="AL282" s="213"/>
      <c r="AM282" s="213"/>
      <c r="AN282" s="213"/>
      <c r="AO282" s="213"/>
      <c r="AP282" s="213"/>
      <c r="AQ282" s="213"/>
      <c r="AR282" s="213"/>
      <c r="AS282" s="213"/>
      <c r="AT282" s="213"/>
      <c r="AU282" s="213"/>
      <c r="AV282" s="213"/>
      <c r="AW282" s="213"/>
      <c r="AX282" s="213"/>
      <c r="AY282" s="213"/>
      <c r="AZ282" s="213"/>
      <c r="BA282" s="213"/>
      <c r="BB282" s="213"/>
      <c r="BC282" s="213"/>
      <c r="BD282" s="213"/>
      <c r="BE282" s="213"/>
      <c r="BF282" s="213"/>
      <c r="BG282" s="213"/>
      <c r="BH282" s="213"/>
      <c r="BI282" s="213"/>
      <c r="BJ282" s="213"/>
      <c r="BK282" s="213"/>
      <c r="BL282" s="213"/>
      <c r="BM282" s="213"/>
      <c r="BN282" s="213"/>
      <c r="BO282" s="213"/>
      <c r="BP282" s="213"/>
      <c r="BQ282" s="213"/>
      <c r="BR282" s="213"/>
      <c r="BS282" s="213"/>
      <c r="BT282" s="213"/>
      <c r="BU282" s="213"/>
      <c r="BV282" s="213"/>
      <c r="BW282" s="213"/>
      <c r="BX282" s="213"/>
      <c r="BY282" s="213"/>
      <c r="BZ282" s="213"/>
      <c r="CA282" s="213"/>
      <c r="CB282" s="213"/>
      <c r="CC282" s="213"/>
      <c r="CD282" s="213"/>
      <c r="CE282" s="213"/>
      <c r="CF282" s="213"/>
      <c r="CG282" s="213"/>
      <c r="CH282" s="213"/>
      <c r="CI282" s="213"/>
      <c r="CJ282" s="213"/>
      <c r="CK282" s="213"/>
      <c r="CL282" s="213"/>
      <c r="CM282" s="213"/>
      <c r="CN282" s="213"/>
      <c r="CO282" s="213"/>
      <c r="CP282" s="213"/>
      <c r="CQ282" s="213"/>
      <c r="CR282" s="213"/>
      <c r="CS282" s="213"/>
      <c r="CT282" s="213"/>
      <c r="CU282" s="213"/>
      <c r="CV282" s="213"/>
      <c r="CW282" s="213"/>
      <c r="CX282" s="213"/>
      <c r="CY282" s="213"/>
      <c r="CZ282" s="213"/>
      <c r="DA282" s="213"/>
      <c r="DB282" s="213"/>
      <c r="DC282" s="213"/>
      <c r="DD282" s="213"/>
      <c r="DE282" s="213"/>
      <c r="DF282" s="213"/>
      <c r="DG282" s="213"/>
      <c r="DH282" s="213"/>
      <c r="DI282" s="214"/>
    </row>
    <row r="283" spans="1:113" ht="18" customHeight="1" x14ac:dyDescent="0.2">
      <c r="A283" s="208"/>
      <c r="B283" s="209"/>
      <c r="C283" s="182"/>
      <c r="D283" s="182"/>
      <c r="E283" s="175"/>
      <c r="F283" s="209"/>
      <c r="G283" s="182"/>
      <c r="H283" s="209"/>
      <c r="I283" s="176"/>
      <c r="J283" s="176"/>
      <c r="K283" s="210"/>
      <c r="L283" s="215"/>
      <c r="M283" s="213"/>
      <c r="N283" s="213"/>
      <c r="O283" s="213"/>
      <c r="P283" s="213"/>
      <c r="Q283" s="213"/>
      <c r="R283" s="213"/>
      <c r="S283" s="213"/>
      <c r="T283" s="213"/>
      <c r="U283" s="213"/>
      <c r="V283" s="213"/>
      <c r="W283" s="214"/>
      <c r="X283" s="215"/>
      <c r="Y283" s="213"/>
      <c r="Z283" s="213"/>
      <c r="AA283" s="213"/>
      <c r="AB283" s="213"/>
      <c r="AC283" s="213"/>
      <c r="AD283" s="213"/>
      <c r="AE283" s="213"/>
      <c r="AF283" s="213"/>
      <c r="AG283" s="213"/>
      <c r="AH283" s="213"/>
      <c r="AI283" s="213"/>
      <c r="AJ283" s="213"/>
      <c r="AK283" s="213"/>
      <c r="AL283" s="213"/>
      <c r="AM283" s="213"/>
      <c r="AN283" s="213"/>
      <c r="AO283" s="213"/>
      <c r="AP283" s="213"/>
      <c r="AQ283" s="213"/>
      <c r="AR283" s="213"/>
      <c r="AS283" s="213"/>
      <c r="AT283" s="213"/>
      <c r="AU283" s="213"/>
      <c r="AV283" s="213"/>
      <c r="AW283" s="213"/>
      <c r="AX283" s="213"/>
      <c r="AY283" s="213"/>
      <c r="AZ283" s="213"/>
      <c r="BA283" s="213"/>
      <c r="BB283" s="213"/>
      <c r="BC283" s="213"/>
      <c r="BD283" s="213"/>
      <c r="BE283" s="213"/>
      <c r="BF283" s="213"/>
      <c r="BG283" s="213"/>
      <c r="BH283" s="213"/>
      <c r="BI283" s="213"/>
      <c r="BJ283" s="213"/>
      <c r="BK283" s="213"/>
      <c r="BL283" s="213"/>
      <c r="BM283" s="213"/>
      <c r="BN283" s="213"/>
      <c r="BO283" s="213"/>
      <c r="BP283" s="213"/>
      <c r="BQ283" s="213"/>
      <c r="BR283" s="213"/>
      <c r="BS283" s="213"/>
      <c r="BT283" s="213"/>
      <c r="BU283" s="213"/>
      <c r="BV283" s="213"/>
      <c r="BW283" s="213"/>
      <c r="BX283" s="213"/>
      <c r="BY283" s="213"/>
      <c r="BZ283" s="213"/>
      <c r="CA283" s="213"/>
      <c r="CB283" s="213"/>
      <c r="CC283" s="213"/>
      <c r="CD283" s="213"/>
      <c r="CE283" s="213"/>
      <c r="CF283" s="213"/>
      <c r="CG283" s="213"/>
      <c r="CH283" s="213"/>
      <c r="CI283" s="213"/>
      <c r="CJ283" s="213"/>
      <c r="CK283" s="213"/>
      <c r="CL283" s="213"/>
      <c r="CM283" s="213"/>
      <c r="CN283" s="213"/>
      <c r="CO283" s="213"/>
      <c r="CP283" s="213"/>
      <c r="CQ283" s="213"/>
      <c r="CR283" s="213"/>
      <c r="CS283" s="213"/>
      <c r="CT283" s="213"/>
      <c r="CU283" s="213"/>
      <c r="CV283" s="213"/>
      <c r="CW283" s="213"/>
      <c r="CX283" s="213"/>
      <c r="CY283" s="213"/>
      <c r="CZ283" s="213"/>
      <c r="DA283" s="213"/>
      <c r="DB283" s="213"/>
      <c r="DC283" s="213"/>
      <c r="DD283" s="213"/>
      <c r="DE283" s="213"/>
      <c r="DF283" s="213"/>
      <c r="DG283" s="213"/>
      <c r="DH283" s="213"/>
      <c r="DI283" s="214"/>
    </row>
    <row r="284" spans="1:113" ht="18" customHeight="1" x14ac:dyDescent="0.2">
      <c r="A284" s="208"/>
      <c r="B284" s="209"/>
      <c r="C284" s="182"/>
      <c r="D284" s="182"/>
      <c r="E284" s="175"/>
      <c r="F284" s="209"/>
      <c r="G284" s="182"/>
      <c r="H284" s="209"/>
      <c r="I284" s="176"/>
      <c r="J284" s="176"/>
      <c r="K284" s="210"/>
      <c r="L284" s="215"/>
      <c r="M284" s="213"/>
      <c r="N284" s="213"/>
      <c r="O284" s="213"/>
      <c r="P284" s="213"/>
      <c r="Q284" s="213"/>
      <c r="R284" s="213"/>
      <c r="S284" s="213"/>
      <c r="T284" s="213"/>
      <c r="U284" s="213"/>
      <c r="V284" s="213"/>
      <c r="W284" s="214"/>
      <c r="X284" s="215"/>
      <c r="Y284" s="213"/>
      <c r="Z284" s="213"/>
      <c r="AA284" s="213"/>
      <c r="AB284" s="213"/>
      <c r="AC284" s="213"/>
      <c r="AD284" s="213"/>
      <c r="AE284" s="213"/>
      <c r="AF284" s="213"/>
      <c r="AG284" s="213"/>
      <c r="AH284" s="213"/>
      <c r="AI284" s="213"/>
      <c r="AJ284" s="213"/>
      <c r="AK284" s="213"/>
      <c r="AL284" s="213"/>
      <c r="AM284" s="213"/>
      <c r="AN284" s="213"/>
      <c r="AO284" s="213"/>
      <c r="AP284" s="213"/>
      <c r="AQ284" s="213"/>
      <c r="AR284" s="213"/>
      <c r="AS284" s="213"/>
      <c r="AT284" s="213"/>
      <c r="AU284" s="213"/>
      <c r="AV284" s="213"/>
      <c r="AW284" s="213"/>
      <c r="AX284" s="213"/>
      <c r="AY284" s="213"/>
      <c r="AZ284" s="213"/>
      <c r="BA284" s="213"/>
      <c r="BB284" s="213"/>
      <c r="BC284" s="213"/>
      <c r="BD284" s="213"/>
      <c r="BE284" s="213"/>
      <c r="BF284" s="213"/>
      <c r="BG284" s="213"/>
      <c r="BH284" s="213"/>
      <c r="BI284" s="213"/>
      <c r="BJ284" s="213"/>
      <c r="BK284" s="213"/>
      <c r="BL284" s="213"/>
      <c r="BM284" s="213"/>
      <c r="BN284" s="212"/>
      <c r="BO284" s="213"/>
      <c r="BP284" s="213"/>
      <c r="BQ284" s="213"/>
      <c r="BR284" s="213"/>
      <c r="BS284" s="213"/>
      <c r="BT284" s="213"/>
      <c r="BU284" s="213"/>
      <c r="BV284" s="213"/>
      <c r="BW284" s="213"/>
      <c r="BX284" s="213"/>
      <c r="BY284" s="213"/>
      <c r="BZ284" s="213"/>
      <c r="CA284" s="213"/>
      <c r="CB284" s="213"/>
      <c r="CC284" s="213"/>
      <c r="CD284" s="213"/>
      <c r="CE284" s="213"/>
      <c r="CF284" s="213"/>
      <c r="CG284" s="213"/>
      <c r="CH284" s="213"/>
      <c r="CI284" s="213"/>
      <c r="CJ284" s="213"/>
      <c r="CK284" s="213"/>
      <c r="CL284" s="213"/>
      <c r="CM284" s="213"/>
      <c r="CN284" s="213"/>
      <c r="CO284" s="213"/>
      <c r="CP284" s="213"/>
      <c r="CQ284" s="213"/>
      <c r="CR284" s="213"/>
      <c r="CS284" s="213"/>
      <c r="CT284" s="212"/>
      <c r="CU284" s="213"/>
      <c r="CV284" s="213"/>
      <c r="CW284" s="213"/>
      <c r="CX284" s="213"/>
      <c r="CY284" s="213"/>
      <c r="CZ284" s="213"/>
      <c r="DA284" s="213"/>
      <c r="DB284" s="213"/>
      <c r="DC284" s="213"/>
      <c r="DD284" s="213"/>
      <c r="DE284" s="212"/>
      <c r="DF284" s="213"/>
      <c r="DG284" s="213"/>
      <c r="DH284" s="213"/>
      <c r="DI284" s="214"/>
    </row>
    <row r="285" spans="1:113" ht="18" customHeight="1" x14ac:dyDescent="0.2">
      <c r="A285" s="208"/>
      <c r="B285" s="209"/>
      <c r="C285" s="182"/>
      <c r="D285" s="182"/>
      <c r="E285" s="175"/>
      <c r="F285" s="209"/>
      <c r="G285" s="182"/>
      <c r="H285" s="209"/>
      <c r="I285" s="176"/>
      <c r="J285" s="176"/>
      <c r="K285" s="210"/>
      <c r="L285" s="215"/>
      <c r="M285" s="213"/>
      <c r="N285" s="213"/>
      <c r="O285" s="213"/>
      <c r="P285" s="213"/>
      <c r="Q285" s="213"/>
      <c r="R285" s="213"/>
      <c r="S285" s="213"/>
      <c r="T285" s="213"/>
      <c r="U285" s="213"/>
      <c r="V285" s="213"/>
      <c r="W285" s="214"/>
      <c r="X285" s="215"/>
      <c r="Y285" s="213"/>
      <c r="Z285" s="213"/>
      <c r="AA285" s="213"/>
      <c r="AB285" s="213"/>
      <c r="AC285" s="213"/>
      <c r="AD285" s="213"/>
      <c r="AE285" s="213"/>
      <c r="AF285" s="213"/>
      <c r="AG285" s="213"/>
      <c r="AH285" s="213"/>
      <c r="AI285" s="213"/>
      <c r="AJ285" s="213"/>
      <c r="AK285" s="213"/>
      <c r="AL285" s="213"/>
      <c r="AM285" s="213"/>
      <c r="AN285" s="213"/>
      <c r="AO285" s="213"/>
      <c r="AP285" s="213"/>
      <c r="AQ285" s="213"/>
      <c r="AR285" s="213"/>
      <c r="AS285" s="213"/>
      <c r="AT285" s="213"/>
      <c r="AU285" s="213"/>
      <c r="AV285" s="213"/>
      <c r="AW285" s="213"/>
      <c r="AX285" s="213"/>
      <c r="AY285" s="213"/>
      <c r="AZ285" s="213"/>
      <c r="BA285" s="213"/>
      <c r="BB285" s="213"/>
      <c r="BC285" s="213"/>
      <c r="BD285" s="213"/>
      <c r="BE285" s="213"/>
      <c r="BF285" s="213"/>
      <c r="BG285" s="213"/>
      <c r="BH285" s="213"/>
      <c r="BI285" s="213"/>
      <c r="BJ285" s="213"/>
      <c r="BK285" s="213"/>
      <c r="BL285" s="213"/>
      <c r="BM285" s="213"/>
      <c r="BN285" s="212"/>
      <c r="BO285" s="213"/>
      <c r="BP285" s="213"/>
      <c r="BQ285" s="213"/>
      <c r="BR285" s="213"/>
      <c r="BS285" s="213"/>
      <c r="BT285" s="213"/>
      <c r="BU285" s="213"/>
      <c r="BV285" s="213"/>
      <c r="BW285" s="213"/>
      <c r="BX285" s="213"/>
      <c r="BY285" s="213"/>
      <c r="BZ285" s="213"/>
      <c r="CA285" s="213"/>
      <c r="CB285" s="213"/>
      <c r="CC285" s="213"/>
      <c r="CD285" s="213"/>
      <c r="CE285" s="213"/>
      <c r="CF285" s="213"/>
      <c r="CG285" s="213"/>
      <c r="CH285" s="213"/>
      <c r="CI285" s="213"/>
      <c r="CJ285" s="213"/>
      <c r="CK285" s="213"/>
      <c r="CL285" s="213"/>
      <c r="CM285" s="213"/>
      <c r="CN285" s="213"/>
      <c r="CO285" s="213"/>
      <c r="CP285" s="213"/>
      <c r="CQ285" s="213"/>
      <c r="CR285" s="213"/>
      <c r="CS285" s="213"/>
      <c r="CT285" s="212"/>
      <c r="CU285" s="213"/>
      <c r="CV285" s="213"/>
      <c r="CW285" s="213"/>
      <c r="CX285" s="213"/>
      <c r="CY285" s="213"/>
      <c r="CZ285" s="213"/>
      <c r="DA285" s="213"/>
      <c r="DB285" s="212"/>
      <c r="DC285" s="213"/>
      <c r="DD285" s="213"/>
      <c r="DE285" s="212"/>
      <c r="DF285" s="213"/>
      <c r="DG285" s="213"/>
      <c r="DH285" s="213"/>
      <c r="DI285" s="214"/>
    </row>
    <row r="286" spans="1:113" ht="18" customHeight="1" x14ac:dyDescent="0.2">
      <c r="A286" s="208"/>
      <c r="B286" s="209"/>
      <c r="C286" s="182"/>
      <c r="D286" s="182"/>
      <c r="E286" s="175"/>
      <c r="F286" s="209"/>
      <c r="G286" s="182"/>
      <c r="H286" s="209"/>
      <c r="I286" s="176"/>
      <c r="J286" s="176"/>
      <c r="K286" s="210"/>
      <c r="L286" s="215"/>
      <c r="M286" s="213"/>
      <c r="N286" s="213"/>
      <c r="O286" s="213"/>
      <c r="P286" s="213"/>
      <c r="Q286" s="213"/>
      <c r="R286" s="213"/>
      <c r="S286" s="213"/>
      <c r="T286" s="213"/>
      <c r="U286" s="213"/>
      <c r="V286" s="213"/>
      <c r="W286" s="214"/>
      <c r="X286" s="215"/>
      <c r="Y286" s="213"/>
      <c r="Z286" s="213"/>
      <c r="AA286" s="213"/>
      <c r="AB286" s="213"/>
      <c r="AC286" s="213"/>
      <c r="AD286" s="213"/>
      <c r="AE286" s="213"/>
      <c r="AF286" s="213"/>
      <c r="AG286" s="213"/>
      <c r="AH286" s="213"/>
      <c r="AI286" s="213"/>
      <c r="AJ286" s="213"/>
      <c r="AK286" s="213"/>
      <c r="AL286" s="213"/>
      <c r="AM286" s="213"/>
      <c r="AN286" s="213"/>
      <c r="AO286" s="213"/>
      <c r="AP286" s="213"/>
      <c r="AQ286" s="213"/>
      <c r="AR286" s="213"/>
      <c r="AS286" s="213"/>
      <c r="AT286" s="213"/>
      <c r="AU286" s="213"/>
      <c r="AV286" s="213"/>
      <c r="AW286" s="213"/>
      <c r="AX286" s="213"/>
      <c r="AY286" s="213"/>
      <c r="AZ286" s="213"/>
      <c r="BA286" s="213"/>
      <c r="BB286" s="213"/>
      <c r="BC286" s="213"/>
      <c r="BD286" s="213"/>
      <c r="BE286" s="213"/>
      <c r="BF286" s="213"/>
      <c r="BG286" s="213"/>
      <c r="BH286" s="213"/>
      <c r="BI286" s="213"/>
      <c r="BJ286" s="213"/>
      <c r="BK286" s="213"/>
      <c r="BL286" s="213"/>
      <c r="BM286" s="213"/>
      <c r="BN286" s="213"/>
      <c r="BO286" s="213"/>
      <c r="BP286" s="213"/>
      <c r="BQ286" s="213"/>
      <c r="BR286" s="213"/>
      <c r="BS286" s="213"/>
      <c r="BT286" s="213"/>
      <c r="BU286" s="213"/>
      <c r="BV286" s="213"/>
      <c r="BW286" s="213"/>
      <c r="BX286" s="213"/>
      <c r="BY286" s="213"/>
      <c r="BZ286" s="213"/>
      <c r="CA286" s="213"/>
      <c r="CB286" s="213"/>
      <c r="CC286" s="213"/>
      <c r="CD286" s="213"/>
      <c r="CE286" s="213"/>
      <c r="CF286" s="213"/>
      <c r="CG286" s="213"/>
      <c r="CH286" s="213"/>
      <c r="CI286" s="213"/>
      <c r="CJ286" s="213"/>
      <c r="CK286" s="213"/>
      <c r="CL286" s="213"/>
      <c r="CM286" s="213"/>
      <c r="CN286" s="213"/>
      <c r="CO286" s="213"/>
      <c r="CP286" s="213"/>
      <c r="CQ286" s="213"/>
      <c r="CR286" s="213"/>
      <c r="CS286" s="213"/>
      <c r="CT286" s="213"/>
      <c r="CU286" s="213"/>
      <c r="CV286" s="213"/>
      <c r="CW286" s="213"/>
      <c r="CX286" s="213"/>
      <c r="CY286" s="213"/>
      <c r="CZ286" s="213"/>
      <c r="DA286" s="213"/>
      <c r="DB286" s="213"/>
      <c r="DC286" s="213"/>
      <c r="DD286" s="213"/>
      <c r="DE286" s="213"/>
      <c r="DF286" s="213"/>
      <c r="DG286" s="213"/>
      <c r="DH286" s="213"/>
      <c r="DI286" s="214"/>
    </row>
    <row r="287" spans="1:113" ht="18" customHeight="1" x14ac:dyDescent="0.2">
      <c r="A287" s="208"/>
      <c r="B287" s="209"/>
      <c r="C287" s="182"/>
      <c r="D287" s="182"/>
      <c r="E287" s="175"/>
      <c r="F287" s="209"/>
      <c r="G287" s="182"/>
      <c r="H287" s="209"/>
      <c r="I287" s="176"/>
      <c r="J287" s="176"/>
      <c r="K287" s="210"/>
      <c r="L287" s="215"/>
      <c r="M287" s="213"/>
      <c r="N287" s="213"/>
      <c r="O287" s="213"/>
      <c r="P287" s="213"/>
      <c r="Q287" s="213"/>
      <c r="R287" s="213"/>
      <c r="S287" s="213"/>
      <c r="T287" s="213"/>
      <c r="U287" s="213"/>
      <c r="V287" s="213"/>
      <c r="W287" s="214"/>
      <c r="X287" s="215"/>
      <c r="Y287" s="213"/>
      <c r="Z287" s="213"/>
      <c r="AA287" s="213"/>
      <c r="AB287" s="213"/>
      <c r="AC287" s="213"/>
      <c r="AD287" s="213"/>
      <c r="AE287" s="213"/>
      <c r="AF287" s="213"/>
      <c r="AG287" s="213"/>
      <c r="AH287" s="213"/>
      <c r="AI287" s="213"/>
      <c r="AJ287" s="213"/>
      <c r="AK287" s="213"/>
      <c r="AL287" s="213"/>
      <c r="AM287" s="213"/>
      <c r="AN287" s="213"/>
      <c r="AO287" s="213"/>
      <c r="AP287" s="213"/>
      <c r="AQ287" s="213"/>
      <c r="AR287" s="213"/>
      <c r="AS287" s="213"/>
      <c r="AT287" s="213"/>
      <c r="AU287" s="213"/>
      <c r="AV287" s="213"/>
      <c r="AW287" s="213"/>
      <c r="AX287" s="213"/>
      <c r="AY287" s="213"/>
      <c r="AZ287" s="213"/>
      <c r="BA287" s="213"/>
      <c r="BB287" s="213"/>
      <c r="BC287" s="213"/>
      <c r="BD287" s="213"/>
      <c r="BE287" s="213"/>
      <c r="BF287" s="213"/>
      <c r="BG287" s="213"/>
      <c r="BH287" s="213"/>
      <c r="BI287" s="213"/>
      <c r="BJ287" s="213"/>
      <c r="BK287" s="213"/>
      <c r="BL287" s="213"/>
      <c r="BM287" s="213"/>
      <c r="BN287" s="213"/>
      <c r="BO287" s="213"/>
      <c r="BP287" s="213"/>
      <c r="BQ287" s="213"/>
      <c r="BR287" s="213"/>
      <c r="BS287" s="213"/>
      <c r="BT287" s="213"/>
      <c r="BU287" s="213"/>
      <c r="BV287" s="213"/>
      <c r="BW287" s="213"/>
      <c r="BX287" s="213"/>
      <c r="BY287" s="213"/>
      <c r="BZ287" s="213"/>
      <c r="CA287" s="213"/>
      <c r="CB287" s="213"/>
      <c r="CC287" s="213"/>
      <c r="CD287" s="213"/>
      <c r="CE287" s="213"/>
      <c r="CF287" s="213"/>
      <c r="CG287" s="213"/>
      <c r="CH287" s="213"/>
      <c r="CI287" s="213"/>
      <c r="CJ287" s="213"/>
      <c r="CK287" s="213"/>
      <c r="CL287" s="213"/>
      <c r="CM287" s="213"/>
      <c r="CN287" s="213"/>
      <c r="CO287" s="213"/>
      <c r="CP287" s="213"/>
      <c r="CQ287" s="213"/>
      <c r="CR287" s="213"/>
      <c r="CS287" s="213"/>
      <c r="CT287" s="213"/>
      <c r="CU287" s="213"/>
      <c r="CV287" s="213"/>
      <c r="CW287" s="213"/>
      <c r="CX287" s="213"/>
      <c r="CY287" s="213"/>
      <c r="CZ287" s="213"/>
      <c r="DA287" s="213"/>
      <c r="DB287" s="213"/>
      <c r="DC287" s="213"/>
      <c r="DD287" s="213"/>
      <c r="DE287" s="213"/>
      <c r="DF287" s="213"/>
      <c r="DG287" s="213"/>
      <c r="DH287" s="213"/>
      <c r="DI287" s="214"/>
    </row>
    <row r="288" spans="1:113" ht="18" customHeight="1" x14ac:dyDescent="0.2">
      <c r="A288" s="208"/>
      <c r="B288" s="209"/>
      <c r="C288" s="182"/>
      <c r="D288" s="182"/>
      <c r="E288" s="175"/>
      <c r="F288" s="209"/>
      <c r="G288" s="182"/>
      <c r="H288" s="209"/>
      <c r="I288" s="176"/>
      <c r="J288" s="176"/>
      <c r="K288" s="210"/>
      <c r="L288" s="215"/>
      <c r="M288" s="213"/>
      <c r="N288" s="213"/>
      <c r="O288" s="213"/>
      <c r="P288" s="213"/>
      <c r="Q288" s="213"/>
      <c r="R288" s="213"/>
      <c r="S288" s="213"/>
      <c r="T288" s="213"/>
      <c r="U288" s="213"/>
      <c r="V288" s="213"/>
      <c r="W288" s="214"/>
      <c r="X288" s="215"/>
      <c r="Y288" s="213"/>
      <c r="Z288" s="213"/>
      <c r="AA288" s="213"/>
      <c r="AB288" s="213"/>
      <c r="AC288" s="213"/>
      <c r="AD288" s="213"/>
      <c r="AE288" s="213"/>
      <c r="AF288" s="213"/>
      <c r="AG288" s="213"/>
      <c r="AH288" s="213"/>
      <c r="AI288" s="213"/>
      <c r="AJ288" s="213"/>
      <c r="AK288" s="213"/>
      <c r="AL288" s="213"/>
      <c r="AM288" s="213"/>
      <c r="AN288" s="213"/>
      <c r="AO288" s="213"/>
      <c r="AP288" s="213"/>
      <c r="AQ288" s="213"/>
      <c r="AR288" s="213"/>
      <c r="AS288" s="213"/>
      <c r="AT288" s="213"/>
      <c r="AU288" s="213"/>
      <c r="AV288" s="213"/>
      <c r="AW288" s="213"/>
      <c r="AX288" s="213"/>
      <c r="AY288" s="213"/>
      <c r="AZ288" s="213"/>
      <c r="BA288" s="213"/>
      <c r="BB288" s="213"/>
      <c r="BC288" s="213"/>
      <c r="BD288" s="213"/>
      <c r="BE288" s="213"/>
      <c r="BF288" s="213"/>
      <c r="BG288" s="213"/>
      <c r="BH288" s="213"/>
      <c r="BI288" s="213"/>
      <c r="BJ288" s="213"/>
      <c r="BK288" s="213"/>
      <c r="BL288" s="213"/>
      <c r="BM288" s="213"/>
      <c r="BN288" s="213"/>
      <c r="BO288" s="213"/>
      <c r="BP288" s="213"/>
      <c r="BQ288" s="213"/>
      <c r="BR288" s="213"/>
      <c r="BS288" s="213"/>
      <c r="BT288" s="213"/>
      <c r="BU288" s="213"/>
      <c r="BV288" s="213"/>
      <c r="BW288" s="213"/>
      <c r="BX288" s="213"/>
      <c r="BY288" s="213"/>
      <c r="BZ288" s="213"/>
      <c r="CA288" s="213"/>
      <c r="CB288" s="213"/>
      <c r="CC288" s="213"/>
      <c r="CD288" s="213"/>
      <c r="CE288" s="213"/>
      <c r="CF288" s="213"/>
      <c r="CG288" s="213"/>
      <c r="CH288" s="213"/>
      <c r="CI288" s="213"/>
      <c r="CJ288" s="213"/>
      <c r="CK288" s="213"/>
      <c r="CL288" s="213"/>
      <c r="CM288" s="213"/>
      <c r="CN288" s="213"/>
      <c r="CO288" s="213"/>
      <c r="CP288" s="213"/>
      <c r="CQ288" s="213"/>
      <c r="CR288" s="213"/>
      <c r="CS288" s="213"/>
      <c r="CT288" s="213"/>
      <c r="CU288" s="213"/>
      <c r="CV288" s="213"/>
      <c r="CW288" s="213"/>
      <c r="CX288" s="213"/>
      <c r="CY288" s="213"/>
      <c r="CZ288" s="213"/>
      <c r="DA288" s="213"/>
      <c r="DB288" s="213"/>
      <c r="DC288" s="213"/>
      <c r="DD288" s="213"/>
      <c r="DE288" s="213"/>
      <c r="DF288" s="213"/>
      <c r="DG288" s="213"/>
      <c r="DH288" s="213"/>
      <c r="DI288" s="214"/>
    </row>
    <row r="289" spans="1:113" ht="18" customHeight="1" x14ac:dyDescent="0.2">
      <c r="A289" s="208"/>
      <c r="B289" s="209"/>
      <c r="C289" s="182"/>
      <c r="D289" s="182"/>
      <c r="E289" s="175"/>
      <c r="F289" s="209"/>
      <c r="G289" s="182"/>
      <c r="H289" s="209"/>
      <c r="I289" s="176"/>
      <c r="J289" s="176"/>
      <c r="K289" s="210"/>
      <c r="L289" s="215"/>
      <c r="M289" s="213"/>
      <c r="N289" s="213"/>
      <c r="O289" s="213"/>
      <c r="P289" s="213"/>
      <c r="Q289" s="213"/>
      <c r="R289" s="213"/>
      <c r="S289" s="213"/>
      <c r="T289" s="213"/>
      <c r="U289" s="213"/>
      <c r="V289" s="213"/>
      <c r="W289" s="214"/>
      <c r="X289" s="215"/>
      <c r="Y289" s="213"/>
      <c r="Z289" s="213"/>
      <c r="AA289" s="213"/>
      <c r="AB289" s="213"/>
      <c r="AC289" s="213"/>
      <c r="AD289" s="213"/>
      <c r="AE289" s="213"/>
      <c r="AF289" s="213"/>
      <c r="AG289" s="213"/>
      <c r="AH289" s="213"/>
      <c r="AI289" s="213"/>
      <c r="AJ289" s="213"/>
      <c r="AK289" s="213"/>
      <c r="AL289" s="213"/>
      <c r="AM289" s="213"/>
      <c r="AN289" s="213"/>
      <c r="AO289" s="213"/>
      <c r="AP289" s="213"/>
      <c r="AQ289" s="213"/>
      <c r="AR289" s="213"/>
      <c r="AS289" s="213"/>
      <c r="AT289" s="213"/>
      <c r="AU289" s="213"/>
      <c r="AV289" s="213"/>
      <c r="AW289" s="213"/>
      <c r="AX289" s="213"/>
      <c r="AY289" s="213"/>
      <c r="AZ289" s="213"/>
      <c r="BA289" s="213"/>
      <c r="BB289" s="213"/>
      <c r="BC289" s="213"/>
      <c r="BD289" s="213"/>
      <c r="BE289" s="213"/>
      <c r="BF289" s="213"/>
      <c r="BG289" s="213"/>
      <c r="BH289" s="213"/>
      <c r="BI289" s="213"/>
      <c r="BJ289" s="213"/>
      <c r="BK289" s="213"/>
      <c r="BL289" s="213"/>
      <c r="BM289" s="213"/>
      <c r="BN289" s="212"/>
      <c r="BO289" s="213"/>
      <c r="BP289" s="213"/>
      <c r="BQ289" s="213"/>
      <c r="BR289" s="213"/>
      <c r="BS289" s="213"/>
      <c r="BT289" s="213"/>
      <c r="BU289" s="213"/>
      <c r="BV289" s="213"/>
      <c r="BW289" s="213"/>
      <c r="BX289" s="213"/>
      <c r="BY289" s="213"/>
      <c r="BZ289" s="213"/>
      <c r="CA289" s="213"/>
      <c r="CB289" s="213"/>
      <c r="CC289" s="213"/>
      <c r="CD289" s="213"/>
      <c r="CE289" s="213"/>
      <c r="CF289" s="213"/>
      <c r="CG289" s="213"/>
      <c r="CH289" s="213"/>
      <c r="CI289" s="213"/>
      <c r="CJ289" s="213"/>
      <c r="CK289" s="213"/>
      <c r="CL289" s="213"/>
      <c r="CM289" s="213"/>
      <c r="CN289" s="213"/>
      <c r="CO289" s="213"/>
      <c r="CP289" s="212"/>
      <c r="CQ289" s="213"/>
      <c r="CR289" s="213"/>
      <c r="CS289" s="213"/>
      <c r="CT289" s="212"/>
      <c r="CU289" s="213"/>
      <c r="CV289" s="212"/>
      <c r="CW289" s="213"/>
      <c r="CX289" s="212"/>
      <c r="CY289" s="213"/>
      <c r="CZ289" s="213"/>
      <c r="DA289" s="213"/>
      <c r="DB289" s="212"/>
      <c r="DC289" s="213"/>
      <c r="DD289" s="213"/>
      <c r="DE289" s="212"/>
      <c r="DF289" s="213"/>
      <c r="DG289" s="212"/>
      <c r="DH289" s="213"/>
      <c r="DI289" s="214"/>
    </row>
    <row r="290" spans="1:113" ht="18" customHeight="1" x14ac:dyDescent="0.2">
      <c r="A290" s="208"/>
      <c r="B290" s="209"/>
      <c r="C290" s="182"/>
      <c r="D290" s="182"/>
      <c r="E290" s="175"/>
      <c r="F290" s="209"/>
      <c r="G290" s="182"/>
      <c r="H290" s="209"/>
      <c r="I290" s="176"/>
      <c r="J290" s="176"/>
      <c r="K290" s="210"/>
      <c r="L290" s="215"/>
      <c r="M290" s="213"/>
      <c r="N290" s="213"/>
      <c r="O290" s="213"/>
      <c r="P290" s="213"/>
      <c r="Q290" s="213"/>
      <c r="R290" s="213"/>
      <c r="S290" s="213"/>
      <c r="T290" s="213"/>
      <c r="U290" s="213"/>
      <c r="V290" s="213"/>
      <c r="W290" s="214"/>
      <c r="X290" s="215"/>
      <c r="Y290" s="213"/>
      <c r="Z290" s="213"/>
      <c r="AA290" s="213"/>
      <c r="AB290" s="213"/>
      <c r="AC290" s="213"/>
      <c r="AD290" s="213"/>
      <c r="AE290" s="213"/>
      <c r="AF290" s="213"/>
      <c r="AG290" s="213"/>
      <c r="AH290" s="213"/>
      <c r="AI290" s="213"/>
      <c r="AJ290" s="213"/>
      <c r="AK290" s="213"/>
      <c r="AL290" s="213"/>
      <c r="AM290" s="213"/>
      <c r="AN290" s="213"/>
      <c r="AO290" s="213"/>
      <c r="AP290" s="213"/>
      <c r="AQ290" s="213"/>
      <c r="AR290" s="213"/>
      <c r="AS290" s="213"/>
      <c r="AT290" s="213"/>
      <c r="AU290" s="213"/>
      <c r="AV290" s="213"/>
      <c r="AW290" s="213"/>
      <c r="AX290" s="213"/>
      <c r="AY290" s="213"/>
      <c r="AZ290" s="213"/>
      <c r="BA290" s="213"/>
      <c r="BB290" s="213"/>
      <c r="BC290" s="213"/>
      <c r="BD290" s="213"/>
      <c r="BE290" s="213"/>
      <c r="BF290" s="213"/>
      <c r="BG290" s="213"/>
      <c r="BH290" s="213"/>
      <c r="BI290" s="213"/>
      <c r="BJ290" s="213"/>
      <c r="BK290" s="213"/>
      <c r="BL290" s="213"/>
      <c r="BM290" s="213"/>
      <c r="BN290" s="213"/>
      <c r="BO290" s="213"/>
      <c r="BP290" s="213"/>
      <c r="BQ290" s="213"/>
      <c r="BR290" s="213"/>
      <c r="BS290" s="213"/>
      <c r="BT290" s="213"/>
      <c r="BU290" s="213"/>
      <c r="BV290" s="213"/>
      <c r="BW290" s="213"/>
      <c r="BX290" s="213"/>
      <c r="BY290" s="213"/>
      <c r="BZ290" s="213"/>
      <c r="CA290" s="213"/>
      <c r="CB290" s="213"/>
      <c r="CC290" s="213"/>
      <c r="CD290" s="213"/>
      <c r="CE290" s="213"/>
      <c r="CF290" s="213"/>
      <c r="CG290" s="213"/>
      <c r="CH290" s="213"/>
      <c r="CI290" s="213"/>
      <c r="CJ290" s="213"/>
      <c r="CK290" s="213"/>
      <c r="CL290" s="213"/>
      <c r="CM290" s="213"/>
      <c r="CN290" s="213"/>
      <c r="CO290" s="213"/>
      <c r="CP290" s="213"/>
      <c r="CQ290" s="213"/>
      <c r="CR290" s="213"/>
      <c r="CS290" s="213"/>
      <c r="CT290" s="213"/>
      <c r="CU290" s="213"/>
      <c r="CV290" s="213"/>
      <c r="CW290" s="213"/>
      <c r="CX290" s="213"/>
      <c r="CY290" s="213"/>
      <c r="CZ290" s="213"/>
      <c r="DA290" s="213"/>
      <c r="DB290" s="213"/>
      <c r="DC290" s="213"/>
      <c r="DD290" s="213"/>
      <c r="DE290" s="213"/>
      <c r="DF290" s="213"/>
      <c r="DG290" s="213"/>
      <c r="DH290" s="213"/>
      <c r="DI290" s="214"/>
    </row>
    <row r="291" spans="1:113" ht="18" customHeight="1" x14ac:dyDescent="0.2">
      <c r="A291" s="208"/>
      <c r="B291" s="209"/>
      <c r="C291" s="182"/>
      <c r="D291" s="182"/>
      <c r="E291" s="175"/>
      <c r="F291" s="209"/>
      <c r="G291" s="182"/>
      <c r="H291" s="209"/>
      <c r="I291" s="182"/>
      <c r="J291" s="176"/>
      <c r="K291" s="210"/>
      <c r="L291" s="215"/>
      <c r="M291" s="213"/>
      <c r="N291" s="213"/>
      <c r="O291" s="213"/>
      <c r="P291" s="213"/>
      <c r="Q291" s="213"/>
      <c r="R291" s="213"/>
      <c r="S291" s="213"/>
      <c r="T291" s="213"/>
      <c r="U291" s="213"/>
      <c r="V291" s="213"/>
      <c r="W291" s="214"/>
      <c r="X291" s="215"/>
      <c r="Y291" s="213"/>
      <c r="Z291" s="213"/>
      <c r="AA291" s="213"/>
      <c r="AB291" s="213"/>
      <c r="AC291" s="213"/>
      <c r="AD291" s="213"/>
      <c r="AE291" s="213"/>
      <c r="AF291" s="213"/>
      <c r="AG291" s="213"/>
      <c r="AH291" s="213"/>
      <c r="AI291" s="213"/>
      <c r="AJ291" s="213"/>
      <c r="AK291" s="213"/>
      <c r="AL291" s="213"/>
      <c r="AM291" s="213"/>
      <c r="AN291" s="213"/>
      <c r="AO291" s="213"/>
      <c r="AP291" s="213"/>
      <c r="AQ291" s="213"/>
      <c r="AR291" s="213"/>
      <c r="AS291" s="213"/>
      <c r="AT291" s="213"/>
      <c r="AU291" s="213"/>
      <c r="AV291" s="213"/>
      <c r="AW291" s="213"/>
      <c r="AX291" s="213"/>
      <c r="AY291" s="213"/>
      <c r="AZ291" s="213"/>
      <c r="BA291" s="213"/>
      <c r="BB291" s="213"/>
      <c r="BC291" s="213"/>
      <c r="BD291" s="213"/>
      <c r="BE291" s="213"/>
      <c r="BF291" s="213"/>
      <c r="BG291" s="213"/>
      <c r="BH291" s="213"/>
      <c r="BI291" s="213"/>
      <c r="BJ291" s="213"/>
      <c r="BK291" s="213"/>
      <c r="BL291" s="213"/>
      <c r="BM291" s="213"/>
      <c r="BN291" s="213"/>
      <c r="BO291" s="213"/>
      <c r="BP291" s="213"/>
      <c r="BQ291" s="213"/>
      <c r="BR291" s="213"/>
      <c r="BS291" s="213"/>
      <c r="BT291" s="213"/>
      <c r="BU291" s="213"/>
      <c r="BV291" s="213"/>
      <c r="BW291" s="213"/>
      <c r="BX291" s="213"/>
      <c r="BY291" s="213"/>
      <c r="BZ291" s="213"/>
      <c r="CA291" s="213"/>
      <c r="CB291" s="213"/>
      <c r="CC291" s="213"/>
      <c r="CD291" s="213"/>
      <c r="CE291" s="213"/>
      <c r="CF291" s="213"/>
      <c r="CG291" s="213"/>
      <c r="CH291" s="213"/>
      <c r="CI291" s="213"/>
      <c r="CJ291" s="213"/>
      <c r="CK291" s="213"/>
      <c r="CL291" s="213"/>
      <c r="CM291" s="213"/>
      <c r="CN291" s="213"/>
      <c r="CO291" s="213"/>
      <c r="CP291" s="213"/>
      <c r="CQ291" s="213"/>
      <c r="CR291" s="213"/>
      <c r="CS291" s="213"/>
      <c r="CT291" s="213"/>
      <c r="CU291" s="213"/>
      <c r="CV291" s="213"/>
      <c r="CW291" s="213"/>
      <c r="CX291" s="213"/>
      <c r="CY291" s="213"/>
      <c r="CZ291" s="213"/>
      <c r="DA291" s="213"/>
      <c r="DB291" s="213"/>
      <c r="DC291" s="213"/>
      <c r="DD291" s="213"/>
      <c r="DE291" s="213"/>
      <c r="DF291" s="213"/>
      <c r="DG291" s="213"/>
      <c r="DH291" s="213"/>
      <c r="DI291" s="214"/>
    </row>
    <row r="292" spans="1:113" ht="18" customHeight="1" x14ac:dyDescent="0.2">
      <c r="A292" s="208"/>
      <c r="B292" s="209"/>
      <c r="C292" s="182"/>
      <c r="D292" s="182"/>
      <c r="E292" s="175"/>
      <c r="F292" s="209"/>
      <c r="G292" s="182"/>
      <c r="H292" s="209"/>
      <c r="I292" s="176"/>
      <c r="J292" s="176"/>
      <c r="K292" s="210"/>
      <c r="L292" s="215"/>
      <c r="M292" s="213"/>
      <c r="N292" s="213"/>
      <c r="O292" s="213"/>
      <c r="P292" s="213"/>
      <c r="Q292" s="213"/>
      <c r="R292" s="213"/>
      <c r="S292" s="213"/>
      <c r="T292" s="213"/>
      <c r="U292" s="213"/>
      <c r="V292" s="213"/>
      <c r="W292" s="214"/>
      <c r="X292" s="215"/>
      <c r="Y292" s="213"/>
      <c r="Z292" s="213"/>
      <c r="AA292" s="213"/>
      <c r="AB292" s="213"/>
      <c r="AC292" s="213"/>
      <c r="AD292" s="213"/>
      <c r="AE292" s="213"/>
      <c r="AF292" s="213"/>
      <c r="AG292" s="213"/>
      <c r="AH292" s="213"/>
      <c r="AI292" s="213"/>
      <c r="AJ292" s="213"/>
      <c r="AK292" s="213"/>
      <c r="AL292" s="213"/>
      <c r="AM292" s="213"/>
      <c r="AN292" s="213"/>
      <c r="AO292" s="213"/>
      <c r="AP292" s="213"/>
      <c r="AQ292" s="213"/>
      <c r="AR292" s="213"/>
      <c r="AS292" s="213"/>
      <c r="AT292" s="213"/>
      <c r="AU292" s="213"/>
      <c r="AV292" s="213"/>
      <c r="AW292" s="213"/>
      <c r="AX292" s="213"/>
      <c r="AY292" s="213"/>
      <c r="AZ292" s="213"/>
      <c r="BA292" s="213"/>
      <c r="BB292" s="213"/>
      <c r="BC292" s="213"/>
      <c r="BD292" s="213"/>
      <c r="BE292" s="213"/>
      <c r="BF292" s="213"/>
      <c r="BG292" s="213"/>
      <c r="BH292" s="213"/>
      <c r="BI292" s="213"/>
      <c r="BJ292" s="213"/>
      <c r="BK292" s="213"/>
      <c r="BL292" s="213"/>
      <c r="BM292" s="213"/>
      <c r="BN292" s="213"/>
      <c r="BO292" s="213"/>
      <c r="BP292" s="213"/>
      <c r="BQ292" s="213"/>
      <c r="BR292" s="213"/>
      <c r="BS292" s="213"/>
      <c r="BT292" s="213"/>
      <c r="BU292" s="213"/>
      <c r="BV292" s="213"/>
      <c r="BW292" s="213"/>
      <c r="BX292" s="213"/>
      <c r="BY292" s="213"/>
      <c r="BZ292" s="213"/>
      <c r="CA292" s="213"/>
      <c r="CB292" s="213"/>
      <c r="CC292" s="213"/>
      <c r="CD292" s="213"/>
      <c r="CE292" s="213"/>
      <c r="CF292" s="213"/>
      <c r="CG292" s="213"/>
      <c r="CH292" s="213"/>
      <c r="CI292" s="213"/>
      <c r="CJ292" s="213"/>
      <c r="CK292" s="213"/>
      <c r="CL292" s="213"/>
      <c r="CM292" s="213"/>
      <c r="CN292" s="213"/>
      <c r="CO292" s="213"/>
      <c r="CP292" s="213"/>
      <c r="CQ292" s="213"/>
      <c r="CR292" s="213"/>
      <c r="CS292" s="213"/>
      <c r="CT292" s="213"/>
      <c r="CU292" s="213"/>
      <c r="CV292" s="213"/>
      <c r="CW292" s="213"/>
      <c r="CX292" s="213"/>
      <c r="CY292" s="213"/>
      <c r="CZ292" s="213"/>
      <c r="DA292" s="213"/>
      <c r="DB292" s="213"/>
      <c r="DC292" s="213"/>
      <c r="DD292" s="213"/>
      <c r="DE292" s="213"/>
      <c r="DF292" s="213"/>
      <c r="DG292" s="213"/>
      <c r="DH292" s="213"/>
      <c r="DI292" s="214"/>
    </row>
    <row r="293" spans="1:113" ht="18" customHeight="1" x14ac:dyDescent="0.2">
      <c r="A293" s="208"/>
      <c r="B293" s="209"/>
      <c r="C293" s="182"/>
      <c r="D293" s="182"/>
      <c r="E293" s="175"/>
      <c r="F293" s="209"/>
      <c r="G293" s="182"/>
      <c r="H293" s="209"/>
      <c r="I293" s="182"/>
      <c r="J293" s="176"/>
      <c r="K293" s="210"/>
      <c r="L293" s="215"/>
      <c r="M293" s="213"/>
      <c r="N293" s="213"/>
      <c r="O293" s="213"/>
      <c r="P293" s="213"/>
      <c r="Q293" s="213"/>
      <c r="R293" s="213"/>
      <c r="S293" s="213"/>
      <c r="T293" s="213"/>
      <c r="U293" s="213"/>
      <c r="V293" s="213"/>
      <c r="W293" s="214"/>
      <c r="X293" s="215"/>
      <c r="Y293" s="213"/>
      <c r="Z293" s="213"/>
      <c r="AA293" s="213"/>
      <c r="AB293" s="213"/>
      <c r="AC293" s="213"/>
      <c r="AD293" s="213"/>
      <c r="AE293" s="213"/>
      <c r="AF293" s="213"/>
      <c r="AG293" s="213"/>
      <c r="AH293" s="213"/>
      <c r="AI293" s="213"/>
      <c r="AJ293" s="213"/>
      <c r="AK293" s="213"/>
      <c r="AL293" s="213"/>
      <c r="AM293" s="213"/>
      <c r="AN293" s="213"/>
      <c r="AO293" s="213"/>
      <c r="AP293" s="213"/>
      <c r="AQ293" s="213"/>
      <c r="AR293" s="213"/>
      <c r="AS293" s="213"/>
      <c r="AT293" s="213"/>
      <c r="AU293" s="213"/>
      <c r="AV293" s="213"/>
      <c r="AW293" s="213"/>
      <c r="AX293" s="213"/>
      <c r="AY293" s="213"/>
      <c r="AZ293" s="213"/>
      <c r="BA293" s="213"/>
      <c r="BB293" s="213"/>
      <c r="BC293" s="213"/>
      <c r="BD293" s="213"/>
      <c r="BE293" s="213"/>
      <c r="BF293" s="213"/>
      <c r="BG293" s="213"/>
      <c r="BH293" s="213"/>
      <c r="BI293" s="213"/>
      <c r="BJ293" s="213"/>
      <c r="BK293" s="213"/>
      <c r="BL293" s="213"/>
      <c r="BM293" s="213"/>
      <c r="BN293" s="212"/>
      <c r="BO293" s="213"/>
      <c r="BP293" s="213"/>
      <c r="BQ293" s="213"/>
      <c r="BR293" s="213"/>
      <c r="BS293" s="213"/>
      <c r="BT293" s="213"/>
      <c r="BU293" s="213"/>
      <c r="BV293" s="213"/>
      <c r="BW293" s="213"/>
      <c r="BX293" s="213"/>
      <c r="BY293" s="213"/>
      <c r="BZ293" s="213"/>
      <c r="CA293" s="213"/>
      <c r="CB293" s="213"/>
      <c r="CC293" s="213"/>
      <c r="CD293" s="213"/>
      <c r="CE293" s="213"/>
      <c r="CF293" s="213"/>
      <c r="CG293" s="213"/>
      <c r="CH293" s="213"/>
      <c r="CI293" s="213"/>
      <c r="CJ293" s="213"/>
      <c r="CK293" s="213"/>
      <c r="CL293" s="213"/>
      <c r="CM293" s="213"/>
      <c r="CN293" s="213"/>
      <c r="CO293" s="213"/>
      <c r="CP293" s="213"/>
      <c r="CQ293" s="213"/>
      <c r="CR293" s="213"/>
      <c r="CS293" s="213"/>
      <c r="CT293" s="212"/>
      <c r="CU293" s="213"/>
      <c r="CV293" s="213"/>
      <c r="CW293" s="213"/>
      <c r="CX293" s="213"/>
      <c r="CY293" s="213"/>
      <c r="CZ293" s="213"/>
      <c r="DA293" s="213"/>
      <c r="DB293" s="212"/>
      <c r="DC293" s="213"/>
      <c r="DD293" s="213"/>
      <c r="DE293" s="212"/>
      <c r="DF293" s="213"/>
      <c r="DG293" s="213"/>
      <c r="DH293" s="213"/>
      <c r="DI293" s="214"/>
    </row>
    <row r="294" spans="1:113" ht="18" customHeight="1" x14ac:dyDescent="0.2">
      <c r="A294" s="208"/>
      <c r="B294" s="209"/>
      <c r="C294" s="182"/>
      <c r="D294" s="182"/>
      <c r="E294" s="175"/>
      <c r="F294" s="209"/>
      <c r="G294" s="182"/>
      <c r="H294" s="209"/>
      <c r="I294" s="176"/>
      <c r="J294" s="176"/>
      <c r="K294" s="210"/>
      <c r="L294" s="215"/>
      <c r="M294" s="213"/>
      <c r="N294" s="213"/>
      <c r="O294" s="213"/>
      <c r="P294" s="213"/>
      <c r="Q294" s="213"/>
      <c r="R294" s="213"/>
      <c r="S294" s="213"/>
      <c r="T294" s="213"/>
      <c r="U294" s="213"/>
      <c r="V294" s="213"/>
      <c r="W294" s="214"/>
      <c r="X294" s="215"/>
      <c r="Y294" s="213"/>
      <c r="Z294" s="213"/>
      <c r="AA294" s="213"/>
      <c r="AB294" s="213"/>
      <c r="AC294" s="213"/>
      <c r="AD294" s="213"/>
      <c r="AE294" s="213"/>
      <c r="AF294" s="213"/>
      <c r="AG294" s="213"/>
      <c r="AH294" s="213"/>
      <c r="AI294" s="213"/>
      <c r="AJ294" s="213"/>
      <c r="AK294" s="213"/>
      <c r="AL294" s="213"/>
      <c r="AM294" s="213"/>
      <c r="AN294" s="213"/>
      <c r="AO294" s="213"/>
      <c r="AP294" s="213"/>
      <c r="AQ294" s="213"/>
      <c r="AR294" s="213"/>
      <c r="AS294" s="213"/>
      <c r="AT294" s="213"/>
      <c r="AU294" s="213"/>
      <c r="AV294" s="213"/>
      <c r="AW294" s="213"/>
      <c r="AX294" s="213"/>
      <c r="AY294" s="213"/>
      <c r="AZ294" s="213"/>
      <c r="BA294" s="213"/>
      <c r="BB294" s="213"/>
      <c r="BC294" s="213"/>
      <c r="BD294" s="213"/>
      <c r="BE294" s="213"/>
      <c r="BF294" s="213"/>
      <c r="BG294" s="213"/>
      <c r="BH294" s="213"/>
      <c r="BI294" s="213"/>
      <c r="BJ294" s="213"/>
      <c r="BK294" s="213"/>
      <c r="BL294" s="213"/>
      <c r="BM294" s="213"/>
      <c r="BN294" s="213"/>
      <c r="BO294" s="213"/>
      <c r="BP294" s="213"/>
      <c r="BQ294" s="213"/>
      <c r="BR294" s="213"/>
      <c r="BS294" s="213"/>
      <c r="BT294" s="213"/>
      <c r="BU294" s="213"/>
      <c r="BV294" s="213"/>
      <c r="BW294" s="213"/>
      <c r="BX294" s="213"/>
      <c r="BY294" s="213"/>
      <c r="BZ294" s="213"/>
      <c r="CA294" s="213"/>
      <c r="CB294" s="213"/>
      <c r="CC294" s="213"/>
      <c r="CD294" s="213"/>
      <c r="CE294" s="213"/>
      <c r="CF294" s="213"/>
      <c r="CG294" s="213"/>
      <c r="CH294" s="213"/>
      <c r="CI294" s="213"/>
      <c r="CJ294" s="213"/>
      <c r="CK294" s="213"/>
      <c r="CL294" s="213"/>
      <c r="CM294" s="213"/>
      <c r="CN294" s="213"/>
      <c r="CO294" s="213"/>
      <c r="CP294" s="213"/>
      <c r="CQ294" s="213"/>
      <c r="CR294" s="213"/>
      <c r="CS294" s="213"/>
      <c r="CT294" s="213"/>
      <c r="CU294" s="213"/>
      <c r="CV294" s="213"/>
      <c r="CW294" s="213"/>
      <c r="CX294" s="213"/>
      <c r="CY294" s="213"/>
      <c r="CZ294" s="213"/>
      <c r="DA294" s="213"/>
      <c r="DB294" s="213"/>
      <c r="DC294" s="213"/>
      <c r="DD294" s="213"/>
      <c r="DE294" s="213"/>
      <c r="DF294" s="213"/>
      <c r="DG294" s="213"/>
      <c r="DH294" s="213"/>
      <c r="DI294" s="214"/>
    </row>
    <row r="295" spans="1:113" ht="18" customHeight="1" x14ac:dyDescent="0.2">
      <c r="A295" s="208"/>
      <c r="B295" s="209"/>
      <c r="C295" s="182"/>
      <c r="D295" s="182"/>
      <c r="E295" s="175"/>
      <c r="F295" s="209"/>
      <c r="G295" s="182"/>
      <c r="H295" s="209"/>
      <c r="I295" s="176"/>
      <c r="J295" s="176"/>
      <c r="K295" s="210"/>
      <c r="L295" s="215"/>
      <c r="M295" s="213"/>
      <c r="N295" s="213"/>
      <c r="O295" s="213"/>
      <c r="P295" s="213"/>
      <c r="Q295" s="213"/>
      <c r="R295" s="213"/>
      <c r="S295" s="213"/>
      <c r="T295" s="213"/>
      <c r="U295" s="213"/>
      <c r="V295" s="213"/>
      <c r="W295" s="214"/>
      <c r="X295" s="215"/>
      <c r="Y295" s="213"/>
      <c r="Z295" s="213"/>
      <c r="AA295" s="213"/>
      <c r="AB295" s="213"/>
      <c r="AC295" s="213"/>
      <c r="AD295" s="213"/>
      <c r="AE295" s="213"/>
      <c r="AF295" s="213"/>
      <c r="AG295" s="213"/>
      <c r="AH295" s="213"/>
      <c r="AI295" s="213"/>
      <c r="AJ295" s="213"/>
      <c r="AK295" s="213"/>
      <c r="AL295" s="213"/>
      <c r="AM295" s="213"/>
      <c r="AN295" s="213"/>
      <c r="AO295" s="213"/>
      <c r="AP295" s="213"/>
      <c r="AQ295" s="213"/>
      <c r="AR295" s="213"/>
      <c r="AS295" s="213"/>
      <c r="AT295" s="213"/>
      <c r="AU295" s="213"/>
      <c r="AV295" s="213"/>
      <c r="AW295" s="213"/>
      <c r="AX295" s="213"/>
      <c r="AY295" s="213"/>
      <c r="AZ295" s="213"/>
      <c r="BA295" s="213"/>
      <c r="BB295" s="213"/>
      <c r="BC295" s="213"/>
      <c r="BD295" s="213"/>
      <c r="BE295" s="213"/>
      <c r="BF295" s="213"/>
      <c r="BG295" s="213"/>
      <c r="BH295" s="213"/>
      <c r="BI295" s="213"/>
      <c r="BJ295" s="213"/>
      <c r="BK295" s="213"/>
      <c r="BL295" s="213"/>
      <c r="BM295" s="213"/>
      <c r="BN295" s="213"/>
      <c r="BO295" s="213"/>
      <c r="BP295" s="213"/>
      <c r="BQ295" s="213"/>
      <c r="BR295" s="213"/>
      <c r="BS295" s="213"/>
      <c r="BT295" s="213"/>
      <c r="BU295" s="213"/>
      <c r="BV295" s="213"/>
      <c r="BW295" s="213"/>
      <c r="BX295" s="213"/>
      <c r="BY295" s="213"/>
      <c r="BZ295" s="213"/>
      <c r="CA295" s="213"/>
      <c r="CB295" s="213"/>
      <c r="CC295" s="213"/>
      <c r="CD295" s="213"/>
      <c r="CE295" s="213"/>
      <c r="CF295" s="213"/>
      <c r="CG295" s="213"/>
      <c r="CH295" s="213"/>
      <c r="CI295" s="213"/>
      <c r="CJ295" s="213"/>
      <c r="CK295" s="213"/>
      <c r="CL295" s="213"/>
      <c r="CM295" s="213"/>
      <c r="CN295" s="213"/>
      <c r="CO295" s="213"/>
      <c r="CP295" s="213"/>
      <c r="CQ295" s="213"/>
      <c r="CR295" s="213"/>
      <c r="CS295" s="213"/>
      <c r="CT295" s="213"/>
      <c r="CU295" s="213"/>
      <c r="CV295" s="213"/>
      <c r="CW295" s="213"/>
      <c r="CX295" s="213"/>
      <c r="CY295" s="213"/>
      <c r="CZ295" s="213"/>
      <c r="DA295" s="213"/>
      <c r="DB295" s="213"/>
      <c r="DC295" s="213"/>
      <c r="DD295" s="213"/>
      <c r="DE295" s="213"/>
      <c r="DF295" s="213"/>
      <c r="DG295" s="213"/>
      <c r="DH295" s="213"/>
      <c r="DI295" s="214"/>
    </row>
    <row r="296" spans="1:113" ht="18" customHeight="1" x14ac:dyDescent="0.2">
      <c r="A296" s="208"/>
      <c r="B296" s="209"/>
      <c r="C296" s="182"/>
      <c r="D296" s="182"/>
      <c r="E296" s="175"/>
      <c r="F296" s="209"/>
      <c r="G296" s="182"/>
      <c r="H296" s="209"/>
      <c r="I296" s="176"/>
      <c r="J296" s="176"/>
      <c r="K296" s="210"/>
      <c r="L296" s="215"/>
      <c r="M296" s="213"/>
      <c r="N296" s="213"/>
      <c r="O296" s="213"/>
      <c r="P296" s="213"/>
      <c r="Q296" s="213"/>
      <c r="R296" s="213"/>
      <c r="S296" s="213"/>
      <c r="T296" s="213"/>
      <c r="U296" s="213"/>
      <c r="V296" s="213"/>
      <c r="W296" s="214"/>
      <c r="X296" s="215"/>
      <c r="Y296" s="213"/>
      <c r="Z296" s="213"/>
      <c r="AA296" s="213"/>
      <c r="AB296" s="213"/>
      <c r="AC296" s="213"/>
      <c r="AD296" s="213"/>
      <c r="AE296" s="213"/>
      <c r="AF296" s="213"/>
      <c r="AG296" s="213"/>
      <c r="AH296" s="213"/>
      <c r="AI296" s="213"/>
      <c r="AJ296" s="213"/>
      <c r="AK296" s="213"/>
      <c r="AL296" s="213"/>
      <c r="AM296" s="213"/>
      <c r="AN296" s="213"/>
      <c r="AO296" s="213"/>
      <c r="AP296" s="213"/>
      <c r="AQ296" s="213"/>
      <c r="AR296" s="213"/>
      <c r="AS296" s="213"/>
      <c r="AT296" s="213"/>
      <c r="AU296" s="213"/>
      <c r="AV296" s="213"/>
      <c r="AW296" s="213"/>
      <c r="AX296" s="213"/>
      <c r="AY296" s="213"/>
      <c r="AZ296" s="213"/>
      <c r="BA296" s="213"/>
      <c r="BB296" s="213"/>
      <c r="BC296" s="213"/>
      <c r="BD296" s="213"/>
      <c r="BE296" s="213"/>
      <c r="BF296" s="213"/>
      <c r="BG296" s="213"/>
      <c r="BH296" s="213"/>
      <c r="BI296" s="213"/>
      <c r="BJ296" s="213"/>
      <c r="BK296" s="213"/>
      <c r="BL296" s="213"/>
      <c r="BM296" s="213"/>
      <c r="BN296" s="213"/>
      <c r="BO296" s="213"/>
      <c r="BP296" s="213"/>
      <c r="BQ296" s="213"/>
      <c r="BR296" s="213"/>
      <c r="BS296" s="213"/>
      <c r="BT296" s="213"/>
      <c r="BU296" s="213"/>
      <c r="BV296" s="213"/>
      <c r="BW296" s="213"/>
      <c r="BX296" s="213"/>
      <c r="BY296" s="213"/>
      <c r="BZ296" s="213"/>
      <c r="CA296" s="213"/>
      <c r="CB296" s="213"/>
      <c r="CC296" s="213"/>
      <c r="CD296" s="213"/>
      <c r="CE296" s="213"/>
      <c r="CF296" s="213"/>
      <c r="CG296" s="213"/>
      <c r="CH296" s="213"/>
      <c r="CI296" s="213"/>
      <c r="CJ296" s="213"/>
      <c r="CK296" s="213"/>
      <c r="CL296" s="213"/>
      <c r="CM296" s="213"/>
      <c r="CN296" s="213"/>
      <c r="CO296" s="213"/>
      <c r="CP296" s="213"/>
      <c r="CQ296" s="213"/>
      <c r="CR296" s="213"/>
      <c r="CS296" s="213"/>
      <c r="CT296" s="213"/>
      <c r="CU296" s="213"/>
      <c r="CV296" s="213"/>
      <c r="CW296" s="213"/>
      <c r="CX296" s="213"/>
      <c r="CY296" s="213"/>
      <c r="CZ296" s="213"/>
      <c r="DA296" s="213"/>
      <c r="DB296" s="213"/>
      <c r="DC296" s="213"/>
      <c r="DD296" s="213"/>
      <c r="DE296" s="213"/>
      <c r="DF296" s="213"/>
      <c r="DG296" s="213"/>
      <c r="DH296" s="213"/>
      <c r="DI296" s="214"/>
    </row>
    <row r="297" spans="1:113" ht="18" customHeight="1" x14ac:dyDescent="0.2">
      <c r="A297" s="208"/>
      <c r="B297" s="209"/>
      <c r="C297" s="182"/>
      <c r="D297" s="182"/>
      <c r="E297" s="175"/>
      <c r="F297" s="209"/>
      <c r="G297" s="182"/>
      <c r="H297" s="209"/>
      <c r="I297" s="176"/>
      <c r="J297" s="176"/>
      <c r="K297" s="210"/>
      <c r="L297" s="215"/>
      <c r="M297" s="213"/>
      <c r="N297" s="213"/>
      <c r="O297" s="213"/>
      <c r="P297" s="213"/>
      <c r="Q297" s="213"/>
      <c r="R297" s="213"/>
      <c r="S297" s="213"/>
      <c r="T297" s="213"/>
      <c r="U297" s="213"/>
      <c r="V297" s="213"/>
      <c r="W297" s="214"/>
      <c r="X297" s="215"/>
      <c r="Y297" s="213"/>
      <c r="Z297" s="213"/>
      <c r="AA297" s="213"/>
      <c r="AB297" s="213"/>
      <c r="AC297" s="213"/>
      <c r="AD297" s="213"/>
      <c r="AE297" s="213"/>
      <c r="AF297" s="213"/>
      <c r="AG297" s="213"/>
      <c r="AH297" s="213"/>
      <c r="AI297" s="213"/>
      <c r="AJ297" s="213"/>
      <c r="AK297" s="213"/>
      <c r="AL297" s="213"/>
      <c r="AM297" s="213"/>
      <c r="AN297" s="213"/>
      <c r="AO297" s="213"/>
      <c r="AP297" s="213"/>
      <c r="AQ297" s="213"/>
      <c r="AR297" s="213"/>
      <c r="AS297" s="213"/>
      <c r="AT297" s="213"/>
      <c r="AU297" s="213"/>
      <c r="AV297" s="213"/>
      <c r="AW297" s="213"/>
      <c r="AX297" s="213"/>
      <c r="AY297" s="213"/>
      <c r="AZ297" s="213"/>
      <c r="BA297" s="213"/>
      <c r="BB297" s="213"/>
      <c r="BC297" s="213"/>
      <c r="BD297" s="213"/>
      <c r="BE297" s="213"/>
      <c r="BF297" s="213"/>
      <c r="BG297" s="213"/>
      <c r="BH297" s="213"/>
      <c r="BI297" s="213"/>
      <c r="BJ297" s="213"/>
      <c r="BK297" s="213"/>
      <c r="BL297" s="213"/>
      <c r="BM297" s="213"/>
      <c r="BN297" s="213"/>
      <c r="BO297" s="213"/>
      <c r="BP297" s="213"/>
      <c r="BQ297" s="213"/>
      <c r="BR297" s="213"/>
      <c r="BS297" s="213"/>
      <c r="BT297" s="213"/>
      <c r="BU297" s="213"/>
      <c r="BV297" s="213"/>
      <c r="BW297" s="213"/>
      <c r="BX297" s="213"/>
      <c r="BY297" s="213"/>
      <c r="BZ297" s="213"/>
      <c r="CA297" s="213"/>
      <c r="CB297" s="213"/>
      <c r="CC297" s="213"/>
      <c r="CD297" s="213"/>
      <c r="CE297" s="213"/>
      <c r="CF297" s="213"/>
      <c r="CG297" s="213"/>
      <c r="CH297" s="213"/>
      <c r="CI297" s="213"/>
      <c r="CJ297" s="213"/>
      <c r="CK297" s="213"/>
      <c r="CL297" s="213"/>
      <c r="CM297" s="213"/>
      <c r="CN297" s="213"/>
      <c r="CO297" s="213"/>
      <c r="CP297" s="213"/>
      <c r="CQ297" s="213"/>
      <c r="CR297" s="213"/>
      <c r="CS297" s="213"/>
      <c r="CT297" s="213"/>
      <c r="CU297" s="213"/>
      <c r="CV297" s="213"/>
      <c r="CW297" s="213"/>
      <c r="CX297" s="213"/>
      <c r="CY297" s="213"/>
      <c r="CZ297" s="213"/>
      <c r="DA297" s="213"/>
      <c r="DB297" s="213"/>
      <c r="DC297" s="213"/>
      <c r="DD297" s="213"/>
      <c r="DE297" s="213"/>
      <c r="DF297" s="213"/>
      <c r="DG297" s="213"/>
      <c r="DH297" s="213"/>
      <c r="DI297" s="214"/>
    </row>
    <row r="298" spans="1:113" ht="18" customHeight="1" x14ac:dyDescent="0.2">
      <c r="A298" s="208"/>
      <c r="B298" s="209"/>
      <c r="C298" s="182"/>
      <c r="D298" s="182"/>
      <c r="E298" s="175"/>
      <c r="F298" s="209"/>
      <c r="G298" s="182"/>
      <c r="H298" s="209"/>
      <c r="I298" s="176"/>
      <c r="J298" s="176"/>
      <c r="K298" s="210"/>
      <c r="L298" s="215"/>
      <c r="M298" s="213"/>
      <c r="N298" s="213"/>
      <c r="O298" s="213"/>
      <c r="P298" s="213"/>
      <c r="Q298" s="213"/>
      <c r="R298" s="213"/>
      <c r="S298" s="213"/>
      <c r="T298" s="213"/>
      <c r="U298" s="213"/>
      <c r="V298" s="213"/>
      <c r="W298" s="214"/>
      <c r="X298" s="215"/>
      <c r="Y298" s="213"/>
      <c r="Z298" s="213"/>
      <c r="AA298" s="213"/>
      <c r="AB298" s="213"/>
      <c r="AC298" s="213"/>
      <c r="AD298" s="213"/>
      <c r="AE298" s="213"/>
      <c r="AF298" s="213"/>
      <c r="AG298" s="213"/>
      <c r="AH298" s="213"/>
      <c r="AI298" s="213"/>
      <c r="AJ298" s="213"/>
      <c r="AK298" s="213"/>
      <c r="AL298" s="213"/>
      <c r="AM298" s="213"/>
      <c r="AN298" s="213"/>
      <c r="AO298" s="213"/>
      <c r="AP298" s="213"/>
      <c r="AQ298" s="213"/>
      <c r="AR298" s="213"/>
      <c r="AS298" s="213"/>
      <c r="AT298" s="213"/>
      <c r="AU298" s="213"/>
      <c r="AV298" s="213"/>
      <c r="AW298" s="213"/>
      <c r="AX298" s="213"/>
      <c r="AY298" s="213"/>
      <c r="AZ298" s="213"/>
      <c r="BA298" s="213"/>
      <c r="BB298" s="213"/>
      <c r="BC298" s="213"/>
      <c r="BD298" s="213"/>
      <c r="BE298" s="213"/>
      <c r="BF298" s="213"/>
      <c r="BG298" s="213"/>
      <c r="BH298" s="213"/>
      <c r="BI298" s="213"/>
      <c r="BJ298" s="213"/>
      <c r="BK298" s="213"/>
      <c r="BL298" s="213"/>
      <c r="BM298" s="213"/>
      <c r="BN298" s="213"/>
      <c r="BO298" s="213"/>
      <c r="BP298" s="213"/>
      <c r="BQ298" s="213"/>
      <c r="BR298" s="213"/>
      <c r="BS298" s="213"/>
      <c r="BT298" s="213"/>
      <c r="BU298" s="213"/>
      <c r="BV298" s="213"/>
      <c r="BW298" s="213"/>
      <c r="BX298" s="213"/>
      <c r="BY298" s="213"/>
      <c r="BZ298" s="213"/>
      <c r="CA298" s="213"/>
      <c r="CB298" s="213"/>
      <c r="CC298" s="213"/>
      <c r="CD298" s="213"/>
      <c r="CE298" s="213"/>
      <c r="CF298" s="213"/>
      <c r="CG298" s="213"/>
      <c r="CH298" s="213"/>
      <c r="CI298" s="213"/>
      <c r="CJ298" s="213"/>
      <c r="CK298" s="213"/>
      <c r="CL298" s="213"/>
      <c r="CM298" s="213"/>
      <c r="CN298" s="213"/>
      <c r="CO298" s="213"/>
      <c r="CP298" s="213"/>
      <c r="CQ298" s="213"/>
      <c r="CR298" s="213"/>
      <c r="CS298" s="213"/>
      <c r="CT298" s="213"/>
      <c r="CU298" s="213"/>
      <c r="CV298" s="213"/>
      <c r="CW298" s="213"/>
      <c r="CX298" s="213"/>
      <c r="CY298" s="213"/>
      <c r="CZ298" s="213"/>
      <c r="DA298" s="213"/>
      <c r="DB298" s="213"/>
      <c r="DC298" s="213"/>
      <c r="DD298" s="213"/>
      <c r="DE298" s="213"/>
      <c r="DF298" s="213"/>
      <c r="DG298" s="213"/>
      <c r="DH298" s="213"/>
      <c r="DI298" s="214"/>
    </row>
    <row r="299" spans="1:113" ht="18" customHeight="1" x14ac:dyDescent="0.2">
      <c r="A299" s="208"/>
      <c r="B299" s="209"/>
      <c r="C299" s="182"/>
      <c r="D299" s="182"/>
      <c r="E299" s="175"/>
      <c r="F299" s="209"/>
      <c r="G299" s="182"/>
      <c r="H299" s="209"/>
      <c r="I299" s="176"/>
      <c r="J299" s="176"/>
      <c r="K299" s="210"/>
      <c r="L299" s="215"/>
      <c r="M299" s="213"/>
      <c r="N299" s="213"/>
      <c r="O299" s="213"/>
      <c r="P299" s="213"/>
      <c r="Q299" s="213"/>
      <c r="R299" s="213"/>
      <c r="S299" s="213"/>
      <c r="T299" s="213"/>
      <c r="U299" s="213"/>
      <c r="V299" s="213"/>
      <c r="W299" s="214"/>
      <c r="X299" s="215"/>
      <c r="Y299" s="213"/>
      <c r="Z299" s="213"/>
      <c r="AA299" s="213"/>
      <c r="AB299" s="213"/>
      <c r="AC299" s="213"/>
      <c r="AD299" s="213"/>
      <c r="AE299" s="213"/>
      <c r="AF299" s="213"/>
      <c r="AG299" s="213"/>
      <c r="AH299" s="213"/>
      <c r="AI299" s="213"/>
      <c r="AJ299" s="213"/>
      <c r="AK299" s="213"/>
      <c r="AL299" s="213"/>
      <c r="AM299" s="213"/>
      <c r="AN299" s="213"/>
      <c r="AO299" s="213"/>
      <c r="AP299" s="213"/>
      <c r="AQ299" s="213"/>
      <c r="AR299" s="213"/>
      <c r="AS299" s="213"/>
      <c r="AT299" s="213"/>
      <c r="AU299" s="213"/>
      <c r="AV299" s="213"/>
      <c r="AW299" s="213"/>
      <c r="AX299" s="213"/>
      <c r="AY299" s="213"/>
      <c r="AZ299" s="213"/>
      <c r="BA299" s="213"/>
      <c r="BB299" s="213"/>
      <c r="BC299" s="213"/>
      <c r="BD299" s="213"/>
      <c r="BE299" s="213"/>
      <c r="BF299" s="213"/>
      <c r="BG299" s="213"/>
      <c r="BH299" s="213"/>
      <c r="BI299" s="213"/>
      <c r="BJ299" s="213"/>
      <c r="BK299" s="213"/>
      <c r="BL299" s="213"/>
      <c r="BM299" s="213"/>
      <c r="BN299" s="213"/>
      <c r="BO299" s="213"/>
      <c r="BP299" s="213"/>
      <c r="BQ299" s="213"/>
      <c r="BR299" s="213"/>
      <c r="BS299" s="213"/>
      <c r="BT299" s="213"/>
      <c r="BU299" s="213"/>
      <c r="BV299" s="213"/>
      <c r="BW299" s="213"/>
      <c r="BX299" s="213"/>
      <c r="BY299" s="213"/>
      <c r="BZ299" s="213"/>
      <c r="CA299" s="213"/>
      <c r="CB299" s="213"/>
      <c r="CC299" s="213"/>
      <c r="CD299" s="213"/>
      <c r="CE299" s="213"/>
      <c r="CF299" s="213"/>
      <c r="CG299" s="213"/>
      <c r="CH299" s="213"/>
      <c r="CI299" s="213"/>
      <c r="CJ299" s="213"/>
      <c r="CK299" s="213"/>
      <c r="CL299" s="213"/>
      <c r="CM299" s="213"/>
      <c r="CN299" s="213"/>
      <c r="CO299" s="213"/>
      <c r="CP299" s="213"/>
      <c r="CQ299" s="213"/>
      <c r="CR299" s="213"/>
      <c r="CS299" s="213"/>
      <c r="CT299" s="213"/>
      <c r="CU299" s="213"/>
      <c r="CV299" s="213"/>
      <c r="CW299" s="213"/>
      <c r="CX299" s="213"/>
      <c r="CY299" s="213"/>
      <c r="CZ299" s="213"/>
      <c r="DA299" s="213"/>
      <c r="DB299" s="213"/>
      <c r="DC299" s="213"/>
      <c r="DD299" s="213"/>
      <c r="DE299" s="213"/>
      <c r="DF299" s="213"/>
      <c r="DG299" s="213"/>
      <c r="DH299" s="213"/>
      <c r="DI299" s="214"/>
    </row>
    <row r="300" spans="1:113" ht="18" customHeight="1" x14ac:dyDescent="0.2">
      <c r="A300" s="208"/>
      <c r="B300" s="209"/>
      <c r="C300" s="182"/>
      <c r="D300" s="182"/>
      <c r="E300" s="175"/>
      <c r="F300" s="209"/>
      <c r="G300" s="182"/>
      <c r="H300" s="209"/>
      <c r="I300" s="182"/>
      <c r="J300" s="176"/>
      <c r="K300" s="210"/>
      <c r="L300" s="215"/>
      <c r="M300" s="213"/>
      <c r="N300" s="213"/>
      <c r="O300" s="213"/>
      <c r="P300" s="213"/>
      <c r="Q300" s="213"/>
      <c r="R300" s="213"/>
      <c r="S300" s="213"/>
      <c r="T300" s="213"/>
      <c r="U300" s="213"/>
      <c r="V300" s="213"/>
      <c r="W300" s="214"/>
      <c r="X300" s="215"/>
      <c r="Y300" s="213"/>
      <c r="Z300" s="213"/>
      <c r="AA300" s="213"/>
      <c r="AB300" s="213"/>
      <c r="AC300" s="213"/>
      <c r="AD300" s="213"/>
      <c r="AE300" s="213"/>
      <c r="AF300" s="213"/>
      <c r="AG300" s="213"/>
      <c r="AH300" s="213"/>
      <c r="AI300" s="213"/>
      <c r="AJ300" s="213"/>
      <c r="AK300" s="213"/>
      <c r="AL300" s="213"/>
      <c r="AM300" s="213"/>
      <c r="AN300" s="213"/>
      <c r="AO300" s="213"/>
      <c r="AP300" s="213"/>
      <c r="AQ300" s="213"/>
      <c r="AR300" s="213"/>
      <c r="AS300" s="213"/>
      <c r="AT300" s="213"/>
      <c r="AU300" s="213"/>
      <c r="AV300" s="213"/>
      <c r="AW300" s="213"/>
      <c r="AX300" s="213"/>
      <c r="AY300" s="213"/>
      <c r="AZ300" s="213"/>
      <c r="BA300" s="213"/>
      <c r="BB300" s="213"/>
      <c r="BC300" s="213"/>
      <c r="BD300" s="213"/>
      <c r="BE300" s="213"/>
      <c r="BF300" s="213"/>
      <c r="BG300" s="213"/>
      <c r="BH300" s="213"/>
      <c r="BI300" s="213"/>
      <c r="BJ300" s="213"/>
      <c r="BK300" s="213"/>
      <c r="BL300" s="213"/>
      <c r="BM300" s="213"/>
      <c r="BN300" s="213"/>
      <c r="BO300" s="213"/>
      <c r="BP300" s="213"/>
      <c r="BQ300" s="213"/>
      <c r="BR300" s="213"/>
      <c r="BS300" s="213"/>
      <c r="BT300" s="213"/>
      <c r="BU300" s="213"/>
      <c r="BV300" s="213"/>
      <c r="BW300" s="213"/>
      <c r="BX300" s="213"/>
      <c r="BY300" s="213"/>
      <c r="BZ300" s="213"/>
      <c r="CA300" s="213"/>
      <c r="CB300" s="213"/>
      <c r="CC300" s="213"/>
      <c r="CD300" s="213"/>
      <c r="CE300" s="213"/>
      <c r="CF300" s="213"/>
      <c r="CG300" s="213"/>
      <c r="CH300" s="213"/>
      <c r="CI300" s="213"/>
      <c r="CJ300" s="213"/>
      <c r="CK300" s="213"/>
      <c r="CL300" s="213"/>
      <c r="CM300" s="213"/>
      <c r="CN300" s="213"/>
      <c r="CO300" s="213"/>
      <c r="CP300" s="213"/>
      <c r="CQ300" s="213"/>
      <c r="CR300" s="213"/>
      <c r="CS300" s="213"/>
      <c r="CT300" s="213"/>
      <c r="CU300" s="213"/>
      <c r="CV300" s="213"/>
      <c r="CW300" s="213"/>
      <c r="CX300" s="213"/>
      <c r="CY300" s="213"/>
      <c r="CZ300" s="213"/>
      <c r="DA300" s="213"/>
      <c r="DB300" s="213"/>
      <c r="DC300" s="213"/>
      <c r="DD300" s="213"/>
      <c r="DE300" s="213"/>
      <c r="DF300" s="213"/>
      <c r="DG300" s="213"/>
      <c r="DH300" s="213"/>
      <c r="DI300" s="214"/>
    </row>
    <row r="301" spans="1:113" ht="18" customHeight="1" x14ac:dyDescent="0.2">
      <c r="A301" s="208"/>
      <c r="B301" s="209"/>
      <c r="C301" s="182"/>
      <c r="D301" s="182"/>
      <c r="E301" s="175"/>
      <c r="F301" s="209"/>
      <c r="G301" s="182"/>
      <c r="H301" s="209"/>
      <c r="I301" s="176"/>
      <c r="J301" s="176"/>
      <c r="K301" s="210"/>
      <c r="L301" s="215"/>
      <c r="M301" s="213"/>
      <c r="N301" s="213"/>
      <c r="O301" s="213"/>
      <c r="P301" s="213"/>
      <c r="Q301" s="213"/>
      <c r="R301" s="213"/>
      <c r="S301" s="213"/>
      <c r="T301" s="213"/>
      <c r="U301" s="213"/>
      <c r="V301" s="213"/>
      <c r="W301" s="214"/>
      <c r="X301" s="215"/>
      <c r="Y301" s="213"/>
      <c r="Z301" s="213"/>
      <c r="AA301" s="213"/>
      <c r="AB301" s="213"/>
      <c r="AC301" s="213"/>
      <c r="AD301" s="213"/>
      <c r="AE301" s="213"/>
      <c r="AF301" s="213"/>
      <c r="AG301" s="213"/>
      <c r="AH301" s="213"/>
      <c r="AI301" s="213"/>
      <c r="AJ301" s="213"/>
      <c r="AK301" s="213"/>
      <c r="AL301" s="213"/>
      <c r="AM301" s="213"/>
      <c r="AN301" s="213"/>
      <c r="AO301" s="213"/>
      <c r="AP301" s="213"/>
      <c r="AQ301" s="213"/>
      <c r="AR301" s="213"/>
      <c r="AS301" s="213"/>
      <c r="AT301" s="213"/>
      <c r="AU301" s="213"/>
      <c r="AV301" s="213"/>
      <c r="AW301" s="213"/>
      <c r="AX301" s="213"/>
      <c r="AY301" s="213"/>
      <c r="AZ301" s="213"/>
      <c r="BA301" s="213"/>
      <c r="BB301" s="213"/>
      <c r="BC301" s="213"/>
      <c r="BD301" s="213"/>
      <c r="BE301" s="213"/>
      <c r="BF301" s="213"/>
      <c r="BG301" s="213"/>
      <c r="BH301" s="213"/>
      <c r="BI301" s="213"/>
      <c r="BJ301" s="213"/>
      <c r="BK301" s="213"/>
      <c r="BL301" s="213"/>
      <c r="BM301" s="213"/>
      <c r="BN301" s="213"/>
      <c r="BO301" s="213"/>
      <c r="BP301" s="213"/>
      <c r="BQ301" s="213"/>
      <c r="BR301" s="213"/>
      <c r="BS301" s="213"/>
      <c r="BT301" s="213"/>
      <c r="BU301" s="213"/>
      <c r="BV301" s="213"/>
      <c r="BW301" s="213"/>
      <c r="BX301" s="213"/>
      <c r="BY301" s="213"/>
      <c r="BZ301" s="213"/>
      <c r="CA301" s="213"/>
      <c r="CB301" s="213"/>
      <c r="CC301" s="213"/>
      <c r="CD301" s="213"/>
      <c r="CE301" s="213"/>
      <c r="CF301" s="213"/>
      <c r="CG301" s="213"/>
      <c r="CH301" s="213"/>
      <c r="CI301" s="213"/>
      <c r="CJ301" s="213"/>
      <c r="CK301" s="213"/>
      <c r="CL301" s="213"/>
      <c r="CM301" s="213"/>
      <c r="CN301" s="213"/>
      <c r="CO301" s="213"/>
      <c r="CP301" s="213"/>
      <c r="CQ301" s="213"/>
      <c r="CR301" s="213"/>
      <c r="CS301" s="213"/>
      <c r="CT301" s="213"/>
      <c r="CU301" s="213"/>
      <c r="CV301" s="213"/>
      <c r="CW301" s="213"/>
      <c r="CX301" s="213"/>
      <c r="CY301" s="213"/>
      <c r="CZ301" s="213"/>
      <c r="DA301" s="213"/>
      <c r="DB301" s="213"/>
      <c r="DC301" s="213"/>
      <c r="DD301" s="213"/>
      <c r="DE301" s="213"/>
      <c r="DF301" s="213"/>
      <c r="DG301" s="213"/>
      <c r="DH301" s="213"/>
      <c r="DI301" s="214"/>
    </row>
    <row r="302" spans="1:113" ht="18" customHeight="1" x14ac:dyDescent="0.2">
      <c r="A302" s="208"/>
      <c r="B302" s="209"/>
      <c r="C302" s="182"/>
      <c r="D302" s="182"/>
      <c r="E302" s="175"/>
      <c r="F302" s="209"/>
      <c r="G302" s="182"/>
      <c r="H302" s="209"/>
      <c r="I302" s="182"/>
      <c r="J302" s="176"/>
      <c r="K302" s="210"/>
      <c r="L302" s="215"/>
      <c r="M302" s="213"/>
      <c r="N302" s="213"/>
      <c r="O302" s="213"/>
      <c r="P302" s="213"/>
      <c r="Q302" s="213"/>
      <c r="R302" s="213"/>
      <c r="S302" s="213"/>
      <c r="T302" s="213"/>
      <c r="U302" s="213"/>
      <c r="V302" s="213"/>
      <c r="W302" s="214"/>
      <c r="X302" s="215"/>
      <c r="Y302" s="213"/>
      <c r="Z302" s="213"/>
      <c r="AA302" s="213"/>
      <c r="AB302" s="213"/>
      <c r="AC302" s="213"/>
      <c r="AD302" s="213"/>
      <c r="AE302" s="213"/>
      <c r="AF302" s="213"/>
      <c r="AG302" s="213"/>
      <c r="AH302" s="213"/>
      <c r="AI302" s="213"/>
      <c r="AJ302" s="213"/>
      <c r="AK302" s="213"/>
      <c r="AL302" s="213"/>
      <c r="AM302" s="213"/>
      <c r="AN302" s="213"/>
      <c r="AO302" s="213"/>
      <c r="AP302" s="213"/>
      <c r="AQ302" s="213"/>
      <c r="AR302" s="213"/>
      <c r="AS302" s="213"/>
      <c r="AT302" s="213"/>
      <c r="AU302" s="213"/>
      <c r="AV302" s="213"/>
      <c r="AW302" s="213"/>
      <c r="AX302" s="213"/>
      <c r="AY302" s="213"/>
      <c r="AZ302" s="213"/>
      <c r="BA302" s="213"/>
      <c r="BB302" s="213"/>
      <c r="BC302" s="213"/>
      <c r="BD302" s="213"/>
      <c r="BE302" s="213"/>
      <c r="BF302" s="213"/>
      <c r="BG302" s="213"/>
      <c r="BH302" s="213"/>
      <c r="BI302" s="213"/>
      <c r="BJ302" s="213"/>
      <c r="BK302" s="213"/>
      <c r="BL302" s="213"/>
      <c r="BM302" s="213"/>
      <c r="BN302" s="213"/>
      <c r="BO302" s="213"/>
      <c r="BP302" s="213"/>
      <c r="BQ302" s="213"/>
      <c r="BR302" s="213"/>
      <c r="BS302" s="213"/>
      <c r="BT302" s="213"/>
      <c r="BU302" s="213"/>
      <c r="BV302" s="213"/>
      <c r="BW302" s="213"/>
      <c r="BX302" s="213"/>
      <c r="BY302" s="213"/>
      <c r="BZ302" s="213"/>
      <c r="CA302" s="213"/>
      <c r="CB302" s="213"/>
      <c r="CC302" s="213"/>
      <c r="CD302" s="213"/>
      <c r="CE302" s="213"/>
      <c r="CF302" s="213"/>
      <c r="CG302" s="213"/>
      <c r="CH302" s="213"/>
      <c r="CI302" s="213"/>
      <c r="CJ302" s="213"/>
      <c r="CK302" s="213"/>
      <c r="CL302" s="213"/>
      <c r="CM302" s="212"/>
      <c r="CN302" s="213"/>
      <c r="CO302" s="213"/>
      <c r="CP302" s="213"/>
      <c r="CQ302" s="213"/>
      <c r="CR302" s="213"/>
      <c r="CS302" s="213"/>
      <c r="CT302" s="213"/>
      <c r="CU302" s="213"/>
      <c r="CV302" s="213"/>
      <c r="CW302" s="213"/>
      <c r="CX302" s="213"/>
      <c r="CY302" s="213"/>
      <c r="CZ302" s="213"/>
      <c r="DA302" s="213"/>
      <c r="DB302" s="213"/>
      <c r="DC302" s="213"/>
      <c r="DD302" s="213"/>
      <c r="DE302" s="213"/>
      <c r="DF302" s="213"/>
      <c r="DG302" s="213"/>
      <c r="DH302" s="213"/>
      <c r="DI302" s="214"/>
    </row>
    <row r="303" spans="1:113" ht="18" customHeight="1" x14ac:dyDescent="0.2">
      <c r="A303" s="208"/>
      <c r="B303" s="209"/>
      <c r="C303" s="182"/>
      <c r="D303" s="182"/>
      <c r="E303" s="175"/>
      <c r="F303" s="209"/>
      <c r="G303" s="182"/>
      <c r="H303" s="209"/>
      <c r="I303" s="182"/>
      <c r="J303" s="176"/>
      <c r="K303" s="210"/>
      <c r="L303" s="215"/>
      <c r="M303" s="213"/>
      <c r="N303" s="213"/>
      <c r="O303" s="213"/>
      <c r="P303" s="213"/>
      <c r="Q303" s="213"/>
      <c r="R303" s="213"/>
      <c r="S303" s="213"/>
      <c r="T303" s="213"/>
      <c r="U303" s="213"/>
      <c r="V303" s="213"/>
      <c r="W303" s="214"/>
      <c r="X303" s="215"/>
      <c r="Y303" s="213"/>
      <c r="Z303" s="213"/>
      <c r="AA303" s="213"/>
      <c r="AB303" s="213"/>
      <c r="AC303" s="213"/>
      <c r="AD303" s="213"/>
      <c r="AE303" s="213"/>
      <c r="AF303" s="213"/>
      <c r="AG303" s="213"/>
      <c r="AH303" s="213"/>
      <c r="AI303" s="213"/>
      <c r="AJ303" s="213"/>
      <c r="AK303" s="213"/>
      <c r="AL303" s="213"/>
      <c r="AM303" s="213"/>
      <c r="AN303" s="213"/>
      <c r="AO303" s="213"/>
      <c r="AP303" s="213"/>
      <c r="AQ303" s="213"/>
      <c r="AR303" s="213"/>
      <c r="AS303" s="213"/>
      <c r="AT303" s="213"/>
      <c r="AU303" s="213"/>
      <c r="AV303" s="213"/>
      <c r="AW303" s="213"/>
      <c r="AX303" s="213"/>
      <c r="AY303" s="213"/>
      <c r="AZ303" s="213"/>
      <c r="BA303" s="213"/>
      <c r="BB303" s="213"/>
      <c r="BC303" s="213"/>
      <c r="BD303" s="213"/>
      <c r="BE303" s="213"/>
      <c r="BF303" s="213"/>
      <c r="BG303" s="213"/>
      <c r="BH303" s="213"/>
      <c r="BI303" s="213"/>
      <c r="BJ303" s="213"/>
      <c r="BK303" s="213"/>
      <c r="BL303" s="213"/>
      <c r="BM303" s="213"/>
      <c r="BN303" s="213"/>
      <c r="BO303" s="213"/>
      <c r="BP303" s="213"/>
      <c r="BQ303" s="213"/>
      <c r="BR303" s="213"/>
      <c r="BS303" s="213"/>
      <c r="BT303" s="213"/>
      <c r="BU303" s="213"/>
      <c r="BV303" s="213"/>
      <c r="BW303" s="213"/>
      <c r="BX303" s="213"/>
      <c r="BY303" s="213"/>
      <c r="BZ303" s="213"/>
      <c r="CA303" s="213"/>
      <c r="CB303" s="213"/>
      <c r="CC303" s="213"/>
      <c r="CD303" s="213"/>
      <c r="CE303" s="213"/>
      <c r="CF303" s="213"/>
      <c r="CG303" s="213"/>
      <c r="CH303" s="213"/>
      <c r="CI303" s="213"/>
      <c r="CJ303" s="213"/>
      <c r="CK303" s="213"/>
      <c r="CL303" s="213"/>
      <c r="CM303" s="213"/>
      <c r="CN303" s="213"/>
      <c r="CO303" s="213"/>
      <c r="CP303" s="213"/>
      <c r="CQ303" s="213"/>
      <c r="CR303" s="213"/>
      <c r="CS303" s="213"/>
      <c r="CT303" s="213"/>
      <c r="CU303" s="213"/>
      <c r="CV303" s="213"/>
      <c r="CW303" s="213"/>
      <c r="CX303" s="213"/>
      <c r="CY303" s="213"/>
      <c r="CZ303" s="213"/>
      <c r="DA303" s="213"/>
      <c r="DB303" s="213"/>
      <c r="DC303" s="213"/>
      <c r="DD303" s="213"/>
      <c r="DE303" s="213"/>
      <c r="DF303" s="213"/>
      <c r="DG303" s="213"/>
      <c r="DH303" s="213"/>
      <c r="DI303" s="214"/>
    </row>
    <row r="304" spans="1:113" ht="18" customHeight="1" x14ac:dyDescent="0.2">
      <c r="A304" s="208"/>
      <c r="B304" s="209"/>
      <c r="C304" s="182"/>
      <c r="D304" s="182"/>
      <c r="E304" s="175"/>
      <c r="F304" s="209"/>
      <c r="G304" s="182"/>
      <c r="H304" s="209"/>
      <c r="I304" s="176"/>
      <c r="J304" s="176"/>
      <c r="K304" s="210"/>
      <c r="L304" s="215"/>
      <c r="M304" s="213"/>
      <c r="N304" s="213"/>
      <c r="O304" s="213"/>
      <c r="P304" s="213"/>
      <c r="Q304" s="213"/>
      <c r="R304" s="213"/>
      <c r="S304" s="213"/>
      <c r="T304" s="213"/>
      <c r="U304" s="213"/>
      <c r="V304" s="213"/>
      <c r="W304" s="214"/>
      <c r="X304" s="215"/>
      <c r="Y304" s="213"/>
      <c r="Z304" s="213"/>
      <c r="AA304" s="213"/>
      <c r="AB304" s="213"/>
      <c r="AC304" s="213"/>
      <c r="AD304" s="213"/>
      <c r="AE304" s="213"/>
      <c r="AF304" s="213"/>
      <c r="AG304" s="213"/>
      <c r="AH304" s="213"/>
      <c r="AI304" s="213"/>
      <c r="AJ304" s="213"/>
      <c r="AK304" s="213"/>
      <c r="AL304" s="213"/>
      <c r="AM304" s="213"/>
      <c r="AN304" s="213"/>
      <c r="AO304" s="213"/>
      <c r="AP304" s="213"/>
      <c r="AQ304" s="213"/>
      <c r="AR304" s="213"/>
      <c r="AS304" s="213"/>
      <c r="AT304" s="213"/>
      <c r="AU304" s="213"/>
      <c r="AV304" s="213"/>
      <c r="AW304" s="213"/>
      <c r="AX304" s="213"/>
      <c r="AY304" s="213"/>
      <c r="AZ304" s="213"/>
      <c r="BA304" s="213"/>
      <c r="BB304" s="213"/>
      <c r="BC304" s="213"/>
      <c r="BD304" s="213"/>
      <c r="BE304" s="213"/>
      <c r="BF304" s="213"/>
      <c r="BG304" s="213"/>
      <c r="BH304" s="213"/>
      <c r="BI304" s="213"/>
      <c r="BJ304" s="213"/>
      <c r="BK304" s="213"/>
      <c r="BL304" s="213"/>
      <c r="BM304" s="213"/>
      <c r="BN304" s="213"/>
      <c r="BO304" s="213"/>
      <c r="BP304" s="213"/>
      <c r="BQ304" s="213"/>
      <c r="BR304" s="213"/>
      <c r="BS304" s="213"/>
      <c r="BT304" s="213"/>
      <c r="BU304" s="213"/>
      <c r="BV304" s="213"/>
      <c r="BW304" s="213"/>
      <c r="BX304" s="213"/>
      <c r="BY304" s="213"/>
      <c r="BZ304" s="213"/>
      <c r="CA304" s="213"/>
      <c r="CB304" s="213"/>
      <c r="CC304" s="213"/>
      <c r="CD304" s="213"/>
      <c r="CE304" s="213"/>
      <c r="CF304" s="213"/>
      <c r="CG304" s="213"/>
      <c r="CH304" s="213"/>
      <c r="CI304" s="213"/>
      <c r="CJ304" s="213"/>
      <c r="CK304" s="213"/>
      <c r="CL304" s="213"/>
      <c r="CM304" s="213"/>
      <c r="CN304" s="213"/>
      <c r="CO304" s="213"/>
      <c r="CP304" s="213"/>
      <c r="CQ304" s="213"/>
      <c r="CR304" s="213"/>
      <c r="CS304" s="213"/>
      <c r="CT304" s="213"/>
      <c r="CU304" s="213"/>
      <c r="CV304" s="213"/>
      <c r="CW304" s="213"/>
      <c r="CX304" s="213"/>
      <c r="CY304" s="213"/>
      <c r="CZ304" s="213"/>
      <c r="DA304" s="212"/>
      <c r="DB304" s="213"/>
      <c r="DC304" s="213"/>
      <c r="DD304" s="213"/>
      <c r="DE304" s="213"/>
      <c r="DF304" s="213"/>
      <c r="DG304" s="213"/>
      <c r="DH304" s="213"/>
      <c r="DI304" s="214"/>
    </row>
    <row r="305" spans="1:113" ht="18" customHeight="1" thickBot="1" x14ac:dyDescent="0.25">
      <c r="A305" s="208"/>
      <c r="B305" s="209"/>
      <c r="C305" s="182"/>
      <c r="D305" s="182"/>
      <c r="E305" s="175"/>
      <c r="F305" s="209"/>
      <c r="G305" s="182"/>
      <c r="H305" s="209"/>
      <c r="I305" s="182"/>
      <c r="J305" s="176"/>
      <c r="K305" s="210"/>
      <c r="L305" s="215"/>
      <c r="M305" s="213"/>
      <c r="N305" s="213"/>
      <c r="O305" s="213"/>
      <c r="P305" s="213"/>
      <c r="Q305" s="213"/>
      <c r="R305" s="213"/>
      <c r="S305" s="213"/>
      <c r="T305" s="213"/>
      <c r="U305" s="213"/>
      <c r="V305" s="213"/>
      <c r="W305" s="214"/>
      <c r="X305" s="215"/>
      <c r="Y305" s="213"/>
      <c r="Z305" s="213"/>
      <c r="AA305" s="213"/>
      <c r="AB305" s="213"/>
      <c r="AC305" s="213"/>
      <c r="AD305" s="213"/>
      <c r="AE305" s="213"/>
      <c r="AF305" s="213"/>
      <c r="AG305" s="213"/>
      <c r="AH305" s="213"/>
      <c r="AI305" s="213"/>
      <c r="AJ305" s="213"/>
      <c r="AK305" s="213"/>
      <c r="AL305" s="213"/>
      <c r="AM305" s="213"/>
      <c r="AN305" s="213"/>
      <c r="AO305" s="213"/>
      <c r="AP305" s="213"/>
      <c r="AQ305" s="213"/>
      <c r="AR305" s="213"/>
      <c r="AS305" s="213"/>
      <c r="AT305" s="213"/>
      <c r="AU305" s="213"/>
      <c r="AV305" s="213"/>
      <c r="AW305" s="213"/>
      <c r="AX305" s="213"/>
      <c r="AY305" s="213"/>
      <c r="AZ305" s="213"/>
      <c r="BA305" s="213"/>
      <c r="BB305" s="213"/>
      <c r="BC305" s="213"/>
      <c r="BD305" s="213"/>
      <c r="BE305" s="213"/>
      <c r="BF305" s="213"/>
      <c r="BG305" s="213"/>
      <c r="BH305" s="213"/>
      <c r="BI305" s="213"/>
      <c r="BJ305" s="213"/>
      <c r="BK305" s="213"/>
      <c r="BL305" s="213"/>
      <c r="BM305" s="213"/>
      <c r="BN305" s="213"/>
      <c r="BO305" s="213"/>
      <c r="BP305" s="213"/>
      <c r="BQ305" s="213"/>
      <c r="BR305" s="213"/>
      <c r="BS305" s="213"/>
      <c r="BT305" s="213"/>
      <c r="BU305" s="213"/>
      <c r="BV305" s="213"/>
      <c r="BW305" s="213"/>
      <c r="BX305" s="213"/>
      <c r="BY305" s="213"/>
      <c r="BZ305" s="213"/>
      <c r="CA305" s="213"/>
      <c r="CB305" s="213"/>
      <c r="CC305" s="213"/>
      <c r="CD305" s="213"/>
      <c r="CE305" s="213"/>
      <c r="CF305" s="213"/>
      <c r="CG305" s="213"/>
      <c r="CH305" s="213"/>
      <c r="CI305" s="213"/>
      <c r="CJ305" s="213"/>
      <c r="CK305" s="213"/>
      <c r="CL305" s="213"/>
      <c r="CM305" s="213"/>
      <c r="CN305" s="213"/>
      <c r="CO305" s="213"/>
      <c r="CP305" s="213"/>
      <c r="CQ305" s="213"/>
      <c r="CR305" s="213"/>
      <c r="CS305" s="213"/>
      <c r="CT305" s="213"/>
      <c r="CU305" s="213"/>
      <c r="CV305" s="213"/>
      <c r="CW305" s="213"/>
      <c r="CX305" s="213"/>
      <c r="CY305" s="213"/>
      <c r="CZ305" s="213"/>
      <c r="DA305" s="213"/>
      <c r="DB305" s="213"/>
      <c r="DC305" s="213"/>
      <c r="DD305" s="213"/>
      <c r="DE305" s="213"/>
      <c r="DF305" s="213"/>
      <c r="DG305" s="213"/>
      <c r="DH305" s="213"/>
      <c r="DI305" s="214"/>
    </row>
    <row r="306" spans="1:113" ht="18" customHeight="1" thickBot="1" x14ac:dyDescent="0.25">
      <c r="A306" s="226"/>
      <c r="B306" s="227"/>
      <c r="C306" s="228"/>
      <c r="D306" s="228"/>
      <c r="E306" s="229"/>
      <c r="F306" s="227"/>
      <c r="G306" s="228"/>
      <c r="H306" s="227"/>
      <c r="I306" s="230"/>
      <c r="J306" s="230"/>
      <c r="K306" s="231"/>
      <c r="L306" s="238"/>
      <c r="M306" s="235"/>
      <c r="N306" s="235"/>
      <c r="O306" s="235"/>
      <c r="P306" s="235"/>
      <c r="Q306" s="235"/>
      <c r="R306" s="235"/>
      <c r="S306" s="235"/>
      <c r="T306" s="235"/>
      <c r="U306" s="235"/>
      <c r="V306" s="235"/>
      <c r="W306" s="236"/>
      <c r="X306" s="238"/>
      <c r="Y306" s="235"/>
      <c r="Z306" s="235"/>
      <c r="AA306" s="235"/>
      <c r="AB306" s="235"/>
      <c r="AC306" s="235"/>
      <c r="AD306" s="235"/>
      <c r="AE306" s="235"/>
      <c r="AF306" s="235"/>
      <c r="AG306" s="235"/>
      <c r="AH306" s="235"/>
      <c r="AI306" s="235"/>
      <c r="AJ306" s="235"/>
      <c r="AK306" s="235"/>
      <c r="AL306" s="235"/>
      <c r="AM306" s="235"/>
      <c r="AN306" s="235"/>
      <c r="AO306" s="235"/>
      <c r="AP306" s="235"/>
      <c r="AQ306" s="235"/>
      <c r="AR306" s="235"/>
      <c r="AS306" s="235"/>
      <c r="AT306" s="235"/>
      <c r="AU306" s="235"/>
      <c r="AV306" s="235"/>
      <c r="AW306" s="235"/>
      <c r="AX306" s="235"/>
      <c r="AY306" s="235"/>
      <c r="AZ306" s="235"/>
      <c r="BA306" s="235"/>
      <c r="BB306" s="235"/>
      <c r="BC306" s="235"/>
      <c r="BD306" s="235"/>
      <c r="BE306" s="235"/>
      <c r="BF306" s="235"/>
      <c r="BG306" s="235"/>
      <c r="BH306" s="235"/>
      <c r="BI306" s="235"/>
      <c r="BJ306" s="235"/>
      <c r="BK306" s="235"/>
      <c r="BL306" s="235"/>
      <c r="BM306" s="235"/>
      <c r="BN306" s="235"/>
      <c r="BO306" s="235"/>
      <c r="BP306" s="235"/>
      <c r="BQ306" s="235"/>
      <c r="BR306" s="235"/>
      <c r="BS306" s="235"/>
      <c r="BT306" s="235"/>
      <c r="BU306" s="235"/>
      <c r="BV306" s="235"/>
      <c r="BW306" s="235"/>
      <c r="BX306" s="235"/>
      <c r="BY306" s="235"/>
      <c r="BZ306" s="235"/>
      <c r="CA306" s="235"/>
      <c r="CB306" s="235"/>
      <c r="CC306" s="235"/>
      <c r="CD306" s="235"/>
      <c r="CE306" s="235"/>
      <c r="CF306" s="235"/>
      <c r="CG306" s="235"/>
      <c r="CH306" s="235"/>
      <c r="CI306" s="235"/>
      <c r="CJ306" s="235"/>
      <c r="CK306" s="235"/>
      <c r="CL306" s="235"/>
      <c r="CM306" s="235"/>
      <c r="CN306" s="235"/>
      <c r="CO306" s="235"/>
      <c r="CP306" s="235"/>
      <c r="CQ306" s="235"/>
      <c r="CR306" s="235"/>
      <c r="CS306" s="235"/>
      <c r="CT306" s="235"/>
      <c r="CU306" s="235"/>
      <c r="CV306" s="235"/>
      <c r="CW306" s="235"/>
      <c r="CX306" s="235"/>
      <c r="CY306" s="235"/>
      <c r="CZ306" s="235"/>
      <c r="DA306" s="235"/>
      <c r="DB306" s="235"/>
      <c r="DC306" s="235"/>
      <c r="DD306" s="235"/>
      <c r="DE306" s="235"/>
      <c r="DF306" s="235"/>
      <c r="DG306" s="235"/>
      <c r="DH306" s="235"/>
      <c r="DI306" s="236"/>
    </row>
    <row r="307" spans="1:113" ht="18" customHeight="1" thickBot="1" x14ac:dyDescent="0.25">
      <c r="A307" s="226"/>
      <c r="B307" s="227"/>
      <c r="C307" s="228"/>
      <c r="D307" s="195"/>
      <c r="E307" s="229"/>
      <c r="F307" s="219"/>
      <c r="G307" s="228"/>
      <c r="H307" s="227"/>
      <c r="I307" s="230"/>
      <c r="J307" s="230"/>
      <c r="K307" s="231"/>
      <c r="L307" s="238"/>
      <c r="M307" s="235"/>
      <c r="N307" s="235"/>
      <c r="O307" s="235"/>
      <c r="P307" s="235"/>
      <c r="Q307" s="235"/>
      <c r="R307" s="235"/>
      <c r="S307" s="235"/>
      <c r="T307" s="235"/>
      <c r="U307" s="235"/>
      <c r="V307" s="235"/>
      <c r="W307" s="236"/>
      <c r="X307" s="238"/>
      <c r="Y307" s="235"/>
      <c r="Z307" s="235"/>
      <c r="AA307" s="235"/>
      <c r="AB307" s="235"/>
      <c r="AC307" s="235"/>
      <c r="AD307" s="235"/>
      <c r="AE307" s="235"/>
      <c r="AF307" s="235"/>
      <c r="AG307" s="235"/>
      <c r="AH307" s="235"/>
      <c r="AI307" s="235"/>
      <c r="AJ307" s="235"/>
      <c r="AK307" s="235"/>
      <c r="AL307" s="235"/>
      <c r="AM307" s="235"/>
      <c r="AN307" s="235"/>
      <c r="AO307" s="235"/>
      <c r="AP307" s="235"/>
      <c r="AQ307" s="235"/>
      <c r="AR307" s="235"/>
      <c r="AS307" s="235"/>
      <c r="AT307" s="235"/>
      <c r="AU307" s="235"/>
      <c r="AV307" s="235"/>
      <c r="AW307" s="235"/>
      <c r="AX307" s="235"/>
      <c r="AY307" s="235"/>
      <c r="AZ307" s="235"/>
      <c r="BA307" s="235"/>
      <c r="BB307" s="235"/>
      <c r="BC307" s="235"/>
      <c r="BD307" s="235"/>
      <c r="BE307" s="235"/>
      <c r="BF307" s="235"/>
      <c r="BG307" s="235"/>
      <c r="BH307" s="235"/>
      <c r="BI307" s="235"/>
      <c r="BJ307" s="235"/>
      <c r="BK307" s="235"/>
      <c r="BL307" s="235"/>
      <c r="BM307" s="235"/>
      <c r="BN307" s="235"/>
      <c r="BO307" s="235"/>
      <c r="BP307" s="235"/>
      <c r="BQ307" s="235"/>
      <c r="BR307" s="235"/>
      <c r="BS307" s="235"/>
      <c r="BT307" s="235"/>
      <c r="BU307" s="235"/>
      <c r="BV307" s="235"/>
      <c r="BW307" s="235"/>
      <c r="BX307" s="235"/>
      <c r="BY307" s="235"/>
      <c r="BZ307" s="235"/>
      <c r="CA307" s="235"/>
      <c r="CB307" s="235"/>
      <c r="CC307" s="235"/>
      <c r="CD307" s="235"/>
      <c r="CE307" s="235"/>
      <c r="CF307" s="235"/>
      <c r="CG307" s="235"/>
      <c r="CH307" s="235"/>
      <c r="CI307" s="235"/>
      <c r="CJ307" s="235"/>
      <c r="CK307" s="235"/>
      <c r="CL307" s="235"/>
      <c r="CM307" s="235"/>
      <c r="CN307" s="235"/>
      <c r="CO307" s="235"/>
      <c r="CP307" s="235"/>
      <c r="CQ307" s="235"/>
      <c r="CR307" s="235"/>
      <c r="CS307" s="235"/>
      <c r="CT307" s="235"/>
      <c r="CU307" s="235"/>
      <c r="CV307" s="235"/>
      <c r="CW307" s="235"/>
      <c r="CX307" s="235"/>
      <c r="CY307" s="235"/>
      <c r="CZ307" s="235"/>
      <c r="DA307" s="235"/>
      <c r="DB307" s="235"/>
      <c r="DC307" s="235"/>
      <c r="DD307" s="235"/>
      <c r="DE307" s="235"/>
      <c r="DF307" s="235"/>
      <c r="DG307" s="235"/>
      <c r="DH307" s="235"/>
      <c r="DI307" s="236"/>
    </row>
    <row r="308" spans="1:113" ht="18" customHeight="1" thickBot="1" x14ac:dyDescent="0.25">
      <c r="A308" s="218"/>
      <c r="B308" s="219"/>
      <c r="C308" s="195"/>
      <c r="D308" s="195"/>
      <c r="E308" s="191"/>
      <c r="F308" s="219"/>
      <c r="G308" s="195"/>
      <c r="H308" s="219"/>
      <c r="I308" s="195"/>
      <c r="J308" s="192"/>
      <c r="K308" s="220"/>
      <c r="L308" s="237"/>
      <c r="M308" s="224"/>
      <c r="N308" s="224"/>
      <c r="O308" s="224"/>
      <c r="P308" s="224"/>
      <c r="Q308" s="224"/>
      <c r="R308" s="224"/>
      <c r="S308" s="224"/>
      <c r="T308" s="224"/>
      <c r="U308" s="224"/>
      <c r="V308" s="224"/>
      <c r="W308" s="225"/>
      <c r="X308" s="237"/>
      <c r="Y308" s="224"/>
      <c r="Z308" s="224"/>
      <c r="AA308" s="224"/>
      <c r="AB308" s="224"/>
      <c r="AC308" s="224"/>
      <c r="AD308" s="224"/>
      <c r="AE308" s="224"/>
      <c r="AF308" s="224"/>
      <c r="AG308" s="224"/>
      <c r="AH308" s="224"/>
      <c r="AI308" s="224"/>
      <c r="AJ308" s="224"/>
      <c r="AK308" s="224"/>
      <c r="AL308" s="224"/>
      <c r="AM308" s="224"/>
      <c r="AN308" s="224"/>
      <c r="AO308" s="224"/>
      <c r="AP308" s="224"/>
      <c r="AQ308" s="224"/>
      <c r="AR308" s="224"/>
      <c r="AS308" s="224"/>
      <c r="AT308" s="224"/>
      <c r="AU308" s="224"/>
      <c r="AV308" s="224"/>
      <c r="AW308" s="224"/>
      <c r="AX308" s="224"/>
      <c r="AY308" s="224"/>
      <c r="AZ308" s="224"/>
      <c r="BA308" s="224"/>
      <c r="BB308" s="224"/>
      <c r="BC308" s="224"/>
      <c r="BD308" s="224"/>
      <c r="BE308" s="224"/>
      <c r="BF308" s="224"/>
      <c r="BG308" s="224"/>
      <c r="BH308" s="224"/>
      <c r="BI308" s="224"/>
      <c r="BJ308" s="224"/>
      <c r="BK308" s="224"/>
      <c r="BL308" s="224"/>
      <c r="BM308" s="224"/>
      <c r="BN308" s="224"/>
      <c r="BO308" s="224"/>
      <c r="BP308" s="224"/>
      <c r="BQ308" s="224"/>
      <c r="BR308" s="224"/>
      <c r="BS308" s="224"/>
      <c r="BT308" s="224"/>
      <c r="BU308" s="224"/>
      <c r="BV308" s="224"/>
      <c r="BW308" s="224"/>
      <c r="BX308" s="224"/>
      <c r="BY308" s="224"/>
      <c r="BZ308" s="224"/>
      <c r="CA308" s="224"/>
      <c r="CB308" s="224"/>
      <c r="CC308" s="224"/>
      <c r="CD308" s="224"/>
      <c r="CE308" s="224"/>
      <c r="CF308" s="224"/>
      <c r="CG308" s="224"/>
      <c r="CH308" s="224"/>
      <c r="CI308" s="224"/>
      <c r="CJ308" s="224"/>
      <c r="CK308" s="224"/>
      <c r="CL308" s="224"/>
      <c r="CM308" s="224"/>
      <c r="CN308" s="224"/>
      <c r="CO308" s="224"/>
      <c r="CP308" s="224"/>
      <c r="CQ308" s="224"/>
      <c r="CR308" s="224"/>
      <c r="CS308" s="224"/>
      <c r="CT308" s="224"/>
      <c r="CU308" s="224"/>
      <c r="CV308" s="224"/>
      <c r="CW308" s="224"/>
      <c r="CX308" s="224"/>
      <c r="CY308" s="224"/>
      <c r="CZ308" s="224"/>
      <c r="DA308" s="224"/>
      <c r="DB308" s="224"/>
      <c r="DC308" s="224"/>
      <c r="DD308" s="224"/>
      <c r="DE308" s="224"/>
      <c r="DF308" s="224"/>
      <c r="DG308" s="224"/>
      <c r="DH308" s="224"/>
      <c r="DI308" s="225"/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33"/>
  <sheetViews>
    <sheetView topLeftCell="A2938" workbookViewId="0">
      <selection activeCell="D2917" sqref="D2917"/>
    </sheetView>
  </sheetViews>
  <sheetFormatPr defaultRowHeight="12.9" x14ac:dyDescent="0.2"/>
  <cols>
    <col min="1" max="1" width="11.3984375" customWidth="1"/>
    <col min="2" max="2" width="9.19921875" customWidth="1"/>
    <col min="4" max="4" width="10.19921875" customWidth="1"/>
    <col min="5" max="5" width="13.296875" customWidth="1"/>
  </cols>
  <sheetData>
    <row r="1" spans="1:5" x14ac:dyDescent="0.2">
      <c r="A1" t="s">
        <v>474</v>
      </c>
      <c r="B1" t="s">
        <v>475</v>
      </c>
      <c r="C1" t="s">
        <v>476</v>
      </c>
      <c r="D1" t="s">
        <v>477</v>
      </c>
      <c r="E1" t="s">
        <v>478</v>
      </c>
    </row>
    <row r="2" spans="1:5" x14ac:dyDescent="0.2">
      <c r="A2">
        <v>1</v>
      </c>
      <c r="B2">
        <v>7</v>
      </c>
      <c r="C2">
        <v>1</v>
      </c>
      <c r="D2" t="s">
        <v>479</v>
      </c>
      <c r="E2" t="s">
        <v>480</v>
      </c>
    </row>
    <row r="3" spans="1:5" x14ac:dyDescent="0.2">
      <c r="A3">
        <v>2</v>
      </c>
      <c r="B3">
        <v>8</v>
      </c>
      <c r="C3">
        <v>2</v>
      </c>
      <c r="D3" t="s">
        <v>481</v>
      </c>
      <c r="E3" t="s">
        <v>480</v>
      </c>
    </row>
    <row r="4" spans="1:5" x14ac:dyDescent="0.2">
      <c r="A4">
        <v>3</v>
      </c>
      <c r="B4">
        <v>9</v>
      </c>
      <c r="C4">
        <v>3</v>
      </c>
      <c r="D4" t="s">
        <v>482</v>
      </c>
      <c r="E4" t="s">
        <v>480</v>
      </c>
    </row>
    <row r="5" spans="1:5" x14ac:dyDescent="0.2">
      <c r="A5">
        <v>4</v>
      </c>
      <c r="B5">
        <v>10</v>
      </c>
      <c r="C5">
        <v>4</v>
      </c>
      <c r="D5" t="s">
        <v>483</v>
      </c>
      <c r="E5" t="s">
        <v>480</v>
      </c>
    </row>
    <row r="6" spans="1:5" x14ac:dyDescent="0.2">
      <c r="A6">
        <v>5</v>
      </c>
      <c r="B6">
        <v>11</v>
      </c>
      <c r="C6">
        <v>5</v>
      </c>
      <c r="D6" t="s">
        <v>443</v>
      </c>
      <c r="E6" t="s">
        <v>480</v>
      </c>
    </row>
    <row r="7" spans="1:5" x14ac:dyDescent="0.2">
      <c r="A7">
        <v>6</v>
      </c>
      <c r="B7">
        <v>18</v>
      </c>
      <c r="C7">
        <v>6</v>
      </c>
      <c r="D7" t="s">
        <v>484</v>
      </c>
      <c r="E7" t="s">
        <v>480</v>
      </c>
    </row>
    <row r="8" spans="1:5" x14ac:dyDescent="0.2">
      <c r="A8">
        <v>7</v>
      </c>
      <c r="B8">
        <v>21</v>
      </c>
      <c r="C8">
        <v>7</v>
      </c>
      <c r="D8" t="s">
        <v>485</v>
      </c>
      <c r="E8" t="s">
        <v>480</v>
      </c>
    </row>
    <row r="9" spans="1:5" x14ac:dyDescent="0.2">
      <c r="A9">
        <v>8</v>
      </c>
      <c r="B9">
        <v>22</v>
      </c>
      <c r="C9">
        <v>8</v>
      </c>
      <c r="D9" t="s">
        <v>486</v>
      </c>
      <c r="E9" t="s">
        <v>480</v>
      </c>
    </row>
    <row r="10" spans="1:5" x14ac:dyDescent="0.2">
      <c r="A10">
        <v>9</v>
      </c>
      <c r="B10">
        <v>36</v>
      </c>
      <c r="C10">
        <v>9</v>
      </c>
      <c r="D10" t="s">
        <v>487</v>
      </c>
      <c r="E10" t="s">
        <v>480</v>
      </c>
    </row>
    <row r="11" spans="1:5" x14ac:dyDescent="0.2">
      <c r="A11">
        <v>10</v>
      </c>
      <c r="B11">
        <v>38</v>
      </c>
      <c r="C11">
        <v>10</v>
      </c>
      <c r="D11" t="s">
        <v>488</v>
      </c>
      <c r="E11" t="s">
        <v>480</v>
      </c>
    </row>
    <row r="12" spans="1:5" x14ac:dyDescent="0.2">
      <c r="A12">
        <v>11</v>
      </c>
      <c r="B12">
        <v>39</v>
      </c>
      <c r="C12">
        <v>11</v>
      </c>
      <c r="D12" t="s">
        <v>489</v>
      </c>
      <c r="E12" t="s">
        <v>480</v>
      </c>
    </row>
    <row r="13" spans="1:5" x14ac:dyDescent="0.2">
      <c r="A13">
        <v>12</v>
      </c>
      <c r="B13">
        <v>40</v>
      </c>
      <c r="C13">
        <v>12</v>
      </c>
      <c r="D13" t="s">
        <v>490</v>
      </c>
      <c r="E13" t="s">
        <v>480</v>
      </c>
    </row>
    <row r="14" spans="1:5" x14ac:dyDescent="0.2">
      <c r="A14">
        <v>13</v>
      </c>
      <c r="B14">
        <v>41</v>
      </c>
      <c r="C14">
        <v>13</v>
      </c>
      <c r="D14" t="s">
        <v>51</v>
      </c>
      <c r="E14" t="s">
        <v>480</v>
      </c>
    </row>
    <row r="15" spans="1:5" x14ac:dyDescent="0.2">
      <c r="A15">
        <v>14</v>
      </c>
      <c r="B15">
        <v>42</v>
      </c>
      <c r="C15">
        <v>14</v>
      </c>
      <c r="D15" t="s">
        <v>491</v>
      </c>
      <c r="E15" t="s">
        <v>480</v>
      </c>
    </row>
    <row r="16" spans="1:5" x14ac:dyDescent="0.2">
      <c r="A16">
        <v>15</v>
      </c>
      <c r="B16">
        <v>46</v>
      </c>
      <c r="C16">
        <v>15</v>
      </c>
      <c r="D16" t="s">
        <v>492</v>
      </c>
      <c r="E16" t="s">
        <v>480</v>
      </c>
    </row>
    <row r="17" spans="1:5" x14ac:dyDescent="0.2">
      <c r="A17">
        <v>16</v>
      </c>
      <c r="B17">
        <v>51</v>
      </c>
      <c r="C17">
        <v>16</v>
      </c>
      <c r="D17" t="s">
        <v>493</v>
      </c>
      <c r="E17" t="s">
        <v>480</v>
      </c>
    </row>
    <row r="18" spans="1:5" x14ac:dyDescent="0.2">
      <c r="A18">
        <v>17</v>
      </c>
      <c r="B18">
        <v>52</v>
      </c>
      <c r="C18">
        <v>17</v>
      </c>
      <c r="D18" t="s">
        <v>494</v>
      </c>
      <c r="E18" t="s">
        <v>480</v>
      </c>
    </row>
    <row r="19" spans="1:5" x14ac:dyDescent="0.2">
      <c r="A19">
        <v>18</v>
      </c>
      <c r="B19">
        <v>53</v>
      </c>
      <c r="C19">
        <v>18</v>
      </c>
      <c r="D19" t="s">
        <v>495</v>
      </c>
      <c r="E19" t="s">
        <v>480</v>
      </c>
    </row>
    <row r="20" spans="1:5" x14ac:dyDescent="0.2">
      <c r="A20">
        <v>19</v>
      </c>
      <c r="B20">
        <v>54</v>
      </c>
      <c r="C20">
        <v>19</v>
      </c>
      <c r="D20" t="s">
        <v>496</v>
      </c>
      <c r="E20" t="s">
        <v>480</v>
      </c>
    </row>
    <row r="21" spans="1:5" x14ac:dyDescent="0.2">
      <c r="A21">
        <v>20</v>
      </c>
      <c r="B21">
        <v>55</v>
      </c>
      <c r="C21">
        <v>20</v>
      </c>
      <c r="D21" t="s">
        <v>497</v>
      </c>
      <c r="E21" t="s">
        <v>480</v>
      </c>
    </row>
    <row r="22" spans="1:5" x14ac:dyDescent="0.2">
      <c r="A22">
        <v>22</v>
      </c>
      <c r="B22">
        <v>57</v>
      </c>
      <c r="C22">
        <v>22</v>
      </c>
      <c r="D22" t="s">
        <v>498</v>
      </c>
      <c r="E22" t="s">
        <v>480</v>
      </c>
    </row>
    <row r="23" spans="1:5" x14ac:dyDescent="0.2">
      <c r="A23">
        <v>23</v>
      </c>
      <c r="B23">
        <v>58</v>
      </c>
      <c r="C23">
        <v>23</v>
      </c>
      <c r="D23" t="s">
        <v>499</v>
      </c>
      <c r="E23" t="s">
        <v>480</v>
      </c>
    </row>
    <row r="24" spans="1:5" x14ac:dyDescent="0.2">
      <c r="A24">
        <v>24</v>
      </c>
      <c r="B24">
        <v>59</v>
      </c>
      <c r="C24">
        <v>24</v>
      </c>
      <c r="D24" t="s">
        <v>500</v>
      </c>
      <c r="E24" t="s">
        <v>480</v>
      </c>
    </row>
    <row r="25" spans="1:5" x14ac:dyDescent="0.2">
      <c r="A25">
        <v>25</v>
      </c>
      <c r="B25">
        <v>61</v>
      </c>
      <c r="C25">
        <v>25</v>
      </c>
      <c r="D25" t="s">
        <v>501</v>
      </c>
      <c r="E25" t="s">
        <v>480</v>
      </c>
    </row>
    <row r="26" spans="1:5" x14ac:dyDescent="0.2">
      <c r="A26">
        <v>26</v>
      </c>
      <c r="B26">
        <v>62</v>
      </c>
      <c r="C26">
        <v>26</v>
      </c>
      <c r="D26" t="s">
        <v>502</v>
      </c>
      <c r="E26" t="s">
        <v>480</v>
      </c>
    </row>
    <row r="27" spans="1:5" x14ac:dyDescent="0.2">
      <c r="A27">
        <v>27</v>
      </c>
      <c r="B27">
        <v>76</v>
      </c>
      <c r="C27">
        <v>27</v>
      </c>
      <c r="D27" t="s">
        <v>503</v>
      </c>
      <c r="E27" t="s">
        <v>480</v>
      </c>
    </row>
    <row r="28" spans="1:5" x14ac:dyDescent="0.2">
      <c r="A28">
        <v>28</v>
      </c>
      <c r="B28">
        <v>77</v>
      </c>
      <c r="C28">
        <v>28</v>
      </c>
      <c r="D28" t="s">
        <v>504</v>
      </c>
      <c r="E28" t="s">
        <v>480</v>
      </c>
    </row>
    <row r="29" spans="1:5" x14ac:dyDescent="0.2">
      <c r="A29">
        <v>29</v>
      </c>
      <c r="B29">
        <v>78</v>
      </c>
      <c r="C29">
        <v>29</v>
      </c>
      <c r="D29" t="s">
        <v>505</v>
      </c>
      <c r="E29" t="s">
        <v>480</v>
      </c>
    </row>
    <row r="30" spans="1:5" x14ac:dyDescent="0.2">
      <c r="A30">
        <v>30</v>
      </c>
      <c r="B30">
        <v>81</v>
      </c>
      <c r="C30">
        <v>30</v>
      </c>
      <c r="D30" t="s">
        <v>506</v>
      </c>
      <c r="E30" t="s">
        <v>480</v>
      </c>
    </row>
    <row r="31" spans="1:5" x14ac:dyDescent="0.2">
      <c r="A31">
        <v>31</v>
      </c>
      <c r="B31">
        <v>85</v>
      </c>
      <c r="C31">
        <v>31</v>
      </c>
      <c r="D31" t="s">
        <v>507</v>
      </c>
      <c r="E31" t="s">
        <v>480</v>
      </c>
    </row>
    <row r="32" spans="1:5" x14ac:dyDescent="0.2">
      <c r="A32">
        <v>32</v>
      </c>
      <c r="B32">
        <v>91</v>
      </c>
      <c r="C32">
        <v>32</v>
      </c>
      <c r="D32" t="s">
        <v>508</v>
      </c>
      <c r="E32" t="s">
        <v>480</v>
      </c>
    </row>
    <row r="33" spans="1:5" x14ac:dyDescent="0.2">
      <c r="A33">
        <v>33</v>
      </c>
      <c r="B33">
        <v>101</v>
      </c>
      <c r="C33">
        <v>33</v>
      </c>
      <c r="D33" t="s">
        <v>509</v>
      </c>
      <c r="E33" t="s">
        <v>480</v>
      </c>
    </row>
    <row r="34" spans="1:5" x14ac:dyDescent="0.2">
      <c r="A34">
        <v>34</v>
      </c>
      <c r="B34">
        <v>111</v>
      </c>
      <c r="C34">
        <v>34</v>
      </c>
      <c r="D34" t="s">
        <v>510</v>
      </c>
      <c r="E34" t="s">
        <v>480</v>
      </c>
    </row>
    <row r="35" spans="1:5" x14ac:dyDescent="0.2">
      <c r="A35">
        <v>35</v>
      </c>
      <c r="B35">
        <v>125</v>
      </c>
      <c r="C35">
        <v>35</v>
      </c>
      <c r="D35" t="s">
        <v>444</v>
      </c>
      <c r="E35" t="s">
        <v>480</v>
      </c>
    </row>
    <row r="36" spans="1:5" x14ac:dyDescent="0.2">
      <c r="A36">
        <v>36</v>
      </c>
      <c r="B36">
        <v>126</v>
      </c>
      <c r="C36">
        <v>36</v>
      </c>
      <c r="D36" t="s">
        <v>23</v>
      </c>
      <c r="E36" t="s">
        <v>480</v>
      </c>
    </row>
    <row r="37" spans="1:5" x14ac:dyDescent="0.2">
      <c r="A37">
        <v>38</v>
      </c>
      <c r="B37">
        <v>128</v>
      </c>
      <c r="C37">
        <v>38</v>
      </c>
      <c r="D37" t="s">
        <v>511</v>
      </c>
      <c r="E37" t="s">
        <v>480</v>
      </c>
    </row>
    <row r="38" spans="1:5" x14ac:dyDescent="0.2">
      <c r="A38">
        <v>39</v>
      </c>
      <c r="B38">
        <v>146</v>
      </c>
      <c r="C38">
        <v>39</v>
      </c>
      <c r="D38" t="s">
        <v>512</v>
      </c>
      <c r="E38" t="s">
        <v>480</v>
      </c>
    </row>
    <row r="39" spans="1:5" x14ac:dyDescent="0.2">
      <c r="A39">
        <v>40</v>
      </c>
      <c r="B39">
        <v>147</v>
      </c>
      <c r="C39">
        <v>40</v>
      </c>
      <c r="D39" t="s">
        <v>513</v>
      </c>
      <c r="E39" t="s">
        <v>480</v>
      </c>
    </row>
    <row r="40" spans="1:5" x14ac:dyDescent="0.2">
      <c r="A40">
        <v>41</v>
      </c>
      <c r="B40">
        <v>148</v>
      </c>
      <c r="C40">
        <v>41</v>
      </c>
      <c r="D40" t="s">
        <v>514</v>
      </c>
      <c r="E40" t="s">
        <v>480</v>
      </c>
    </row>
    <row r="41" spans="1:5" x14ac:dyDescent="0.2">
      <c r="A41">
        <v>42</v>
      </c>
      <c r="B41">
        <v>149</v>
      </c>
      <c r="C41">
        <v>42</v>
      </c>
      <c r="D41" t="s">
        <v>515</v>
      </c>
      <c r="E41" t="s">
        <v>480</v>
      </c>
    </row>
    <row r="42" spans="1:5" x14ac:dyDescent="0.2">
      <c r="A42">
        <v>47</v>
      </c>
      <c r="B42">
        <v>180</v>
      </c>
      <c r="C42">
        <v>47</v>
      </c>
      <c r="D42" t="s">
        <v>516</v>
      </c>
      <c r="E42" t="s">
        <v>480</v>
      </c>
    </row>
    <row r="43" spans="1:5" x14ac:dyDescent="0.2">
      <c r="A43">
        <v>48</v>
      </c>
      <c r="B43">
        <v>181</v>
      </c>
      <c r="C43">
        <v>48</v>
      </c>
      <c r="D43" t="s">
        <v>517</v>
      </c>
      <c r="E43" t="s">
        <v>480</v>
      </c>
    </row>
    <row r="44" spans="1:5" x14ac:dyDescent="0.2">
      <c r="A44">
        <v>49</v>
      </c>
      <c r="B44">
        <v>201</v>
      </c>
      <c r="C44">
        <v>49</v>
      </c>
      <c r="D44" t="s">
        <v>518</v>
      </c>
      <c r="E44" t="s">
        <v>480</v>
      </c>
    </row>
    <row r="45" spans="1:5" x14ac:dyDescent="0.2">
      <c r="A45">
        <v>50</v>
      </c>
      <c r="B45">
        <v>251</v>
      </c>
      <c r="C45">
        <v>50</v>
      </c>
      <c r="D45" t="s">
        <v>456</v>
      </c>
      <c r="E45" t="s">
        <v>480</v>
      </c>
    </row>
    <row r="46" spans="1:5" x14ac:dyDescent="0.2">
      <c r="A46">
        <v>51</v>
      </c>
      <c r="B46">
        <v>252</v>
      </c>
      <c r="C46">
        <v>51</v>
      </c>
      <c r="D46" t="s">
        <v>519</v>
      </c>
      <c r="E46" t="s">
        <v>480</v>
      </c>
    </row>
    <row r="47" spans="1:5" x14ac:dyDescent="0.2">
      <c r="A47">
        <v>52</v>
      </c>
      <c r="B47">
        <v>276</v>
      </c>
      <c r="C47">
        <v>52</v>
      </c>
      <c r="D47" t="s">
        <v>520</v>
      </c>
      <c r="E47" t="s">
        <v>480</v>
      </c>
    </row>
    <row r="48" spans="1:5" x14ac:dyDescent="0.2">
      <c r="A48">
        <v>53</v>
      </c>
      <c r="B48">
        <v>291</v>
      </c>
      <c r="C48">
        <v>53</v>
      </c>
      <c r="D48" t="s">
        <v>521</v>
      </c>
      <c r="E48" t="s">
        <v>480</v>
      </c>
    </row>
    <row r="49" spans="1:5" x14ac:dyDescent="0.2">
      <c r="A49">
        <v>54</v>
      </c>
      <c r="B49">
        <v>292</v>
      </c>
      <c r="C49">
        <v>54</v>
      </c>
      <c r="D49" t="s">
        <v>522</v>
      </c>
      <c r="E49" t="s">
        <v>480</v>
      </c>
    </row>
    <row r="50" spans="1:5" x14ac:dyDescent="0.2">
      <c r="A50">
        <v>55</v>
      </c>
      <c r="B50">
        <v>293</v>
      </c>
      <c r="C50">
        <v>55</v>
      </c>
      <c r="D50" t="s">
        <v>523</v>
      </c>
      <c r="E50" t="s">
        <v>480</v>
      </c>
    </row>
    <row r="51" spans="1:5" x14ac:dyDescent="0.2">
      <c r="A51">
        <v>56</v>
      </c>
      <c r="B51">
        <v>302</v>
      </c>
      <c r="C51">
        <v>56</v>
      </c>
      <c r="D51" t="s">
        <v>524</v>
      </c>
      <c r="E51" t="s">
        <v>480</v>
      </c>
    </row>
    <row r="52" spans="1:5" x14ac:dyDescent="0.2">
      <c r="A52">
        <v>57</v>
      </c>
      <c r="B52">
        <v>303</v>
      </c>
      <c r="C52">
        <v>57</v>
      </c>
      <c r="D52" t="s">
        <v>525</v>
      </c>
      <c r="E52" t="s">
        <v>480</v>
      </c>
    </row>
    <row r="53" spans="1:5" x14ac:dyDescent="0.2">
      <c r="A53">
        <v>58</v>
      </c>
      <c r="B53">
        <v>304</v>
      </c>
      <c r="C53">
        <v>58</v>
      </c>
      <c r="D53" t="s">
        <v>452</v>
      </c>
      <c r="E53" t="s">
        <v>480</v>
      </c>
    </row>
    <row r="54" spans="1:5" x14ac:dyDescent="0.2">
      <c r="A54">
        <v>59</v>
      </c>
      <c r="B54">
        <v>305</v>
      </c>
      <c r="C54">
        <v>59</v>
      </c>
      <c r="D54" t="s">
        <v>453</v>
      </c>
      <c r="E54" t="s">
        <v>480</v>
      </c>
    </row>
    <row r="55" spans="1:5" x14ac:dyDescent="0.2">
      <c r="A55">
        <v>60</v>
      </c>
      <c r="B55">
        <v>306</v>
      </c>
      <c r="C55">
        <v>60</v>
      </c>
      <c r="D55" t="s">
        <v>526</v>
      </c>
      <c r="E55" t="s">
        <v>480</v>
      </c>
    </row>
    <row r="56" spans="1:5" x14ac:dyDescent="0.2">
      <c r="A56">
        <v>61</v>
      </c>
      <c r="B56">
        <v>308</v>
      </c>
      <c r="C56">
        <v>61</v>
      </c>
      <c r="D56" t="s">
        <v>527</v>
      </c>
      <c r="E56" t="s">
        <v>480</v>
      </c>
    </row>
    <row r="57" spans="1:5" x14ac:dyDescent="0.2">
      <c r="A57">
        <v>62</v>
      </c>
      <c r="B57">
        <v>309</v>
      </c>
      <c r="C57">
        <v>62</v>
      </c>
      <c r="D57" t="s">
        <v>528</v>
      </c>
      <c r="E57" t="s">
        <v>480</v>
      </c>
    </row>
    <row r="58" spans="1:5" x14ac:dyDescent="0.2">
      <c r="A58">
        <v>63</v>
      </c>
      <c r="B58">
        <v>310</v>
      </c>
      <c r="C58">
        <v>63</v>
      </c>
      <c r="D58" t="s">
        <v>529</v>
      </c>
      <c r="E58" t="s">
        <v>480</v>
      </c>
    </row>
    <row r="59" spans="1:5" x14ac:dyDescent="0.2">
      <c r="A59">
        <v>64</v>
      </c>
      <c r="B59">
        <v>311</v>
      </c>
      <c r="C59">
        <v>64</v>
      </c>
      <c r="D59" t="s">
        <v>530</v>
      </c>
      <c r="E59" t="s">
        <v>480</v>
      </c>
    </row>
    <row r="60" spans="1:5" x14ac:dyDescent="0.2">
      <c r="A60">
        <v>65</v>
      </c>
      <c r="B60">
        <v>312</v>
      </c>
      <c r="C60">
        <v>65</v>
      </c>
      <c r="D60" t="s">
        <v>271</v>
      </c>
      <c r="E60" t="s">
        <v>480</v>
      </c>
    </row>
    <row r="61" spans="1:5" x14ac:dyDescent="0.2">
      <c r="A61">
        <v>66</v>
      </c>
      <c r="B61">
        <v>313</v>
      </c>
      <c r="C61">
        <v>66</v>
      </c>
      <c r="D61" t="s">
        <v>272</v>
      </c>
      <c r="E61" t="s">
        <v>480</v>
      </c>
    </row>
    <row r="62" spans="1:5" x14ac:dyDescent="0.2">
      <c r="A62">
        <v>67</v>
      </c>
      <c r="B62">
        <v>314</v>
      </c>
      <c r="C62">
        <v>67</v>
      </c>
      <c r="D62" t="s">
        <v>531</v>
      </c>
      <c r="E62" t="s">
        <v>480</v>
      </c>
    </row>
    <row r="63" spans="1:5" x14ac:dyDescent="0.2">
      <c r="A63">
        <v>68</v>
      </c>
      <c r="B63">
        <v>315</v>
      </c>
      <c r="C63">
        <v>68</v>
      </c>
      <c r="D63" t="s">
        <v>273</v>
      </c>
      <c r="E63" t="s">
        <v>480</v>
      </c>
    </row>
    <row r="64" spans="1:5" x14ac:dyDescent="0.2">
      <c r="A64">
        <v>69</v>
      </c>
      <c r="B64">
        <v>316</v>
      </c>
      <c r="C64">
        <v>69</v>
      </c>
      <c r="D64" t="s">
        <v>532</v>
      </c>
      <c r="E64" t="s">
        <v>480</v>
      </c>
    </row>
    <row r="65" spans="1:5" x14ac:dyDescent="0.2">
      <c r="A65">
        <v>70</v>
      </c>
      <c r="B65">
        <v>351</v>
      </c>
      <c r="C65">
        <v>70</v>
      </c>
      <c r="D65" t="s">
        <v>533</v>
      </c>
      <c r="E65" t="s">
        <v>480</v>
      </c>
    </row>
    <row r="66" spans="1:5" x14ac:dyDescent="0.2">
      <c r="A66">
        <v>71</v>
      </c>
      <c r="B66">
        <v>352</v>
      </c>
      <c r="C66">
        <v>71</v>
      </c>
      <c r="D66" t="s">
        <v>534</v>
      </c>
      <c r="E66" t="s">
        <v>480</v>
      </c>
    </row>
    <row r="67" spans="1:5" x14ac:dyDescent="0.2">
      <c r="A67">
        <v>72</v>
      </c>
      <c r="B67">
        <v>353</v>
      </c>
      <c r="C67">
        <v>72</v>
      </c>
      <c r="D67" t="s">
        <v>535</v>
      </c>
      <c r="E67" t="s">
        <v>480</v>
      </c>
    </row>
    <row r="68" spans="1:5" x14ac:dyDescent="0.2">
      <c r="A68">
        <v>73</v>
      </c>
      <c r="B68">
        <v>376</v>
      </c>
      <c r="C68">
        <v>73</v>
      </c>
      <c r="D68" t="s">
        <v>536</v>
      </c>
      <c r="E68" t="s">
        <v>480</v>
      </c>
    </row>
    <row r="69" spans="1:5" x14ac:dyDescent="0.2">
      <c r="A69">
        <v>74</v>
      </c>
      <c r="B69">
        <v>377</v>
      </c>
      <c r="C69">
        <v>74</v>
      </c>
      <c r="D69" t="s">
        <v>537</v>
      </c>
      <c r="E69" t="s">
        <v>480</v>
      </c>
    </row>
    <row r="70" spans="1:5" x14ac:dyDescent="0.2">
      <c r="A70">
        <v>75</v>
      </c>
      <c r="B70">
        <v>380</v>
      </c>
      <c r="C70">
        <v>75</v>
      </c>
      <c r="D70" t="s">
        <v>104</v>
      </c>
      <c r="E70" t="s">
        <v>480</v>
      </c>
    </row>
    <row r="71" spans="1:5" x14ac:dyDescent="0.2">
      <c r="A71">
        <v>76</v>
      </c>
      <c r="B71">
        <v>382</v>
      </c>
      <c r="C71">
        <v>76</v>
      </c>
      <c r="D71" t="s">
        <v>538</v>
      </c>
      <c r="E71" t="s">
        <v>480</v>
      </c>
    </row>
    <row r="72" spans="1:5" x14ac:dyDescent="0.2">
      <c r="A72">
        <v>77</v>
      </c>
      <c r="B72">
        <v>383</v>
      </c>
      <c r="C72">
        <v>77</v>
      </c>
      <c r="D72" t="s">
        <v>539</v>
      </c>
      <c r="E72" t="s">
        <v>480</v>
      </c>
    </row>
    <row r="73" spans="1:5" x14ac:dyDescent="0.2">
      <c r="A73">
        <v>78</v>
      </c>
      <c r="B73">
        <v>384</v>
      </c>
      <c r="C73">
        <v>78</v>
      </c>
      <c r="D73" t="s">
        <v>540</v>
      </c>
      <c r="E73" t="s">
        <v>480</v>
      </c>
    </row>
    <row r="74" spans="1:5" x14ac:dyDescent="0.2">
      <c r="A74">
        <v>79</v>
      </c>
      <c r="B74">
        <v>385</v>
      </c>
      <c r="C74">
        <v>79</v>
      </c>
      <c r="D74" t="s">
        <v>541</v>
      </c>
      <c r="E74" t="s">
        <v>480</v>
      </c>
    </row>
    <row r="75" spans="1:5" x14ac:dyDescent="0.2">
      <c r="A75">
        <v>80</v>
      </c>
      <c r="B75">
        <v>390</v>
      </c>
      <c r="C75">
        <v>80</v>
      </c>
      <c r="D75" t="s">
        <v>542</v>
      </c>
      <c r="E75" t="s">
        <v>480</v>
      </c>
    </row>
    <row r="76" spans="1:5" x14ac:dyDescent="0.2">
      <c r="A76">
        <v>81</v>
      </c>
      <c r="B76">
        <v>401</v>
      </c>
      <c r="C76">
        <v>81</v>
      </c>
      <c r="D76" t="s">
        <v>543</v>
      </c>
      <c r="E76" t="s">
        <v>480</v>
      </c>
    </row>
    <row r="77" spans="1:5" x14ac:dyDescent="0.2">
      <c r="A77">
        <v>82</v>
      </c>
      <c r="B77">
        <v>402</v>
      </c>
      <c r="C77">
        <v>82</v>
      </c>
      <c r="D77" t="s">
        <v>544</v>
      </c>
      <c r="E77" t="s">
        <v>480</v>
      </c>
    </row>
    <row r="78" spans="1:5" x14ac:dyDescent="0.2">
      <c r="A78">
        <v>83</v>
      </c>
      <c r="B78">
        <v>404</v>
      </c>
      <c r="C78">
        <v>83</v>
      </c>
      <c r="D78" t="s">
        <v>86</v>
      </c>
      <c r="E78" t="s">
        <v>480</v>
      </c>
    </row>
    <row r="79" spans="1:5" x14ac:dyDescent="0.2">
      <c r="A79">
        <v>84</v>
      </c>
      <c r="B79">
        <v>406</v>
      </c>
      <c r="C79">
        <v>84</v>
      </c>
      <c r="D79" t="s">
        <v>545</v>
      </c>
      <c r="E79" t="s">
        <v>480</v>
      </c>
    </row>
    <row r="80" spans="1:5" x14ac:dyDescent="0.2">
      <c r="A80">
        <v>85</v>
      </c>
      <c r="B80">
        <v>407</v>
      </c>
      <c r="C80">
        <v>85</v>
      </c>
      <c r="D80" t="s">
        <v>85</v>
      </c>
      <c r="E80" t="s">
        <v>480</v>
      </c>
    </row>
    <row r="81" spans="1:5" x14ac:dyDescent="0.2">
      <c r="A81">
        <v>86</v>
      </c>
      <c r="B81">
        <v>408</v>
      </c>
      <c r="C81">
        <v>86</v>
      </c>
      <c r="D81" t="s">
        <v>87</v>
      </c>
      <c r="E81" t="s">
        <v>480</v>
      </c>
    </row>
    <row r="82" spans="1:5" x14ac:dyDescent="0.2">
      <c r="A82">
        <v>87</v>
      </c>
      <c r="B82">
        <v>409</v>
      </c>
      <c r="C82">
        <v>87</v>
      </c>
      <c r="D82" t="s">
        <v>546</v>
      </c>
      <c r="E82" t="s">
        <v>480</v>
      </c>
    </row>
    <row r="83" spans="1:5" x14ac:dyDescent="0.2">
      <c r="A83">
        <v>88</v>
      </c>
      <c r="B83">
        <v>410</v>
      </c>
      <c r="C83">
        <v>88</v>
      </c>
      <c r="D83" t="s">
        <v>222</v>
      </c>
      <c r="E83" t="s">
        <v>480</v>
      </c>
    </row>
    <row r="84" spans="1:5" x14ac:dyDescent="0.2">
      <c r="A84">
        <v>89</v>
      </c>
      <c r="B84">
        <v>411</v>
      </c>
      <c r="C84">
        <v>89</v>
      </c>
      <c r="D84" t="s">
        <v>274</v>
      </c>
      <c r="E84" t="s">
        <v>480</v>
      </c>
    </row>
    <row r="85" spans="1:5" x14ac:dyDescent="0.2">
      <c r="A85">
        <v>90</v>
      </c>
      <c r="B85">
        <v>412</v>
      </c>
      <c r="C85">
        <v>90</v>
      </c>
      <c r="D85" t="s">
        <v>547</v>
      </c>
      <c r="E85" t="s">
        <v>480</v>
      </c>
    </row>
    <row r="86" spans="1:5" x14ac:dyDescent="0.2">
      <c r="A86">
        <v>91</v>
      </c>
      <c r="B86">
        <v>413</v>
      </c>
      <c r="C86">
        <v>91</v>
      </c>
      <c r="D86" t="s">
        <v>548</v>
      </c>
      <c r="E86" t="s">
        <v>480</v>
      </c>
    </row>
    <row r="87" spans="1:5" x14ac:dyDescent="0.2">
      <c r="A87">
        <v>92</v>
      </c>
      <c r="B87">
        <v>415</v>
      </c>
      <c r="C87">
        <v>92</v>
      </c>
      <c r="D87" t="s">
        <v>549</v>
      </c>
      <c r="E87" t="s">
        <v>480</v>
      </c>
    </row>
    <row r="88" spans="1:5" x14ac:dyDescent="0.2">
      <c r="A88">
        <v>93</v>
      </c>
      <c r="B88">
        <v>416</v>
      </c>
      <c r="C88">
        <v>93</v>
      </c>
      <c r="D88" t="s">
        <v>550</v>
      </c>
      <c r="E88" t="s">
        <v>480</v>
      </c>
    </row>
    <row r="89" spans="1:5" x14ac:dyDescent="0.2">
      <c r="A89">
        <v>94</v>
      </c>
      <c r="B89">
        <v>417</v>
      </c>
      <c r="C89">
        <v>94</v>
      </c>
      <c r="D89" t="s">
        <v>551</v>
      </c>
      <c r="E89" t="s">
        <v>480</v>
      </c>
    </row>
    <row r="90" spans="1:5" x14ac:dyDescent="0.2">
      <c r="A90">
        <v>95</v>
      </c>
      <c r="B90">
        <v>419</v>
      </c>
      <c r="C90">
        <v>95</v>
      </c>
      <c r="D90" t="s">
        <v>552</v>
      </c>
      <c r="E90" t="s">
        <v>480</v>
      </c>
    </row>
    <row r="91" spans="1:5" x14ac:dyDescent="0.2">
      <c r="A91">
        <v>96</v>
      </c>
      <c r="B91">
        <v>420</v>
      </c>
      <c r="C91">
        <v>96</v>
      </c>
      <c r="D91" t="s">
        <v>553</v>
      </c>
      <c r="E91" t="s">
        <v>480</v>
      </c>
    </row>
    <row r="92" spans="1:5" x14ac:dyDescent="0.2">
      <c r="A92">
        <v>97</v>
      </c>
      <c r="B92">
        <v>421</v>
      </c>
      <c r="C92">
        <v>97</v>
      </c>
      <c r="D92" t="s">
        <v>276</v>
      </c>
      <c r="E92" t="s">
        <v>480</v>
      </c>
    </row>
    <row r="93" spans="1:5" x14ac:dyDescent="0.2">
      <c r="A93">
        <v>98</v>
      </c>
      <c r="B93">
        <v>422</v>
      </c>
      <c r="C93">
        <v>98</v>
      </c>
      <c r="D93" t="s">
        <v>231</v>
      </c>
      <c r="E93" t="s">
        <v>480</v>
      </c>
    </row>
    <row r="94" spans="1:5" x14ac:dyDescent="0.2">
      <c r="A94">
        <v>99</v>
      </c>
      <c r="B94">
        <v>423</v>
      </c>
      <c r="C94">
        <v>99</v>
      </c>
      <c r="D94" t="s">
        <v>554</v>
      </c>
      <c r="E94" t="s">
        <v>480</v>
      </c>
    </row>
    <row r="95" spans="1:5" x14ac:dyDescent="0.2">
      <c r="A95">
        <v>100</v>
      </c>
      <c r="B95">
        <v>424</v>
      </c>
      <c r="C95">
        <v>100</v>
      </c>
      <c r="D95" t="s">
        <v>555</v>
      </c>
      <c r="E95" t="s">
        <v>480</v>
      </c>
    </row>
    <row r="96" spans="1:5" x14ac:dyDescent="0.2">
      <c r="A96">
        <v>101</v>
      </c>
      <c r="B96">
        <v>425</v>
      </c>
      <c r="C96">
        <v>101</v>
      </c>
      <c r="D96" t="s">
        <v>556</v>
      </c>
      <c r="E96" t="s">
        <v>480</v>
      </c>
    </row>
    <row r="97" spans="1:5" x14ac:dyDescent="0.2">
      <c r="A97">
        <v>102</v>
      </c>
      <c r="B97">
        <v>426</v>
      </c>
      <c r="C97">
        <v>102</v>
      </c>
      <c r="D97" t="s">
        <v>557</v>
      </c>
      <c r="E97" t="s">
        <v>480</v>
      </c>
    </row>
    <row r="98" spans="1:5" x14ac:dyDescent="0.2">
      <c r="A98">
        <v>103</v>
      </c>
      <c r="B98">
        <v>427</v>
      </c>
      <c r="C98">
        <v>103</v>
      </c>
      <c r="D98" t="s">
        <v>558</v>
      </c>
      <c r="E98" t="s">
        <v>480</v>
      </c>
    </row>
    <row r="99" spans="1:5" x14ac:dyDescent="0.2">
      <c r="A99">
        <v>104</v>
      </c>
      <c r="B99">
        <v>428</v>
      </c>
      <c r="C99">
        <v>104</v>
      </c>
      <c r="D99" t="s">
        <v>559</v>
      </c>
      <c r="E99" t="s">
        <v>480</v>
      </c>
    </row>
    <row r="100" spans="1:5" x14ac:dyDescent="0.2">
      <c r="A100">
        <v>105</v>
      </c>
      <c r="B100">
        <v>429</v>
      </c>
      <c r="C100">
        <v>105</v>
      </c>
      <c r="D100" t="s">
        <v>560</v>
      </c>
      <c r="E100" t="s">
        <v>480</v>
      </c>
    </row>
    <row r="101" spans="1:5" x14ac:dyDescent="0.2">
      <c r="A101">
        <v>106</v>
      </c>
      <c r="B101">
        <v>430</v>
      </c>
      <c r="C101">
        <v>106</v>
      </c>
      <c r="D101" t="s">
        <v>561</v>
      </c>
      <c r="E101" t="s">
        <v>480</v>
      </c>
    </row>
    <row r="102" spans="1:5" x14ac:dyDescent="0.2">
      <c r="A102">
        <v>107</v>
      </c>
      <c r="B102">
        <v>431</v>
      </c>
      <c r="C102">
        <v>107</v>
      </c>
      <c r="D102" t="s">
        <v>562</v>
      </c>
      <c r="E102" t="s">
        <v>480</v>
      </c>
    </row>
    <row r="103" spans="1:5" x14ac:dyDescent="0.2">
      <c r="A103">
        <v>108</v>
      </c>
      <c r="B103">
        <v>432</v>
      </c>
      <c r="C103">
        <v>108</v>
      </c>
      <c r="D103" t="s">
        <v>563</v>
      </c>
      <c r="E103" t="s">
        <v>480</v>
      </c>
    </row>
    <row r="104" spans="1:5" x14ac:dyDescent="0.2">
      <c r="A104">
        <v>109</v>
      </c>
      <c r="B104">
        <v>433</v>
      </c>
      <c r="C104">
        <v>109</v>
      </c>
      <c r="D104" t="s">
        <v>564</v>
      </c>
      <c r="E104" t="s">
        <v>480</v>
      </c>
    </row>
    <row r="105" spans="1:5" x14ac:dyDescent="0.2">
      <c r="A105">
        <v>110</v>
      </c>
      <c r="B105">
        <v>434</v>
      </c>
      <c r="C105">
        <v>110</v>
      </c>
      <c r="D105" t="s">
        <v>565</v>
      </c>
      <c r="E105" t="s">
        <v>480</v>
      </c>
    </row>
    <row r="106" spans="1:5" x14ac:dyDescent="0.2">
      <c r="A106">
        <v>111</v>
      </c>
      <c r="B106">
        <v>435</v>
      </c>
      <c r="C106">
        <v>111</v>
      </c>
      <c r="D106" t="s">
        <v>566</v>
      </c>
      <c r="E106" t="s">
        <v>480</v>
      </c>
    </row>
    <row r="107" spans="1:5" x14ac:dyDescent="0.2">
      <c r="A107">
        <v>112</v>
      </c>
      <c r="B107">
        <v>436</v>
      </c>
      <c r="C107">
        <v>112</v>
      </c>
      <c r="D107" t="s">
        <v>567</v>
      </c>
      <c r="E107" t="s">
        <v>480</v>
      </c>
    </row>
    <row r="108" spans="1:5" x14ac:dyDescent="0.2">
      <c r="A108">
        <v>113</v>
      </c>
      <c r="B108">
        <v>437</v>
      </c>
      <c r="C108">
        <v>113</v>
      </c>
      <c r="D108" t="s">
        <v>568</v>
      </c>
      <c r="E108" t="s">
        <v>480</v>
      </c>
    </row>
    <row r="109" spans="1:5" x14ac:dyDescent="0.2">
      <c r="A109">
        <v>114</v>
      </c>
      <c r="B109">
        <v>438</v>
      </c>
      <c r="C109">
        <v>114</v>
      </c>
      <c r="D109" t="s">
        <v>569</v>
      </c>
      <c r="E109" t="s">
        <v>480</v>
      </c>
    </row>
    <row r="110" spans="1:5" x14ac:dyDescent="0.2">
      <c r="A110">
        <v>115</v>
      </c>
      <c r="B110">
        <v>439</v>
      </c>
      <c r="C110">
        <v>115</v>
      </c>
      <c r="D110" t="s">
        <v>570</v>
      </c>
      <c r="E110" t="s">
        <v>480</v>
      </c>
    </row>
    <row r="111" spans="1:5" x14ac:dyDescent="0.2">
      <c r="A111">
        <v>116</v>
      </c>
      <c r="B111">
        <v>440</v>
      </c>
      <c r="C111">
        <v>116</v>
      </c>
      <c r="D111" t="s">
        <v>571</v>
      </c>
      <c r="E111" t="s">
        <v>480</v>
      </c>
    </row>
    <row r="112" spans="1:5" x14ac:dyDescent="0.2">
      <c r="A112">
        <v>117</v>
      </c>
      <c r="B112">
        <v>441</v>
      </c>
      <c r="C112">
        <v>117</v>
      </c>
      <c r="D112" t="s">
        <v>572</v>
      </c>
      <c r="E112" t="s">
        <v>480</v>
      </c>
    </row>
    <row r="113" spans="1:5" x14ac:dyDescent="0.2">
      <c r="A113">
        <v>118</v>
      </c>
      <c r="B113">
        <v>442</v>
      </c>
      <c r="C113">
        <v>118</v>
      </c>
      <c r="D113" t="s">
        <v>202</v>
      </c>
      <c r="E113" t="s">
        <v>480</v>
      </c>
    </row>
    <row r="114" spans="1:5" x14ac:dyDescent="0.2">
      <c r="A114">
        <v>119</v>
      </c>
      <c r="B114">
        <v>443</v>
      </c>
      <c r="C114">
        <v>119</v>
      </c>
      <c r="D114" t="s">
        <v>573</v>
      </c>
      <c r="E114" t="s">
        <v>480</v>
      </c>
    </row>
    <row r="115" spans="1:5" x14ac:dyDescent="0.2">
      <c r="A115">
        <v>120</v>
      </c>
      <c r="B115">
        <v>444</v>
      </c>
      <c r="C115">
        <v>120</v>
      </c>
      <c r="D115" t="s">
        <v>268</v>
      </c>
      <c r="E115" t="s">
        <v>480</v>
      </c>
    </row>
    <row r="116" spans="1:5" x14ac:dyDescent="0.2">
      <c r="A116">
        <v>121</v>
      </c>
      <c r="B116">
        <v>445</v>
      </c>
      <c r="C116">
        <v>121</v>
      </c>
      <c r="D116" t="s">
        <v>574</v>
      </c>
      <c r="E116" t="s">
        <v>480</v>
      </c>
    </row>
    <row r="117" spans="1:5" x14ac:dyDescent="0.2">
      <c r="A117">
        <v>122</v>
      </c>
      <c r="B117">
        <v>446</v>
      </c>
      <c r="C117">
        <v>122</v>
      </c>
      <c r="D117" t="s">
        <v>575</v>
      </c>
      <c r="E117" t="s">
        <v>480</v>
      </c>
    </row>
    <row r="118" spans="1:5" x14ac:dyDescent="0.2">
      <c r="A118">
        <v>123</v>
      </c>
      <c r="B118">
        <v>447</v>
      </c>
      <c r="C118">
        <v>123</v>
      </c>
      <c r="D118" t="s">
        <v>576</v>
      </c>
      <c r="E118" t="s">
        <v>480</v>
      </c>
    </row>
    <row r="119" spans="1:5" x14ac:dyDescent="0.2">
      <c r="A119">
        <v>124</v>
      </c>
      <c r="B119">
        <v>448</v>
      </c>
      <c r="C119">
        <v>124</v>
      </c>
      <c r="D119" t="s">
        <v>275</v>
      </c>
      <c r="E119" t="s">
        <v>480</v>
      </c>
    </row>
    <row r="120" spans="1:5" x14ac:dyDescent="0.2">
      <c r="A120">
        <v>125</v>
      </c>
      <c r="B120">
        <v>449</v>
      </c>
      <c r="C120">
        <v>125</v>
      </c>
      <c r="D120" t="s">
        <v>577</v>
      </c>
      <c r="E120" t="s">
        <v>480</v>
      </c>
    </row>
    <row r="121" spans="1:5" x14ac:dyDescent="0.2">
      <c r="A121">
        <v>126</v>
      </c>
      <c r="B121">
        <v>450</v>
      </c>
      <c r="C121">
        <v>126</v>
      </c>
      <c r="D121" t="s">
        <v>578</v>
      </c>
      <c r="E121" t="s">
        <v>480</v>
      </c>
    </row>
    <row r="122" spans="1:5" x14ac:dyDescent="0.2">
      <c r="A122">
        <v>127</v>
      </c>
      <c r="B122">
        <v>451</v>
      </c>
      <c r="C122">
        <v>127</v>
      </c>
      <c r="D122" t="s">
        <v>579</v>
      </c>
      <c r="E122" t="s">
        <v>480</v>
      </c>
    </row>
    <row r="123" spans="1:5" x14ac:dyDescent="0.2">
      <c r="A123">
        <v>128</v>
      </c>
      <c r="B123">
        <v>452</v>
      </c>
      <c r="C123">
        <v>128</v>
      </c>
      <c r="D123" t="s">
        <v>233</v>
      </c>
      <c r="E123" t="s">
        <v>480</v>
      </c>
    </row>
    <row r="124" spans="1:5" x14ac:dyDescent="0.2">
      <c r="A124">
        <v>129</v>
      </c>
      <c r="B124">
        <v>453</v>
      </c>
      <c r="C124">
        <v>129</v>
      </c>
      <c r="D124" t="s">
        <v>580</v>
      </c>
      <c r="E124" t="s">
        <v>480</v>
      </c>
    </row>
    <row r="125" spans="1:5" x14ac:dyDescent="0.2">
      <c r="A125">
        <v>130</v>
      </c>
      <c r="B125">
        <v>454</v>
      </c>
      <c r="C125">
        <v>130</v>
      </c>
      <c r="D125" t="s">
        <v>581</v>
      </c>
      <c r="E125" t="s">
        <v>480</v>
      </c>
    </row>
    <row r="126" spans="1:5" x14ac:dyDescent="0.2">
      <c r="A126">
        <v>131</v>
      </c>
      <c r="B126">
        <v>455</v>
      </c>
      <c r="C126">
        <v>131</v>
      </c>
      <c r="D126" t="s">
        <v>582</v>
      </c>
      <c r="E126" t="s">
        <v>480</v>
      </c>
    </row>
    <row r="127" spans="1:5" x14ac:dyDescent="0.2">
      <c r="A127">
        <v>132</v>
      </c>
      <c r="B127">
        <v>456</v>
      </c>
      <c r="C127">
        <v>132</v>
      </c>
      <c r="D127" t="s">
        <v>583</v>
      </c>
      <c r="E127" t="s">
        <v>480</v>
      </c>
    </row>
    <row r="128" spans="1:5" x14ac:dyDescent="0.2">
      <c r="A128">
        <v>133</v>
      </c>
      <c r="B128">
        <v>457</v>
      </c>
      <c r="C128">
        <v>133</v>
      </c>
      <c r="D128" t="s">
        <v>584</v>
      </c>
      <c r="E128" t="s">
        <v>480</v>
      </c>
    </row>
    <row r="129" spans="1:5" x14ac:dyDescent="0.2">
      <c r="A129">
        <v>134</v>
      </c>
      <c r="B129">
        <v>458</v>
      </c>
      <c r="C129">
        <v>134</v>
      </c>
      <c r="D129" t="s">
        <v>277</v>
      </c>
      <c r="E129" t="s">
        <v>480</v>
      </c>
    </row>
    <row r="130" spans="1:5" x14ac:dyDescent="0.2">
      <c r="A130">
        <v>135</v>
      </c>
      <c r="B130">
        <v>459</v>
      </c>
      <c r="C130">
        <v>135</v>
      </c>
      <c r="D130" t="s">
        <v>585</v>
      </c>
      <c r="E130" t="s">
        <v>480</v>
      </c>
    </row>
    <row r="131" spans="1:5" x14ac:dyDescent="0.2">
      <c r="A131">
        <v>136</v>
      </c>
      <c r="B131">
        <v>460</v>
      </c>
      <c r="C131">
        <v>136</v>
      </c>
      <c r="D131" t="s">
        <v>586</v>
      </c>
      <c r="E131" t="s">
        <v>480</v>
      </c>
    </row>
    <row r="132" spans="1:5" x14ac:dyDescent="0.2">
      <c r="A132">
        <v>137</v>
      </c>
      <c r="B132">
        <v>461</v>
      </c>
      <c r="C132">
        <v>137</v>
      </c>
      <c r="D132" t="s">
        <v>587</v>
      </c>
      <c r="E132" t="s">
        <v>480</v>
      </c>
    </row>
    <row r="133" spans="1:5" x14ac:dyDescent="0.2">
      <c r="A133">
        <v>138</v>
      </c>
      <c r="B133">
        <v>462</v>
      </c>
      <c r="C133">
        <v>138</v>
      </c>
      <c r="D133" t="s">
        <v>588</v>
      </c>
      <c r="E133" t="s">
        <v>480</v>
      </c>
    </row>
    <row r="134" spans="1:5" x14ac:dyDescent="0.2">
      <c r="A134">
        <v>139</v>
      </c>
      <c r="B134">
        <v>463</v>
      </c>
      <c r="C134">
        <v>139</v>
      </c>
      <c r="D134" t="s">
        <v>589</v>
      </c>
      <c r="E134" t="s">
        <v>480</v>
      </c>
    </row>
    <row r="135" spans="1:5" x14ac:dyDescent="0.2">
      <c r="A135">
        <v>140</v>
      </c>
      <c r="B135">
        <v>464</v>
      </c>
      <c r="C135">
        <v>140</v>
      </c>
      <c r="D135" t="s">
        <v>590</v>
      </c>
      <c r="E135" t="s">
        <v>480</v>
      </c>
    </row>
    <row r="136" spans="1:5" x14ac:dyDescent="0.2">
      <c r="A136">
        <v>141</v>
      </c>
      <c r="B136">
        <v>465</v>
      </c>
      <c r="C136">
        <v>141</v>
      </c>
      <c r="D136" t="s">
        <v>591</v>
      </c>
      <c r="E136" t="s">
        <v>480</v>
      </c>
    </row>
    <row r="137" spans="1:5" x14ac:dyDescent="0.2">
      <c r="A137">
        <v>142</v>
      </c>
      <c r="B137">
        <v>466</v>
      </c>
      <c r="C137">
        <v>142</v>
      </c>
      <c r="D137" t="s">
        <v>592</v>
      </c>
      <c r="E137" t="s">
        <v>480</v>
      </c>
    </row>
    <row r="138" spans="1:5" x14ac:dyDescent="0.2">
      <c r="A138">
        <v>143</v>
      </c>
      <c r="B138">
        <v>467</v>
      </c>
      <c r="C138">
        <v>143</v>
      </c>
      <c r="D138" t="s">
        <v>593</v>
      </c>
      <c r="E138" t="s">
        <v>480</v>
      </c>
    </row>
    <row r="139" spans="1:5" x14ac:dyDescent="0.2">
      <c r="A139">
        <v>144</v>
      </c>
      <c r="B139">
        <v>468</v>
      </c>
      <c r="C139">
        <v>144</v>
      </c>
      <c r="D139" t="s">
        <v>594</v>
      </c>
      <c r="E139" t="s">
        <v>480</v>
      </c>
    </row>
    <row r="140" spans="1:5" x14ac:dyDescent="0.2">
      <c r="A140">
        <v>145</v>
      </c>
      <c r="B140">
        <v>469</v>
      </c>
      <c r="C140">
        <v>145</v>
      </c>
      <c r="D140" t="s">
        <v>595</v>
      </c>
      <c r="E140" t="s">
        <v>480</v>
      </c>
    </row>
    <row r="141" spans="1:5" x14ac:dyDescent="0.2">
      <c r="A141">
        <v>146</v>
      </c>
      <c r="B141">
        <v>470</v>
      </c>
      <c r="C141">
        <v>146</v>
      </c>
      <c r="D141" t="s">
        <v>596</v>
      </c>
      <c r="E141" t="s">
        <v>480</v>
      </c>
    </row>
    <row r="142" spans="1:5" x14ac:dyDescent="0.2">
      <c r="A142">
        <v>147</v>
      </c>
      <c r="B142">
        <v>471</v>
      </c>
      <c r="C142">
        <v>147</v>
      </c>
      <c r="D142" t="s">
        <v>597</v>
      </c>
      <c r="E142" t="s">
        <v>480</v>
      </c>
    </row>
    <row r="143" spans="1:5" x14ac:dyDescent="0.2">
      <c r="A143">
        <v>148</v>
      </c>
      <c r="B143">
        <v>472</v>
      </c>
      <c r="C143">
        <v>148</v>
      </c>
      <c r="D143" t="s">
        <v>598</v>
      </c>
      <c r="E143" t="s">
        <v>480</v>
      </c>
    </row>
    <row r="144" spans="1:5" x14ac:dyDescent="0.2">
      <c r="A144">
        <v>149</v>
      </c>
      <c r="B144">
        <v>473</v>
      </c>
      <c r="C144">
        <v>149</v>
      </c>
      <c r="D144" t="s">
        <v>599</v>
      </c>
      <c r="E144" t="s">
        <v>480</v>
      </c>
    </row>
    <row r="145" spans="1:5" x14ac:dyDescent="0.2">
      <c r="A145">
        <v>150</v>
      </c>
      <c r="B145">
        <v>474</v>
      </c>
      <c r="C145">
        <v>150</v>
      </c>
      <c r="D145" t="s">
        <v>600</v>
      </c>
      <c r="E145" t="s">
        <v>480</v>
      </c>
    </row>
    <row r="146" spans="1:5" x14ac:dyDescent="0.2">
      <c r="A146">
        <v>151</v>
      </c>
      <c r="B146">
        <v>475</v>
      </c>
      <c r="C146">
        <v>151</v>
      </c>
      <c r="D146" t="s">
        <v>601</v>
      </c>
      <c r="E146" t="s">
        <v>480</v>
      </c>
    </row>
    <row r="147" spans="1:5" x14ac:dyDescent="0.2">
      <c r="A147">
        <v>152</v>
      </c>
      <c r="B147">
        <v>476</v>
      </c>
      <c r="C147">
        <v>152</v>
      </c>
      <c r="D147" t="s">
        <v>602</v>
      </c>
      <c r="E147" t="s">
        <v>480</v>
      </c>
    </row>
    <row r="148" spans="1:5" x14ac:dyDescent="0.2">
      <c r="A148">
        <v>153</v>
      </c>
      <c r="B148">
        <v>477</v>
      </c>
      <c r="C148">
        <v>153</v>
      </c>
      <c r="D148" t="s">
        <v>278</v>
      </c>
      <c r="E148" t="s">
        <v>480</v>
      </c>
    </row>
    <row r="149" spans="1:5" x14ac:dyDescent="0.2">
      <c r="A149">
        <v>154</v>
      </c>
      <c r="B149">
        <v>478</v>
      </c>
      <c r="C149">
        <v>154</v>
      </c>
      <c r="D149" t="s">
        <v>603</v>
      </c>
      <c r="E149" t="s">
        <v>480</v>
      </c>
    </row>
    <row r="150" spans="1:5" x14ac:dyDescent="0.2">
      <c r="A150">
        <v>155</v>
      </c>
      <c r="B150">
        <v>479</v>
      </c>
      <c r="C150">
        <v>155</v>
      </c>
      <c r="D150" t="s">
        <v>604</v>
      </c>
      <c r="E150" t="s">
        <v>480</v>
      </c>
    </row>
    <row r="151" spans="1:5" x14ac:dyDescent="0.2">
      <c r="A151">
        <v>156</v>
      </c>
      <c r="B151">
        <v>480</v>
      </c>
      <c r="C151">
        <v>156</v>
      </c>
      <c r="D151" t="s">
        <v>605</v>
      </c>
      <c r="E151" t="s">
        <v>480</v>
      </c>
    </row>
    <row r="152" spans="1:5" x14ac:dyDescent="0.2">
      <c r="A152">
        <v>157</v>
      </c>
      <c r="B152">
        <v>481</v>
      </c>
      <c r="C152">
        <v>157</v>
      </c>
      <c r="D152" t="s">
        <v>606</v>
      </c>
      <c r="E152" t="s">
        <v>480</v>
      </c>
    </row>
    <row r="153" spans="1:5" x14ac:dyDescent="0.2">
      <c r="A153">
        <v>158</v>
      </c>
      <c r="B153">
        <v>482</v>
      </c>
      <c r="C153">
        <v>158</v>
      </c>
      <c r="D153" t="s">
        <v>607</v>
      </c>
      <c r="E153" t="s">
        <v>480</v>
      </c>
    </row>
    <row r="154" spans="1:5" x14ac:dyDescent="0.2">
      <c r="A154">
        <v>159</v>
      </c>
      <c r="B154">
        <v>483</v>
      </c>
      <c r="C154">
        <v>159</v>
      </c>
      <c r="D154" t="s">
        <v>608</v>
      </c>
      <c r="E154" t="s">
        <v>480</v>
      </c>
    </row>
    <row r="155" spans="1:5" x14ac:dyDescent="0.2">
      <c r="A155">
        <v>160</v>
      </c>
      <c r="B155">
        <v>484</v>
      </c>
      <c r="C155">
        <v>160</v>
      </c>
      <c r="D155" t="s">
        <v>609</v>
      </c>
      <c r="E155" t="s">
        <v>480</v>
      </c>
    </row>
    <row r="156" spans="1:5" x14ac:dyDescent="0.2">
      <c r="A156">
        <v>161</v>
      </c>
      <c r="B156">
        <v>485</v>
      </c>
      <c r="C156">
        <v>161</v>
      </c>
      <c r="D156" t="s">
        <v>610</v>
      </c>
      <c r="E156" t="s">
        <v>480</v>
      </c>
    </row>
    <row r="157" spans="1:5" x14ac:dyDescent="0.2">
      <c r="A157">
        <v>162</v>
      </c>
      <c r="B157">
        <v>486</v>
      </c>
      <c r="C157">
        <v>162</v>
      </c>
      <c r="D157" t="s">
        <v>611</v>
      </c>
      <c r="E157" t="s">
        <v>480</v>
      </c>
    </row>
    <row r="158" spans="1:5" x14ac:dyDescent="0.2">
      <c r="A158">
        <v>163</v>
      </c>
      <c r="B158">
        <v>487</v>
      </c>
      <c r="C158">
        <v>163</v>
      </c>
      <c r="D158" t="s">
        <v>612</v>
      </c>
      <c r="E158" t="s">
        <v>480</v>
      </c>
    </row>
    <row r="159" spans="1:5" x14ac:dyDescent="0.2">
      <c r="A159">
        <v>164</v>
      </c>
      <c r="B159">
        <v>488</v>
      </c>
      <c r="C159">
        <v>164</v>
      </c>
      <c r="D159" t="s">
        <v>613</v>
      </c>
      <c r="E159" t="s">
        <v>480</v>
      </c>
    </row>
    <row r="160" spans="1:5" x14ac:dyDescent="0.2">
      <c r="A160">
        <v>165</v>
      </c>
      <c r="B160">
        <v>489</v>
      </c>
      <c r="C160">
        <v>165</v>
      </c>
      <c r="D160" t="s">
        <v>614</v>
      </c>
      <c r="E160" t="s">
        <v>480</v>
      </c>
    </row>
    <row r="161" spans="1:5" x14ac:dyDescent="0.2">
      <c r="A161">
        <v>166</v>
      </c>
      <c r="B161">
        <v>490</v>
      </c>
      <c r="C161">
        <v>166</v>
      </c>
      <c r="D161" t="s">
        <v>615</v>
      </c>
      <c r="E161" t="s">
        <v>480</v>
      </c>
    </row>
    <row r="162" spans="1:5" x14ac:dyDescent="0.2">
      <c r="A162">
        <v>167</v>
      </c>
      <c r="B162">
        <v>492</v>
      </c>
      <c r="C162">
        <v>167</v>
      </c>
      <c r="D162" t="s">
        <v>616</v>
      </c>
      <c r="E162" t="s">
        <v>480</v>
      </c>
    </row>
    <row r="163" spans="1:5" x14ac:dyDescent="0.2">
      <c r="A163">
        <v>168</v>
      </c>
      <c r="B163">
        <v>493</v>
      </c>
      <c r="C163">
        <v>168</v>
      </c>
      <c r="D163" t="s">
        <v>617</v>
      </c>
      <c r="E163" t="s">
        <v>480</v>
      </c>
    </row>
    <row r="164" spans="1:5" x14ac:dyDescent="0.2">
      <c r="A164">
        <v>169</v>
      </c>
      <c r="B164">
        <v>495</v>
      </c>
      <c r="C164">
        <v>169</v>
      </c>
      <c r="D164" t="s">
        <v>618</v>
      </c>
      <c r="E164" t="s">
        <v>480</v>
      </c>
    </row>
    <row r="165" spans="1:5" x14ac:dyDescent="0.2">
      <c r="A165">
        <v>170</v>
      </c>
      <c r="B165">
        <v>496</v>
      </c>
      <c r="C165">
        <v>170</v>
      </c>
      <c r="D165" t="s">
        <v>619</v>
      </c>
      <c r="E165" t="s">
        <v>480</v>
      </c>
    </row>
    <row r="166" spans="1:5" x14ac:dyDescent="0.2">
      <c r="A166">
        <v>171</v>
      </c>
      <c r="B166">
        <v>497</v>
      </c>
      <c r="C166">
        <v>171</v>
      </c>
      <c r="D166" t="s">
        <v>620</v>
      </c>
      <c r="E166" t="s">
        <v>480</v>
      </c>
    </row>
    <row r="167" spans="1:5" x14ac:dyDescent="0.2">
      <c r="A167">
        <v>172</v>
      </c>
      <c r="B167">
        <v>499</v>
      </c>
      <c r="C167">
        <v>172</v>
      </c>
      <c r="D167" t="s">
        <v>621</v>
      </c>
      <c r="E167" t="s">
        <v>480</v>
      </c>
    </row>
    <row r="168" spans="1:5" x14ac:dyDescent="0.2">
      <c r="A168">
        <v>173</v>
      </c>
      <c r="B168">
        <v>500</v>
      </c>
      <c r="C168">
        <v>173</v>
      </c>
      <c r="D168" t="s">
        <v>622</v>
      </c>
      <c r="E168" t="s">
        <v>480</v>
      </c>
    </row>
    <row r="169" spans="1:5" x14ac:dyDescent="0.2">
      <c r="A169">
        <v>174</v>
      </c>
      <c r="B169">
        <v>501</v>
      </c>
      <c r="C169">
        <v>174</v>
      </c>
      <c r="D169" t="s">
        <v>623</v>
      </c>
      <c r="E169" t="s">
        <v>480</v>
      </c>
    </row>
    <row r="170" spans="1:5" x14ac:dyDescent="0.2">
      <c r="A170">
        <v>176</v>
      </c>
      <c r="B170">
        <v>503</v>
      </c>
      <c r="C170">
        <v>176</v>
      </c>
      <c r="D170" t="s">
        <v>624</v>
      </c>
      <c r="E170" t="s">
        <v>480</v>
      </c>
    </row>
    <row r="171" spans="1:5" x14ac:dyDescent="0.2">
      <c r="A171">
        <v>177</v>
      </c>
      <c r="B171">
        <v>506</v>
      </c>
      <c r="C171">
        <v>177</v>
      </c>
      <c r="D171" t="s">
        <v>625</v>
      </c>
      <c r="E171" t="s">
        <v>480</v>
      </c>
    </row>
    <row r="172" spans="1:5" x14ac:dyDescent="0.2">
      <c r="A172">
        <v>179</v>
      </c>
      <c r="B172">
        <v>508</v>
      </c>
      <c r="C172">
        <v>179</v>
      </c>
      <c r="D172" t="s">
        <v>626</v>
      </c>
      <c r="E172" t="s">
        <v>480</v>
      </c>
    </row>
    <row r="173" spans="1:5" x14ac:dyDescent="0.2">
      <c r="A173">
        <v>181</v>
      </c>
      <c r="B173">
        <v>520</v>
      </c>
      <c r="C173">
        <v>181</v>
      </c>
      <c r="D173" t="s">
        <v>627</v>
      </c>
      <c r="E173" t="s">
        <v>480</v>
      </c>
    </row>
    <row r="174" spans="1:5" x14ac:dyDescent="0.2">
      <c r="A174">
        <v>182</v>
      </c>
      <c r="B174">
        <v>521</v>
      </c>
      <c r="C174">
        <v>182</v>
      </c>
      <c r="D174" t="s">
        <v>628</v>
      </c>
      <c r="E174" t="s">
        <v>480</v>
      </c>
    </row>
    <row r="175" spans="1:5" x14ac:dyDescent="0.2">
      <c r="A175">
        <v>183</v>
      </c>
      <c r="B175">
        <v>551</v>
      </c>
      <c r="C175">
        <v>183</v>
      </c>
      <c r="D175" t="s">
        <v>629</v>
      </c>
      <c r="E175" t="s">
        <v>480</v>
      </c>
    </row>
    <row r="176" spans="1:5" x14ac:dyDescent="0.2">
      <c r="A176">
        <v>185</v>
      </c>
      <c r="B176">
        <v>553</v>
      </c>
      <c r="C176">
        <v>185</v>
      </c>
      <c r="D176" t="s">
        <v>630</v>
      </c>
      <c r="E176" t="s">
        <v>480</v>
      </c>
    </row>
    <row r="177" spans="1:5" x14ac:dyDescent="0.2">
      <c r="A177">
        <v>186</v>
      </c>
      <c r="B177">
        <v>554</v>
      </c>
      <c r="C177">
        <v>186</v>
      </c>
      <c r="D177" t="s">
        <v>631</v>
      </c>
      <c r="E177" t="s">
        <v>480</v>
      </c>
    </row>
    <row r="178" spans="1:5" x14ac:dyDescent="0.2">
      <c r="A178">
        <v>187</v>
      </c>
      <c r="B178">
        <v>576</v>
      </c>
      <c r="C178">
        <v>187</v>
      </c>
      <c r="D178" t="s">
        <v>632</v>
      </c>
      <c r="E178" t="s">
        <v>480</v>
      </c>
    </row>
    <row r="179" spans="1:5" x14ac:dyDescent="0.2">
      <c r="A179">
        <v>189</v>
      </c>
      <c r="B179">
        <v>578</v>
      </c>
      <c r="C179">
        <v>189</v>
      </c>
      <c r="D179" t="s">
        <v>633</v>
      </c>
      <c r="E179" t="s">
        <v>480</v>
      </c>
    </row>
    <row r="180" spans="1:5" x14ac:dyDescent="0.2">
      <c r="A180">
        <v>190</v>
      </c>
      <c r="B180">
        <v>581</v>
      </c>
      <c r="C180">
        <v>190</v>
      </c>
      <c r="D180" t="s">
        <v>634</v>
      </c>
      <c r="E180" t="s">
        <v>480</v>
      </c>
    </row>
    <row r="181" spans="1:5" x14ac:dyDescent="0.2">
      <c r="A181">
        <v>191</v>
      </c>
      <c r="B181">
        <v>583</v>
      </c>
      <c r="C181">
        <v>191</v>
      </c>
      <c r="D181" t="s">
        <v>635</v>
      </c>
      <c r="E181" t="s">
        <v>480</v>
      </c>
    </row>
    <row r="182" spans="1:5" x14ac:dyDescent="0.2">
      <c r="A182">
        <v>192</v>
      </c>
      <c r="B182">
        <v>584</v>
      </c>
      <c r="C182">
        <v>192</v>
      </c>
      <c r="D182" t="s">
        <v>636</v>
      </c>
      <c r="E182" t="s">
        <v>637</v>
      </c>
    </row>
    <row r="183" spans="1:5" x14ac:dyDescent="0.2">
      <c r="A183">
        <v>193</v>
      </c>
      <c r="B183">
        <v>585</v>
      </c>
      <c r="C183">
        <v>193</v>
      </c>
      <c r="D183" t="s">
        <v>638</v>
      </c>
      <c r="E183" t="s">
        <v>639</v>
      </c>
    </row>
    <row r="184" spans="1:5" x14ac:dyDescent="0.2">
      <c r="A184">
        <v>194</v>
      </c>
      <c r="B184">
        <v>586</v>
      </c>
      <c r="C184">
        <v>194</v>
      </c>
      <c r="D184" t="s">
        <v>640</v>
      </c>
      <c r="E184" t="s">
        <v>480</v>
      </c>
    </row>
    <row r="185" spans="1:5" x14ac:dyDescent="0.2">
      <c r="A185">
        <v>195</v>
      </c>
      <c r="B185">
        <v>587</v>
      </c>
      <c r="C185">
        <v>195</v>
      </c>
      <c r="D185" t="s">
        <v>641</v>
      </c>
      <c r="E185" t="s">
        <v>480</v>
      </c>
    </row>
    <row r="186" spans="1:5" x14ac:dyDescent="0.2">
      <c r="A186">
        <v>196</v>
      </c>
      <c r="B186">
        <v>588</v>
      </c>
      <c r="C186">
        <v>196</v>
      </c>
      <c r="D186" t="s">
        <v>642</v>
      </c>
      <c r="E186" t="s">
        <v>480</v>
      </c>
    </row>
    <row r="187" spans="1:5" x14ac:dyDescent="0.2">
      <c r="A187">
        <v>197</v>
      </c>
      <c r="B187">
        <v>589</v>
      </c>
      <c r="C187">
        <v>197</v>
      </c>
      <c r="D187" t="s">
        <v>643</v>
      </c>
      <c r="E187" t="s">
        <v>480</v>
      </c>
    </row>
    <row r="188" spans="1:5" x14ac:dyDescent="0.2">
      <c r="A188">
        <v>198</v>
      </c>
      <c r="B188">
        <v>601</v>
      </c>
      <c r="C188">
        <v>198</v>
      </c>
      <c r="D188" t="s">
        <v>644</v>
      </c>
      <c r="E188" t="s">
        <v>480</v>
      </c>
    </row>
    <row r="189" spans="1:5" x14ac:dyDescent="0.2">
      <c r="A189">
        <v>199</v>
      </c>
      <c r="B189">
        <v>602</v>
      </c>
      <c r="C189">
        <v>199</v>
      </c>
      <c r="D189" t="s">
        <v>645</v>
      </c>
      <c r="E189" t="s">
        <v>480</v>
      </c>
    </row>
    <row r="190" spans="1:5" x14ac:dyDescent="0.2">
      <c r="A190">
        <v>200</v>
      </c>
      <c r="B190">
        <v>626</v>
      </c>
      <c r="C190">
        <v>200</v>
      </c>
      <c r="D190" t="s">
        <v>646</v>
      </c>
      <c r="E190" t="s">
        <v>480</v>
      </c>
    </row>
    <row r="191" spans="1:5" x14ac:dyDescent="0.2">
      <c r="A191">
        <v>201</v>
      </c>
      <c r="B191">
        <v>648</v>
      </c>
      <c r="C191">
        <v>201</v>
      </c>
      <c r="D191" t="s">
        <v>647</v>
      </c>
      <c r="E191" t="s">
        <v>480</v>
      </c>
    </row>
    <row r="192" spans="1:5" x14ac:dyDescent="0.2">
      <c r="A192">
        <v>202</v>
      </c>
      <c r="B192">
        <v>649</v>
      </c>
      <c r="C192">
        <v>202</v>
      </c>
      <c r="D192" t="s">
        <v>6</v>
      </c>
      <c r="E192" t="s">
        <v>480</v>
      </c>
    </row>
    <row r="193" spans="1:5" x14ac:dyDescent="0.2">
      <c r="A193">
        <v>203</v>
      </c>
      <c r="B193">
        <v>650</v>
      </c>
      <c r="C193">
        <v>203</v>
      </c>
      <c r="D193" t="s">
        <v>648</v>
      </c>
      <c r="E193" t="s">
        <v>480</v>
      </c>
    </row>
    <row r="194" spans="1:5" x14ac:dyDescent="0.2">
      <c r="A194">
        <v>204</v>
      </c>
      <c r="B194">
        <v>651</v>
      </c>
      <c r="C194">
        <v>204</v>
      </c>
      <c r="D194" t="s">
        <v>649</v>
      </c>
      <c r="E194" t="s">
        <v>480</v>
      </c>
    </row>
    <row r="195" spans="1:5" x14ac:dyDescent="0.2">
      <c r="A195">
        <v>205</v>
      </c>
      <c r="B195">
        <v>652</v>
      </c>
      <c r="C195">
        <v>205</v>
      </c>
      <c r="D195" t="s">
        <v>650</v>
      </c>
      <c r="E195" t="s">
        <v>480</v>
      </c>
    </row>
    <row r="196" spans="1:5" x14ac:dyDescent="0.2">
      <c r="A196">
        <v>206</v>
      </c>
      <c r="B196">
        <v>653</v>
      </c>
      <c r="C196">
        <v>206</v>
      </c>
      <c r="D196" t="s">
        <v>651</v>
      </c>
      <c r="E196" t="s">
        <v>480</v>
      </c>
    </row>
    <row r="197" spans="1:5" x14ac:dyDescent="0.2">
      <c r="A197">
        <v>207</v>
      </c>
      <c r="B197">
        <v>654</v>
      </c>
      <c r="C197">
        <v>207</v>
      </c>
      <c r="D197" t="s">
        <v>652</v>
      </c>
      <c r="E197" t="s">
        <v>480</v>
      </c>
    </row>
    <row r="198" spans="1:5" x14ac:dyDescent="0.2">
      <c r="A198">
        <v>208</v>
      </c>
      <c r="B198">
        <v>655</v>
      </c>
      <c r="C198">
        <v>208</v>
      </c>
      <c r="D198" t="s">
        <v>653</v>
      </c>
      <c r="E198" t="s">
        <v>480</v>
      </c>
    </row>
    <row r="199" spans="1:5" x14ac:dyDescent="0.2">
      <c r="A199">
        <v>209</v>
      </c>
      <c r="B199">
        <v>656</v>
      </c>
      <c r="C199">
        <v>209</v>
      </c>
      <c r="D199" t="s">
        <v>654</v>
      </c>
      <c r="E199" t="s">
        <v>480</v>
      </c>
    </row>
    <row r="200" spans="1:5" x14ac:dyDescent="0.2">
      <c r="A200">
        <v>210</v>
      </c>
      <c r="B200">
        <v>657</v>
      </c>
      <c r="C200">
        <v>210</v>
      </c>
      <c r="D200" t="s">
        <v>655</v>
      </c>
      <c r="E200" t="s">
        <v>480</v>
      </c>
    </row>
    <row r="201" spans="1:5" x14ac:dyDescent="0.2">
      <c r="A201">
        <v>211</v>
      </c>
      <c r="B201">
        <v>658</v>
      </c>
      <c r="C201">
        <v>211</v>
      </c>
      <c r="D201" t="s">
        <v>656</v>
      </c>
      <c r="E201" t="s">
        <v>657</v>
      </c>
    </row>
    <row r="202" spans="1:5" x14ac:dyDescent="0.2">
      <c r="A202">
        <v>212</v>
      </c>
      <c r="B202">
        <v>659</v>
      </c>
      <c r="C202">
        <v>212</v>
      </c>
      <c r="D202" t="s">
        <v>658</v>
      </c>
      <c r="E202" t="s">
        <v>480</v>
      </c>
    </row>
    <row r="203" spans="1:5" x14ac:dyDescent="0.2">
      <c r="A203">
        <v>213</v>
      </c>
      <c r="B203">
        <v>660</v>
      </c>
      <c r="C203">
        <v>213</v>
      </c>
      <c r="D203" t="s">
        <v>659</v>
      </c>
      <c r="E203" t="s">
        <v>480</v>
      </c>
    </row>
    <row r="204" spans="1:5" x14ac:dyDescent="0.2">
      <c r="A204">
        <v>214</v>
      </c>
      <c r="B204">
        <v>661</v>
      </c>
      <c r="C204">
        <v>214</v>
      </c>
      <c r="D204" t="s">
        <v>660</v>
      </c>
      <c r="E204" t="s">
        <v>480</v>
      </c>
    </row>
    <row r="205" spans="1:5" x14ac:dyDescent="0.2">
      <c r="A205">
        <v>215</v>
      </c>
      <c r="B205">
        <v>662</v>
      </c>
      <c r="C205">
        <v>215</v>
      </c>
      <c r="D205" t="s">
        <v>4</v>
      </c>
      <c r="E205" t="s">
        <v>480</v>
      </c>
    </row>
    <row r="206" spans="1:5" x14ac:dyDescent="0.2">
      <c r="A206">
        <v>216</v>
      </c>
      <c r="B206">
        <v>663</v>
      </c>
      <c r="C206">
        <v>216</v>
      </c>
      <c r="D206" t="s">
        <v>661</v>
      </c>
      <c r="E206" t="s">
        <v>480</v>
      </c>
    </row>
    <row r="207" spans="1:5" x14ac:dyDescent="0.2">
      <c r="A207">
        <v>217</v>
      </c>
      <c r="B207">
        <v>664</v>
      </c>
      <c r="C207">
        <v>217</v>
      </c>
      <c r="D207" t="s">
        <v>662</v>
      </c>
      <c r="E207" t="s">
        <v>480</v>
      </c>
    </row>
    <row r="208" spans="1:5" x14ac:dyDescent="0.2">
      <c r="A208">
        <v>218</v>
      </c>
      <c r="B208">
        <v>665</v>
      </c>
      <c r="C208">
        <v>218</v>
      </c>
      <c r="D208" t="s">
        <v>14</v>
      </c>
      <c r="E208" t="s">
        <v>480</v>
      </c>
    </row>
    <row r="209" spans="1:5" x14ac:dyDescent="0.2">
      <c r="A209">
        <v>219</v>
      </c>
      <c r="B209">
        <v>666</v>
      </c>
      <c r="C209">
        <v>219</v>
      </c>
      <c r="D209" t="s">
        <v>663</v>
      </c>
      <c r="E209" t="s">
        <v>480</v>
      </c>
    </row>
    <row r="210" spans="1:5" x14ac:dyDescent="0.2">
      <c r="A210">
        <v>220</v>
      </c>
      <c r="B210">
        <v>667</v>
      </c>
      <c r="C210">
        <v>220</v>
      </c>
      <c r="D210" t="s">
        <v>664</v>
      </c>
      <c r="E210" t="s">
        <v>480</v>
      </c>
    </row>
    <row r="211" spans="1:5" x14ac:dyDescent="0.2">
      <c r="A211">
        <v>221</v>
      </c>
      <c r="B211">
        <v>668</v>
      </c>
      <c r="C211">
        <v>221</v>
      </c>
      <c r="D211" t="s">
        <v>24</v>
      </c>
      <c r="E211" t="s">
        <v>480</v>
      </c>
    </row>
    <row r="212" spans="1:5" x14ac:dyDescent="0.2">
      <c r="A212">
        <v>222</v>
      </c>
      <c r="B212">
        <v>669</v>
      </c>
      <c r="C212">
        <v>222</v>
      </c>
      <c r="D212" t="s">
        <v>665</v>
      </c>
      <c r="E212" t="s">
        <v>480</v>
      </c>
    </row>
    <row r="213" spans="1:5" x14ac:dyDescent="0.2">
      <c r="A213">
        <v>223</v>
      </c>
      <c r="B213">
        <v>670</v>
      </c>
      <c r="C213">
        <v>223</v>
      </c>
      <c r="D213" t="s">
        <v>666</v>
      </c>
      <c r="E213" t="s">
        <v>480</v>
      </c>
    </row>
    <row r="214" spans="1:5" x14ac:dyDescent="0.2">
      <c r="A214">
        <v>224</v>
      </c>
      <c r="B214">
        <v>671</v>
      </c>
      <c r="C214">
        <v>224</v>
      </c>
      <c r="D214" t="s">
        <v>667</v>
      </c>
      <c r="E214" t="s">
        <v>480</v>
      </c>
    </row>
    <row r="215" spans="1:5" x14ac:dyDescent="0.2">
      <c r="A215">
        <v>225</v>
      </c>
      <c r="B215">
        <v>672</v>
      </c>
      <c r="C215">
        <v>225</v>
      </c>
      <c r="D215" t="s">
        <v>668</v>
      </c>
      <c r="E215" t="s">
        <v>480</v>
      </c>
    </row>
    <row r="216" spans="1:5" x14ac:dyDescent="0.2">
      <c r="A216">
        <v>226</v>
      </c>
      <c r="B216">
        <v>676</v>
      </c>
      <c r="C216">
        <v>226</v>
      </c>
      <c r="D216" t="s">
        <v>669</v>
      </c>
      <c r="E216" t="s">
        <v>480</v>
      </c>
    </row>
    <row r="217" spans="1:5" x14ac:dyDescent="0.2">
      <c r="A217">
        <v>227</v>
      </c>
      <c r="B217">
        <v>677</v>
      </c>
      <c r="C217">
        <v>227</v>
      </c>
      <c r="D217" t="s">
        <v>670</v>
      </c>
      <c r="E217" t="s">
        <v>480</v>
      </c>
    </row>
    <row r="218" spans="1:5" x14ac:dyDescent="0.2">
      <c r="A218">
        <v>228</v>
      </c>
      <c r="B218">
        <v>678</v>
      </c>
      <c r="C218">
        <v>228</v>
      </c>
      <c r="D218" t="s">
        <v>671</v>
      </c>
      <c r="E218" t="s">
        <v>480</v>
      </c>
    </row>
    <row r="219" spans="1:5" x14ac:dyDescent="0.2">
      <c r="A219">
        <v>229</v>
      </c>
      <c r="B219">
        <v>679</v>
      </c>
      <c r="C219">
        <v>229</v>
      </c>
      <c r="D219" t="s">
        <v>11</v>
      </c>
      <c r="E219" t="s">
        <v>480</v>
      </c>
    </row>
    <row r="220" spans="1:5" x14ac:dyDescent="0.2">
      <c r="A220">
        <v>230</v>
      </c>
      <c r="B220">
        <v>680</v>
      </c>
      <c r="C220">
        <v>230</v>
      </c>
      <c r="D220" t="s">
        <v>672</v>
      </c>
      <c r="E220" t="s">
        <v>480</v>
      </c>
    </row>
    <row r="221" spans="1:5" x14ac:dyDescent="0.2">
      <c r="A221">
        <v>231</v>
      </c>
      <c r="B221">
        <v>701</v>
      </c>
      <c r="C221">
        <v>231</v>
      </c>
      <c r="D221" t="s">
        <v>673</v>
      </c>
      <c r="E221" t="s">
        <v>480</v>
      </c>
    </row>
    <row r="222" spans="1:5" x14ac:dyDescent="0.2">
      <c r="A222">
        <v>232</v>
      </c>
      <c r="B222">
        <v>702</v>
      </c>
      <c r="C222">
        <v>232</v>
      </c>
      <c r="D222" t="s">
        <v>674</v>
      </c>
      <c r="E222" t="s">
        <v>480</v>
      </c>
    </row>
    <row r="223" spans="1:5" x14ac:dyDescent="0.2">
      <c r="A223">
        <v>233</v>
      </c>
      <c r="B223">
        <v>703</v>
      </c>
      <c r="C223">
        <v>233</v>
      </c>
      <c r="D223" t="s">
        <v>675</v>
      </c>
      <c r="E223" t="s">
        <v>480</v>
      </c>
    </row>
    <row r="224" spans="1:5" x14ac:dyDescent="0.2">
      <c r="A224">
        <v>234</v>
      </c>
      <c r="B224">
        <v>706</v>
      </c>
      <c r="C224">
        <v>234</v>
      </c>
      <c r="D224" t="s">
        <v>676</v>
      </c>
      <c r="E224" t="s">
        <v>480</v>
      </c>
    </row>
    <row r="225" spans="1:5" x14ac:dyDescent="0.2">
      <c r="A225">
        <v>235</v>
      </c>
      <c r="B225">
        <v>707</v>
      </c>
      <c r="C225">
        <v>235</v>
      </c>
      <c r="D225" t="s">
        <v>677</v>
      </c>
      <c r="E225" t="s">
        <v>480</v>
      </c>
    </row>
    <row r="226" spans="1:5" x14ac:dyDescent="0.2">
      <c r="A226">
        <v>236</v>
      </c>
      <c r="B226">
        <v>708</v>
      </c>
      <c r="C226">
        <v>236</v>
      </c>
      <c r="D226" t="s">
        <v>678</v>
      </c>
      <c r="E226" t="s">
        <v>480</v>
      </c>
    </row>
    <row r="227" spans="1:5" x14ac:dyDescent="0.2">
      <c r="A227">
        <v>237</v>
      </c>
      <c r="B227">
        <v>709</v>
      </c>
      <c r="C227">
        <v>237</v>
      </c>
      <c r="D227" t="s">
        <v>679</v>
      </c>
      <c r="E227" t="s">
        <v>480</v>
      </c>
    </row>
    <row r="228" spans="1:5" x14ac:dyDescent="0.2">
      <c r="A228">
        <v>238</v>
      </c>
      <c r="B228">
        <v>1001</v>
      </c>
      <c r="C228">
        <v>238</v>
      </c>
      <c r="D228" t="s">
        <v>680</v>
      </c>
      <c r="E228" t="s">
        <v>480</v>
      </c>
    </row>
    <row r="229" spans="1:5" x14ac:dyDescent="0.2">
      <c r="A229">
        <v>239</v>
      </c>
      <c r="B229">
        <v>1002</v>
      </c>
      <c r="C229">
        <v>239</v>
      </c>
      <c r="D229" t="s">
        <v>681</v>
      </c>
      <c r="E229" t="s">
        <v>480</v>
      </c>
    </row>
    <row r="230" spans="1:5" x14ac:dyDescent="0.2">
      <c r="A230">
        <v>240</v>
      </c>
      <c r="B230">
        <v>1011</v>
      </c>
      <c r="C230">
        <v>240</v>
      </c>
      <c r="D230" t="s">
        <v>446</v>
      </c>
      <c r="E230" t="s">
        <v>480</v>
      </c>
    </row>
    <row r="231" spans="1:5" x14ac:dyDescent="0.2">
      <c r="A231">
        <v>241</v>
      </c>
      <c r="B231">
        <v>1012</v>
      </c>
      <c r="C231">
        <v>241</v>
      </c>
      <c r="D231" t="s">
        <v>682</v>
      </c>
      <c r="E231" t="s">
        <v>480</v>
      </c>
    </row>
    <row r="232" spans="1:5" x14ac:dyDescent="0.2">
      <c r="A232">
        <v>242</v>
      </c>
      <c r="B232">
        <v>1014</v>
      </c>
      <c r="C232">
        <v>242</v>
      </c>
      <c r="D232" t="s">
        <v>445</v>
      </c>
      <c r="E232" t="s">
        <v>480</v>
      </c>
    </row>
    <row r="233" spans="1:5" x14ac:dyDescent="0.2">
      <c r="A233">
        <v>243</v>
      </c>
      <c r="B233">
        <v>1051</v>
      </c>
      <c r="C233">
        <v>243</v>
      </c>
      <c r="D233" t="s">
        <v>447</v>
      </c>
      <c r="E233" t="s">
        <v>480</v>
      </c>
    </row>
    <row r="234" spans="1:5" x14ac:dyDescent="0.2">
      <c r="A234">
        <v>244</v>
      </c>
      <c r="B234">
        <v>1052</v>
      </c>
      <c r="C234">
        <v>244</v>
      </c>
      <c r="D234" t="s">
        <v>683</v>
      </c>
      <c r="E234" t="s">
        <v>480</v>
      </c>
    </row>
    <row r="235" spans="1:5" x14ac:dyDescent="0.2">
      <c r="A235">
        <v>245</v>
      </c>
      <c r="B235">
        <v>1055</v>
      </c>
      <c r="C235">
        <v>245</v>
      </c>
      <c r="D235" t="s">
        <v>684</v>
      </c>
      <c r="E235" t="s">
        <v>480</v>
      </c>
    </row>
    <row r="236" spans="1:5" x14ac:dyDescent="0.2">
      <c r="A236">
        <v>246</v>
      </c>
      <c r="B236">
        <v>1176</v>
      </c>
      <c r="C236">
        <v>246</v>
      </c>
      <c r="D236" t="s">
        <v>448</v>
      </c>
      <c r="E236" t="s">
        <v>480</v>
      </c>
    </row>
    <row r="237" spans="1:5" x14ac:dyDescent="0.2">
      <c r="A237">
        <v>247</v>
      </c>
      <c r="B237">
        <v>1177</v>
      </c>
      <c r="C237">
        <v>247</v>
      </c>
      <c r="D237" t="s">
        <v>685</v>
      </c>
      <c r="E237" t="s">
        <v>480</v>
      </c>
    </row>
    <row r="238" spans="1:5" x14ac:dyDescent="0.2">
      <c r="A238">
        <v>248</v>
      </c>
      <c r="B238">
        <v>1180</v>
      </c>
      <c r="C238">
        <v>248</v>
      </c>
      <c r="D238" t="s">
        <v>686</v>
      </c>
      <c r="E238" t="s">
        <v>480</v>
      </c>
    </row>
    <row r="239" spans="1:5" x14ac:dyDescent="0.2">
      <c r="A239">
        <v>249</v>
      </c>
      <c r="B239">
        <v>1181</v>
      </c>
      <c r="C239">
        <v>249</v>
      </c>
      <c r="D239" t="s">
        <v>687</v>
      </c>
      <c r="E239" t="s">
        <v>480</v>
      </c>
    </row>
    <row r="240" spans="1:5" x14ac:dyDescent="0.2">
      <c r="A240">
        <v>250</v>
      </c>
      <c r="B240">
        <v>1182</v>
      </c>
      <c r="C240">
        <v>250</v>
      </c>
      <c r="D240" t="s">
        <v>688</v>
      </c>
      <c r="E240" t="s">
        <v>480</v>
      </c>
    </row>
    <row r="241" spans="1:5" x14ac:dyDescent="0.2">
      <c r="A241">
        <v>251</v>
      </c>
      <c r="B241">
        <v>1191</v>
      </c>
      <c r="C241">
        <v>251</v>
      </c>
      <c r="D241" t="s">
        <v>689</v>
      </c>
      <c r="E241" t="s">
        <v>480</v>
      </c>
    </row>
    <row r="242" spans="1:5" x14ac:dyDescent="0.2">
      <c r="A242">
        <v>252</v>
      </c>
      <c r="B242">
        <v>1201</v>
      </c>
      <c r="C242">
        <v>252</v>
      </c>
      <c r="D242" t="s">
        <v>690</v>
      </c>
      <c r="E242" t="s">
        <v>480</v>
      </c>
    </row>
    <row r="243" spans="1:5" x14ac:dyDescent="0.2">
      <c r="A243">
        <v>253</v>
      </c>
      <c r="B243">
        <v>1211</v>
      </c>
      <c r="C243">
        <v>253</v>
      </c>
      <c r="D243" t="s">
        <v>455</v>
      </c>
      <c r="E243" t="s">
        <v>480</v>
      </c>
    </row>
    <row r="244" spans="1:5" x14ac:dyDescent="0.2">
      <c r="A244">
        <v>254</v>
      </c>
      <c r="B244">
        <v>1213</v>
      </c>
      <c r="C244">
        <v>254</v>
      </c>
      <c r="D244" t="s">
        <v>691</v>
      </c>
      <c r="E244" t="s">
        <v>480</v>
      </c>
    </row>
    <row r="245" spans="1:5" x14ac:dyDescent="0.2">
      <c r="A245">
        <v>255</v>
      </c>
      <c r="B245">
        <v>1301</v>
      </c>
      <c r="C245">
        <v>255</v>
      </c>
      <c r="D245" t="s">
        <v>692</v>
      </c>
      <c r="E245" t="s">
        <v>480</v>
      </c>
    </row>
    <row r="246" spans="1:5" x14ac:dyDescent="0.2">
      <c r="A246">
        <v>256</v>
      </c>
      <c r="B246">
        <v>1302</v>
      </c>
      <c r="C246">
        <v>256</v>
      </c>
      <c r="D246" t="s">
        <v>693</v>
      </c>
      <c r="E246" t="s">
        <v>480</v>
      </c>
    </row>
    <row r="247" spans="1:5" x14ac:dyDescent="0.2">
      <c r="A247">
        <v>257</v>
      </c>
      <c r="B247">
        <v>1310</v>
      </c>
      <c r="C247">
        <v>257</v>
      </c>
      <c r="D247" t="s">
        <v>694</v>
      </c>
      <c r="E247" t="s">
        <v>480</v>
      </c>
    </row>
    <row r="248" spans="1:5" x14ac:dyDescent="0.2">
      <c r="A248">
        <v>258</v>
      </c>
      <c r="B248">
        <v>1351</v>
      </c>
      <c r="C248">
        <v>258</v>
      </c>
      <c r="D248" t="s">
        <v>695</v>
      </c>
      <c r="E248" t="s">
        <v>480</v>
      </c>
    </row>
    <row r="249" spans="1:5" x14ac:dyDescent="0.2">
      <c r="A249">
        <v>259</v>
      </c>
      <c r="B249">
        <v>1352</v>
      </c>
      <c r="C249">
        <v>259</v>
      </c>
      <c r="D249" t="s">
        <v>696</v>
      </c>
      <c r="E249" t="s">
        <v>480</v>
      </c>
    </row>
    <row r="250" spans="1:5" x14ac:dyDescent="0.2">
      <c r="A250">
        <v>260</v>
      </c>
      <c r="B250">
        <v>1375</v>
      </c>
      <c r="C250">
        <v>260</v>
      </c>
      <c r="D250" t="s">
        <v>697</v>
      </c>
      <c r="E250" t="s">
        <v>480</v>
      </c>
    </row>
    <row r="251" spans="1:5" x14ac:dyDescent="0.2">
      <c r="A251">
        <v>261</v>
      </c>
      <c r="B251">
        <v>1376</v>
      </c>
      <c r="C251">
        <v>261</v>
      </c>
      <c r="D251" t="s">
        <v>449</v>
      </c>
      <c r="E251" t="s">
        <v>480</v>
      </c>
    </row>
    <row r="252" spans="1:5" x14ac:dyDescent="0.2">
      <c r="A252">
        <v>262</v>
      </c>
      <c r="B252">
        <v>1401</v>
      </c>
      <c r="C252">
        <v>262</v>
      </c>
      <c r="D252" t="s">
        <v>698</v>
      </c>
      <c r="E252" t="s">
        <v>480</v>
      </c>
    </row>
    <row r="253" spans="1:5" x14ac:dyDescent="0.2">
      <c r="A253">
        <v>263</v>
      </c>
      <c r="B253">
        <v>1403</v>
      </c>
      <c r="C253">
        <v>263</v>
      </c>
      <c r="D253" t="s">
        <v>699</v>
      </c>
      <c r="E253" t="s">
        <v>480</v>
      </c>
    </row>
    <row r="254" spans="1:5" x14ac:dyDescent="0.2">
      <c r="A254">
        <v>264</v>
      </c>
      <c r="B254">
        <v>1404</v>
      </c>
      <c r="C254">
        <v>264</v>
      </c>
      <c r="D254" t="s">
        <v>700</v>
      </c>
      <c r="E254" t="s">
        <v>480</v>
      </c>
    </row>
    <row r="255" spans="1:5" x14ac:dyDescent="0.2">
      <c r="A255">
        <v>265</v>
      </c>
      <c r="B255">
        <v>1405</v>
      </c>
      <c r="C255">
        <v>265</v>
      </c>
      <c r="D255" t="s">
        <v>701</v>
      </c>
      <c r="E255" t="s">
        <v>480</v>
      </c>
    </row>
    <row r="256" spans="1:5" x14ac:dyDescent="0.2">
      <c r="A256">
        <v>266</v>
      </c>
      <c r="B256">
        <v>1406</v>
      </c>
      <c r="C256">
        <v>266</v>
      </c>
      <c r="D256" t="s">
        <v>702</v>
      </c>
      <c r="E256" t="s">
        <v>480</v>
      </c>
    </row>
    <row r="257" spans="1:5" x14ac:dyDescent="0.2">
      <c r="A257">
        <v>267</v>
      </c>
      <c r="B257">
        <v>1501</v>
      </c>
      <c r="C257">
        <v>267</v>
      </c>
      <c r="D257" t="s">
        <v>703</v>
      </c>
      <c r="E257" t="s">
        <v>480</v>
      </c>
    </row>
    <row r="258" spans="1:5" x14ac:dyDescent="0.2">
      <c r="A258">
        <v>268</v>
      </c>
      <c r="B258">
        <v>1503</v>
      </c>
      <c r="C258">
        <v>268</v>
      </c>
      <c r="D258" t="s">
        <v>704</v>
      </c>
      <c r="E258" t="s">
        <v>480</v>
      </c>
    </row>
    <row r="259" spans="1:5" x14ac:dyDescent="0.2">
      <c r="A259">
        <v>269</v>
      </c>
      <c r="B259">
        <v>1506</v>
      </c>
      <c r="C259">
        <v>269</v>
      </c>
      <c r="D259" t="s">
        <v>705</v>
      </c>
      <c r="E259" t="s">
        <v>480</v>
      </c>
    </row>
    <row r="260" spans="1:5" x14ac:dyDescent="0.2">
      <c r="A260">
        <v>270</v>
      </c>
      <c r="B260">
        <v>1511</v>
      </c>
      <c r="C260">
        <v>270</v>
      </c>
      <c r="D260" t="s">
        <v>441</v>
      </c>
      <c r="E260" t="s">
        <v>480</v>
      </c>
    </row>
    <row r="261" spans="1:5" x14ac:dyDescent="0.2">
      <c r="A261">
        <v>271</v>
      </c>
      <c r="B261">
        <v>1516</v>
      </c>
      <c r="C261">
        <v>271</v>
      </c>
      <c r="D261" t="s">
        <v>197</v>
      </c>
      <c r="E261" t="s">
        <v>480</v>
      </c>
    </row>
    <row r="262" spans="1:5" x14ac:dyDescent="0.2">
      <c r="A262">
        <v>272</v>
      </c>
      <c r="B262">
        <v>1521</v>
      </c>
      <c r="C262">
        <v>272</v>
      </c>
      <c r="D262" t="s">
        <v>706</v>
      </c>
      <c r="E262" t="s">
        <v>480</v>
      </c>
    </row>
    <row r="263" spans="1:5" x14ac:dyDescent="0.2">
      <c r="A263">
        <v>273</v>
      </c>
      <c r="B263">
        <v>1526</v>
      </c>
      <c r="C263">
        <v>273</v>
      </c>
      <c r="D263" t="s">
        <v>707</v>
      </c>
      <c r="E263" t="s">
        <v>480</v>
      </c>
    </row>
    <row r="264" spans="1:5" x14ac:dyDescent="0.2">
      <c r="A264">
        <v>274</v>
      </c>
      <c r="B264">
        <v>1531</v>
      </c>
      <c r="C264">
        <v>274</v>
      </c>
      <c r="D264" t="s">
        <v>708</v>
      </c>
      <c r="E264" t="s">
        <v>480</v>
      </c>
    </row>
    <row r="265" spans="1:5" x14ac:dyDescent="0.2">
      <c r="A265">
        <v>275</v>
      </c>
      <c r="B265">
        <v>1536</v>
      </c>
      <c r="C265">
        <v>275</v>
      </c>
      <c r="D265" t="s">
        <v>454</v>
      </c>
      <c r="E265" t="s">
        <v>480</v>
      </c>
    </row>
    <row r="266" spans="1:5" x14ac:dyDescent="0.2">
      <c r="A266">
        <v>276</v>
      </c>
      <c r="B266">
        <v>1541</v>
      </c>
      <c r="C266">
        <v>276</v>
      </c>
      <c r="D266" t="s">
        <v>709</v>
      </c>
      <c r="E266" t="s">
        <v>480</v>
      </c>
    </row>
    <row r="267" spans="1:5" x14ac:dyDescent="0.2">
      <c r="A267">
        <v>277</v>
      </c>
      <c r="B267">
        <v>1542</v>
      </c>
      <c r="C267">
        <v>277</v>
      </c>
      <c r="D267" t="s">
        <v>710</v>
      </c>
      <c r="E267" t="s">
        <v>480</v>
      </c>
    </row>
    <row r="268" spans="1:5" x14ac:dyDescent="0.2">
      <c r="A268">
        <v>278</v>
      </c>
      <c r="B268">
        <v>1545</v>
      </c>
      <c r="C268">
        <v>278</v>
      </c>
      <c r="D268" t="s">
        <v>711</v>
      </c>
      <c r="E268" t="s">
        <v>480</v>
      </c>
    </row>
    <row r="269" spans="1:5" x14ac:dyDescent="0.2">
      <c r="A269">
        <v>279</v>
      </c>
      <c r="B269">
        <v>1546</v>
      </c>
      <c r="C269">
        <v>279</v>
      </c>
      <c r="D269" t="s">
        <v>712</v>
      </c>
      <c r="E269" t="s">
        <v>480</v>
      </c>
    </row>
    <row r="270" spans="1:5" x14ac:dyDescent="0.2">
      <c r="A270">
        <v>280</v>
      </c>
      <c r="B270">
        <v>1551</v>
      </c>
      <c r="C270">
        <v>280</v>
      </c>
      <c r="D270" t="s">
        <v>98</v>
      </c>
      <c r="E270" t="s">
        <v>480</v>
      </c>
    </row>
    <row r="271" spans="1:5" x14ac:dyDescent="0.2">
      <c r="A271">
        <v>281</v>
      </c>
      <c r="B271">
        <v>1556</v>
      </c>
      <c r="C271">
        <v>281</v>
      </c>
      <c r="D271" t="s">
        <v>713</v>
      </c>
      <c r="E271" t="s">
        <v>480</v>
      </c>
    </row>
    <row r="272" spans="1:5" x14ac:dyDescent="0.2">
      <c r="A272">
        <v>282</v>
      </c>
      <c r="B272">
        <v>1557</v>
      </c>
      <c r="C272">
        <v>282</v>
      </c>
      <c r="D272" t="s">
        <v>714</v>
      </c>
      <c r="E272" t="s">
        <v>480</v>
      </c>
    </row>
    <row r="273" spans="1:5" x14ac:dyDescent="0.2">
      <c r="A273">
        <v>283</v>
      </c>
      <c r="B273">
        <v>1558</v>
      </c>
      <c r="C273">
        <v>283</v>
      </c>
      <c r="D273" t="s">
        <v>715</v>
      </c>
      <c r="E273" t="s">
        <v>480</v>
      </c>
    </row>
    <row r="274" spans="1:5" x14ac:dyDescent="0.2">
      <c r="A274">
        <v>284</v>
      </c>
      <c r="B274">
        <v>1559</v>
      </c>
      <c r="C274">
        <v>284</v>
      </c>
      <c r="D274" t="s">
        <v>716</v>
      </c>
      <c r="E274" t="s">
        <v>480</v>
      </c>
    </row>
    <row r="275" spans="1:5" x14ac:dyDescent="0.2">
      <c r="A275">
        <v>285</v>
      </c>
      <c r="B275">
        <v>1560</v>
      </c>
      <c r="C275">
        <v>285</v>
      </c>
      <c r="D275" t="s">
        <v>717</v>
      </c>
      <c r="E275" t="s">
        <v>480</v>
      </c>
    </row>
    <row r="276" spans="1:5" x14ac:dyDescent="0.2">
      <c r="A276">
        <v>286</v>
      </c>
      <c r="B276">
        <v>1562</v>
      </c>
      <c r="C276">
        <v>286</v>
      </c>
      <c r="D276" t="s">
        <v>718</v>
      </c>
      <c r="E276" t="s">
        <v>480</v>
      </c>
    </row>
    <row r="277" spans="1:5" x14ac:dyDescent="0.2">
      <c r="A277">
        <v>287</v>
      </c>
      <c r="B277">
        <v>1563</v>
      </c>
      <c r="C277">
        <v>287</v>
      </c>
      <c r="D277" t="s">
        <v>719</v>
      </c>
      <c r="E277" t="s">
        <v>480</v>
      </c>
    </row>
    <row r="278" spans="1:5" x14ac:dyDescent="0.2">
      <c r="A278">
        <v>288</v>
      </c>
      <c r="B278">
        <v>1571</v>
      </c>
      <c r="C278">
        <v>288</v>
      </c>
      <c r="D278" t="s">
        <v>720</v>
      </c>
      <c r="E278" t="s">
        <v>480</v>
      </c>
    </row>
    <row r="279" spans="1:5" x14ac:dyDescent="0.2">
      <c r="A279">
        <v>289</v>
      </c>
      <c r="B279">
        <v>1572</v>
      </c>
      <c r="C279">
        <v>289</v>
      </c>
      <c r="D279" t="s">
        <v>721</v>
      </c>
      <c r="E279" t="s">
        <v>480</v>
      </c>
    </row>
    <row r="280" spans="1:5" x14ac:dyDescent="0.2">
      <c r="A280">
        <v>290</v>
      </c>
      <c r="B280">
        <v>1573</v>
      </c>
      <c r="C280">
        <v>290</v>
      </c>
      <c r="D280" t="s">
        <v>722</v>
      </c>
      <c r="E280" t="s">
        <v>480</v>
      </c>
    </row>
    <row r="281" spans="1:5" x14ac:dyDescent="0.2">
      <c r="A281">
        <v>291</v>
      </c>
      <c r="B281">
        <v>1581</v>
      </c>
      <c r="C281">
        <v>291</v>
      </c>
      <c r="D281" t="s">
        <v>723</v>
      </c>
      <c r="E281" t="s">
        <v>480</v>
      </c>
    </row>
    <row r="282" spans="1:5" x14ac:dyDescent="0.2">
      <c r="A282">
        <v>292</v>
      </c>
      <c r="B282">
        <v>1582</v>
      </c>
      <c r="C282">
        <v>292</v>
      </c>
      <c r="D282" t="s">
        <v>724</v>
      </c>
      <c r="E282" t="s">
        <v>480</v>
      </c>
    </row>
    <row r="283" spans="1:5" x14ac:dyDescent="0.2">
      <c r="A283">
        <v>293</v>
      </c>
      <c r="B283">
        <v>1583</v>
      </c>
      <c r="C283">
        <v>293</v>
      </c>
      <c r="D283" t="s">
        <v>725</v>
      </c>
      <c r="E283" t="s">
        <v>480</v>
      </c>
    </row>
    <row r="284" spans="1:5" x14ac:dyDescent="0.2">
      <c r="A284">
        <v>294</v>
      </c>
      <c r="B284">
        <v>1584</v>
      </c>
      <c r="C284">
        <v>294</v>
      </c>
      <c r="D284" t="s">
        <v>726</v>
      </c>
      <c r="E284" t="s">
        <v>480</v>
      </c>
    </row>
    <row r="285" spans="1:5" x14ac:dyDescent="0.2">
      <c r="A285">
        <v>295</v>
      </c>
      <c r="B285">
        <v>1585</v>
      </c>
      <c r="C285">
        <v>295</v>
      </c>
      <c r="D285" t="s">
        <v>727</v>
      </c>
      <c r="E285" t="s">
        <v>480</v>
      </c>
    </row>
    <row r="286" spans="1:5" x14ac:dyDescent="0.2">
      <c r="A286">
        <v>296</v>
      </c>
      <c r="B286">
        <v>1586</v>
      </c>
      <c r="C286">
        <v>296</v>
      </c>
      <c r="D286" t="s">
        <v>728</v>
      </c>
      <c r="E286" t="s">
        <v>480</v>
      </c>
    </row>
    <row r="287" spans="1:5" x14ac:dyDescent="0.2">
      <c r="A287">
        <v>297</v>
      </c>
      <c r="B287">
        <v>1591</v>
      </c>
      <c r="C287">
        <v>297</v>
      </c>
      <c r="D287" t="s">
        <v>450</v>
      </c>
      <c r="E287" t="s">
        <v>480</v>
      </c>
    </row>
    <row r="288" spans="1:5" x14ac:dyDescent="0.2">
      <c r="A288">
        <v>298</v>
      </c>
      <c r="B288">
        <v>1592</v>
      </c>
      <c r="C288">
        <v>298</v>
      </c>
      <c r="D288" t="s">
        <v>729</v>
      </c>
      <c r="E288" t="s">
        <v>480</v>
      </c>
    </row>
    <row r="289" spans="1:5" x14ac:dyDescent="0.2">
      <c r="A289">
        <v>299</v>
      </c>
      <c r="B289">
        <v>1593</v>
      </c>
      <c r="C289">
        <v>299</v>
      </c>
      <c r="D289" t="s">
        <v>730</v>
      </c>
      <c r="E289" t="s">
        <v>480</v>
      </c>
    </row>
    <row r="290" spans="1:5" x14ac:dyDescent="0.2">
      <c r="A290">
        <v>300</v>
      </c>
      <c r="B290">
        <v>2002</v>
      </c>
      <c r="C290">
        <v>300</v>
      </c>
      <c r="D290" t="s">
        <v>731</v>
      </c>
      <c r="E290" t="s">
        <v>480</v>
      </c>
    </row>
    <row r="291" spans="1:5" x14ac:dyDescent="0.2">
      <c r="A291">
        <v>301</v>
      </c>
      <c r="B291">
        <v>2004</v>
      </c>
      <c r="C291">
        <v>301</v>
      </c>
      <c r="D291" t="s">
        <v>732</v>
      </c>
      <c r="E291" t="s">
        <v>480</v>
      </c>
    </row>
    <row r="292" spans="1:5" x14ac:dyDescent="0.2">
      <c r="A292">
        <v>302</v>
      </c>
      <c r="B292">
        <v>2005</v>
      </c>
      <c r="C292">
        <v>302</v>
      </c>
      <c r="D292" t="s">
        <v>733</v>
      </c>
      <c r="E292" t="s">
        <v>480</v>
      </c>
    </row>
    <row r="293" spans="1:5" x14ac:dyDescent="0.2">
      <c r="A293">
        <v>303</v>
      </c>
      <c r="B293">
        <v>2006</v>
      </c>
      <c r="C293">
        <v>303</v>
      </c>
      <c r="D293" t="s">
        <v>734</v>
      </c>
      <c r="E293" t="s">
        <v>480</v>
      </c>
    </row>
    <row r="294" spans="1:5" x14ac:dyDescent="0.2">
      <c r="A294">
        <v>304</v>
      </c>
      <c r="B294">
        <v>2011</v>
      </c>
      <c r="C294">
        <v>304</v>
      </c>
      <c r="D294" t="s">
        <v>735</v>
      </c>
      <c r="E294" t="s">
        <v>480</v>
      </c>
    </row>
    <row r="295" spans="1:5" x14ac:dyDescent="0.2">
      <c r="A295">
        <v>305</v>
      </c>
      <c r="B295">
        <v>2016</v>
      </c>
      <c r="C295">
        <v>305</v>
      </c>
      <c r="D295" t="s">
        <v>736</v>
      </c>
      <c r="E295" t="s">
        <v>480</v>
      </c>
    </row>
    <row r="296" spans="1:5" x14ac:dyDescent="0.2">
      <c r="A296">
        <v>306</v>
      </c>
      <c r="B296">
        <v>2018</v>
      </c>
      <c r="C296">
        <v>306</v>
      </c>
      <c r="D296" t="s">
        <v>737</v>
      </c>
      <c r="E296" t="s">
        <v>480</v>
      </c>
    </row>
    <row r="297" spans="1:5" x14ac:dyDescent="0.2">
      <c r="A297">
        <v>307</v>
      </c>
      <c r="B297">
        <v>2021</v>
      </c>
      <c r="C297">
        <v>307</v>
      </c>
      <c r="D297" t="s">
        <v>738</v>
      </c>
      <c r="E297" t="s">
        <v>480</v>
      </c>
    </row>
    <row r="298" spans="1:5" x14ac:dyDescent="0.2">
      <c r="A298">
        <v>308</v>
      </c>
      <c r="B298">
        <v>2022</v>
      </c>
      <c r="C298">
        <v>308</v>
      </c>
      <c r="D298" t="s">
        <v>105</v>
      </c>
      <c r="E298" t="s">
        <v>480</v>
      </c>
    </row>
    <row r="299" spans="1:5" x14ac:dyDescent="0.2">
      <c r="A299">
        <v>309</v>
      </c>
      <c r="B299">
        <v>2023</v>
      </c>
      <c r="C299">
        <v>309</v>
      </c>
      <c r="D299" t="s">
        <v>739</v>
      </c>
      <c r="E299" t="s">
        <v>480</v>
      </c>
    </row>
    <row r="300" spans="1:5" x14ac:dyDescent="0.2">
      <c r="A300">
        <v>310</v>
      </c>
      <c r="B300">
        <v>2025</v>
      </c>
      <c r="C300">
        <v>310</v>
      </c>
      <c r="D300" t="s">
        <v>740</v>
      </c>
      <c r="E300" t="s">
        <v>480</v>
      </c>
    </row>
    <row r="301" spans="1:5" x14ac:dyDescent="0.2">
      <c r="A301">
        <v>311</v>
      </c>
      <c r="B301">
        <v>2031</v>
      </c>
      <c r="C301">
        <v>311</v>
      </c>
      <c r="D301" t="s">
        <v>741</v>
      </c>
      <c r="E301" t="s">
        <v>480</v>
      </c>
    </row>
    <row r="302" spans="1:5" x14ac:dyDescent="0.2">
      <c r="A302">
        <v>312</v>
      </c>
      <c r="B302">
        <v>2041</v>
      </c>
      <c r="C302">
        <v>312</v>
      </c>
      <c r="D302" t="s">
        <v>99</v>
      </c>
      <c r="E302" t="s">
        <v>480</v>
      </c>
    </row>
    <row r="303" spans="1:5" x14ac:dyDescent="0.2">
      <c r="A303">
        <v>313</v>
      </c>
      <c r="B303">
        <v>2043</v>
      </c>
      <c r="C303">
        <v>313</v>
      </c>
      <c r="D303" t="s">
        <v>742</v>
      </c>
      <c r="E303" t="s">
        <v>480</v>
      </c>
    </row>
    <row r="304" spans="1:5" x14ac:dyDescent="0.2">
      <c r="A304">
        <v>314</v>
      </c>
      <c r="B304">
        <v>2044</v>
      </c>
      <c r="C304">
        <v>314</v>
      </c>
      <c r="D304" t="s">
        <v>743</v>
      </c>
      <c r="E304" t="s">
        <v>480</v>
      </c>
    </row>
    <row r="305" spans="1:5" x14ac:dyDescent="0.2">
      <c r="A305">
        <v>315</v>
      </c>
      <c r="B305">
        <v>2051</v>
      </c>
      <c r="C305">
        <v>315</v>
      </c>
      <c r="D305" t="s">
        <v>744</v>
      </c>
      <c r="E305" t="s">
        <v>480</v>
      </c>
    </row>
    <row r="306" spans="1:5" x14ac:dyDescent="0.2">
      <c r="A306">
        <v>316</v>
      </c>
      <c r="B306">
        <v>2052</v>
      </c>
      <c r="C306">
        <v>316</v>
      </c>
      <c r="D306" t="s">
        <v>745</v>
      </c>
      <c r="E306" t="s">
        <v>480</v>
      </c>
    </row>
    <row r="307" spans="1:5" x14ac:dyDescent="0.2">
      <c r="A307">
        <v>317</v>
      </c>
      <c r="B307">
        <v>2056</v>
      </c>
      <c r="C307">
        <v>317</v>
      </c>
      <c r="D307" t="s">
        <v>100</v>
      </c>
      <c r="E307" t="s">
        <v>480</v>
      </c>
    </row>
    <row r="308" spans="1:5" x14ac:dyDescent="0.2">
      <c r="A308">
        <v>318</v>
      </c>
      <c r="B308">
        <v>2061</v>
      </c>
      <c r="C308">
        <v>318</v>
      </c>
      <c r="D308" t="s">
        <v>746</v>
      </c>
      <c r="E308" t="s">
        <v>480</v>
      </c>
    </row>
    <row r="309" spans="1:5" x14ac:dyDescent="0.2">
      <c r="A309">
        <v>319</v>
      </c>
      <c r="B309">
        <v>2071</v>
      </c>
      <c r="C309">
        <v>319</v>
      </c>
      <c r="D309" t="s">
        <v>747</v>
      </c>
      <c r="E309" t="s">
        <v>480</v>
      </c>
    </row>
    <row r="310" spans="1:5" x14ac:dyDescent="0.2">
      <c r="A310">
        <v>320</v>
      </c>
      <c r="B310">
        <v>2076</v>
      </c>
      <c r="C310">
        <v>320</v>
      </c>
      <c r="D310" t="s">
        <v>748</v>
      </c>
      <c r="E310" t="s">
        <v>480</v>
      </c>
    </row>
    <row r="311" spans="1:5" x14ac:dyDescent="0.2">
      <c r="A311">
        <v>321</v>
      </c>
      <c r="B311">
        <v>2081</v>
      </c>
      <c r="C311">
        <v>321</v>
      </c>
      <c r="D311" t="s">
        <v>101</v>
      </c>
      <c r="E311" t="s">
        <v>480</v>
      </c>
    </row>
    <row r="312" spans="1:5" x14ac:dyDescent="0.2">
      <c r="A312">
        <v>322</v>
      </c>
      <c r="B312">
        <v>2086</v>
      </c>
      <c r="C312">
        <v>322</v>
      </c>
      <c r="D312" t="s">
        <v>102</v>
      </c>
      <c r="E312" t="s">
        <v>480</v>
      </c>
    </row>
    <row r="313" spans="1:5" x14ac:dyDescent="0.2">
      <c r="A313">
        <v>323</v>
      </c>
      <c r="B313">
        <v>2091</v>
      </c>
      <c r="C313">
        <v>323</v>
      </c>
      <c r="D313" t="s">
        <v>749</v>
      </c>
      <c r="E313" t="s">
        <v>480</v>
      </c>
    </row>
    <row r="314" spans="1:5" x14ac:dyDescent="0.2">
      <c r="A314">
        <v>324</v>
      </c>
      <c r="B314">
        <v>2096</v>
      </c>
      <c r="C314">
        <v>324</v>
      </c>
      <c r="D314" t="s">
        <v>103</v>
      </c>
      <c r="E314" t="s">
        <v>480</v>
      </c>
    </row>
    <row r="315" spans="1:5" x14ac:dyDescent="0.2">
      <c r="A315">
        <v>325</v>
      </c>
      <c r="B315">
        <v>2098</v>
      </c>
      <c r="C315">
        <v>325</v>
      </c>
      <c r="D315" t="s">
        <v>750</v>
      </c>
      <c r="E315" t="s">
        <v>480</v>
      </c>
    </row>
    <row r="316" spans="1:5" x14ac:dyDescent="0.2">
      <c r="A316">
        <v>326</v>
      </c>
      <c r="B316">
        <v>2101</v>
      </c>
      <c r="C316">
        <v>326</v>
      </c>
      <c r="D316" t="s">
        <v>97</v>
      </c>
      <c r="E316" t="s">
        <v>480</v>
      </c>
    </row>
    <row r="317" spans="1:5" x14ac:dyDescent="0.2">
      <c r="A317">
        <v>327</v>
      </c>
      <c r="B317">
        <v>2106</v>
      </c>
      <c r="C317">
        <v>327</v>
      </c>
      <c r="D317" t="s">
        <v>751</v>
      </c>
      <c r="E317" t="s">
        <v>480</v>
      </c>
    </row>
    <row r="318" spans="1:5" x14ac:dyDescent="0.2">
      <c r="A318">
        <v>328</v>
      </c>
      <c r="B318">
        <v>2108</v>
      </c>
      <c r="C318">
        <v>328</v>
      </c>
      <c r="D318" t="s">
        <v>752</v>
      </c>
      <c r="E318" t="s">
        <v>480</v>
      </c>
    </row>
    <row r="319" spans="1:5" x14ac:dyDescent="0.2">
      <c r="A319">
        <v>329</v>
      </c>
      <c r="B319">
        <v>2111</v>
      </c>
      <c r="C319">
        <v>329</v>
      </c>
      <c r="D319" t="s">
        <v>753</v>
      </c>
      <c r="E319" t="s">
        <v>480</v>
      </c>
    </row>
    <row r="320" spans="1:5" x14ac:dyDescent="0.2">
      <c r="A320">
        <v>330</v>
      </c>
      <c r="B320">
        <v>2113</v>
      </c>
      <c r="C320">
        <v>330</v>
      </c>
      <c r="D320" t="s">
        <v>754</v>
      </c>
      <c r="E320" t="s">
        <v>480</v>
      </c>
    </row>
    <row r="321" spans="1:5" x14ac:dyDescent="0.2">
      <c r="A321">
        <v>331</v>
      </c>
      <c r="B321">
        <v>2126</v>
      </c>
      <c r="C321">
        <v>331</v>
      </c>
      <c r="D321" t="s">
        <v>755</v>
      </c>
      <c r="E321" t="s">
        <v>480</v>
      </c>
    </row>
    <row r="322" spans="1:5" x14ac:dyDescent="0.2">
      <c r="A322">
        <v>332</v>
      </c>
      <c r="B322">
        <v>2131</v>
      </c>
      <c r="C322">
        <v>332</v>
      </c>
      <c r="D322" t="s">
        <v>756</v>
      </c>
      <c r="E322" t="s">
        <v>480</v>
      </c>
    </row>
    <row r="323" spans="1:5" x14ac:dyDescent="0.2">
      <c r="A323">
        <v>333</v>
      </c>
      <c r="B323">
        <v>2133</v>
      </c>
      <c r="C323">
        <v>333</v>
      </c>
      <c r="D323" t="s">
        <v>757</v>
      </c>
      <c r="E323" t="s">
        <v>480</v>
      </c>
    </row>
    <row r="324" spans="1:5" x14ac:dyDescent="0.2">
      <c r="A324">
        <v>334</v>
      </c>
      <c r="B324">
        <v>2141</v>
      </c>
      <c r="C324">
        <v>334</v>
      </c>
      <c r="D324" t="s">
        <v>758</v>
      </c>
      <c r="E324" t="s">
        <v>480</v>
      </c>
    </row>
    <row r="325" spans="1:5" x14ac:dyDescent="0.2">
      <c r="A325">
        <v>335</v>
      </c>
      <c r="B325">
        <v>2142</v>
      </c>
      <c r="C325">
        <v>335</v>
      </c>
      <c r="D325" t="s">
        <v>451</v>
      </c>
      <c r="E325" t="s">
        <v>480</v>
      </c>
    </row>
    <row r="326" spans="1:5" x14ac:dyDescent="0.2">
      <c r="A326">
        <v>336</v>
      </c>
      <c r="B326">
        <v>2143</v>
      </c>
      <c r="C326">
        <v>336</v>
      </c>
      <c r="D326" t="s">
        <v>759</v>
      </c>
      <c r="E326" t="s">
        <v>480</v>
      </c>
    </row>
    <row r="327" spans="1:5" x14ac:dyDescent="0.2">
      <c r="A327">
        <v>337</v>
      </c>
      <c r="B327">
        <v>2151</v>
      </c>
      <c r="C327">
        <v>337</v>
      </c>
      <c r="D327" t="s">
        <v>760</v>
      </c>
      <c r="E327" t="s">
        <v>480</v>
      </c>
    </row>
    <row r="328" spans="1:5" x14ac:dyDescent="0.2">
      <c r="A328">
        <v>338</v>
      </c>
      <c r="B328">
        <v>2156</v>
      </c>
      <c r="C328">
        <v>338</v>
      </c>
      <c r="D328" t="s">
        <v>761</v>
      </c>
      <c r="E328" t="s">
        <v>480</v>
      </c>
    </row>
    <row r="329" spans="1:5" x14ac:dyDescent="0.2">
      <c r="A329">
        <v>339</v>
      </c>
      <c r="B329">
        <v>2171</v>
      </c>
      <c r="C329">
        <v>339</v>
      </c>
      <c r="D329" t="s">
        <v>762</v>
      </c>
      <c r="E329" t="s">
        <v>480</v>
      </c>
    </row>
    <row r="330" spans="1:5" x14ac:dyDescent="0.2">
      <c r="A330">
        <v>340</v>
      </c>
      <c r="B330">
        <v>2172</v>
      </c>
      <c r="C330">
        <v>340</v>
      </c>
      <c r="D330" t="s">
        <v>763</v>
      </c>
      <c r="E330" t="s">
        <v>480</v>
      </c>
    </row>
    <row r="331" spans="1:5" x14ac:dyDescent="0.2">
      <c r="A331">
        <v>341</v>
      </c>
      <c r="B331">
        <v>2174</v>
      </c>
      <c r="C331">
        <v>341</v>
      </c>
      <c r="D331" t="s">
        <v>764</v>
      </c>
      <c r="E331" t="s">
        <v>480</v>
      </c>
    </row>
    <row r="332" spans="1:5" x14ac:dyDescent="0.2">
      <c r="A332">
        <v>342</v>
      </c>
      <c r="B332">
        <v>2181</v>
      </c>
      <c r="C332">
        <v>342</v>
      </c>
      <c r="D332" t="s">
        <v>765</v>
      </c>
      <c r="E332" t="s">
        <v>480</v>
      </c>
    </row>
    <row r="333" spans="1:5" x14ac:dyDescent="0.2">
      <c r="A333">
        <v>343</v>
      </c>
      <c r="B333">
        <v>2192</v>
      </c>
      <c r="C333">
        <v>343</v>
      </c>
      <c r="D333" t="s">
        <v>766</v>
      </c>
      <c r="E333" t="s">
        <v>480</v>
      </c>
    </row>
    <row r="334" spans="1:5" x14ac:dyDescent="0.2">
      <c r="A334">
        <v>344</v>
      </c>
      <c r="B334">
        <v>2196</v>
      </c>
      <c r="C334">
        <v>344</v>
      </c>
      <c r="D334" t="s">
        <v>767</v>
      </c>
      <c r="E334" t="s">
        <v>480</v>
      </c>
    </row>
    <row r="335" spans="1:5" x14ac:dyDescent="0.2">
      <c r="A335">
        <v>345</v>
      </c>
      <c r="B335">
        <v>2226</v>
      </c>
      <c r="C335">
        <v>345</v>
      </c>
      <c r="D335" t="s">
        <v>768</v>
      </c>
      <c r="E335" t="s">
        <v>480</v>
      </c>
    </row>
    <row r="336" spans="1:5" x14ac:dyDescent="0.2">
      <c r="A336">
        <v>346</v>
      </c>
      <c r="B336">
        <v>2231</v>
      </c>
      <c r="C336">
        <v>346</v>
      </c>
      <c r="D336" t="s">
        <v>769</v>
      </c>
      <c r="E336" t="s">
        <v>480</v>
      </c>
    </row>
    <row r="337" spans="1:5" x14ac:dyDescent="0.2">
      <c r="A337">
        <v>347</v>
      </c>
      <c r="B337">
        <v>2236</v>
      </c>
      <c r="C337">
        <v>347</v>
      </c>
      <c r="D337" t="s">
        <v>770</v>
      </c>
      <c r="E337" t="s">
        <v>480</v>
      </c>
    </row>
    <row r="338" spans="1:5" x14ac:dyDescent="0.2">
      <c r="A338">
        <v>348</v>
      </c>
      <c r="B338">
        <v>2241</v>
      </c>
      <c r="C338">
        <v>348</v>
      </c>
      <c r="D338" t="s">
        <v>771</v>
      </c>
      <c r="E338" t="s">
        <v>480</v>
      </c>
    </row>
    <row r="339" spans="1:5" x14ac:dyDescent="0.2">
      <c r="A339">
        <v>349</v>
      </c>
      <c r="B339">
        <v>2245</v>
      </c>
      <c r="C339">
        <v>349</v>
      </c>
      <c r="D339" t="s">
        <v>772</v>
      </c>
      <c r="E339" t="s">
        <v>480</v>
      </c>
    </row>
    <row r="340" spans="1:5" x14ac:dyDescent="0.2">
      <c r="A340">
        <v>350</v>
      </c>
      <c r="B340">
        <v>2246</v>
      </c>
      <c r="C340">
        <v>350</v>
      </c>
      <c r="D340" t="s">
        <v>773</v>
      </c>
      <c r="E340" t="s">
        <v>480</v>
      </c>
    </row>
    <row r="341" spans="1:5" x14ac:dyDescent="0.2">
      <c r="A341">
        <v>351</v>
      </c>
      <c r="B341">
        <v>2248</v>
      </c>
      <c r="C341">
        <v>351</v>
      </c>
      <c r="D341" t="s">
        <v>774</v>
      </c>
      <c r="E341" t="s">
        <v>480</v>
      </c>
    </row>
    <row r="342" spans="1:5" x14ac:dyDescent="0.2">
      <c r="A342">
        <v>352</v>
      </c>
      <c r="B342">
        <v>2249</v>
      </c>
      <c r="C342">
        <v>352</v>
      </c>
      <c r="D342" t="s">
        <v>775</v>
      </c>
      <c r="E342" t="s">
        <v>480</v>
      </c>
    </row>
    <row r="343" spans="1:5" x14ac:dyDescent="0.2">
      <c r="A343">
        <v>353</v>
      </c>
      <c r="B343">
        <v>2251</v>
      </c>
      <c r="C343">
        <v>353</v>
      </c>
      <c r="D343" t="s">
        <v>776</v>
      </c>
      <c r="E343" t="s">
        <v>480</v>
      </c>
    </row>
    <row r="344" spans="1:5" x14ac:dyDescent="0.2">
      <c r="A344">
        <v>354</v>
      </c>
      <c r="B344">
        <v>2260</v>
      </c>
      <c r="C344">
        <v>354</v>
      </c>
      <c r="D344" t="s">
        <v>777</v>
      </c>
      <c r="E344" t="s">
        <v>480</v>
      </c>
    </row>
    <row r="345" spans="1:5" x14ac:dyDescent="0.2">
      <c r="A345">
        <v>355</v>
      </c>
      <c r="B345">
        <v>2261</v>
      </c>
      <c r="C345">
        <v>355</v>
      </c>
      <c r="D345" t="s">
        <v>778</v>
      </c>
      <c r="E345" t="s">
        <v>480</v>
      </c>
    </row>
    <row r="346" spans="1:5" x14ac:dyDescent="0.2">
      <c r="A346">
        <v>356</v>
      </c>
      <c r="B346">
        <v>2501</v>
      </c>
      <c r="C346">
        <v>356</v>
      </c>
      <c r="D346" t="s">
        <v>208</v>
      </c>
      <c r="E346" t="s">
        <v>480</v>
      </c>
    </row>
    <row r="347" spans="1:5" x14ac:dyDescent="0.2">
      <c r="A347">
        <v>357</v>
      </c>
      <c r="B347">
        <v>2502</v>
      </c>
      <c r="C347">
        <v>357</v>
      </c>
      <c r="D347" t="s">
        <v>779</v>
      </c>
      <c r="E347" t="s">
        <v>480</v>
      </c>
    </row>
    <row r="348" spans="1:5" x14ac:dyDescent="0.2">
      <c r="A348">
        <v>358</v>
      </c>
      <c r="B348">
        <v>2503</v>
      </c>
      <c r="C348">
        <v>358</v>
      </c>
      <c r="D348" t="s">
        <v>780</v>
      </c>
      <c r="E348" t="s">
        <v>480</v>
      </c>
    </row>
    <row r="349" spans="1:5" x14ac:dyDescent="0.2">
      <c r="A349">
        <v>359</v>
      </c>
      <c r="B349">
        <v>2526</v>
      </c>
      <c r="C349">
        <v>359</v>
      </c>
      <c r="D349" t="s">
        <v>781</v>
      </c>
      <c r="E349" t="s">
        <v>480</v>
      </c>
    </row>
    <row r="350" spans="1:5" x14ac:dyDescent="0.2">
      <c r="A350">
        <v>360</v>
      </c>
      <c r="B350">
        <v>2528</v>
      </c>
      <c r="C350">
        <v>360</v>
      </c>
      <c r="D350" t="s">
        <v>782</v>
      </c>
      <c r="E350" t="s">
        <v>480</v>
      </c>
    </row>
    <row r="351" spans="1:5" x14ac:dyDescent="0.2">
      <c r="A351">
        <v>361</v>
      </c>
      <c r="B351">
        <v>2551</v>
      </c>
      <c r="C351">
        <v>361</v>
      </c>
      <c r="D351" t="s">
        <v>783</v>
      </c>
      <c r="E351" t="s">
        <v>480</v>
      </c>
    </row>
    <row r="352" spans="1:5" x14ac:dyDescent="0.2">
      <c r="A352">
        <v>362</v>
      </c>
      <c r="B352">
        <v>2552</v>
      </c>
      <c r="C352">
        <v>362</v>
      </c>
      <c r="D352" t="s">
        <v>784</v>
      </c>
      <c r="E352" t="s">
        <v>480</v>
      </c>
    </row>
    <row r="353" spans="1:5" x14ac:dyDescent="0.2">
      <c r="A353">
        <v>363</v>
      </c>
      <c r="B353">
        <v>2553</v>
      </c>
      <c r="C353">
        <v>363</v>
      </c>
      <c r="D353" t="s">
        <v>785</v>
      </c>
      <c r="E353" t="s">
        <v>480</v>
      </c>
    </row>
    <row r="354" spans="1:5" x14ac:dyDescent="0.2">
      <c r="A354">
        <v>364</v>
      </c>
      <c r="B354">
        <v>2555</v>
      </c>
      <c r="C354">
        <v>364</v>
      </c>
      <c r="D354" t="s">
        <v>786</v>
      </c>
      <c r="E354" t="s">
        <v>480</v>
      </c>
    </row>
    <row r="355" spans="1:5" x14ac:dyDescent="0.2">
      <c r="A355">
        <v>365</v>
      </c>
      <c r="B355">
        <v>2576</v>
      </c>
      <c r="C355">
        <v>365</v>
      </c>
      <c r="D355" t="s">
        <v>206</v>
      </c>
      <c r="E355" t="s">
        <v>480</v>
      </c>
    </row>
    <row r="356" spans="1:5" x14ac:dyDescent="0.2">
      <c r="A356">
        <v>366</v>
      </c>
      <c r="B356">
        <v>2577</v>
      </c>
      <c r="C356">
        <v>366</v>
      </c>
      <c r="D356" t="s">
        <v>787</v>
      </c>
      <c r="E356" t="s">
        <v>480</v>
      </c>
    </row>
    <row r="357" spans="1:5" x14ac:dyDescent="0.2">
      <c r="A357">
        <v>367</v>
      </c>
      <c r="B357">
        <v>2601</v>
      </c>
      <c r="C357">
        <v>367</v>
      </c>
      <c r="D357" t="s">
        <v>788</v>
      </c>
      <c r="E357" t="s">
        <v>480</v>
      </c>
    </row>
    <row r="358" spans="1:5" x14ac:dyDescent="0.2">
      <c r="A358">
        <v>368</v>
      </c>
      <c r="B358">
        <v>2602</v>
      </c>
      <c r="C358">
        <v>368</v>
      </c>
      <c r="D358" t="s">
        <v>789</v>
      </c>
      <c r="E358" t="s">
        <v>480</v>
      </c>
    </row>
    <row r="359" spans="1:5" x14ac:dyDescent="0.2">
      <c r="A359">
        <v>369</v>
      </c>
      <c r="B359">
        <v>2605</v>
      </c>
      <c r="C359">
        <v>369</v>
      </c>
      <c r="D359" t="s">
        <v>790</v>
      </c>
      <c r="E359" t="s">
        <v>480</v>
      </c>
    </row>
    <row r="360" spans="1:5" x14ac:dyDescent="0.2">
      <c r="A360">
        <v>370</v>
      </c>
      <c r="B360">
        <v>2608</v>
      </c>
      <c r="C360">
        <v>370</v>
      </c>
      <c r="D360" t="s">
        <v>791</v>
      </c>
      <c r="E360" t="s">
        <v>480</v>
      </c>
    </row>
    <row r="361" spans="1:5" x14ac:dyDescent="0.2">
      <c r="A361">
        <v>371</v>
      </c>
      <c r="B361">
        <v>2609</v>
      </c>
      <c r="C361">
        <v>371</v>
      </c>
      <c r="D361" t="s">
        <v>792</v>
      </c>
      <c r="E361" t="s">
        <v>480</v>
      </c>
    </row>
    <row r="362" spans="1:5" x14ac:dyDescent="0.2">
      <c r="A362">
        <v>372</v>
      </c>
      <c r="B362">
        <v>2610</v>
      </c>
      <c r="C362">
        <v>372</v>
      </c>
      <c r="D362" t="s">
        <v>793</v>
      </c>
      <c r="E362" t="s">
        <v>480</v>
      </c>
    </row>
    <row r="363" spans="1:5" x14ac:dyDescent="0.2">
      <c r="A363">
        <v>373</v>
      </c>
      <c r="B363">
        <v>2611</v>
      </c>
      <c r="C363">
        <v>373</v>
      </c>
      <c r="D363" t="s">
        <v>794</v>
      </c>
      <c r="E363" t="s">
        <v>480</v>
      </c>
    </row>
    <row r="364" spans="1:5" x14ac:dyDescent="0.2">
      <c r="A364">
        <v>374</v>
      </c>
      <c r="B364">
        <v>2612</v>
      </c>
      <c r="C364">
        <v>374</v>
      </c>
      <c r="D364" t="s">
        <v>12</v>
      </c>
      <c r="E364" t="s">
        <v>187</v>
      </c>
    </row>
    <row r="365" spans="1:5" x14ac:dyDescent="0.2">
      <c r="A365">
        <v>375</v>
      </c>
      <c r="B365">
        <v>2613</v>
      </c>
      <c r="C365">
        <v>375</v>
      </c>
      <c r="D365" t="s">
        <v>795</v>
      </c>
      <c r="E365" t="s">
        <v>480</v>
      </c>
    </row>
    <row r="366" spans="1:5" x14ac:dyDescent="0.2">
      <c r="A366">
        <v>376</v>
      </c>
      <c r="B366">
        <v>2614</v>
      </c>
      <c r="C366">
        <v>376</v>
      </c>
      <c r="D366" t="s">
        <v>796</v>
      </c>
      <c r="E366" t="s">
        <v>480</v>
      </c>
    </row>
    <row r="367" spans="1:5" x14ac:dyDescent="0.2">
      <c r="A367">
        <v>377</v>
      </c>
      <c r="B367">
        <v>2615</v>
      </c>
      <c r="C367">
        <v>377</v>
      </c>
      <c r="D367" t="s">
        <v>797</v>
      </c>
      <c r="E367" t="s">
        <v>480</v>
      </c>
    </row>
    <row r="368" spans="1:5" x14ac:dyDescent="0.2">
      <c r="A368">
        <v>378</v>
      </c>
      <c r="B368">
        <v>2616</v>
      </c>
      <c r="C368">
        <v>378</v>
      </c>
      <c r="D368" t="s">
        <v>2</v>
      </c>
      <c r="E368" t="s">
        <v>480</v>
      </c>
    </row>
    <row r="369" spans="1:5" x14ac:dyDescent="0.2">
      <c r="A369">
        <v>379</v>
      </c>
      <c r="B369">
        <v>2617</v>
      </c>
      <c r="C369">
        <v>379</v>
      </c>
      <c r="D369" t="s">
        <v>1</v>
      </c>
      <c r="E369" t="s">
        <v>480</v>
      </c>
    </row>
    <row r="370" spans="1:5" x14ac:dyDescent="0.2">
      <c r="A370">
        <v>380</v>
      </c>
      <c r="B370">
        <v>2618</v>
      </c>
      <c r="C370">
        <v>380</v>
      </c>
      <c r="D370" t="s">
        <v>3</v>
      </c>
      <c r="E370" t="s">
        <v>480</v>
      </c>
    </row>
    <row r="371" spans="1:5" x14ac:dyDescent="0.2">
      <c r="A371">
        <v>381</v>
      </c>
      <c r="B371">
        <v>2619</v>
      </c>
      <c r="C371">
        <v>381</v>
      </c>
      <c r="D371" t="s">
        <v>798</v>
      </c>
      <c r="E371" t="s">
        <v>480</v>
      </c>
    </row>
    <row r="372" spans="1:5" x14ac:dyDescent="0.2">
      <c r="A372">
        <v>382</v>
      </c>
      <c r="B372">
        <v>2620</v>
      </c>
      <c r="C372">
        <v>382</v>
      </c>
      <c r="D372" t="s">
        <v>799</v>
      </c>
      <c r="E372" t="s">
        <v>480</v>
      </c>
    </row>
    <row r="373" spans="1:5" x14ac:dyDescent="0.2">
      <c r="A373">
        <v>383</v>
      </c>
      <c r="B373">
        <v>2621</v>
      </c>
      <c r="C373">
        <v>383</v>
      </c>
      <c r="D373" t="s">
        <v>7</v>
      </c>
      <c r="E373" t="s">
        <v>480</v>
      </c>
    </row>
    <row r="374" spans="1:5" x14ac:dyDescent="0.2">
      <c r="A374">
        <v>384</v>
      </c>
      <c r="B374">
        <v>2622</v>
      </c>
      <c r="C374">
        <v>384</v>
      </c>
      <c r="D374" t="s">
        <v>800</v>
      </c>
      <c r="E374" t="s">
        <v>480</v>
      </c>
    </row>
    <row r="375" spans="1:5" x14ac:dyDescent="0.2">
      <c r="A375">
        <v>385</v>
      </c>
      <c r="B375">
        <v>2623</v>
      </c>
      <c r="C375">
        <v>385</v>
      </c>
      <c r="D375" t="s">
        <v>801</v>
      </c>
      <c r="E375" t="s">
        <v>480</v>
      </c>
    </row>
    <row r="376" spans="1:5" x14ac:dyDescent="0.2">
      <c r="A376">
        <v>386</v>
      </c>
      <c r="B376">
        <v>2624</v>
      </c>
      <c r="C376">
        <v>386</v>
      </c>
      <c r="D376" t="s">
        <v>188</v>
      </c>
      <c r="E376" t="s">
        <v>480</v>
      </c>
    </row>
    <row r="377" spans="1:5" x14ac:dyDescent="0.2">
      <c r="A377">
        <v>387</v>
      </c>
      <c r="B377">
        <v>2625</v>
      </c>
      <c r="C377">
        <v>387</v>
      </c>
      <c r="D377" t="s">
        <v>802</v>
      </c>
      <c r="E377" t="s">
        <v>480</v>
      </c>
    </row>
    <row r="378" spans="1:5" x14ac:dyDescent="0.2">
      <c r="A378">
        <v>388</v>
      </c>
      <c r="B378">
        <v>2627</v>
      </c>
      <c r="C378">
        <v>388</v>
      </c>
      <c r="D378" t="s">
        <v>214</v>
      </c>
      <c r="E378" t="s">
        <v>480</v>
      </c>
    </row>
    <row r="379" spans="1:5" x14ac:dyDescent="0.2">
      <c r="A379">
        <v>389</v>
      </c>
      <c r="B379">
        <v>2628</v>
      </c>
      <c r="C379">
        <v>389</v>
      </c>
      <c r="D379" t="s">
        <v>244</v>
      </c>
      <c r="E379" t="s">
        <v>480</v>
      </c>
    </row>
    <row r="380" spans="1:5" x14ac:dyDescent="0.2">
      <c r="A380">
        <v>390</v>
      </c>
      <c r="B380">
        <v>2629</v>
      </c>
      <c r="C380">
        <v>390</v>
      </c>
      <c r="D380" t="s">
        <v>803</v>
      </c>
      <c r="E380" t="s">
        <v>480</v>
      </c>
    </row>
    <row r="381" spans="1:5" x14ac:dyDescent="0.2">
      <c r="A381">
        <v>391</v>
      </c>
      <c r="B381">
        <v>2630</v>
      </c>
      <c r="C381">
        <v>391</v>
      </c>
      <c r="D381" t="s">
        <v>804</v>
      </c>
      <c r="E381" t="s">
        <v>480</v>
      </c>
    </row>
    <row r="382" spans="1:5" x14ac:dyDescent="0.2">
      <c r="A382">
        <v>392</v>
      </c>
      <c r="B382">
        <v>2632</v>
      </c>
      <c r="C382">
        <v>392</v>
      </c>
      <c r="D382" t="s">
        <v>805</v>
      </c>
      <c r="E382" t="s">
        <v>480</v>
      </c>
    </row>
    <row r="383" spans="1:5" x14ac:dyDescent="0.2">
      <c r="A383">
        <v>393</v>
      </c>
      <c r="B383">
        <v>2633</v>
      </c>
      <c r="C383">
        <v>393</v>
      </c>
      <c r="D383" t="s">
        <v>806</v>
      </c>
      <c r="E383" t="s">
        <v>480</v>
      </c>
    </row>
    <row r="384" spans="1:5" x14ac:dyDescent="0.2">
      <c r="A384">
        <v>394</v>
      </c>
      <c r="B384">
        <v>2634</v>
      </c>
      <c r="C384">
        <v>394</v>
      </c>
      <c r="D384" t="s">
        <v>807</v>
      </c>
      <c r="E384" t="s">
        <v>480</v>
      </c>
    </row>
    <row r="385" spans="1:5" x14ac:dyDescent="0.2">
      <c r="A385">
        <v>395</v>
      </c>
      <c r="B385">
        <v>2635</v>
      </c>
      <c r="C385">
        <v>395</v>
      </c>
      <c r="D385" t="s">
        <v>808</v>
      </c>
      <c r="E385" t="s">
        <v>480</v>
      </c>
    </row>
    <row r="386" spans="1:5" x14ac:dyDescent="0.2">
      <c r="A386">
        <v>396</v>
      </c>
      <c r="B386">
        <v>2651</v>
      </c>
      <c r="C386">
        <v>396</v>
      </c>
      <c r="D386" t="s">
        <v>809</v>
      </c>
      <c r="E386" t="s">
        <v>480</v>
      </c>
    </row>
    <row r="387" spans="1:5" x14ac:dyDescent="0.2">
      <c r="A387">
        <v>397</v>
      </c>
      <c r="B387">
        <v>2652</v>
      </c>
      <c r="C387">
        <v>397</v>
      </c>
      <c r="D387" t="s">
        <v>195</v>
      </c>
      <c r="E387" t="s">
        <v>480</v>
      </c>
    </row>
    <row r="388" spans="1:5" x14ac:dyDescent="0.2">
      <c r="A388">
        <v>398</v>
      </c>
      <c r="B388">
        <v>2660</v>
      </c>
      <c r="C388">
        <v>398</v>
      </c>
      <c r="D388" t="s">
        <v>810</v>
      </c>
      <c r="E388" t="s">
        <v>480</v>
      </c>
    </row>
    <row r="389" spans="1:5" x14ac:dyDescent="0.2">
      <c r="A389">
        <v>399</v>
      </c>
      <c r="B389">
        <v>2661</v>
      </c>
      <c r="C389">
        <v>399</v>
      </c>
      <c r="D389" t="s">
        <v>811</v>
      </c>
      <c r="E389" t="s">
        <v>480</v>
      </c>
    </row>
    <row r="390" spans="1:5" x14ac:dyDescent="0.2">
      <c r="A390">
        <v>400</v>
      </c>
      <c r="B390">
        <v>2662</v>
      </c>
      <c r="C390">
        <v>400</v>
      </c>
      <c r="D390" t="s">
        <v>33</v>
      </c>
      <c r="E390" t="s">
        <v>480</v>
      </c>
    </row>
    <row r="391" spans="1:5" x14ac:dyDescent="0.2">
      <c r="A391">
        <v>401</v>
      </c>
      <c r="B391">
        <v>2664</v>
      </c>
      <c r="C391">
        <v>401</v>
      </c>
      <c r="D391" t="s">
        <v>34</v>
      </c>
      <c r="E391" t="s">
        <v>480</v>
      </c>
    </row>
    <row r="392" spans="1:5" x14ac:dyDescent="0.2">
      <c r="A392">
        <v>402</v>
      </c>
      <c r="B392">
        <v>2665</v>
      </c>
      <c r="C392">
        <v>402</v>
      </c>
      <c r="D392" t="s">
        <v>812</v>
      </c>
      <c r="E392" t="s">
        <v>480</v>
      </c>
    </row>
    <row r="393" spans="1:5" x14ac:dyDescent="0.2">
      <c r="A393">
        <v>403</v>
      </c>
      <c r="B393">
        <v>2666</v>
      </c>
      <c r="C393">
        <v>403</v>
      </c>
      <c r="D393" t="s">
        <v>81</v>
      </c>
      <c r="E393" t="s">
        <v>480</v>
      </c>
    </row>
    <row r="394" spans="1:5" x14ac:dyDescent="0.2">
      <c r="A394">
        <v>404</v>
      </c>
      <c r="B394">
        <v>2676</v>
      </c>
      <c r="C394">
        <v>404</v>
      </c>
      <c r="D394" t="s">
        <v>813</v>
      </c>
      <c r="E394" t="s">
        <v>480</v>
      </c>
    </row>
    <row r="395" spans="1:5" x14ac:dyDescent="0.2">
      <c r="A395">
        <v>405</v>
      </c>
      <c r="B395">
        <v>2673</v>
      </c>
      <c r="C395">
        <v>405</v>
      </c>
      <c r="D395" t="s">
        <v>814</v>
      </c>
      <c r="E395" t="s">
        <v>480</v>
      </c>
    </row>
    <row r="396" spans="1:5" x14ac:dyDescent="0.2">
      <c r="A396">
        <v>406</v>
      </c>
      <c r="B396">
        <v>2677</v>
      </c>
      <c r="C396">
        <v>406</v>
      </c>
      <c r="D396" t="s">
        <v>815</v>
      </c>
      <c r="E396" t="s">
        <v>480</v>
      </c>
    </row>
    <row r="397" spans="1:5" x14ac:dyDescent="0.2">
      <c r="A397">
        <v>407</v>
      </c>
      <c r="B397">
        <v>2678</v>
      </c>
      <c r="C397">
        <v>407</v>
      </c>
      <c r="D397" t="s">
        <v>816</v>
      </c>
      <c r="E397" t="s">
        <v>480</v>
      </c>
    </row>
    <row r="398" spans="1:5" x14ac:dyDescent="0.2">
      <c r="A398">
        <v>408</v>
      </c>
      <c r="B398">
        <v>2679</v>
      </c>
      <c r="C398">
        <v>408</v>
      </c>
      <c r="D398" t="s">
        <v>817</v>
      </c>
      <c r="E398" t="s">
        <v>480</v>
      </c>
    </row>
    <row r="399" spans="1:5" x14ac:dyDescent="0.2">
      <c r="A399">
        <v>409</v>
      </c>
      <c r="B399">
        <v>2680</v>
      </c>
      <c r="C399">
        <v>409</v>
      </c>
      <c r="D399" t="s">
        <v>818</v>
      </c>
      <c r="E399" t="s">
        <v>480</v>
      </c>
    </row>
    <row r="400" spans="1:5" x14ac:dyDescent="0.2">
      <c r="A400">
        <v>410</v>
      </c>
      <c r="B400">
        <v>2681</v>
      </c>
      <c r="C400">
        <v>410</v>
      </c>
      <c r="D400" t="s">
        <v>819</v>
      </c>
      <c r="E400" t="s">
        <v>480</v>
      </c>
    </row>
    <row r="401" spans="1:5" x14ac:dyDescent="0.2">
      <c r="A401">
        <v>411</v>
      </c>
      <c r="B401">
        <v>2682</v>
      </c>
      <c r="C401">
        <v>411</v>
      </c>
      <c r="D401" t="s">
        <v>820</v>
      </c>
      <c r="E401" t="s">
        <v>480</v>
      </c>
    </row>
    <row r="402" spans="1:5" x14ac:dyDescent="0.2">
      <c r="A402">
        <v>412</v>
      </c>
      <c r="B402">
        <v>2683</v>
      </c>
      <c r="C402">
        <v>412</v>
      </c>
      <c r="D402" t="s">
        <v>821</v>
      </c>
      <c r="E402" t="s">
        <v>480</v>
      </c>
    </row>
    <row r="403" spans="1:5" x14ac:dyDescent="0.2">
      <c r="A403">
        <v>413</v>
      </c>
      <c r="B403">
        <v>2684</v>
      </c>
      <c r="C403">
        <v>413</v>
      </c>
      <c r="D403" t="s">
        <v>822</v>
      </c>
      <c r="E403" t="s">
        <v>480</v>
      </c>
    </row>
    <row r="404" spans="1:5" x14ac:dyDescent="0.2">
      <c r="A404">
        <v>414</v>
      </c>
      <c r="B404">
        <v>2685</v>
      </c>
      <c r="C404">
        <v>414</v>
      </c>
      <c r="D404" t="s">
        <v>823</v>
      </c>
      <c r="E404" t="s">
        <v>480</v>
      </c>
    </row>
    <row r="405" spans="1:5" x14ac:dyDescent="0.2">
      <c r="A405">
        <v>415</v>
      </c>
      <c r="B405">
        <v>2686</v>
      </c>
      <c r="C405">
        <v>415</v>
      </c>
      <c r="D405" t="s">
        <v>190</v>
      </c>
      <c r="E405" t="s">
        <v>480</v>
      </c>
    </row>
    <row r="406" spans="1:5" x14ac:dyDescent="0.2">
      <c r="A406">
        <v>416</v>
      </c>
      <c r="B406">
        <v>2687</v>
      </c>
      <c r="C406">
        <v>416</v>
      </c>
      <c r="D406" t="s">
        <v>824</v>
      </c>
      <c r="E406" t="s">
        <v>480</v>
      </c>
    </row>
    <row r="407" spans="1:5" x14ac:dyDescent="0.2">
      <c r="A407">
        <v>417</v>
      </c>
      <c r="B407">
        <v>2688</v>
      </c>
      <c r="C407">
        <v>417</v>
      </c>
      <c r="D407" t="s">
        <v>191</v>
      </c>
      <c r="E407" t="s">
        <v>480</v>
      </c>
    </row>
    <row r="408" spans="1:5" x14ac:dyDescent="0.2">
      <c r="A408">
        <v>418</v>
      </c>
      <c r="B408">
        <v>2689</v>
      </c>
      <c r="C408">
        <v>418</v>
      </c>
      <c r="D408" t="s">
        <v>825</v>
      </c>
      <c r="E408" t="s">
        <v>480</v>
      </c>
    </row>
    <row r="409" spans="1:5" x14ac:dyDescent="0.2">
      <c r="A409">
        <v>419</v>
      </c>
      <c r="B409">
        <v>2690</v>
      </c>
      <c r="C409">
        <v>419</v>
      </c>
      <c r="D409" t="s">
        <v>192</v>
      </c>
      <c r="E409" t="s">
        <v>480</v>
      </c>
    </row>
    <row r="410" spans="1:5" x14ac:dyDescent="0.2">
      <c r="A410">
        <v>420</v>
      </c>
      <c r="B410">
        <v>2691</v>
      </c>
      <c r="C410">
        <v>420</v>
      </c>
      <c r="D410" t="s">
        <v>826</v>
      </c>
      <c r="E410" t="s">
        <v>480</v>
      </c>
    </row>
    <row r="411" spans="1:5" x14ac:dyDescent="0.2">
      <c r="A411">
        <v>421</v>
      </c>
      <c r="B411">
        <v>2692</v>
      </c>
      <c r="C411">
        <v>421</v>
      </c>
      <c r="D411" t="s">
        <v>827</v>
      </c>
      <c r="E411" t="s">
        <v>480</v>
      </c>
    </row>
    <row r="412" spans="1:5" x14ac:dyDescent="0.2">
      <c r="A412">
        <v>422</v>
      </c>
      <c r="B412">
        <v>2693</v>
      </c>
      <c r="C412">
        <v>422</v>
      </c>
      <c r="D412" t="s">
        <v>828</v>
      </c>
      <c r="E412" t="s">
        <v>480</v>
      </c>
    </row>
    <row r="413" spans="1:5" x14ac:dyDescent="0.2">
      <c r="A413">
        <v>423</v>
      </c>
      <c r="B413">
        <v>2694</v>
      </c>
      <c r="C413">
        <v>423</v>
      </c>
      <c r="D413" t="s">
        <v>829</v>
      </c>
      <c r="E413" t="s">
        <v>480</v>
      </c>
    </row>
    <row r="414" spans="1:5" x14ac:dyDescent="0.2">
      <c r="A414">
        <v>424</v>
      </c>
      <c r="B414">
        <v>2695</v>
      </c>
      <c r="C414">
        <v>424</v>
      </c>
      <c r="D414" t="s">
        <v>830</v>
      </c>
      <c r="E414" t="s">
        <v>480</v>
      </c>
    </row>
    <row r="415" spans="1:5" x14ac:dyDescent="0.2">
      <c r="A415">
        <v>425</v>
      </c>
      <c r="B415">
        <v>2696</v>
      </c>
      <c r="C415">
        <v>425</v>
      </c>
      <c r="D415" t="s">
        <v>831</v>
      </c>
      <c r="E415" t="s">
        <v>480</v>
      </c>
    </row>
    <row r="416" spans="1:5" x14ac:dyDescent="0.2">
      <c r="A416">
        <v>426</v>
      </c>
      <c r="B416">
        <v>2697</v>
      </c>
      <c r="C416">
        <v>426</v>
      </c>
      <c r="D416" t="s">
        <v>832</v>
      </c>
      <c r="E416" t="s">
        <v>480</v>
      </c>
    </row>
    <row r="417" spans="1:5" x14ac:dyDescent="0.2">
      <c r="A417">
        <v>427</v>
      </c>
      <c r="B417">
        <v>2698</v>
      </c>
      <c r="C417">
        <v>427</v>
      </c>
      <c r="D417" t="s">
        <v>193</v>
      </c>
      <c r="E417" t="s">
        <v>480</v>
      </c>
    </row>
    <row r="418" spans="1:5" x14ac:dyDescent="0.2">
      <c r="A418">
        <v>428</v>
      </c>
      <c r="B418">
        <v>2699</v>
      </c>
      <c r="C418">
        <v>428</v>
      </c>
      <c r="D418" t="s">
        <v>833</v>
      </c>
      <c r="E418" t="s">
        <v>480</v>
      </c>
    </row>
    <row r="419" spans="1:5" x14ac:dyDescent="0.2">
      <c r="A419">
        <v>429</v>
      </c>
      <c r="B419">
        <v>2701</v>
      </c>
      <c r="C419">
        <v>429</v>
      </c>
      <c r="D419" t="s">
        <v>834</v>
      </c>
      <c r="E419" t="s">
        <v>480</v>
      </c>
    </row>
    <row r="420" spans="1:5" x14ac:dyDescent="0.2">
      <c r="A420">
        <v>430</v>
      </c>
      <c r="B420">
        <v>2703</v>
      </c>
      <c r="C420">
        <v>430</v>
      </c>
      <c r="D420" t="s">
        <v>835</v>
      </c>
      <c r="E420" t="s">
        <v>480</v>
      </c>
    </row>
    <row r="421" spans="1:5" x14ac:dyDescent="0.2">
      <c r="A421">
        <v>431</v>
      </c>
      <c r="B421">
        <v>2705</v>
      </c>
      <c r="C421">
        <v>431</v>
      </c>
      <c r="D421" t="s">
        <v>836</v>
      </c>
      <c r="E421" t="s">
        <v>480</v>
      </c>
    </row>
    <row r="422" spans="1:5" x14ac:dyDescent="0.2">
      <c r="A422">
        <v>432</v>
      </c>
      <c r="B422">
        <v>2706</v>
      </c>
      <c r="C422">
        <v>432</v>
      </c>
      <c r="D422" t="s">
        <v>837</v>
      </c>
      <c r="E422" t="s">
        <v>480</v>
      </c>
    </row>
    <row r="423" spans="1:5" x14ac:dyDescent="0.2">
      <c r="A423">
        <v>433</v>
      </c>
      <c r="B423">
        <v>2707</v>
      </c>
      <c r="C423">
        <v>433</v>
      </c>
      <c r="D423" t="s">
        <v>838</v>
      </c>
      <c r="E423" t="s">
        <v>480</v>
      </c>
    </row>
    <row r="424" spans="1:5" x14ac:dyDescent="0.2">
      <c r="A424">
        <v>434</v>
      </c>
      <c r="B424">
        <v>2708</v>
      </c>
      <c r="C424">
        <v>434</v>
      </c>
      <c r="D424" t="s">
        <v>839</v>
      </c>
      <c r="E424" t="s">
        <v>480</v>
      </c>
    </row>
    <row r="425" spans="1:5" x14ac:dyDescent="0.2">
      <c r="A425">
        <v>435</v>
      </c>
      <c r="B425">
        <v>2709</v>
      </c>
      <c r="C425">
        <v>435</v>
      </c>
      <c r="D425" t="s">
        <v>840</v>
      </c>
      <c r="E425" t="s">
        <v>480</v>
      </c>
    </row>
    <row r="426" spans="1:5" x14ac:dyDescent="0.2">
      <c r="A426">
        <v>436</v>
      </c>
      <c r="B426">
        <v>2710</v>
      </c>
      <c r="C426">
        <v>436</v>
      </c>
      <c r="D426" t="s">
        <v>841</v>
      </c>
      <c r="E426" t="s">
        <v>480</v>
      </c>
    </row>
    <row r="427" spans="1:5" x14ac:dyDescent="0.2">
      <c r="A427">
        <v>437</v>
      </c>
      <c r="B427">
        <v>2711</v>
      </c>
      <c r="C427">
        <v>437</v>
      </c>
      <c r="D427" t="s">
        <v>842</v>
      </c>
      <c r="E427" t="s">
        <v>480</v>
      </c>
    </row>
    <row r="428" spans="1:5" x14ac:dyDescent="0.2">
      <c r="A428">
        <v>438</v>
      </c>
      <c r="B428">
        <v>2712</v>
      </c>
      <c r="C428">
        <v>438</v>
      </c>
      <c r="D428" t="s">
        <v>215</v>
      </c>
      <c r="E428" t="s">
        <v>480</v>
      </c>
    </row>
    <row r="429" spans="1:5" x14ac:dyDescent="0.2">
      <c r="A429">
        <v>439</v>
      </c>
      <c r="B429">
        <v>2713</v>
      </c>
      <c r="C429">
        <v>439</v>
      </c>
      <c r="D429" t="s">
        <v>843</v>
      </c>
      <c r="E429" t="s">
        <v>480</v>
      </c>
    </row>
    <row r="430" spans="1:5" x14ac:dyDescent="0.2">
      <c r="A430">
        <v>440</v>
      </c>
      <c r="B430">
        <v>2726</v>
      </c>
      <c r="C430">
        <v>440</v>
      </c>
      <c r="D430" t="s">
        <v>279</v>
      </c>
      <c r="E430" t="s">
        <v>480</v>
      </c>
    </row>
    <row r="431" spans="1:5" x14ac:dyDescent="0.2">
      <c r="A431">
        <v>441</v>
      </c>
      <c r="B431">
        <v>2727</v>
      </c>
      <c r="C431">
        <v>441</v>
      </c>
      <c r="D431" t="s">
        <v>844</v>
      </c>
      <c r="E431" t="s">
        <v>480</v>
      </c>
    </row>
    <row r="432" spans="1:5" x14ac:dyDescent="0.2">
      <c r="A432">
        <v>442</v>
      </c>
      <c r="B432">
        <v>2728</v>
      </c>
      <c r="C432">
        <v>442</v>
      </c>
      <c r="D432" t="s">
        <v>845</v>
      </c>
      <c r="E432" t="s">
        <v>480</v>
      </c>
    </row>
    <row r="433" spans="1:5" x14ac:dyDescent="0.2">
      <c r="A433">
        <v>443</v>
      </c>
      <c r="B433">
        <v>3000</v>
      </c>
      <c r="C433">
        <v>443</v>
      </c>
      <c r="D433" t="s">
        <v>846</v>
      </c>
      <c r="E433" t="s">
        <v>480</v>
      </c>
    </row>
    <row r="434" spans="1:5" x14ac:dyDescent="0.2">
      <c r="A434">
        <v>444</v>
      </c>
      <c r="B434">
        <v>3001</v>
      </c>
      <c r="C434">
        <v>444</v>
      </c>
      <c r="D434" t="s">
        <v>847</v>
      </c>
      <c r="E434" t="s">
        <v>480</v>
      </c>
    </row>
    <row r="435" spans="1:5" x14ac:dyDescent="0.2">
      <c r="A435">
        <v>445</v>
      </c>
      <c r="B435">
        <v>3003</v>
      </c>
      <c r="C435">
        <v>445</v>
      </c>
      <c r="D435" t="s">
        <v>848</v>
      </c>
      <c r="E435" t="s">
        <v>480</v>
      </c>
    </row>
    <row r="436" spans="1:5" x14ac:dyDescent="0.2">
      <c r="A436">
        <v>446</v>
      </c>
      <c r="B436">
        <v>3004</v>
      </c>
      <c r="C436">
        <v>446</v>
      </c>
      <c r="D436" t="s">
        <v>849</v>
      </c>
      <c r="E436" t="s">
        <v>850</v>
      </c>
    </row>
    <row r="437" spans="1:5" x14ac:dyDescent="0.2">
      <c r="A437">
        <v>447</v>
      </c>
      <c r="B437">
        <v>3005</v>
      </c>
      <c r="C437">
        <v>447</v>
      </c>
      <c r="D437" t="s">
        <v>851</v>
      </c>
      <c r="E437" t="s">
        <v>480</v>
      </c>
    </row>
    <row r="438" spans="1:5" x14ac:dyDescent="0.2">
      <c r="A438">
        <v>448</v>
      </c>
      <c r="B438">
        <v>3006</v>
      </c>
      <c r="C438">
        <v>448</v>
      </c>
      <c r="D438" t="s">
        <v>10</v>
      </c>
      <c r="E438" t="s">
        <v>480</v>
      </c>
    </row>
    <row r="439" spans="1:5" x14ac:dyDescent="0.2">
      <c r="A439">
        <v>449</v>
      </c>
      <c r="B439">
        <v>3007</v>
      </c>
      <c r="C439">
        <v>449</v>
      </c>
      <c r="D439" t="s">
        <v>5</v>
      </c>
      <c r="E439" t="s">
        <v>480</v>
      </c>
    </row>
    <row r="440" spans="1:5" x14ac:dyDescent="0.2">
      <c r="A440">
        <v>450</v>
      </c>
      <c r="B440">
        <v>3008</v>
      </c>
      <c r="C440">
        <v>450</v>
      </c>
      <c r="D440" t="s">
        <v>852</v>
      </c>
      <c r="E440" t="s">
        <v>480</v>
      </c>
    </row>
    <row r="441" spans="1:5" x14ac:dyDescent="0.2">
      <c r="A441">
        <v>451</v>
      </c>
      <c r="B441">
        <v>3009</v>
      </c>
      <c r="C441">
        <v>451</v>
      </c>
      <c r="D441" t="s">
        <v>853</v>
      </c>
      <c r="E441" t="s">
        <v>480</v>
      </c>
    </row>
    <row r="442" spans="1:5" x14ac:dyDescent="0.2">
      <c r="A442">
        <v>452</v>
      </c>
      <c r="B442">
        <v>3010</v>
      </c>
      <c r="C442">
        <v>452</v>
      </c>
      <c r="D442" t="s">
        <v>854</v>
      </c>
      <c r="E442" t="s">
        <v>480</v>
      </c>
    </row>
    <row r="443" spans="1:5" x14ac:dyDescent="0.2">
      <c r="A443">
        <v>453</v>
      </c>
      <c r="B443">
        <v>3011</v>
      </c>
      <c r="C443">
        <v>453</v>
      </c>
      <c r="D443" t="s">
        <v>200</v>
      </c>
      <c r="E443" t="s">
        <v>480</v>
      </c>
    </row>
    <row r="444" spans="1:5" x14ac:dyDescent="0.2">
      <c r="A444">
        <v>454</v>
      </c>
      <c r="B444">
        <v>3012</v>
      </c>
      <c r="C444">
        <v>454</v>
      </c>
      <c r="D444" t="s">
        <v>855</v>
      </c>
      <c r="E444" t="s">
        <v>480</v>
      </c>
    </row>
    <row r="445" spans="1:5" x14ac:dyDescent="0.2">
      <c r="A445">
        <v>455</v>
      </c>
      <c r="B445">
        <v>3013</v>
      </c>
      <c r="C445">
        <v>455</v>
      </c>
      <c r="D445" t="s">
        <v>856</v>
      </c>
      <c r="E445" t="s">
        <v>480</v>
      </c>
    </row>
    <row r="446" spans="1:5" x14ac:dyDescent="0.2">
      <c r="A446">
        <v>456</v>
      </c>
      <c r="B446">
        <v>3017</v>
      </c>
      <c r="C446">
        <v>456</v>
      </c>
      <c r="D446" t="s">
        <v>857</v>
      </c>
      <c r="E446" t="s">
        <v>480</v>
      </c>
    </row>
    <row r="447" spans="1:5" x14ac:dyDescent="0.2">
      <c r="A447">
        <v>457</v>
      </c>
      <c r="B447">
        <v>3018</v>
      </c>
      <c r="C447">
        <v>457</v>
      </c>
      <c r="D447" t="s">
        <v>858</v>
      </c>
      <c r="E447" t="s">
        <v>480</v>
      </c>
    </row>
    <row r="448" spans="1:5" x14ac:dyDescent="0.2">
      <c r="A448">
        <v>458</v>
      </c>
      <c r="B448">
        <v>3019</v>
      </c>
      <c r="C448">
        <v>458</v>
      </c>
      <c r="D448" t="s">
        <v>859</v>
      </c>
      <c r="E448" t="s">
        <v>480</v>
      </c>
    </row>
    <row r="449" spans="1:5" x14ac:dyDescent="0.2">
      <c r="A449">
        <v>459</v>
      </c>
      <c r="B449">
        <v>3020</v>
      </c>
      <c r="C449">
        <v>459</v>
      </c>
      <c r="D449" t="s">
        <v>860</v>
      </c>
      <c r="E449" t="s">
        <v>480</v>
      </c>
    </row>
    <row r="450" spans="1:5" x14ac:dyDescent="0.2">
      <c r="A450">
        <v>460</v>
      </c>
      <c r="B450">
        <v>3021</v>
      </c>
      <c r="C450">
        <v>460</v>
      </c>
      <c r="D450" t="s">
        <v>861</v>
      </c>
      <c r="E450" t="s">
        <v>480</v>
      </c>
    </row>
    <row r="451" spans="1:5" x14ac:dyDescent="0.2">
      <c r="A451">
        <v>461</v>
      </c>
      <c r="B451">
        <v>3022</v>
      </c>
      <c r="C451">
        <v>461</v>
      </c>
      <c r="D451" t="s">
        <v>862</v>
      </c>
      <c r="E451" t="s">
        <v>480</v>
      </c>
    </row>
    <row r="452" spans="1:5" x14ac:dyDescent="0.2">
      <c r="A452">
        <v>462</v>
      </c>
      <c r="B452">
        <v>3024</v>
      </c>
      <c r="C452">
        <v>462</v>
      </c>
      <c r="D452" t="s">
        <v>863</v>
      </c>
      <c r="E452" t="s">
        <v>480</v>
      </c>
    </row>
    <row r="453" spans="1:5" x14ac:dyDescent="0.2">
      <c r="A453">
        <v>463</v>
      </c>
      <c r="B453">
        <v>3025</v>
      </c>
      <c r="C453">
        <v>463</v>
      </c>
      <c r="D453" t="s">
        <v>864</v>
      </c>
      <c r="E453" t="s">
        <v>480</v>
      </c>
    </row>
    <row r="454" spans="1:5" x14ac:dyDescent="0.2">
      <c r="A454">
        <v>464</v>
      </c>
      <c r="B454">
        <v>3026</v>
      </c>
      <c r="C454">
        <v>464</v>
      </c>
      <c r="D454" t="s">
        <v>865</v>
      </c>
      <c r="E454" t="s">
        <v>480</v>
      </c>
    </row>
    <row r="455" spans="1:5" x14ac:dyDescent="0.2">
      <c r="A455">
        <v>465</v>
      </c>
      <c r="B455">
        <v>3027</v>
      </c>
      <c r="C455">
        <v>465</v>
      </c>
      <c r="D455" t="s">
        <v>866</v>
      </c>
      <c r="E455" t="s">
        <v>480</v>
      </c>
    </row>
    <row r="456" spans="1:5" x14ac:dyDescent="0.2">
      <c r="A456">
        <v>466</v>
      </c>
      <c r="B456">
        <v>3028</v>
      </c>
      <c r="C456">
        <v>466</v>
      </c>
      <c r="D456" t="s">
        <v>867</v>
      </c>
      <c r="E456" t="s">
        <v>480</v>
      </c>
    </row>
    <row r="457" spans="1:5" x14ac:dyDescent="0.2">
      <c r="A457">
        <v>467</v>
      </c>
      <c r="B457">
        <v>3029</v>
      </c>
      <c r="C457">
        <v>467</v>
      </c>
      <c r="D457" t="s">
        <v>868</v>
      </c>
      <c r="E457" t="s">
        <v>480</v>
      </c>
    </row>
    <row r="458" spans="1:5" x14ac:dyDescent="0.2">
      <c r="A458">
        <v>468</v>
      </c>
      <c r="B458">
        <v>3030</v>
      </c>
      <c r="C458">
        <v>468</v>
      </c>
      <c r="D458" t="s">
        <v>869</v>
      </c>
      <c r="E458" t="s">
        <v>480</v>
      </c>
    </row>
    <row r="459" spans="1:5" x14ac:dyDescent="0.2">
      <c r="A459">
        <v>469</v>
      </c>
      <c r="B459">
        <v>3031</v>
      </c>
      <c r="C459">
        <v>469</v>
      </c>
      <c r="D459" t="s">
        <v>870</v>
      </c>
      <c r="E459" t="s">
        <v>480</v>
      </c>
    </row>
    <row r="460" spans="1:5" x14ac:dyDescent="0.2">
      <c r="A460">
        <v>470</v>
      </c>
      <c r="B460">
        <v>3032</v>
      </c>
      <c r="C460">
        <v>470</v>
      </c>
      <c r="D460" t="s">
        <v>871</v>
      </c>
      <c r="E460" t="s">
        <v>480</v>
      </c>
    </row>
    <row r="461" spans="1:5" x14ac:dyDescent="0.2">
      <c r="A461">
        <v>471</v>
      </c>
      <c r="B461">
        <v>3033</v>
      </c>
      <c r="C461">
        <v>471</v>
      </c>
      <c r="D461" t="s">
        <v>872</v>
      </c>
      <c r="E461" t="s">
        <v>480</v>
      </c>
    </row>
    <row r="462" spans="1:5" x14ac:dyDescent="0.2">
      <c r="A462">
        <v>472</v>
      </c>
      <c r="B462">
        <v>3034</v>
      </c>
      <c r="C462">
        <v>472</v>
      </c>
      <c r="D462" t="s">
        <v>873</v>
      </c>
      <c r="E462" t="s">
        <v>480</v>
      </c>
    </row>
    <row r="463" spans="1:5" x14ac:dyDescent="0.2">
      <c r="A463">
        <v>473</v>
      </c>
      <c r="B463">
        <v>3035</v>
      </c>
      <c r="C463">
        <v>473</v>
      </c>
      <c r="D463" t="s">
        <v>874</v>
      </c>
      <c r="E463" t="s">
        <v>480</v>
      </c>
    </row>
    <row r="464" spans="1:5" x14ac:dyDescent="0.2">
      <c r="A464">
        <v>474</v>
      </c>
      <c r="B464">
        <v>3036</v>
      </c>
      <c r="C464">
        <v>474</v>
      </c>
      <c r="D464" t="s">
        <v>875</v>
      </c>
      <c r="E464" t="s">
        <v>480</v>
      </c>
    </row>
    <row r="465" spans="1:5" x14ac:dyDescent="0.2">
      <c r="A465">
        <v>475</v>
      </c>
      <c r="B465">
        <v>3037</v>
      </c>
      <c r="C465">
        <v>475</v>
      </c>
      <c r="D465" t="s">
        <v>876</v>
      </c>
      <c r="E465" t="s">
        <v>480</v>
      </c>
    </row>
    <row r="466" spans="1:5" x14ac:dyDescent="0.2">
      <c r="A466">
        <v>476</v>
      </c>
      <c r="B466">
        <v>3038</v>
      </c>
      <c r="C466">
        <v>476</v>
      </c>
      <c r="D466" t="s">
        <v>877</v>
      </c>
      <c r="E466" t="s">
        <v>480</v>
      </c>
    </row>
    <row r="467" spans="1:5" x14ac:dyDescent="0.2">
      <c r="A467">
        <v>477</v>
      </c>
      <c r="B467">
        <v>3039</v>
      </c>
      <c r="C467">
        <v>477</v>
      </c>
      <c r="D467" t="s">
        <v>878</v>
      </c>
      <c r="E467" t="s">
        <v>480</v>
      </c>
    </row>
    <row r="468" spans="1:5" x14ac:dyDescent="0.2">
      <c r="A468">
        <v>478</v>
      </c>
      <c r="B468">
        <v>3041</v>
      </c>
      <c r="C468">
        <v>478</v>
      </c>
      <c r="D468" t="s">
        <v>879</v>
      </c>
      <c r="E468" t="s">
        <v>480</v>
      </c>
    </row>
    <row r="469" spans="1:5" x14ac:dyDescent="0.2">
      <c r="A469">
        <v>479</v>
      </c>
      <c r="B469">
        <v>3042</v>
      </c>
      <c r="C469">
        <v>479</v>
      </c>
      <c r="D469" t="s">
        <v>880</v>
      </c>
      <c r="E469" t="s">
        <v>480</v>
      </c>
    </row>
    <row r="470" spans="1:5" x14ac:dyDescent="0.2">
      <c r="A470">
        <v>480</v>
      </c>
      <c r="B470">
        <v>3044</v>
      </c>
      <c r="C470">
        <v>480</v>
      </c>
      <c r="D470" t="s">
        <v>881</v>
      </c>
      <c r="E470" t="s">
        <v>480</v>
      </c>
    </row>
    <row r="471" spans="1:5" x14ac:dyDescent="0.2">
      <c r="A471">
        <v>481</v>
      </c>
      <c r="B471">
        <v>3045</v>
      </c>
      <c r="C471">
        <v>481</v>
      </c>
      <c r="D471" t="s">
        <v>882</v>
      </c>
      <c r="E471" t="s">
        <v>480</v>
      </c>
    </row>
    <row r="472" spans="1:5" x14ac:dyDescent="0.2">
      <c r="A472">
        <v>482</v>
      </c>
      <c r="B472">
        <v>3046</v>
      </c>
      <c r="C472">
        <v>482</v>
      </c>
      <c r="D472" t="s">
        <v>883</v>
      </c>
      <c r="E472" t="s">
        <v>480</v>
      </c>
    </row>
    <row r="473" spans="1:5" x14ac:dyDescent="0.2">
      <c r="A473">
        <v>483</v>
      </c>
      <c r="B473">
        <v>3047</v>
      </c>
      <c r="C473">
        <v>483</v>
      </c>
      <c r="D473" t="s">
        <v>884</v>
      </c>
      <c r="E473" t="s">
        <v>480</v>
      </c>
    </row>
    <row r="474" spans="1:5" x14ac:dyDescent="0.2">
      <c r="A474">
        <v>484</v>
      </c>
      <c r="B474">
        <v>3048</v>
      </c>
      <c r="C474">
        <v>484</v>
      </c>
      <c r="D474" t="s">
        <v>885</v>
      </c>
      <c r="E474" t="s">
        <v>480</v>
      </c>
    </row>
    <row r="475" spans="1:5" x14ac:dyDescent="0.2">
      <c r="A475">
        <v>485</v>
      </c>
      <c r="B475">
        <v>3049</v>
      </c>
      <c r="C475">
        <v>485</v>
      </c>
      <c r="D475" t="s">
        <v>886</v>
      </c>
      <c r="E475" t="s">
        <v>480</v>
      </c>
    </row>
    <row r="476" spans="1:5" x14ac:dyDescent="0.2">
      <c r="A476">
        <v>486</v>
      </c>
      <c r="B476">
        <v>3050</v>
      </c>
      <c r="C476">
        <v>486</v>
      </c>
      <c r="D476" t="s">
        <v>887</v>
      </c>
      <c r="E476" t="s">
        <v>480</v>
      </c>
    </row>
    <row r="477" spans="1:5" x14ac:dyDescent="0.2">
      <c r="A477">
        <v>488</v>
      </c>
      <c r="B477">
        <v>3052</v>
      </c>
      <c r="C477">
        <v>488</v>
      </c>
      <c r="D477" t="s">
        <v>888</v>
      </c>
      <c r="E477" t="s">
        <v>480</v>
      </c>
    </row>
    <row r="478" spans="1:5" x14ac:dyDescent="0.2">
      <c r="A478">
        <v>489</v>
      </c>
      <c r="B478">
        <v>3054</v>
      </c>
      <c r="C478">
        <v>489</v>
      </c>
      <c r="D478" t="s">
        <v>889</v>
      </c>
      <c r="E478" t="s">
        <v>480</v>
      </c>
    </row>
    <row r="479" spans="1:5" x14ac:dyDescent="0.2">
      <c r="A479">
        <v>490</v>
      </c>
      <c r="B479">
        <v>3055</v>
      </c>
      <c r="C479">
        <v>490</v>
      </c>
      <c r="D479" t="s">
        <v>890</v>
      </c>
      <c r="E479" t="s">
        <v>480</v>
      </c>
    </row>
    <row r="480" spans="1:5" x14ac:dyDescent="0.2">
      <c r="A480">
        <v>491</v>
      </c>
      <c r="B480">
        <v>3056</v>
      </c>
      <c r="C480">
        <v>491</v>
      </c>
      <c r="D480" t="s">
        <v>891</v>
      </c>
      <c r="E480" t="s">
        <v>480</v>
      </c>
    </row>
    <row r="481" spans="1:5" x14ac:dyDescent="0.2">
      <c r="A481">
        <v>492</v>
      </c>
      <c r="B481">
        <v>3058</v>
      </c>
      <c r="C481">
        <v>492</v>
      </c>
      <c r="D481" t="s">
        <v>892</v>
      </c>
      <c r="E481" t="s">
        <v>480</v>
      </c>
    </row>
    <row r="482" spans="1:5" x14ac:dyDescent="0.2">
      <c r="A482">
        <v>493</v>
      </c>
      <c r="B482">
        <v>3060</v>
      </c>
      <c r="C482">
        <v>493</v>
      </c>
      <c r="D482" t="s">
        <v>893</v>
      </c>
      <c r="E482" t="s">
        <v>480</v>
      </c>
    </row>
    <row r="483" spans="1:5" x14ac:dyDescent="0.2">
      <c r="A483">
        <v>494</v>
      </c>
      <c r="B483">
        <v>3061</v>
      </c>
      <c r="C483">
        <v>494</v>
      </c>
      <c r="D483" t="s">
        <v>894</v>
      </c>
      <c r="E483" t="s">
        <v>480</v>
      </c>
    </row>
    <row r="484" spans="1:5" x14ac:dyDescent="0.2">
      <c r="A484">
        <v>495</v>
      </c>
      <c r="B484">
        <v>3062</v>
      </c>
      <c r="C484">
        <v>495</v>
      </c>
      <c r="D484" t="s">
        <v>895</v>
      </c>
      <c r="E484" t="s">
        <v>480</v>
      </c>
    </row>
    <row r="485" spans="1:5" x14ac:dyDescent="0.2">
      <c r="A485">
        <v>496</v>
      </c>
      <c r="B485">
        <v>3063</v>
      </c>
      <c r="C485">
        <v>496</v>
      </c>
      <c r="D485" t="s">
        <v>896</v>
      </c>
      <c r="E485" t="s">
        <v>480</v>
      </c>
    </row>
    <row r="486" spans="1:5" x14ac:dyDescent="0.2">
      <c r="A486">
        <v>497</v>
      </c>
      <c r="B486">
        <v>3064</v>
      </c>
      <c r="C486">
        <v>497</v>
      </c>
      <c r="D486" t="s">
        <v>897</v>
      </c>
      <c r="E486" t="s">
        <v>480</v>
      </c>
    </row>
    <row r="487" spans="1:5" x14ac:dyDescent="0.2">
      <c r="A487">
        <v>498</v>
      </c>
      <c r="B487">
        <v>3065</v>
      </c>
      <c r="C487">
        <v>498</v>
      </c>
      <c r="D487" t="s">
        <v>898</v>
      </c>
      <c r="E487" t="s">
        <v>480</v>
      </c>
    </row>
    <row r="488" spans="1:5" x14ac:dyDescent="0.2">
      <c r="A488">
        <v>499</v>
      </c>
      <c r="B488">
        <v>3066</v>
      </c>
      <c r="C488">
        <v>499</v>
      </c>
      <c r="D488" t="s">
        <v>899</v>
      </c>
      <c r="E488" t="s">
        <v>480</v>
      </c>
    </row>
    <row r="489" spans="1:5" x14ac:dyDescent="0.2">
      <c r="A489">
        <v>500</v>
      </c>
      <c r="B489">
        <v>3067</v>
      </c>
      <c r="C489">
        <v>500</v>
      </c>
      <c r="D489" t="s">
        <v>900</v>
      </c>
      <c r="E489" t="s">
        <v>901</v>
      </c>
    </row>
    <row r="490" spans="1:5" x14ac:dyDescent="0.2">
      <c r="A490">
        <v>501</v>
      </c>
      <c r="B490">
        <v>3069</v>
      </c>
      <c r="C490">
        <v>501</v>
      </c>
      <c r="D490" t="s">
        <v>902</v>
      </c>
      <c r="E490" t="s">
        <v>480</v>
      </c>
    </row>
    <row r="491" spans="1:5" x14ac:dyDescent="0.2">
      <c r="A491">
        <v>502</v>
      </c>
      <c r="B491">
        <v>3070</v>
      </c>
      <c r="C491">
        <v>502</v>
      </c>
      <c r="D491" t="s">
        <v>903</v>
      </c>
      <c r="E491" t="s">
        <v>480</v>
      </c>
    </row>
    <row r="492" spans="1:5" x14ac:dyDescent="0.2">
      <c r="A492">
        <v>503</v>
      </c>
      <c r="B492">
        <v>3071</v>
      </c>
      <c r="C492">
        <v>503</v>
      </c>
      <c r="D492" t="s">
        <v>904</v>
      </c>
      <c r="E492" t="s">
        <v>480</v>
      </c>
    </row>
    <row r="493" spans="1:5" x14ac:dyDescent="0.2">
      <c r="A493">
        <v>504</v>
      </c>
      <c r="B493">
        <v>3072</v>
      </c>
      <c r="C493">
        <v>504</v>
      </c>
      <c r="D493" t="s">
        <v>905</v>
      </c>
      <c r="E493" t="s">
        <v>480</v>
      </c>
    </row>
    <row r="494" spans="1:5" x14ac:dyDescent="0.2">
      <c r="A494">
        <v>505</v>
      </c>
      <c r="B494">
        <v>3073</v>
      </c>
      <c r="C494">
        <v>505</v>
      </c>
      <c r="D494" t="s">
        <v>906</v>
      </c>
      <c r="E494" t="s">
        <v>480</v>
      </c>
    </row>
    <row r="495" spans="1:5" x14ac:dyDescent="0.2">
      <c r="A495">
        <v>506</v>
      </c>
      <c r="B495">
        <v>3074</v>
      </c>
      <c r="C495">
        <v>506</v>
      </c>
      <c r="D495" t="s">
        <v>907</v>
      </c>
      <c r="E495" t="s">
        <v>480</v>
      </c>
    </row>
    <row r="496" spans="1:5" x14ac:dyDescent="0.2">
      <c r="A496">
        <v>507</v>
      </c>
      <c r="B496">
        <v>3075</v>
      </c>
      <c r="C496">
        <v>507</v>
      </c>
      <c r="D496" t="s">
        <v>908</v>
      </c>
      <c r="E496" t="s">
        <v>480</v>
      </c>
    </row>
    <row r="497" spans="1:5" x14ac:dyDescent="0.2">
      <c r="A497">
        <v>508</v>
      </c>
      <c r="B497">
        <v>3076</v>
      </c>
      <c r="C497">
        <v>508</v>
      </c>
      <c r="D497" t="s">
        <v>909</v>
      </c>
      <c r="E497" t="s">
        <v>480</v>
      </c>
    </row>
    <row r="498" spans="1:5" x14ac:dyDescent="0.2">
      <c r="A498">
        <v>509</v>
      </c>
      <c r="B498">
        <v>3077</v>
      </c>
      <c r="C498">
        <v>509</v>
      </c>
      <c r="D498" t="s">
        <v>910</v>
      </c>
      <c r="E498" t="s">
        <v>480</v>
      </c>
    </row>
    <row r="499" spans="1:5" x14ac:dyDescent="0.2">
      <c r="A499">
        <v>510</v>
      </c>
      <c r="B499">
        <v>3079</v>
      </c>
      <c r="C499">
        <v>510</v>
      </c>
      <c r="D499" t="s">
        <v>911</v>
      </c>
      <c r="E499" t="s">
        <v>480</v>
      </c>
    </row>
    <row r="500" spans="1:5" x14ac:dyDescent="0.2">
      <c r="A500">
        <v>511</v>
      </c>
      <c r="B500">
        <v>3080</v>
      </c>
      <c r="C500">
        <v>511</v>
      </c>
      <c r="D500" t="s">
        <v>912</v>
      </c>
      <c r="E500" t="s">
        <v>480</v>
      </c>
    </row>
    <row r="501" spans="1:5" x14ac:dyDescent="0.2">
      <c r="A501">
        <v>512</v>
      </c>
      <c r="B501">
        <v>3081</v>
      </c>
      <c r="C501">
        <v>512</v>
      </c>
      <c r="D501" t="s">
        <v>913</v>
      </c>
      <c r="E501" t="s">
        <v>480</v>
      </c>
    </row>
    <row r="502" spans="1:5" x14ac:dyDescent="0.2">
      <c r="A502">
        <v>513</v>
      </c>
      <c r="B502">
        <v>3082</v>
      </c>
      <c r="C502">
        <v>513</v>
      </c>
      <c r="D502" t="s">
        <v>914</v>
      </c>
      <c r="E502" t="s">
        <v>480</v>
      </c>
    </row>
    <row r="503" spans="1:5" x14ac:dyDescent="0.2">
      <c r="A503">
        <v>514</v>
      </c>
      <c r="B503">
        <v>3083</v>
      </c>
      <c r="C503">
        <v>514</v>
      </c>
      <c r="D503" t="s">
        <v>915</v>
      </c>
      <c r="E503" t="s">
        <v>480</v>
      </c>
    </row>
    <row r="504" spans="1:5" x14ac:dyDescent="0.2">
      <c r="A504">
        <v>515</v>
      </c>
      <c r="B504">
        <v>3084</v>
      </c>
      <c r="C504">
        <v>515</v>
      </c>
      <c r="D504" t="s">
        <v>916</v>
      </c>
      <c r="E504" t="s">
        <v>480</v>
      </c>
    </row>
    <row r="505" spans="1:5" x14ac:dyDescent="0.2">
      <c r="A505">
        <v>516</v>
      </c>
      <c r="B505">
        <v>3085</v>
      </c>
      <c r="C505">
        <v>516</v>
      </c>
      <c r="D505" t="s">
        <v>917</v>
      </c>
      <c r="E505" t="s">
        <v>480</v>
      </c>
    </row>
    <row r="506" spans="1:5" x14ac:dyDescent="0.2">
      <c r="A506">
        <v>517</v>
      </c>
      <c r="B506">
        <v>3086</v>
      </c>
      <c r="C506">
        <v>517</v>
      </c>
      <c r="D506" t="s">
        <v>918</v>
      </c>
      <c r="E506" t="s">
        <v>480</v>
      </c>
    </row>
    <row r="507" spans="1:5" x14ac:dyDescent="0.2">
      <c r="A507">
        <v>518</v>
      </c>
      <c r="B507">
        <v>3088</v>
      </c>
      <c r="C507">
        <v>518</v>
      </c>
      <c r="D507" t="s">
        <v>919</v>
      </c>
      <c r="E507" t="s">
        <v>480</v>
      </c>
    </row>
    <row r="508" spans="1:5" x14ac:dyDescent="0.2">
      <c r="A508">
        <v>519</v>
      </c>
      <c r="B508">
        <v>3089</v>
      </c>
      <c r="C508">
        <v>519</v>
      </c>
      <c r="D508" t="s">
        <v>920</v>
      </c>
      <c r="E508" t="s">
        <v>480</v>
      </c>
    </row>
    <row r="509" spans="1:5" x14ac:dyDescent="0.2">
      <c r="A509">
        <v>520</v>
      </c>
      <c r="B509">
        <v>3090</v>
      </c>
      <c r="C509">
        <v>520</v>
      </c>
      <c r="D509" t="s">
        <v>921</v>
      </c>
      <c r="E509" t="s">
        <v>480</v>
      </c>
    </row>
    <row r="510" spans="1:5" x14ac:dyDescent="0.2">
      <c r="A510">
        <v>521</v>
      </c>
      <c r="B510">
        <v>3091</v>
      </c>
      <c r="C510">
        <v>521</v>
      </c>
      <c r="D510" t="s">
        <v>922</v>
      </c>
      <c r="E510" t="s">
        <v>480</v>
      </c>
    </row>
    <row r="511" spans="1:5" x14ac:dyDescent="0.2">
      <c r="A511">
        <v>522</v>
      </c>
      <c r="B511">
        <v>3092</v>
      </c>
      <c r="C511">
        <v>522</v>
      </c>
      <c r="D511" t="s">
        <v>923</v>
      </c>
      <c r="E511" t="s">
        <v>480</v>
      </c>
    </row>
    <row r="512" spans="1:5" x14ac:dyDescent="0.2">
      <c r="A512">
        <v>523</v>
      </c>
      <c r="B512">
        <v>3093</v>
      </c>
      <c r="C512">
        <v>523</v>
      </c>
      <c r="D512" t="s">
        <v>924</v>
      </c>
      <c r="E512" t="s">
        <v>480</v>
      </c>
    </row>
    <row r="513" spans="1:5" x14ac:dyDescent="0.2">
      <c r="A513">
        <v>524</v>
      </c>
      <c r="B513">
        <v>3094</v>
      </c>
      <c r="C513">
        <v>524</v>
      </c>
      <c r="D513" t="s">
        <v>925</v>
      </c>
      <c r="E513" t="s">
        <v>480</v>
      </c>
    </row>
    <row r="514" spans="1:5" x14ac:dyDescent="0.2">
      <c r="A514">
        <v>525</v>
      </c>
      <c r="B514">
        <v>3096</v>
      </c>
      <c r="C514">
        <v>525</v>
      </c>
      <c r="D514" t="s">
        <v>926</v>
      </c>
      <c r="E514" t="s">
        <v>480</v>
      </c>
    </row>
    <row r="515" spans="1:5" x14ac:dyDescent="0.2">
      <c r="A515">
        <v>526</v>
      </c>
      <c r="B515">
        <v>3097</v>
      </c>
      <c r="C515">
        <v>526</v>
      </c>
      <c r="D515" t="s">
        <v>927</v>
      </c>
      <c r="E515" t="s">
        <v>480</v>
      </c>
    </row>
    <row r="516" spans="1:5" x14ac:dyDescent="0.2">
      <c r="A516">
        <v>527</v>
      </c>
      <c r="B516">
        <v>3098</v>
      </c>
      <c r="C516">
        <v>527</v>
      </c>
      <c r="D516" t="s">
        <v>928</v>
      </c>
      <c r="E516" t="s">
        <v>480</v>
      </c>
    </row>
    <row r="517" spans="1:5" x14ac:dyDescent="0.2">
      <c r="A517">
        <v>528</v>
      </c>
      <c r="B517">
        <v>3099</v>
      </c>
      <c r="C517">
        <v>528</v>
      </c>
      <c r="D517" t="s">
        <v>929</v>
      </c>
      <c r="E517" t="s">
        <v>480</v>
      </c>
    </row>
    <row r="518" spans="1:5" x14ac:dyDescent="0.2">
      <c r="A518">
        <v>529</v>
      </c>
      <c r="B518">
        <v>3100</v>
      </c>
      <c r="C518">
        <v>529</v>
      </c>
      <c r="D518" t="s">
        <v>930</v>
      </c>
      <c r="E518" t="s">
        <v>480</v>
      </c>
    </row>
    <row r="519" spans="1:5" x14ac:dyDescent="0.2">
      <c r="A519">
        <v>530</v>
      </c>
      <c r="B519">
        <v>3101</v>
      </c>
      <c r="C519">
        <v>530</v>
      </c>
      <c r="D519" t="s">
        <v>931</v>
      </c>
      <c r="E519" t="s">
        <v>480</v>
      </c>
    </row>
    <row r="520" spans="1:5" x14ac:dyDescent="0.2">
      <c r="A520">
        <v>531</v>
      </c>
      <c r="B520">
        <v>3102</v>
      </c>
      <c r="C520">
        <v>531</v>
      </c>
      <c r="D520" t="s">
        <v>932</v>
      </c>
      <c r="E520" t="s">
        <v>480</v>
      </c>
    </row>
    <row r="521" spans="1:5" x14ac:dyDescent="0.2">
      <c r="A521">
        <v>532</v>
      </c>
      <c r="B521">
        <v>3103</v>
      </c>
      <c r="C521">
        <v>532</v>
      </c>
      <c r="D521" t="s">
        <v>933</v>
      </c>
      <c r="E521" t="s">
        <v>480</v>
      </c>
    </row>
    <row r="522" spans="1:5" x14ac:dyDescent="0.2">
      <c r="A522">
        <v>533</v>
      </c>
      <c r="B522">
        <v>3104</v>
      </c>
      <c r="C522">
        <v>533</v>
      </c>
      <c r="D522" t="s">
        <v>934</v>
      </c>
      <c r="E522" t="s">
        <v>480</v>
      </c>
    </row>
    <row r="523" spans="1:5" x14ac:dyDescent="0.2">
      <c r="A523">
        <v>534</v>
      </c>
      <c r="B523">
        <v>3105</v>
      </c>
      <c r="C523">
        <v>534</v>
      </c>
      <c r="D523" t="s">
        <v>935</v>
      </c>
      <c r="E523" t="s">
        <v>480</v>
      </c>
    </row>
    <row r="524" spans="1:5" x14ac:dyDescent="0.2">
      <c r="A524">
        <v>535</v>
      </c>
      <c r="B524">
        <v>3107</v>
      </c>
      <c r="C524">
        <v>535</v>
      </c>
      <c r="D524" t="s">
        <v>936</v>
      </c>
      <c r="E524" t="s">
        <v>480</v>
      </c>
    </row>
    <row r="525" spans="1:5" x14ac:dyDescent="0.2">
      <c r="A525">
        <v>536</v>
      </c>
      <c r="B525">
        <v>3108</v>
      </c>
      <c r="C525">
        <v>536</v>
      </c>
      <c r="D525" t="s">
        <v>937</v>
      </c>
      <c r="E525" t="s">
        <v>480</v>
      </c>
    </row>
    <row r="526" spans="1:5" x14ac:dyDescent="0.2">
      <c r="A526">
        <v>537</v>
      </c>
      <c r="B526">
        <v>3110</v>
      </c>
      <c r="C526">
        <v>537</v>
      </c>
      <c r="D526" t="s">
        <v>938</v>
      </c>
      <c r="E526" t="s">
        <v>480</v>
      </c>
    </row>
    <row r="527" spans="1:5" x14ac:dyDescent="0.2">
      <c r="A527">
        <v>538</v>
      </c>
      <c r="B527">
        <v>3111</v>
      </c>
      <c r="C527">
        <v>538</v>
      </c>
      <c r="D527" t="s">
        <v>939</v>
      </c>
      <c r="E527" t="s">
        <v>480</v>
      </c>
    </row>
    <row r="528" spans="1:5" x14ac:dyDescent="0.2">
      <c r="A528">
        <v>539</v>
      </c>
      <c r="B528">
        <v>3112</v>
      </c>
      <c r="C528">
        <v>539</v>
      </c>
      <c r="D528" t="s">
        <v>940</v>
      </c>
      <c r="E528" t="s">
        <v>480</v>
      </c>
    </row>
    <row r="529" spans="1:5" x14ac:dyDescent="0.2">
      <c r="A529">
        <v>540</v>
      </c>
      <c r="B529">
        <v>3114</v>
      </c>
      <c r="C529">
        <v>540</v>
      </c>
      <c r="D529" t="s">
        <v>941</v>
      </c>
      <c r="E529" t="s">
        <v>480</v>
      </c>
    </row>
    <row r="530" spans="1:5" x14ac:dyDescent="0.2">
      <c r="A530">
        <v>541</v>
      </c>
      <c r="B530">
        <v>3115</v>
      </c>
      <c r="C530">
        <v>541</v>
      </c>
      <c r="D530" t="s">
        <v>942</v>
      </c>
      <c r="E530" t="s">
        <v>480</v>
      </c>
    </row>
    <row r="531" spans="1:5" x14ac:dyDescent="0.2">
      <c r="A531">
        <v>543</v>
      </c>
      <c r="B531">
        <v>3117</v>
      </c>
      <c r="C531">
        <v>543</v>
      </c>
      <c r="D531" t="s">
        <v>198</v>
      </c>
      <c r="E531" t="s">
        <v>480</v>
      </c>
    </row>
    <row r="532" spans="1:5" x14ac:dyDescent="0.2">
      <c r="A532">
        <v>544</v>
      </c>
      <c r="B532">
        <v>3118</v>
      </c>
      <c r="C532">
        <v>544</v>
      </c>
      <c r="D532" t="s">
        <v>943</v>
      </c>
      <c r="E532" t="s">
        <v>480</v>
      </c>
    </row>
    <row r="533" spans="1:5" x14ac:dyDescent="0.2">
      <c r="A533">
        <v>545</v>
      </c>
      <c r="B533">
        <v>3119</v>
      </c>
      <c r="C533">
        <v>545</v>
      </c>
      <c r="D533" t="s">
        <v>944</v>
      </c>
      <c r="E533" t="s">
        <v>480</v>
      </c>
    </row>
    <row r="534" spans="1:5" x14ac:dyDescent="0.2">
      <c r="A534">
        <v>546</v>
      </c>
      <c r="B534">
        <v>3120</v>
      </c>
      <c r="C534">
        <v>546</v>
      </c>
      <c r="D534" t="s">
        <v>945</v>
      </c>
      <c r="E534" t="s">
        <v>480</v>
      </c>
    </row>
    <row r="535" spans="1:5" x14ac:dyDescent="0.2">
      <c r="A535">
        <v>547</v>
      </c>
      <c r="B535">
        <v>3121</v>
      </c>
      <c r="C535">
        <v>547</v>
      </c>
      <c r="D535" t="s">
        <v>946</v>
      </c>
      <c r="E535" t="s">
        <v>480</v>
      </c>
    </row>
    <row r="536" spans="1:5" x14ac:dyDescent="0.2">
      <c r="A536">
        <v>548</v>
      </c>
      <c r="B536">
        <v>3122</v>
      </c>
      <c r="C536">
        <v>548</v>
      </c>
      <c r="D536" t="s">
        <v>947</v>
      </c>
      <c r="E536" t="s">
        <v>480</v>
      </c>
    </row>
    <row r="537" spans="1:5" x14ac:dyDescent="0.2">
      <c r="A537">
        <v>549</v>
      </c>
      <c r="B537">
        <v>3123</v>
      </c>
      <c r="C537">
        <v>549</v>
      </c>
      <c r="D537" t="s">
        <v>948</v>
      </c>
      <c r="E537" t="s">
        <v>480</v>
      </c>
    </row>
    <row r="538" spans="1:5" x14ac:dyDescent="0.2">
      <c r="A538">
        <v>550</v>
      </c>
      <c r="B538">
        <v>3124</v>
      </c>
      <c r="C538">
        <v>550</v>
      </c>
      <c r="D538" t="s">
        <v>949</v>
      </c>
      <c r="E538" t="s">
        <v>480</v>
      </c>
    </row>
    <row r="539" spans="1:5" x14ac:dyDescent="0.2">
      <c r="A539">
        <v>551</v>
      </c>
      <c r="B539">
        <v>3125</v>
      </c>
      <c r="C539">
        <v>551</v>
      </c>
      <c r="D539" t="s">
        <v>281</v>
      </c>
      <c r="E539" t="s">
        <v>280</v>
      </c>
    </row>
    <row r="540" spans="1:5" x14ac:dyDescent="0.2">
      <c r="A540">
        <v>552</v>
      </c>
      <c r="B540">
        <v>3126</v>
      </c>
      <c r="C540">
        <v>552</v>
      </c>
      <c r="D540" t="s">
        <v>282</v>
      </c>
      <c r="E540" t="s">
        <v>480</v>
      </c>
    </row>
    <row r="541" spans="1:5" x14ac:dyDescent="0.2">
      <c r="A541">
        <v>553</v>
      </c>
      <c r="B541">
        <v>3129</v>
      </c>
      <c r="C541">
        <v>553</v>
      </c>
      <c r="D541" t="s">
        <v>283</v>
      </c>
      <c r="E541" t="s">
        <v>480</v>
      </c>
    </row>
    <row r="542" spans="1:5" x14ac:dyDescent="0.2">
      <c r="A542">
        <v>554</v>
      </c>
      <c r="B542">
        <v>3130</v>
      </c>
      <c r="C542">
        <v>554</v>
      </c>
      <c r="D542" t="s">
        <v>284</v>
      </c>
      <c r="E542" t="s">
        <v>480</v>
      </c>
    </row>
    <row r="543" spans="1:5" x14ac:dyDescent="0.2">
      <c r="A543">
        <v>555</v>
      </c>
      <c r="B543">
        <v>3131</v>
      </c>
      <c r="C543">
        <v>555</v>
      </c>
      <c r="D543" t="s">
        <v>950</v>
      </c>
      <c r="E543" t="s">
        <v>480</v>
      </c>
    </row>
    <row r="544" spans="1:5" x14ac:dyDescent="0.2">
      <c r="A544">
        <v>556</v>
      </c>
      <c r="B544">
        <v>3132</v>
      </c>
      <c r="C544">
        <v>556</v>
      </c>
      <c r="D544" t="s">
        <v>951</v>
      </c>
      <c r="E544" t="s">
        <v>480</v>
      </c>
    </row>
    <row r="545" spans="1:5" x14ac:dyDescent="0.2">
      <c r="A545">
        <v>557</v>
      </c>
      <c r="B545">
        <v>3133</v>
      </c>
      <c r="C545">
        <v>557</v>
      </c>
      <c r="D545" t="s">
        <v>952</v>
      </c>
      <c r="E545" t="s">
        <v>480</v>
      </c>
    </row>
    <row r="546" spans="1:5" x14ac:dyDescent="0.2">
      <c r="A546">
        <v>558</v>
      </c>
      <c r="B546">
        <v>3134</v>
      </c>
      <c r="C546">
        <v>558</v>
      </c>
      <c r="D546" t="s">
        <v>285</v>
      </c>
      <c r="E546" t="s">
        <v>480</v>
      </c>
    </row>
    <row r="547" spans="1:5" x14ac:dyDescent="0.2">
      <c r="A547">
        <v>559</v>
      </c>
      <c r="B547">
        <v>3135</v>
      </c>
      <c r="C547">
        <v>559</v>
      </c>
      <c r="D547" t="s">
        <v>953</v>
      </c>
      <c r="E547" t="s">
        <v>480</v>
      </c>
    </row>
    <row r="548" spans="1:5" x14ac:dyDescent="0.2">
      <c r="A548">
        <v>560</v>
      </c>
      <c r="B548">
        <v>3136</v>
      </c>
      <c r="C548">
        <v>560</v>
      </c>
      <c r="D548" t="s">
        <v>954</v>
      </c>
      <c r="E548" t="s">
        <v>480</v>
      </c>
    </row>
    <row r="549" spans="1:5" x14ac:dyDescent="0.2">
      <c r="A549">
        <v>561</v>
      </c>
      <c r="B549">
        <v>3137</v>
      </c>
      <c r="C549">
        <v>561</v>
      </c>
      <c r="D549" t="s">
        <v>955</v>
      </c>
      <c r="E549" t="s">
        <v>480</v>
      </c>
    </row>
    <row r="550" spans="1:5" x14ac:dyDescent="0.2">
      <c r="A550">
        <v>562</v>
      </c>
      <c r="B550">
        <v>3138</v>
      </c>
      <c r="C550">
        <v>562</v>
      </c>
      <c r="D550" t="s">
        <v>956</v>
      </c>
      <c r="E550" t="s">
        <v>480</v>
      </c>
    </row>
    <row r="551" spans="1:5" x14ac:dyDescent="0.2">
      <c r="A551">
        <v>563</v>
      </c>
      <c r="B551">
        <v>3139</v>
      </c>
      <c r="C551">
        <v>563</v>
      </c>
      <c r="D551" t="s">
        <v>286</v>
      </c>
      <c r="E551" t="s">
        <v>480</v>
      </c>
    </row>
    <row r="552" spans="1:5" x14ac:dyDescent="0.2">
      <c r="A552">
        <v>564</v>
      </c>
      <c r="B552">
        <v>3140</v>
      </c>
      <c r="C552">
        <v>564</v>
      </c>
      <c r="D552" t="s">
        <v>264</v>
      </c>
      <c r="E552" t="s">
        <v>263</v>
      </c>
    </row>
    <row r="553" spans="1:5" x14ac:dyDescent="0.2">
      <c r="A553">
        <v>565</v>
      </c>
      <c r="B553">
        <v>3141</v>
      </c>
      <c r="C553">
        <v>565</v>
      </c>
      <c r="D553" t="s">
        <v>957</v>
      </c>
      <c r="E553" t="s">
        <v>480</v>
      </c>
    </row>
    <row r="554" spans="1:5" x14ac:dyDescent="0.2">
      <c r="A554">
        <v>566</v>
      </c>
      <c r="B554">
        <v>3142</v>
      </c>
      <c r="C554">
        <v>566</v>
      </c>
      <c r="D554" t="s">
        <v>958</v>
      </c>
      <c r="E554" t="s">
        <v>480</v>
      </c>
    </row>
    <row r="555" spans="1:5" x14ac:dyDescent="0.2">
      <c r="A555">
        <v>567</v>
      </c>
      <c r="B555">
        <v>3143</v>
      </c>
      <c r="C555">
        <v>567</v>
      </c>
      <c r="D555" t="s">
        <v>959</v>
      </c>
      <c r="E555" t="s">
        <v>480</v>
      </c>
    </row>
    <row r="556" spans="1:5" x14ac:dyDescent="0.2">
      <c r="A556">
        <v>568</v>
      </c>
      <c r="B556">
        <v>3144</v>
      </c>
      <c r="C556">
        <v>568</v>
      </c>
      <c r="D556" t="s">
        <v>960</v>
      </c>
      <c r="E556" t="s">
        <v>480</v>
      </c>
    </row>
    <row r="557" spans="1:5" x14ac:dyDescent="0.2">
      <c r="A557">
        <v>569</v>
      </c>
      <c r="B557">
        <v>3145</v>
      </c>
      <c r="C557">
        <v>569</v>
      </c>
      <c r="D557" t="s">
        <v>961</v>
      </c>
      <c r="E557" t="s">
        <v>480</v>
      </c>
    </row>
    <row r="558" spans="1:5" x14ac:dyDescent="0.2">
      <c r="A558">
        <v>570</v>
      </c>
      <c r="B558">
        <v>3146</v>
      </c>
      <c r="C558">
        <v>570</v>
      </c>
      <c r="D558" t="s">
        <v>287</v>
      </c>
      <c r="E558" t="s">
        <v>480</v>
      </c>
    </row>
    <row r="559" spans="1:5" x14ac:dyDescent="0.2">
      <c r="A559">
        <v>571</v>
      </c>
      <c r="B559">
        <v>3148</v>
      </c>
      <c r="C559">
        <v>571</v>
      </c>
      <c r="D559" t="s">
        <v>962</v>
      </c>
      <c r="E559" t="s">
        <v>480</v>
      </c>
    </row>
    <row r="560" spans="1:5" x14ac:dyDescent="0.2">
      <c r="A560">
        <v>572</v>
      </c>
      <c r="B560">
        <v>3149</v>
      </c>
      <c r="C560">
        <v>572</v>
      </c>
      <c r="D560" t="s">
        <v>963</v>
      </c>
      <c r="E560" t="s">
        <v>480</v>
      </c>
    </row>
    <row r="561" spans="1:5" x14ac:dyDescent="0.2">
      <c r="A561">
        <v>573</v>
      </c>
      <c r="B561">
        <v>3150</v>
      </c>
      <c r="C561">
        <v>573</v>
      </c>
      <c r="D561" t="s">
        <v>964</v>
      </c>
      <c r="E561" t="s">
        <v>480</v>
      </c>
    </row>
    <row r="562" spans="1:5" x14ac:dyDescent="0.2">
      <c r="A562">
        <v>574</v>
      </c>
      <c r="B562">
        <v>3151</v>
      </c>
      <c r="C562">
        <v>574</v>
      </c>
      <c r="D562" t="s">
        <v>965</v>
      </c>
      <c r="E562" t="s">
        <v>480</v>
      </c>
    </row>
    <row r="563" spans="1:5" x14ac:dyDescent="0.2">
      <c r="A563">
        <v>575</v>
      </c>
      <c r="B563">
        <v>3152</v>
      </c>
      <c r="C563">
        <v>575</v>
      </c>
      <c r="D563" t="s">
        <v>966</v>
      </c>
      <c r="E563" t="s">
        <v>480</v>
      </c>
    </row>
    <row r="564" spans="1:5" x14ac:dyDescent="0.2">
      <c r="A564">
        <v>576</v>
      </c>
      <c r="B564">
        <v>3153</v>
      </c>
      <c r="C564">
        <v>576</v>
      </c>
      <c r="D564" t="s">
        <v>967</v>
      </c>
      <c r="E564" t="s">
        <v>480</v>
      </c>
    </row>
    <row r="565" spans="1:5" x14ac:dyDescent="0.2">
      <c r="A565">
        <v>577</v>
      </c>
      <c r="B565">
        <v>3154</v>
      </c>
      <c r="C565">
        <v>577</v>
      </c>
      <c r="D565" t="s">
        <v>968</v>
      </c>
      <c r="E565" t="s">
        <v>480</v>
      </c>
    </row>
    <row r="566" spans="1:5" x14ac:dyDescent="0.2">
      <c r="A566">
        <v>578</v>
      </c>
      <c r="B566">
        <v>3156</v>
      </c>
      <c r="C566">
        <v>578</v>
      </c>
      <c r="D566" t="s">
        <v>969</v>
      </c>
      <c r="E566" t="s">
        <v>480</v>
      </c>
    </row>
    <row r="567" spans="1:5" x14ac:dyDescent="0.2">
      <c r="A567">
        <v>579</v>
      </c>
      <c r="B567">
        <v>3158</v>
      </c>
      <c r="C567">
        <v>579</v>
      </c>
      <c r="D567" t="s">
        <v>970</v>
      </c>
      <c r="E567" t="s">
        <v>480</v>
      </c>
    </row>
    <row r="568" spans="1:5" x14ac:dyDescent="0.2">
      <c r="A568">
        <v>580</v>
      </c>
      <c r="B568">
        <v>3162</v>
      </c>
      <c r="C568">
        <v>580</v>
      </c>
      <c r="D568" t="s">
        <v>971</v>
      </c>
      <c r="E568" t="s">
        <v>480</v>
      </c>
    </row>
    <row r="569" spans="1:5" x14ac:dyDescent="0.2">
      <c r="A569">
        <v>581</v>
      </c>
      <c r="B569">
        <v>3163</v>
      </c>
      <c r="C569">
        <v>581</v>
      </c>
      <c r="D569" t="s">
        <v>972</v>
      </c>
      <c r="E569" t="s">
        <v>480</v>
      </c>
    </row>
    <row r="570" spans="1:5" x14ac:dyDescent="0.2">
      <c r="A570">
        <v>582</v>
      </c>
      <c r="B570">
        <v>3164</v>
      </c>
      <c r="C570">
        <v>582</v>
      </c>
      <c r="D570" t="s">
        <v>973</v>
      </c>
      <c r="E570" t="s">
        <v>480</v>
      </c>
    </row>
    <row r="571" spans="1:5" x14ac:dyDescent="0.2">
      <c r="A571">
        <v>583</v>
      </c>
      <c r="B571">
        <v>3165</v>
      </c>
      <c r="C571">
        <v>583</v>
      </c>
      <c r="D571" t="s">
        <v>974</v>
      </c>
      <c r="E571" t="s">
        <v>480</v>
      </c>
    </row>
    <row r="572" spans="1:5" x14ac:dyDescent="0.2">
      <c r="A572">
        <v>584</v>
      </c>
      <c r="B572">
        <v>3167</v>
      </c>
      <c r="C572">
        <v>584</v>
      </c>
      <c r="D572" t="s">
        <v>975</v>
      </c>
      <c r="E572" t="s">
        <v>480</v>
      </c>
    </row>
    <row r="573" spans="1:5" x14ac:dyDescent="0.2">
      <c r="A573">
        <v>585</v>
      </c>
      <c r="B573">
        <v>3168</v>
      </c>
      <c r="C573">
        <v>585</v>
      </c>
      <c r="D573" t="s">
        <v>976</v>
      </c>
      <c r="E573" t="s">
        <v>480</v>
      </c>
    </row>
    <row r="574" spans="1:5" x14ac:dyDescent="0.2">
      <c r="A574">
        <v>586</v>
      </c>
      <c r="B574">
        <v>3169</v>
      </c>
      <c r="C574">
        <v>586</v>
      </c>
      <c r="D574" t="s">
        <v>977</v>
      </c>
      <c r="E574" t="s">
        <v>480</v>
      </c>
    </row>
    <row r="575" spans="1:5" x14ac:dyDescent="0.2">
      <c r="A575">
        <v>587</v>
      </c>
      <c r="B575">
        <v>3500</v>
      </c>
      <c r="C575">
        <v>587</v>
      </c>
      <c r="D575" t="s">
        <v>978</v>
      </c>
      <c r="E575" t="s">
        <v>480</v>
      </c>
    </row>
    <row r="576" spans="1:5" x14ac:dyDescent="0.2">
      <c r="A576">
        <v>588</v>
      </c>
      <c r="B576">
        <v>3503</v>
      </c>
      <c r="C576">
        <v>588</v>
      </c>
      <c r="D576" t="s">
        <v>288</v>
      </c>
      <c r="E576" t="s">
        <v>480</v>
      </c>
    </row>
    <row r="577" spans="1:5" x14ac:dyDescent="0.2">
      <c r="A577">
        <v>589</v>
      </c>
      <c r="B577">
        <v>3504</v>
      </c>
      <c r="C577">
        <v>589</v>
      </c>
      <c r="D577" t="s">
        <v>979</v>
      </c>
      <c r="E577" t="s">
        <v>480</v>
      </c>
    </row>
    <row r="578" spans="1:5" x14ac:dyDescent="0.2">
      <c r="A578">
        <v>590</v>
      </c>
      <c r="B578">
        <v>3505</v>
      </c>
      <c r="C578">
        <v>590</v>
      </c>
      <c r="D578" t="s">
        <v>225</v>
      </c>
      <c r="E578" t="s">
        <v>480</v>
      </c>
    </row>
    <row r="579" spans="1:5" x14ac:dyDescent="0.2">
      <c r="A579">
        <v>591</v>
      </c>
      <c r="B579">
        <v>3506</v>
      </c>
      <c r="C579">
        <v>591</v>
      </c>
      <c r="D579" t="s">
        <v>227</v>
      </c>
      <c r="E579" t="s">
        <v>480</v>
      </c>
    </row>
    <row r="580" spans="1:5" x14ac:dyDescent="0.2">
      <c r="A580">
        <v>592</v>
      </c>
      <c r="B580">
        <v>3507</v>
      </c>
      <c r="C580">
        <v>592</v>
      </c>
      <c r="D580" t="s">
        <v>229</v>
      </c>
      <c r="E580" t="s">
        <v>480</v>
      </c>
    </row>
    <row r="581" spans="1:5" x14ac:dyDescent="0.2">
      <c r="A581">
        <v>593</v>
      </c>
      <c r="B581">
        <v>3508</v>
      </c>
      <c r="C581">
        <v>593</v>
      </c>
      <c r="D581" t="s">
        <v>980</v>
      </c>
      <c r="E581" t="s">
        <v>480</v>
      </c>
    </row>
    <row r="582" spans="1:5" x14ac:dyDescent="0.2">
      <c r="A582">
        <v>594</v>
      </c>
      <c r="B582">
        <v>3509</v>
      </c>
      <c r="C582">
        <v>594</v>
      </c>
      <c r="D582" t="s">
        <v>248</v>
      </c>
      <c r="E582" t="s">
        <v>480</v>
      </c>
    </row>
    <row r="583" spans="1:5" x14ac:dyDescent="0.2">
      <c r="A583">
        <v>595</v>
      </c>
      <c r="B583">
        <v>3510</v>
      </c>
      <c r="C583">
        <v>595</v>
      </c>
      <c r="D583" t="s">
        <v>981</v>
      </c>
      <c r="E583" t="s">
        <v>480</v>
      </c>
    </row>
    <row r="584" spans="1:5" x14ac:dyDescent="0.2">
      <c r="A584">
        <v>596</v>
      </c>
      <c r="B584">
        <v>3511</v>
      </c>
      <c r="C584">
        <v>596</v>
      </c>
      <c r="D584" t="s">
        <v>982</v>
      </c>
      <c r="E584" t="s">
        <v>480</v>
      </c>
    </row>
    <row r="585" spans="1:5" x14ac:dyDescent="0.2">
      <c r="A585">
        <v>597</v>
      </c>
      <c r="B585">
        <v>3512</v>
      </c>
      <c r="C585">
        <v>597</v>
      </c>
      <c r="D585" t="s">
        <v>983</v>
      </c>
      <c r="E585" t="s">
        <v>480</v>
      </c>
    </row>
    <row r="586" spans="1:5" x14ac:dyDescent="0.2">
      <c r="A586">
        <v>598</v>
      </c>
      <c r="B586">
        <v>3513</v>
      </c>
      <c r="C586">
        <v>598</v>
      </c>
      <c r="D586" t="s">
        <v>289</v>
      </c>
      <c r="E586" t="s">
        <v>480</v>
      </c>
    </row>
    <row r="587" spans="1:5" x14ac:dyDescent="0.2">
      <c r="A587">
        <v>599</v>
      </c>
      <c r="B587">
        <v>3514</v>
      </c>
      <c r="C587">
        <v>599</v>
      </c>
      <c r="D587" t="s">
        <v>984</v>
      </c>
      <c r="E587" t="s">
        <v>480</v>
      </c>
    </row>
    <row r="588" spans="1:5" x14ac:dyDescent="0.2">
      <c r="A588">
        <v>600</v>
      </c>
      <c r="B588">
        <v>3515</v>
      </c>
      <c r="C588">
        <v>600</v>
      </c>
      <c r="D588" t="s">
        <v>290</v>
      </c>
      <c r="E588" t="s">
        <v>480</v>
      </c>
    </row>
    <row r="589" spans="1:5" x14ac:dyDescent="0.2">
      <c r="A589">
        <v>601</v>
      </c>
      <c r="B589">
        <v>3516</v>
      </c>
      <c r="C589">
        <v>601</v>
      </c>
      <c r="D589" t="s">
        <v>985</v>
      </c>
      <c r="E589" t="s">
        <v>480</v>
      </c>
    </row>
    <row r="590" spans="1:5" x14ac:dyDescent="0.2">
      <c r="A590">
        <v>602</v>
      </c>
      <c r="B590">
        <v>3517</v>
      </c>
      <c r="C590">
        <v>602</v>
      </c>
      <c r="D590" t="s">
        <v>986</v>
      </c>
      <c r="E590" t="s">
        <v>480</v>
      </c>
    </row>
    <row r="591" spans="1:5" x14ac:dyDescent="0.2">
      <c r="A591">
        <v>603</v>
      </c>
      <c r="B591">
        <v>3518</v>
      </c>
      <c r="C591">
        <v>603</v>
      </c>
      <c r="D591" t="s">
        <v>249</v>
      </c>
      <c r="E591" t="s">
        <v>480</v>
      </c>
    </row>
    <row r="592" spans="1:5" x14ac:dyDescent="0.2">
      <c r="A592">
        <v>604</v>
      </c>
      <c r="B592">
        <v>3519</v>
      </c>
      <c r="C592">
        <v>604</v>
      </c>
      <c r="D592" t="s">
        <v>987</v>
      </c>
      <c r="E592" t="s">
        <v>480</v>
      </c>
    </row>
    <row r="593" spans="1:5" x14ac:dyDescent="0.2">
      <c r="A593">
        <v>605</v>
      </c>
      <c r="B593">
        <v>3520</v>
      </c>
      <c r="C593">
        <v>605</v>
      </c>
      <c r="D593" t="s">
        <v>291</v>
      </c>
      <c r="E593" t="s">
        <v>480</v>
      </c>
    </row>
    <row r="594" spans="1:5" x14ac:dyDescent="0.2">
      <c r="A594">
        <v>606</v>
      </c>
      <c r="B594">
        <v>3521</v>
      </c>
      <c r="C594">
        <v>606</v>
      </c>
      <c r="D594" t="s">
        <v>292</v>
      </c>
      <c r="E594" t="s">
        <v>480</v>
      </c>
    </row>
    <row r="595" spans="1:5" x14ac:dyDescent="0.2">
      <c r="A595">
        <v>607</v>
      </c>
      <c r="B595">
        <v>3522</v>
      </c>
      <c r="C595">
        <v>607</v>
      </c>
      <c r="D595" t="s">
        <v>988</v>
      </c>
      <c r="E595" t="s">
        <v>480</v>
      </c>
    </row>
    <row r="596" spans="1:5" x14ac:dyDescent="0.2">
      <c r="A596">
        <v>608</v>
      </c>
      <c r="B596">
        <v>3523</v>
      </c>
      <c r="C596">
        <v>608</v>
      </c>
      <c r="D596" t="s">
        <v>989</v>
      </c>
      <c r="E596" t="s">
        <v>480</v>
      </c>
    </row>
    <row r="597" spans="1:5" x14ac:dyDescent="0.2">
      <c r="A597">
        <v>609</v>
      </c>
      <c r="B597">
        <v>3524</v>
      </c>
      <c r="C597">
        <v>609</v>
      </c>
      <c r="D597" t="s">
        <v>990</v>
      </c>
      <c r="E597" t="s">
        <v>480</v>
      </c>
    </row>
    <row r="598" spans="1:5" x14ac:dyDescent="0.2">
      <c r="A598">
        <v>610</v>
      </c>
      <c r="B598">
        <v>3525</v>
      </c>
      <c r="C598">
        <v>610</v>
      </c>
      <c r="D598" t="s">
        <v>991</v>
      </c>
      <c r="E598" t="s">
        <v>480</v>
      </c>
    </row>
    <row r="599" spans="1:5" x14ac:dyDescent="0.2">
      <c r="A599">
        <v>611</v>
      </c>
      <c r="B599">
        <v>3526</v>
      </c>
      <c r="C599">
        <v>611</v>
      </c>
      <c r="D599" t="s">
        <v>992</v>
      </c>
      <c r="E599" t="s">
        <v>480</v>
      </c>
    </row>
    <row r="600" spans="1:5" x14ac:dyDescent="0.2">
      <c r="A600">
        <v>612</v>
      </c>
      <c r="B600">
        <v>3527</v>
      </c>
      <c r="C600">
        <v>612</v>
      </c>
      <c r="D600" t="s">
        <v>293</v>
      </c>
      <c r="E600" t="s">
        <v>480</v>
      </c>
    </row>
    <row r="601" spans="1:5" x14ac:dyDescent="0.2">
      <c r="A601">
        <v>613</v>
      </c>
      <c r="B601">
        <v>3528</v>
      </c>
      <c r="C601">
        <v>613</v>
      </c>
      <c r="D601" t="s">
        <v>236</v>
      </c>
      <c r="E601" t="s">
        <v>480</v>
      </c>
    </row>
    <row r="602" spans="1:5" x14ac:dyDescent="0.2">
      <c r="A602">
        <v>614</v>
      </c>
      <c r="B602">
        <v>3529</v>
      </c>
      <c r="C602">
        <v>614</v>
      </c>
      <c r="D602" t="s">
        <v>993</v>
      </c>
      <c r="E602" t="s">
        <v>480</v>
      </c>
    </row>
    <row r="603" spans="1:5" x14ac:dyDescent="0.2">
      <c r="A603">
        <v>615</v>
      </c>
      <c r="B603">
        <v>3530</v>
      </c>
      <c r="C603">
        <v>615</v>
      </c>
      <c r="D603" t="s">
        <v>994</v>
      </c>
      <c r="E603" t="s">
        <v>480</v>
      </c>
    </row>
    <row r="604" spans="1:5" x14ac:dyDescent="0.2">
      <c r="A604">
        <v>616</v>
      </c>
      <c r="B604">
        <v>3531</v>
      </c>
      <c r="C604">
        <v>616</v>
      </c>
      <c r="D604" t="s">
        <v>995</v>
      </c>
      <c r="E604" t="s">
        <v>480</v>
      </c>
    </row>
    <row r="605" spans="1:5" x14ac:dyDescent="0.2">
      <c r="A605">
        <v>617</v>
      </c>
      <c r="B605">
        <v>3532</v>
      </c>
      <c r="C605">
        <v>617</v>
      </c>
      <c r="D605" t="s">
        <v>294</v>
      </c>
      <c r="E605" t="s">
        <v>480</v>
      </c>
    </row>
    <row r="606" spans="1:5" x14ac:dyDescent="0.2">
      <c r="A606">
        <v>618</v>
      </c>
      <c r="B606">
        <v>3533</v>
      </c>
      <c r="C606">
        <v>618</v>
      </c>
      <c r="D606" t="s">
        <v>295</v>
      </c>
      <c r="E606" t="s">
        <v>480</v>
      </c>
    </row>
    <row r="607" spans="1:5" x14ac:dyDescent="0.2">
      <c r="A607">
        <v>619</v>
      </c>
      <c r="B607">
        <v>3535</v>
      </c>
      <c r="C607">
        <v>619</v>
      </c>
      <c r="D607" t="s">
        <v>996</v>
      </c>
      <c r="E607" t="s">
        <v>480</v>
      </c>
    </row>
    <row r="608" spans="1:5" x14ac:dyDescent="0.2">
      <c r="A608">
        <v>620</v>
      </c>
      <c r="B608">
        <v>3536</v>
      </c>
      <c r="C608">
        <v>620</v>
      </c>
      <c r="D608" t="s">
        <v>296</v>
      </c>
      <c r="E608" t="s">
        <v>480</v>
      </c>
    </row>
    <row r="609" spans="1:5" x14ac:dyDescent="0.2">
      <c r="A609">
        <v>621</v>
      </c>
      <c r="B609">
        <v>3537</v>
      </c>
      <c r="C609">
        <v>621</v>
      </c>
      <c r="D609" t="s">
        <v>297</v>
      </c>
      <c r="E609" t="s">
        <v>480</v>
      </c>
    </row>
    <row r="610" spans="1:5" x14ac:dyDescent="0.2">
      <c r="A610">
        <v>622</v>
      </c>
      <c r="B610">
        <v>3539</v>
      </c>
      <c r="C610">
        <v>622</v>
      </c>
      <c r="D610" t="s">
        <v>298</v>
      </c>
      <c r="E610" t="s">
        <v>480</v>
      </c>
    </row>
    <row r="611" spans="1:5" x14ac:dyDescent="0.2">
      <c r="A611">
        <v>623</v>
      </c>
      <c r="B611">
        <v>3540</v>
      </c>
      <c r="C611">
        <v>623</v>
      </c>
      <c r="D611" t="s">
        <v>997</v>
      </c>
      <c r="E611" t="s">
        <v>480</v>
      </c>
    </row>
    <row r="612" spans="1:5" x14ac:dyDescent="0.2">
      <c r="A612">
        <v>624</v>
      </c>
      <c r="B612">
        <v>3541</v>
      </c>
      <c r="C612">
        <v>624</v>
      </c>
      <c r="D612" t="s">
        <v>998</v>
      </c>
      <c r="E612" t="s">
        <v>480</v>
      </c>
    </row>
    <row r="613" spans="1:5" x14ac:dyDescent="0.2">
      <c r="A613">
        <v>625</v>
      </c>
      <c r="B613">
        <v>3542</v>
      </c>
      <c r="C613">
        <v>625</v>
      </c>
      <c r="D613" t="s">
        <v>999</v>
      </c>
      <c r="E613" t="s">
        <v>480</v>
      </c>
    </row>
    <row r="614" spans="1:5" x14ac:dyDescent="0.2">
      <c r="A614">
        <v>626</v>
      </c>
      <c r="B614">
        <v>3543</v>
      </c>
      <c r="C614">
        <v>626</v>
      </c>
      <c r="D614" t="s">
        <v>1000</v>
      </c>
      <c r="E614" t="s">
        <v>480</v>
      </c>
    </row>
    <row r="615" spans="1:5" x14ac:dyDescent="0.2">
      <c r="A615">
        <v>627</v>
      </c>
      <c r="B615">
        <v>3544</v>
      </c>
      <c r="C615">
        <v>627</v>
      </c>
      <c r="D615" t="s">
        <v>299</v>
      </c>
      <c r="E615" t="s">
        <v>480</v>
      </c>
    </row>
    <row r="616" spans="1:5" x14ac:dyDescent="0.2">
      <c r="A616">
        <v>628</v>
      </c>
      <c r="B616">
        <v>3545</v>
      </c>
      <c r="C616">
        <v>628</v>
      </c>
      <c r="D616" t="s">
        <v>300</v>
      </c>
      <c r="E616" t="s">
        <v>480</v>
      </c>
    </row>
    <row r="617" spans="1:5" x14ac:dyDescent="0.2">
      <c r="A617">
        <v>629</v>
      </c>
      <c r="B617">
        <v>3546</v>
      </c>
      <c r="C617">
        <v>629</v>
      </c>
      <c r="D617" t="s">
        <v>1001</v>
      </c>
      <c r="E617" t="s">
        <v>480</v>
      </c>
    </row>
    <row r="618" spans="1:5" x14ac:dyDescent="0.2">
      <c r="A618">
        <v>630</v>
      </c>
      <c r="B618">
        <v>3547</v>
      </c>
      <c r="C618">
        <v>630</v>
      </c>
      <c r="D618" t="s">
        <v>1002</v>
      </c>
      <c r="E618" t="s">
        <v>480</v>
      </c>
    </row>
    <row r="619" spans="1:5" x14ac:dyDescent="0.2">
      <c r="A619">
        <v>631</v>
      </c>
      <c r="B619">
        <v>3548</v>
      </c>
      <c r="C619">
        <v>631</v>
      </c>
      <c r="D619" t="s">
        <v>280</v>
      </c>
      <c r="E619" t="s">
        <v>281</v>
      </c>
    </row>
    <row r="620" spans="1:5" x14ac:dyDescent="0.2">
      <c r="A620">
        <v>632</v>
      </c>
      <c r="B620">
        <v>3549</v>
      </c>
      <c r="C620">
        <v>632</v>
      </c>
      <c r="D620" t="s">
        <v>1003</v>
      </c>
      <c r="E620" t="s">
        <v>480</v>
      </c>
    </row>
    <row r="621" spans="1:5" x14ac:dyDescent="0.2">
      <c r="A621">
        <v>633</v>
      </c>
      <c r="B621">
        <v>3550</v>
      </c>
      <c r="C621">
        <v>633</v>
      </c>
      <c r="D621" t="s">
        <v>1004</v>
      </c>
      <c r="E621" t="s">
        <v>480</v>
      </c>
    </row>
    <row r="622" spans="1:5" x14ac:dyDescent="0.2">
      <c r="A622">
        <v>634</v>
      </c>
      <c r="B622">
        <v>3551</v>
      </c>
      <c r="C622">
        <v>634</v>
      </c>
      <c r="D622" t="s">
        <v>1005</v>
      </c>
      <c r="E622" t="s">
        <v>480</v>
      </c>
    </row>
    <row r="623" spans="1:5" x14ac:dyDescent="0.2">
      <c r="A623">
        <v>635</v>
      </c>
      <c r="B623">
        <v>3552</v>
      </c>
      <c r="C623">
        <v>635</v>
      </c>
      <c r="D623" t="s">
        <v>1006</v>
      </c>
      <c r="E623" t="s">
        <v>480</v>
      </c>
    </row>
    <row r="624" spans="1:5" x14ac:dyDescent="0.2">
      <c r="A624">
        <v>636</v>
      </c>
      <c r="B624">
        <v>3553</v>
      </c>
      <c r="C624">
        <v>636</v>
      </c>
      <c r="D624" t="s">
        <v>1007</v>
      </c>
      <c r="E624" t="s">
        <v>480</v>
      </c>
    </row>
    <row r="625" spans="1:5" x14ac:dyDescent="0.2">
      <c r="A625">
        <v>637</v>
      </c>
      <c r="B625">
        <v>3554</v>
      </c>
      <c r="C625">
        <v>637</v>
      </c>
      <c r="D625" t="s">
        <v>1008</v>
      </c>
      <c r="E625" t="s">
        <v>480</v>
      </c>
    </row>
    <row r="626" spans="1:5" x14ac:dyDescent="0.2">
      <c r="A626">
        <v>638</v>
      </c>
      <c r="B626">
        <v>3555</v>
      </c>
      <c r="C626">
        <v>638</v>
      </c>
      <c r="D626" t="s">
        <v>301</v>
      </c>
      <c r="E626" t="s">
        <v>480</v>
      </c>
    </row>
    <row r="627" spans="1:5" x14ac:dyDescent="0.2">
      <c r="A627">
        <v>639</v>
      </c>
      <c r="B627">
        <v>3556</v>
      </c>
      <c r="C627">
        <v>639</v>
      </c>
      <c r="D627" t="s">
        <v>1009</v>
      </c>
      <c r="E627" t="s">
        <v>480</v>
      </c>
    </row>
    <row r="628" spans="1:5" x14ac:dyDescent="0.2">
      <c r="A628">
        <v>640</v>
      </c>
      <c r="B628">
        <v>3557</v>
      </c>
      <c r="C628">
        <v>640</v>
      </c>
      <c r="D628" t="s">
        <v>1010</v>
      </c>
      <c r="E628" t="s">
        <v>480</v>
      </c>
    </row>
    <row r="629" spans="1:5" x14ac:dyDescent="0.2">
      <c r="A629">
        <v>641</v>
      </c>
      <c r="B629">
        <v>3558</v>
      </c>
      <c r="C629">
        <v>641</v>
      </c>
      <c r="D629" t="s">
        <v>1011</v>
      </c>
      <c r="E629" t="s">
        <v>480</v>
      </c>
    </row>
    <row r="630" spans="1:5" x14ac:dyDescent="0.2">
      <c r="A630">
        <v>642</v>
      </c>
      <c r="B630">
        <v>3559</v>
      </c>
      <c r="C630">
        <v>642</v>
      </c>
      <c r="D630" t="s">
        <v>302</v>
      </c>
      <c r="E630" t="s">
        <v>480</v>
      </c>
    </row>
    <row r="631" spans="1:5" x14ac:dyDescent="0.2">
      <c r="A631">
        <v>643</v>
      </c>
      <c r="B631">
        <v>3560</v>
      </c>
      <c r="C631">
        <v>643</v>
      </c>
      <c r="D631" t="s">
        <v>303</v>
      </c>
      <c r="E631" t="s">
        <v>480</v>
      </c>
    </row>
    <row r="632" spans="1:5" x14ac:dyDescent="0.2">
      <c r="A632">
        <v>644</v>
      </c>
      <c r="B632">
        <v>3561</v>
      </c>
      <c r="C632">
        <v>644</v>
      </c>
      <c r="D632" t="s">
        <v>304</v>
      </c>
      <c r="E632" t="s">
        <v>480</v>
      </c>
    </row>
    <row r="633" spans="1:5" x14ac:dyDescent="0.2">
      <c r="A633">
        <v>645</v>
      </c>
      <c r="B633">
        <v>3562</v>
      </c>
      <c r="C633">
        <v>645</v>
      </c>
      <c r="D633" t="s">
        <v>305</v>
      </c>
      <c r="E633" t="s">
        <v>480</v>
      </c>
    </row>
    <row r="634" spans="1:5" x14ac:dyDescent="0.2">
      <c r="A634">
        <v>646</v>
      </c>
      <c r="B634">
        <v>3563</v>
      </c>
      <c r="C634">
        <v>646</v>
      </c>
      <c r="D634" t="s">
        <v>252</v>
      </c>
      <c r="E634" t="s">
        <v>480</v>
      </c>
    </row>
    <row r="635" spans="1:5" x14ac:dyDescent="0.2">
      <c r="A635">
        <v>647</v>
      </c>
      <c r="B635">
        <v>3564</v>
      </c>
      <c r="C635">
        <v>647</v>
      </c>
      <c r="D635" t="s">
        <v>1012</v>
      </c>
      <c r="E635" t="s">
        <v>480</v>
      </c>
    </row>
    <row r="636" spans="1:5" x14ac:dyDescent="0.2">
      <c r="A636">
        <v>648</v>
      </c>
      <c r="B636">
        <v>3565</v>
      </c>
      <c r="C636">
        <v>648</v>
      </c>
      <c r="D636" t="s">
        <v>1013</v>
      </c>
      <c r="E636" t="s">
        <v>480</v>
      </c>
    </row>
    <row r="637" spans="1:5" x14ac:dyDescent="0.2">
      <c r="A637">
        <v>649</v>
      </c>
      <c r="B637">
        <v>3566</v>
      </c>
      <c r="C637">
        <v>649</v>
      </c>
      <c r="D637" t="s">
        <v>1014</v>
      </c>
      <c r="E637" t="s">
        <v>480</v>
      </c>
    </row>
    <row r="638" spans="1:5" x14ac:dyDescent="0.2">
      <c r="A638">
        <v>650</v>
      </c>
      <c r="B638">
        <v>3567</v>
      </c>
      <c r="C638">
        <v>650</v>
      </c>
      <c r="D638" t="s">
        <v>1015</v>
      </c>
      <c r="E638" t="s">
        <v>480</v>
      </c>
    </row>
    <row r="639" spans="1:5" x14ac:dyDescent="0.2">
      <c r="A639">
        <v>651</v>
      </c>
      <c r="B639">
        <v>3568</v>
      </c>
      <c r="C639">
        <v>651</v>
      </c>
      <c r="D639" t="s">
        <v>1016</v>
      </c>
      <c r="E639" t="s">
        <v>480</v>
      </c>
    </row>
    <row r="640" spans="1:5" x14ac:dyDescent="0.2">
      <c r="A640">
        <v>652</v>
      </c>
      <c r="B640">
        <v>3569</v>
      </c>
      <c r="C640">
        <v>652</v>
      </c>
      <c r="D640" t="s">
        <v>306</v>
      </c>
      <c r="E640" t="s">
        <v>480</v>
      </c>
    </row>
    <row r="641" spans="1:5" x14ac:dyDescent="0.2">
      <c r="A641">
        <v>653</v>
      </c>
      <c r="B641">
        <v>3570</v>
      </c>
      <c r="C641">
        <v>653</v>
      </c>
      <c r="D641" t="s">
        <v>1017</v>
      </c>
      <c r="E641" t="s">
        <v>480</v>
      </c>
    </row>
    <row r="642" spans="1:5" x14ac:dyDescent="0.2">
      <c r="A642">
        <v>654</v>
      </c>
      <c r="B642">
        <v>3571</v>
      </c>
      <c r="C642">
        <v>654</v>
      </c>
      <c r="D642" t="s">
        <v>1018</v>
      </c>
      <c r="E642" t="s">
        <v>480</v>
      </c>
    </row>
    <row r="643" spans="1:5" x14ac:dyDescent="0.2">
      <c r="A643">
        <v>655</v>
      </c>
      <c r="B643">
        <v>3572</v>
      </c>
      <c r="C643">
        <v>655</v>
      </c>
      <c r="D643" t="s">
        <v>307</v>
      </c>
      <c r="E643" t="s">
        <v>480</v>
      </c>
    </row>
    <row r="644" spans="1:5" x14ac:dyDescent="0.2">
      <c r="A644">
        <v>656</v>
      </c>
      <c r="B644">
        <v>3573</v>
      </c>
      <c r="C644">
        <v>656</v>
      </c>
      <c r="D644" t="s">
        <v>309</v>
      </c>
      <c r="E644" t="s">
        <v>308</v>
      </c>
    </row>
    <row r="645" spans="1:5" x14ac:dyDescent="0.2">
      <c r="A645">
        <v>657</v>
      </c>
      <c r="B645">
        <v>3574</v>
      </c>
      <c r="C645">
        <v>657</v>
      </c>
      <c r="D645" t="s">
        <v>1019</v>
      </c>
      <c r="E645" t="s">
        <v>480</v>
      </c>
    </row>
    <row r="646" spans="1:5" x14ac:dyDescent="0.2">
      <c r="A646">
        <v>658</v>
      </c>
      <c r="B646">
        <v>3575</v>
      </c>
      <c r="C646">
        <v>658</v>
      </c>
      <c r="D646" t="s">
        <v>1020</v>
      </c>
      <c r="E646" t="s">
        <v>480</v>
      </c>
    </row>
    <row r="647" spans="1:5" x14ac:dyDescent="0.2">
      <c r="A647">
        <v>659</v>
      </c>
      <c r="B647">
        <v>3576</v>
      </c>
      <c r="C647">
        <v>659</v>
      </c>
      <c r="D647" t="s">
        <v>1021</v>
      </c>
      <c r="E647" t="s">
        <v>480</v>
      </c>
    </row>
    <row r="648" spans="1:5" x14ac:dyDescent="0.2">
      <c r="A648">
        <v>660</v>
      </c>
      <c r="B648">
        <v>3577</v>
      </c>
      <c r="C648">
        <v>660</v>
      </c>
      <c r="D648" t="s">
        <v>1022</v>
      </c>
      <c r="E648" t="s">
        <v>480</v>
      </c>
    </row>
    <row r="649" spans="1:5" x14ac:dyDescent="0.2">
      <c r="A649">
        <v>661</v>
      </c>
      <c r="B649">
        <v>3578</v>
      </c>
      <c r="C649">
        <v>661</v>
      </c>
      <c r="D649" t="s">
        <v>310</v>
      </c>
      <c r="E649" t="s">
        <v>480</v>
      </c>
    </row>
    <row r="650" spans="1:5" x14ac:dyDescent="0.2">
      <c r="A650">
        <v>662</v>
      </c>
      <c r="B650">
        <v>3579</v>
      </c>
      <c r="C650">
        <v>662</v>
      </c>
      <c r="D650" t="s">
        <v>1023</v>
      </c>
      <c r="E650" t="s">
        <v>480</v>
      </c>
    </row>
    <row r="651" spans="1:5" x14ac:dyDescent="0.2">
      <c r="A651">
        <v>663</v>
      </c>
      <c r="B651">
        <v>3580</v>
      </c>
      <c r="C651">
        <v>663</v>
      </c>
      <c r="D651" t="s">
        <v>1024</v>
      </c>
      <c r="E651" t="s">
        <v>480</v>
      </c>
    </row>
    <row r="652" spans="1:5" x14ac:dyDescent="0.2">
      <c r="A652">
        <v>664</v>
      </c>
      <c r="B652">
        <v>3581</v>
      </c>
      <c r="C652">
        <v>664</v>
      </c>
      <c r="D652" t="s">
        <v>1025</v>
      </c>
      <c r="E652" t="s">
        <v>480</v>
      </c>
    </row>
    <row r="653" spans="1:5" x14ac:dyDescent="0.2">
      <c r="A653">
        <v>665</v>
      </c>
      <c r="B653">
        <v>3582</v>
      </c>
      <c r="C653">
        <v>665</v>
      </c>
      <c r="D653" t="s">
        <v>1026</v>
      </c>
      <c r="E653" t="s">
        <v>480</v>
      </c>
    </row>
    <row r="654" spans="1:5" x14ac:dyDescent="0.2">
      <c r="A654">
        <v>666</v>
      </c>
      <c r="B654">
        <v>3583</v>
      </c>
      <c r="C654">
        <v>666</v>
      </c>
      <c r="D654" t="s">
        <v>1027</v>
      </c>
      <c r="E654" t="s">
        <v>480</v>
      </c>
    </row>
    <row r="655" spans="1:5" x14ac:dyDescent="0.2">
      <c r="A655">
        <v>667</v>
      </c>
      <c r="B655">
        <v>3584</v>
      </c>
      <c r="C655">
        <v>667</v>
      </c>
      <c r="D655" t="s">
        <v>1028</v>
      </c>
      <c r="E655" t="s">
        <v>480</v>
      </c>
    </row>
    <row r="656" spans="1:5" x14ac:dyDescent="0.2">
      <c r="A656">
        <v>668</v>
      </c>
      <c r="B656">
        <v>3585</v>
      </c>
      <c r="C656">
        <v>668</v>
      </c>
      <c r="D656" t="s">
        <v>1029</v>
      </c>
      <c r="E656" t="s">
        <v>480</v>
      </c>
    </row>
    <row r="657" spans="1:5" x14ac:dyDescent="0.2">
      <c r="A657">
        <v>669</v>
      </c>
      <c r="B657">
        <v>3586</v>
      </c>
      <c r="C657">
        <v>669</v>
      </c>
      <c r="D657" t="s">
        <v>311</v>
      </c>
      <c r="E657" t="s">
        <v>480</v>
      </c>
    </row>
    <row r="658" spans="1:5" x14ac:dyDescent="0.2">
      <c r="A658">
        <v>670</v>
      </c>
      <c r="B658">
        <v>3587</v>
      </c>
      <c r="C658">
        <v>670</v>
      </c>
      <c r="D658" t="s">
        <v>1030</v>
      </c>
      <c r="E658" t="s">
        <v>480</v>
      </c>
    </row>
    <row r="659" spans="1:5" x14ac:dyDescent="0.2">
      <c r="A659">
        <v>671</v>
      </c>
      <c r="B659">
        <v>3588</v>
      </c>
      <c r="C659">
        <v>671</v>
      </c>
      <c r="D659" t="s">
        <v>312</v>
      </c>
      <c r="E659" t="s">
        <v>480</v>
      </c>
    </row>
    <row r="660" spans="1:5" x14ac:dyDescent="0.2">
      <c r="A660">
        <v>672</v>
      </c>
      <c r="B660">
        <v>3589</v>
      </c>
      <c r="C660">
        <v>672</v>
      </c>
      <c r="D660" t="s">
        <v>1031</v>
      </c>
      <c r="E660" t="s">
        <v>480</v>
      </c>
    </row>
    <row r="661" spans="1:5" x14ac:dyDescent="0.2">
      <c r="A661">
        <v>673</v>
      </c>
      <c r="B661">
        <v>3590</v>
      </c>
      <c r="C661">
        <v>673</v>
      </c>
      <c r="D661" t="s">
        <v>1032</v>
      </c>
      <c r="E661" t="s">
        <v>480</v>
      </c>
    </row>
    <row r="662" spans="1:5" x14ac:dyDescent="0.2">
      <c r="A662">
        <v>674</v>
      </c>
      <c r="B662">
        <v>3591</v>
      </c>
      <c r="C662">
        <v>674</v>
      </c>
      <c r="D662" t="s">
        <v>1033</v>
      </c>
      <c r="E662" t="s">
        <v>480</v>
      </c>
    </row>
    <row r="663" spans="1:5" x14ac:dyDescent="0.2">
      <c r="A663">
        <v>675</v>
      </c>
      <c r="B663">
        <v>3592</v>
      </c>
      <c r="C663">
        <v>675</v>
      </c>
      <c r="D663" t="s">
        <v>212</v>
      </c>
      <c r="E663" t="s">
        <v>480</v>
      </c>
    </row>
    <row r="664" spans="1:5" x14ac:dyDescent="0.2">
      <c r="A664">
        <v>676</v>
      </c>
      <c r="B664">
        <v>3593</v>
      </c>
      <c r="C664">
        <v>676</v>
      </c>
      <c r="D664" t="s">
        <v>1034</v>
      </c>
      <c r="E664" t="s">
        <v>480</v>
      </c>
    </row>
    <row r="665" spans="1:5" x14ac:dyDescent="0.2">
      <c r="A665">
        <v>677</v>
      </c>
      <c r="B665">
        <v>3594</v>
      </c>
      <c r="C665">
        <v>677</v>
      </c>
      <c r="D665" t="s">
        <v>1035</v>
      </c>
      <c r="E665" t="s">
        <v>480</v>
      </c>
    </row>
    <row r="666" spans="1:5" x14ac:dyDescent="0.2">
      <c r="A666">
        <v>678</v>
      </c>
      <c r="B666">
        <v>3595</v>
      </c>
      <c r="C666">
        <v>678</v>
      </c>
      <c r="D666" t="s">
        <v>1036</v>
      </c>
      <c r="E666" t="s">
        <v>480</v>
      </c>
    </row>
    <row r="667" spans="1:5" x14ac:dyDescent="0.2">
      <c r="A667">
        <v>679</v>
      </c>
      <c r="B667">
        <v>3596</v>
      </c>
      <c r="C667">
        <v>679</v>
      </c>
      <c r="D667" t="s">
        <v>1037</v>
      </c>
      <c r="E667" t="s">
        <v>480</v>
      </c>
    </row>
    <row r="668" spans="1:5" x14ac:dyDescent="0.2">
      <c r="A668">
        <v>680</v>
      </c>
      <c r="B668">
        <v>3597</v>
      </c>
      <c r="C668">
        <v>680</v>
      </c>
      <c r="D668" t="s">
        <v>235</v>
      </c>
      <c r="E668" t="s">
        <v>480</v>
      </c>
    </row>
    <row r="669" spans="1:5" x14ac:dyDescent="0.2">
      <c r="A669">
        <v>681</v>
      </c>
      <c r="B669">
        <v>3598</v>
      </c>
      <c r="C669">
        <v>681</v>
      </c>
      <c r="D669" t="s">
        <v>1038</v>
      </c>
      <c r="E669" t="s">
        <v>480</v>
      </c>
    </row>
    <row r="670" spans="1:5" x14ac:dyDescent="0.2">
      <c r="A670">
        <v>682</v>
      </c>
      <c r="B670">
        <v>3599</v>
      </c>
      <c r="C670">
        <v>682</v>
      </c>
      <c r="D670" t="s">
        <v>1039</v>
      </c>
      <c r="E670" t="s">
        <v>480</v>
      </c>
    </row>
    <row r="671" spans="1:5" x14ac:dyDescent="0.2">
      <c r="A671">
        <v>683</v>
      </c>
      <c r="B671">
        <v>3600</v>
      </c>
      <c r="C671">
        <v>683</v>
      </c>
      <c r="D671" t="s">
        <v>313</v>
      </c>
      <c r="E671" t="s">
        <v>480</v>
      </c>
    </row>
    <row r="672" spans="1:5" x14ac:dyDescent="0.2">
      <c r="A672">
        <v>684</v>
      </c>
      <c r="B672">
        <v>3601</v>
      </c>
      <c r="C672">
        <v>684</v>
      </c>
      <c r="D672" t="s">
        <v>314</v>
      </c>
      <c r="E672" t="s">
        <v>480</v>
      </c>
    </row>
    <row r="673" spans="1:5" x14ac:dyDescent="0.2">
      <c r="A673">
        <v>685</v>
      </c>
      <c r="B673">
        <v>3602</v>
      </c>
      <c r="C673">
        <v>685</v>
      </c>
      <c r="D673" t="s">
        <v>315</v>
      </c>
      <c r="E673" t="s">
        <v>480</v>
      </c>
    </row>
    <row r="674" spans="1:5" x14ac:dyDescent="0.2">
      <c r="A674">
        <v>686</v>
      </c>
      <c r="B674">
        <v>3603</v>
      </c>
      <c r="C674">
        <v>686</v>
      </c>
      <c r="D674" t="s">
        <v>247</v>
      </c>
      <c r="E674" t="s">
        <v>480</v>
      </c>
    </row>
    <row r="675" spans="1:5" x14ac:dyDescent="0.2">
      <c r="A675">
        <v>687</v>
      </c>
      <c r="B675">
        <v>3605</v>
      </c>
      <c r="C675">
        <v>687</v>
      </c>
      <c r="D675" t="s">
        <v>243</v>
      </c>
      <c r="E675" t="s">
        <v>480</v>
      </c>
    </row>
    <row r="676" spans="1:5" x14ac:dyDescent="0.2">
      <c r="A676">
        <v>688</v>
      </c>
      <c r="B676">
        <v>3607</v>
      </c>
      <c r="C676">
        <v>688</v>
      </c>
      <c r="D676" t="s">
        <v>1040</v>
      </c>
      <c r="E676" t="s">
        <v>480</v>
      </c>
    </row>
    <row r="677" spans="1:5" x14ac:dyDescent="0.2">
      <c r="A677">
        <v>689</v>
      </c>
      <c r="B677">
        <v>3608</v>
      </c>
      <c r="C677">
        <v>689</v>
      </c>
      <c r="D677" t="s">
        <v>316</v>
      </c>
      <c r="E677" t="s">
        <v>480</v>
      </c>
    </row>
    <row r="678" spans="1:5" x14ac:dyDescent="0.2">
      <c r="A678">
        <v>690</v>
      </c>
      <c r="B678">
        <v>3609</v>
      </c>
      <c r="C678">
        <v>690</v>
      </c>
      <c r="D678" t="s">
        <v>1041</v>
      </c>
      <c r="E678" t="s">
        <v>480</v>
      </c>
    </row>
    <row r="679" spans="1:5" x14ac:dyDescent="0.2">
      <c r="A679">
        <v>691</v>
      </c>
      <c r="B679">
        <v>3610</v>
      </c>
      <c r="C679">
        <v>691</v>
      </c>
      <c r="D679" t="s">
        <v>1042</v>
      </c>
      <c r="E679" t="s">
        <v>480</v>
      </c>
    </row>
    <row r="680" spans="1:5" x14ac:dyDescent="0.2">
      <c r="A680">
        <v>692</v>
      </c>
      <c r="B680">
        <v>3611</v>
      </c>
      <c r="C680">
        <v>692</v>
      </c>
      <c r="D680" t="s">
        <v>317</v>
      </c>
      <c r="E680" t="s">
        <v>480</v>
      </c>
    </row>
    <row r="681" spans="1:5" x14ac:dyDescent="0.2">
      <c r="A681">
        <v>693</v>
      </c>
      <c r="B681">
        <v>3612</v>
      </c>
      <c r="C681">
        <v>693</v>
      </c>
      <c r="D681" t="s">
        <v>253</v>
      </c>
      <c r="E681" t="s">
        <v>480</v>
      </c>
    </row>
    <row r="682" spans="1:5" x14ac:dyDescent="0.2">
      <c r="A682">
        <v>694</v>
      </c>
      <c r="B682">
        <v>3613</v>
      </c>
      <c r="C682">
        <v>694</v>
      </c>
      <c r="D682" t="s">
        <v>1043</v>
      </c>
      <c r="E682" t="s">
        <v>480</v>
      </c>
    </row>
    <row r="683" spans="1:5" x14ac:dyDescent="0.2">
      <c r="A683">
        <v>695</v>
      </c>
      <c r="B683">
        <v>3614</v>
      </c>
      <c r="C683">
        <v>695</v>
      </c>
      <c r="D683" t="s">
        <v>318</v>
      </c>
      <c r="E683" t="s">
        <v>480</v>
      </c>
    </row>
    <row r="684" spans="1:5" x14ac:dyDescent="0.2">
      <c r="A684">
        <v>696</v>
      </c>
      <c r="B684">
        <v>3615</v>
      </c>
      <c r="C684">
        <v>696</v>
      </c>
      <c r="D684" t="s">
        <v>1044</v>
      </c>
      <c r="E684" t="s">
        <v>480</v>
      </c>
    </row>
    <row r="685" spans="1:5" x14ac:dyDescent="0.2">
      <c r="A685">
        <v>697</v>
      </c>
      <c r="B685">
        <v>3616</v>
      </c>
      <c r="C685">
        <v>697</v>
      </c>
      <c r="D685" t="s">
        <v>1045</v>
      </c>
      <c r="E685" t="s">
        <v>480</v>
      </c>
    </row>
    <row r="686" spans="1:5" x14ac:dyDescent="0.2">
      <c r="A686">
        <v>698</v>
      </c>
      <c r="B686">
        <v>3617</v>
      </c>
      <c r="C686">
        <v>698</v>
      </c>
      <c r="D686" t="s">
        <v>239</v>
      </c>
      <c r="E686" t="s">
        <v>480</v>
      </c>
    </row>
    <row r="687" spans="1:5" x14ac:dyDescent="0.2">
      <c r="A687">
        <v>699</v>
      </c>
      <c r="B687">
        <v>3618</v>
      </c>
      <c r="C687">
        <v>699</v>
      </c>
      <c r="D687" t="s">
        <v>319</v>
      </c>
      <c r="E687" t="s">
        <v>480</v>
      </c>
    </row>
    <row r="688" spans="1:5" x14ac:dyDescent="0.2">
      <c r="A688">
        <v>700</v>
      </c>
      <c r="B688">
        <v>3619</v>
      </c>
      <c r="C688">
        <v>700</v>
      </c>
      <c r="D688" t="s">
        <v>255</v>
      </c>
      <c r="E688" t="s">
        <v>480</v>
      </c>
    </row>
    <row r="689" spans="1:5" x14ac:dyDescent="0.2">
      <c r="A689">
        <v>701</v>
      </c>
      <c r="B689">
        <v>3620</v>
      </c>
      <c r="C689">
        <v>701</v>
      </c>
      <c r="D689" t="s">
        <v>1046</v>
      </c>
      <c r="E689" t="s">
        <v>480</v>
      </c>
    </row>
    <row r="690" spans="1:5" x14ac:dyDescent="0.2">
      <c r="A690">
        <v>702</v>
      </c>
      <c r="B690">
        <v>3621</v>
      </c>
      <c r="C690">
        <v>702</v>
      </c>
      <c r="D690" t="s">
        <v>320</v>
      </c>
      <c r="E690" t="s">
        <v>480</v>
      </c>
    </row>
    <row r="691" spans="1:5" x14ac:dyDescent="0.2">
      <c r="A691">
        <v>703</v>
      </c>
      <c r="B691">
        <v>3622</v>
      </c>
      <c r="C691">
        <v>703</v>
      </c>
      <c r="D691" t="s">
        <v>262</v>
      </c>
      <c r="E691" t="s">
        <v>480</v>
      </c>
    </row>
    <row r="692" spans="1:5" x14ac:dyDescent="0.2">
      <c r="A692">
        <v>704</v>
      </c>
      <c r="B692">
        <v>3623</v>
      </c>
      <c r="C692">
        <v>704</v>
      </c>
      <c r="D692" t="s">
        <v>1047</v>
      </c>
      <c r="E692" t="s">
        <v>480</v>
      </c>
    </row>
    <row r="693" spans="1:5" x14ac:dyDescent="0.2">
      <c r="A693">
        <v>705</v>
      </c>
      <c r="B693">
        <v>3624</v>
      </c>
      <c r="C693">
        <v>705</v>
      </c>
      <c r="D693" t="s">
        <v>1048</v>
      </c>
      <c r="E693" t="s">
        <v>480</v>
      </c>
    </row>
    <row r="694" spans="1:5" x14ac:dyDescent="0.2">
      <c r="A694">
        <v>706</v>
      </c>
      <c r="B694">
        <v>3625</v>
      </c>
      <c r="C694">
        <v>706</v>
      </c>
      <c r="D694" t="s">
        <v>256</v>
      </c>
      <c r="E694" t="s">
        <v>480</v>
      </c>
    </row>
    <row r="695" spans="1:5" x14ac:dyDescent="0.2">
      <c r="A695">
        <v>707</v>
      </c>
      <c r="B695">
        <v>3626</v>
      </c>
      <c r="C695">
        <v>707</v>
      </c>
      <c r="D695" t="s">
        <v>1049</v>
      </c>
      <c r="E695" t="s">
        <v>480</v>
      </c>
    </row>
    <row r="696" spans="1:5" x14ac:dyDescent="0.2">
      <c r="A696">
        <v>708</v>
      </c>
      <c r="B696">
        <v>3627</v>
      </c>
      <c r="C696">
        <v>708</v>
      </c>
      <c r="D696" t="s">
        <v>321</v>
      </c>
      <c r="E696" t="s">
        <v>480</v>
      </c>
    </row>
    <row r="697" spans="1:5" x14ac:dyDescent="0.2">
      <c r="A697">
        <v>709</v>
      </c>
      <c r="B697">
        <v>3628</v>
      </c>
      <c r="C697">
        <v>709</v>
      </c>
      <c r="D697" t="s">
        <v>322</v>
      </c>
      <c r="E697" t="s">
        <v>480</v>
      </c>
    </row>
    <row r="698" spans="1:5" x14ac:dyDescent="0.2">
      <c r="A698">
        <v>710</v>
      </c>
      <c r="B698">
        <v>3629</v>
      </c>
      <c r="C698">
        <v>710</v>
      </c>
      <c r="D698" t="s">
        <v>1050</v>
      </c>
      <c r="E698" t="s">
        <v>480</v>
      </c>
    </row>
    <row r="699" spans="1:5" x14ac:dyDescent="0.2">
      <c r="A699">
        <v>711</v>
      </c>
      <c r="B699">
        <v>3630</v>
      </c>
      <c r="C699">
        <v>711</v>
      </c>
      <c r="D699" t="s">
        <v>323</v>
      </c>
      <c r="E699" t="s">
        <v>480</v>
      </c>
    </row>
    <row r="700" spans="1:5" x14ac:dyDescent="0.2">
      <c r="A700">
        <v>712</v>
      </c>
      <c r="B700">
        <v>3631</v>
      </c>
      <c r="C700">
        <v>712</v>
      </c>
      <c r="D700" t="s">
        <v>257</v>
      </c>
      <c r="E700" t="s">
        <v>480</v>
      </c>
    </row>
    <row r="701" spans="1:5" x14ac:dyDescent="0.2">
      <c r="A701">
        <v>713</v>
      </c>
      <c r="B701">
        <v>3632</v>
      </c>
      <c r="C701">
        <v>713</v>
      </c>
      <c r="D701" t="s">
        <v>1051</v>
      </c>
      <c r="E701" t="s">
        <v>480</v>
      </c>
    </row>
    <row r="702" spans="1:5" x14ac:dyDescent="0.2">
      <c r="A702">
        <v>714</v>
      </c>
      <c r="B702">
        <v>3633</v>
      </c>
      <c r="C702">
        <v>714</v>
      </c>
      <c r="D702" t="s">
        <v>259</v>
      </c>
      <c r="E702" t="s">
        <v>480</v>
      </c>
    </row>
    <row r="703" spans="1:5" x14ac:dyDescent="0.2">
      <c r="A703">
        <v>715</v>
      </c>
      <c r="B703">
        <v>3634</v>
      </c>
      <c r="C703">
        <v>715</v>
      </c>
      <c r="D703" t="s">
        <v>1052</v>
      </c>
      <c r="E703" t="s">
        <v>480</v>
      </c>
    </row>
    <row r="704" spans="1:5" x14ac:dyDescent="0.2">
      <c r="A704">
        <v>716</v>
      </c>
      <c r="B704">
        <v>3635</v>
      </c>
      <c r="C704">
        <v>716</v>
      </c>
      <c r="D704" t="s">
        <v>1053</v>
      </c>
      <c r="E704" t="s">
        <v>480</v>
      </c>
    </row>
    <row r="705" spans="1:5" x14ac:dyDescent="0.2">
      <c r="A705">
        <v>717</v>
      </c>
      <c r="B705">
        <v>3636</v>
      </c>
      <c r="C705">
        <v>717</v>
      </c>
      <c r="D705" t="s">
        <v>1054</v>
      </c>
      <c r="E705" t="s">
        <v>480</v>
      </c>
    </row>
    <row r="706" spans="1:5" x14ac:dyDescent="0.2">
      <c r="A706">
        <v>718</v>
      </c>
      <c r="B706">
        <v>3637</v>
      </c>
      <c r="C706">
        <v>718</v>
      </c>
      <c r="D706" t="s">
        <v>260</v>
      </c>
      <c r="E706" t="s">
        <v>480</v>
      </c>
    </row>
    <row r="707" spans="1:5" x14ac:dyDescent="0.2">
      <c r="A707">
        <v>719</v>
      </c>
      <c r="B707">
        <v>3638</v>
      </c>
      <c r="C707">
        <v>719</v>
      </c>
      <c r="D707" t="s">
        <v>324</v>
      </c>
      <c r="E707" t="s">
        <v>480</v>
      </c>
    </row>
    <row r="708" spans="1:5" x14ac:dyDescent="0.2">
      <c r="A708">
        <v>720</v>
      </c>
      <c r="B708">
        <v>3639</v>
      </c>
      <c r="C708">
        <v>720</v>
      </c>
      <c r="D708" t="s">
        <v>1055</v>
      </c>
      <c r="E708" t="s">
        <v>480</v>
      </c>
    </row>
    <row r="709" spans="1:5" x14ac:dyDescent="0.2">
      <c r="A709">
        <v>721</v>
      </c>
      <c r="B709">
        <v>3640</v>
      </c>
      <c r="C709">
        <v>721</v>
      </c>
      <c r="D709" t="s">
        <v>1056</v>
      </c>
      <c r="E709" t="s">
        <v>480</v>
      </c>
    </row>
    <row r="710" spans="1:5" x14ac:dyDescent="0.2">
      <c r="A710">
        <v>722</v>
      </c>
      <c r="B710">
        <v>3641</v>
      </c>
      <c r="C710">
        <v>722</v>
      </c>
      <c r="D710" t="s">
        <v>1057</v>
      </c>
      <c r="E710" t="s">
        <v>480</v>
      </c>
    </row>
    <row r="711" spans="1:5" x14ac:dyDescent="0.2">
      <c r="A711">
        <v>723</v>
      </c>
      <c r="B711">
        <v>3642</v>
      </c>
      <c r="C711">
        <v>723</v>
      </c>
      <c r="D711" t="s">
        <v>1058</v>
      </c>
      <c r="E711" t="s">
        <v>480</v>
      </c>
    </row>
    <row r="712" spans="1:5" x14ac:dyDescent="0.2">
      <c r="A712">
        <v>724</v>
      </c>
      <c r="B712">
        <v>3643</v>
      </c>
      <c r="C712">
        <v>724</v>
      </c>
      <c r="D712" t="s">
        <v>325</v>
      </c>
      <c r="E712" t="s">
        <v>480</v>
      </c>
    </row>
    <row r="713" spans="1:5" x14ac:dyDescent="0.2">
      <c r="A713">
        <v>725</v>
      </c>
      <c r="B713">
        <v>3644</v>
      </c>
      <c r="C713">
        <v>725</v>
      </c>
      <c r="D713" t="s">
        <v>1059</v>
      </c>
      <c r="E713" t="s">
        <v>480</v>
      </c>
    </row>
    <row r="714" spans="1:5" x14ac:dyDescent="0.2">
      <c r="A714">
        <v>726</v>
      </c>
      <c r="B714">
        <v>3645</v>
      </c>
      <c r="C714">
        <v>726</v>
      </c>
      <c r="D714" t="s">
        <v>326</v>
      </c>
      <c r="E714" t="s">
        <v>480</v>
      </c>
    </row>
    <row r="715" spans="1:5" x14ac:dyDescent="0.2">
      <c r="A715">
        <v>727</v>
      </c>
      <c r="B715">
        <v>3646</v>
      </c>
      <c r="C715">
        <v>727</v>
      </c>
      <c r="D715" t="s">
        <v>261</v>
      </c>
      <c r="E715" t="s">
        <v>480</v>
      </c>
    </row>
    <row r="716" spans="1:5" x14ac:dyDescent="0.2">
      <c r="A716">
        <v>728</v>
      </c>
      <c r="B716">
        <v>3647</v>
      </c>
      <c r="C716">
        <v>728</v>
      </c>
      <c r="D716" t="s">
        <v>1060</v>
      </c>
      <c r="E716" t="s">
        <v>480</v>
      </c>
    </row>
    <row r="717" spans="1:5" x14ac:dyDescent="0.2">
      <c r="A717">
        <v>729</v>
      </c>
      <c r="B717">
        <v>3648</v>
      </c>
      <c r="C717">
        <v>729</v>
      </c>
      <c r="D717" t="s">
        <v>1061</v>
      </c>
      <c r="E717" t="s">
        <v>480</v>
      </c>
    </row>
    <row r="718" spans="1:5" x14ac:dyDescent="0.2">
      <c r="A718">
        <v>730</v>
      </c>
      <c r="B718">
        <v>3649</v>
      </c>
      <c r="C718">
        <v>730</v>
      </c>
      <c r="D718" t="s">
        <v>1062</v>
      </c>
      <c r="E718" t="s">
        <v>480</v>
      </c>
    </row>
    <row r="719" spans="1:5" x14ac:dyDescent="0.2">
      <c r="A719">
        <v>731</v>
      </c>
      <c r="B719">
        <v>3650</v>
      </c>
      <c r="C719">
        <v>731</v>
      </c>
      <c r="D719" t="s">
        <v>1063</v>
      </c>
      <c r="E719" t="s">
        <v>480</v>
      </c>
    </row>
    <row r="720" spans="1:5" x14ac:dyDescent="0.2">
      <c r="A720">
        <v>732</v>
      </c>
      <c r="B720">
        <v>3651</v>
      </c>
      <c r="C720">
        <v>732</v>
      </c>
      <c r="D720" t="s">
        <v>1064</v>
      </c>
      <c r="E720" t="s">
        <v>480</v>
      </c>
    </row>
    <row r="721" spans="1:5" x14ac:dyDescent="0.2">
      <c r="A721">
        <v>733</v>
      </c>
      <c r="B721">
        <v>3653</v>
      </c>
      <c r="C721">
        <v>733</v>
      </c>
      <c r="D721" t="s">
        <v>1065</v>
      </c>
      <c r="E721" t="s">
        <v>480</v>
      </c>
    </row>
    <row r="722" spans="1:5" x14ac:dyDescent="0.2">
      <c r="A722">
        <v>734</v>
      </c>
      <c r="B722">
        <v>3655</v>
      </c>
      <c r="C722">
        <v>734</v>
      </c>
      <c r="D722" t="s">
        <v>230</v>
      </c>
      <c r="E722" t="s">
        <v>480</v>
      </c>
    </row>
    <row r="723" spans="1:5" x14ac:dyDescent="0.2">
      <c r="A723">
        <v>735</v>
      </c>
      <c r="B723">
        <v>3657</v>
      </c>
      <c r="C723">
        <v>735</v>
      </c>
      <c r="D723" t="s">
        <v>1066</v>
      </c>
      <c r="E723" t="s">
        <v>480</v>
      </c>
    </row>
    <row r="724" spans="1:5" x14ac:dyDescent="0.2">
      <c r="A724">
        <v>736</v>
      </c>
      <c r="B724">
        <v>3658</v>
      </c>
      <c r="C724">
        <v>736</v>
      </c>
      <c r="D724" t="s">
        <v>1067</v>
      </c>
      <c r="E724" t="s">
        <v>480</v>
      </c>
    </row>
    <row r="725" spans="1:5" x14ac:dyDescent="0.2">
      <c r="A725">
        <v>737</v>
      </c>
      <c r="B725">
        <v>3659</v>
      </c>
      <c r="C725">
        <v>737</v>
      </c>
      <c r="D725" t="s">
        <v>1068</v>
      </c>
      <c r="E725" t="s">
        <v>480</v>
      </c>
    </row>
    <row r="726" spans="1:5" x14ac:dyDescent="0.2">
      <c r="A726">
        <v>738</v>
      </c>
      <c r="B726">
        <v>3660</v>
      </c>
      <c r="C726">
        <v>738</v>
      </c>
      <c r="D726" t="s">
        <v>1069</v>
      </c>
      <c r="E726" t="s">
        <v>480</v>
      </c>
    </row>
    <row r="727" spans="1:5" x14ac:dyDescent="0.2">
      <c r="A727">
        <v>739</v>
      </c>
      <c r="B727">
        <v>3661</v>
      </c>
      <c r="C727">
        <v>739</v>
      </c>
      <c r="D727" t="s">
        <v>327</v>
      </c>
      <c r="E727" t="s">
        <v>480</v>
      </c>
    </row>
    <row r="728" spans="1:5" x14ac:dyDescent="0.2">
      <c r="A728">
        <v>740</v>
      </c>
      <c r="B728">
        <v>3662</v>
      </c>
      <c r="C728">
        <v>740</v>
      </c>
      <c r="D728" t="s">
        <v>328</v>
      </c>
      <c r="E728" t="s">
        <v>480</v>
      </c>
    </row>
    <row r="729" spans="1:5" x14ac:dyDescent="0.2">
      <c r="A729">
        <v>741</v>
      </c>
      <c r="B729">
        <v>3663</v>
      </c>
      <c r="C729">
        <v>741</v>
      </c>
      <c r="D729" t="s">
        <v>1070</v>
      </c>
      <c r="E729" t="s">
        <v>480</v>
      </c>
    </row>
    <row r="730" spans="1:5" x14ac:dyDescent="0.2">
      <c r="A730">
        <v>742</v>
      </c>
      <c r="B730">
        <v>3664</v>
      </c>
      <c r="C730">
        <v>742</v>
      </c>
      <c r="D730" t="s">
        <v>1071</v>
      </c>
      <c r="E730" t="s">
        <v>480</v>
      </c>
    </row>
    <row r="731" spans="1:5" x14ac:dyDescent="0.2">
      <c r="A731">
        <v>743</v>
      </c>
      <c r="B731">
        <v>3665</v>
      </c>
      <c r="C731">
        <v>743</v>
      </c>
      <c r="D731" t="s">
        <v>329</v>
      </c>
      <c r="E731" t="s">
        <v>480</v>
      </c>
    </row>
    <row r="732" spans="1:5" x14ac:dyDescent="0.2">
      <c r="A732">
        <v>744</v>
      </c>
      <c r="B732">
        <v>3666</v>
      </c>
      <c r="C732">
        <v>744</v>
      </c>
      <c r="D732" t="s">
        <v>330</v>
      </c>
      <c r="E732" t="s">
        <v>480</v>
      </c>
    </row>
    <row r="733" spans="1:5" x14ac:dyDescent="0.2">
      <c r="A733">
        <v>745</v>
      </c>
      <c r="B733">
        <v>3667</v>
      </c>
      <c r="C733">
        <v>745</v>
      </c>
      <c r="D733" t="s">
        <v>331</v>
      </c>
      <c r="E733" t="s">
        <v>480</v>
      </c>
    </row>
    <row r="734" spans="1:5" x14ac:dyDescent="0.2">
      <c r="A734">
        <v>746</v>
      </c>
      <c r="B734">
        <v>3668</v>
      </c>
      <c r="C734">
        <v>746</v>
      </c>
      <c r="D734" t="s">
        <v>332</v>
      </c>
      <c r="E734" t="s">
        <v>480</v>
      </c>
    </row>
    <row r="735" spans="1:5" x14ac:dyDescent="0.2">
      <c r="A735">
        <v>747</v>
      </c>
      <c r="B735">
        <v>3669</v>
      </c>
      <c r="C735">
        <v>747</v>
      </c>
      <c r="D735" t="s">
        <v>1072</v>
      </c>
      <c r="E735" t="s">
        <v>480</v>
      </c>
    </row>
    <row r="736" spans="1:5" x14ac:dyDescent="0.2">
      <c r="A736">
        <v>748</v>
      </c>
      <c r="B736">
        <v>3670</v>
      </c>
      <c r="C736">
        <v>748</v>
      </c>
      <c r="D736" t="s">
        <v>365</v>
      </c>
      <c r="E736" t="s">
        <v>480</v>
      </c>
    </row>
    <row r="737" spans="1:5" x14ac:dyDescent="0.2">
      <c r="A737">
        <v>749</v>
      </c>
      <c r="B737">
        <v>3671</v>
      </c>
      <c r="C737">
        <v>749</v>
      </c>
      <c r="D737" t="s">
        <v>1073</v>
      </c>
      <c r="E737" t="s">
        <v>480</v>
      </c>
    </row>
    <row r="738" spans="1:5" x14ac:dyDescent="0.2">
      <c r="A738">
        <v>750</v>
      </c>
      <c r="B738">
        <v>3672</v>
      </c>
      <c r="C738">
        <v>750</v>
      </c>
      <c r="D738" t="s">
        <v>333</v>
      </c>
      <c r="E738" t="s">
        <v>480</v>
      </c>
    </row>
    <row r="739" spans="1:5" x14ac:dyDescent="0.2">
      <c r="A739">
        <v>751</v>
      </c>
      <c r="B739">
        <v>3673</v>
      </c>
      <c r="C739">
        <v>751</v>
      </c>
      <c r="D739" t="s">
        <v>334</v>
      </c>
      <c r="E739" t="s">
        <v>480</v>
      </c>
    </row>
    <row r="740" spans="1:5" x14ac:dyDescent="0.2">
      <c r="A740">
        <v>752</v>
      </c>
      <c r="B740">
        <v>3674</v>
      </c>
      <c r="C740">
        <v>752</v>
      </c>
      <c r="D740" t="s">
        <v>1074</v>
      </c>
      <c r="E740" t="s">
        <v>480</v>
      </c>
    </row>
    <row r="741" spans="1:5" x14ac:dyDescent="0.2">
      <c r="A741">
        <v>753</v>
      </c>
      <c r="B741">
        <v>3675</v>
      </c>
      <c r="C741">
        <v>753</v>
      </c>
      <c r="D741" t="s">
        <v>1075</v>
      </c>
      <c r="E741" t="s">
        <v>480</v>
      </c>
    </row>
    <row r="742" spans="1:5" x14ac:dyDescent="0.2">
      <c r="A742">
        <v>754</v>
      </c>
      <c r="B742">
        <v>3677</v>
      </c>
      <c r="C742">
        <v>754</v>
      </c>
      <c r="D742" t="s">
        <v>1076</v>
      </c>
      <c r="E742" t="s">
        <v>480</v>
      </c>
    </row>
    <row r="743" spans="1:5" x14ac:dyDescent="0.2">
      <c r="A743">
        <v>755</v>
      </c>
      <c r="B743">
        <v>3678</v>
      </c>
      <c r="C743">
        <v>755</v>
      </c>
      <c r="D743" t="s">
        <v>1077</v>
      </c>
      <c r="E743" t="s">
        <v>480</v>
      </c>
    </row>
    <row r="744" spans="1:5" x14ac:dyDescent="0.2">
      <c r="A744">
        <v>756</v>
      </c>
      <c r="B744">
        <v>3680</v>
      </c>
      <c r="C744">
        <v>756</v>
      </c>
      <c r="D744" t="s">
        <v>1078</v>
      </c>
      <c r="E744" t="s">
        <v>480</v>
      </c>
    </row>
    <row r="745" spans="1:5" x14ac:dyDescent="0.2">
      <c r="A745">
        <v>757</v>
      </c>
      <c r="B745">
        <v>3681</v>
      </c>
      <c r="C745">
        <v>757</v>
      </c>
      <c r="D745" t="s">
        <v>258</v>
      </c>
      <c r="E745" t="s">
        <v>480</v>
      </c>
    </row>
    <row r="746" spans="1:5" x14ac:dyDescent="0.2">
      <c r="A746">
        <v>758</v>
      </c>
      <c r="B746">
        <v>3682</v>
      </c>
      <c r="C746">
        <v>758</v>
      </c>
      <c r="D746" t="s">
        <v>254</v>
      </c>
      <c r="E746" t="s">
        <v>480</v>
      </c>
    </row>
    <row r="747" spans="1:5" x14ac:dyDescent="0.2">
      <c r="A747">
        <v>759</v>
      </c>
      <c r="B747">
        <v>3683</v>
      </c>
      <c r="C747">
        <v>759</v>
      </c>
      <c r="D747" t="s">
        <v>240</v>
      </c>
      <c r="E747" t="s">
        <v>480</v>
      </c>
    </row>
    <row r="748" spans="1:5" x14ac:dyDescent="0.2">
      <c r="A748">
        <v>760</v>
      </c>
      <c r="B748">
        <v>3684</v>
      </c>
      <c r="C748">
        <v>760</v>
      </c>
      <c r="D748" t="s">
        <v>242</v>
      </c>
      <c r="E748" t="s">
        <v>480</v>
      </c>
    </row>
    <row r="749" spans="1:5" x14ac:dyDescent="0.2">
      <c r="A749">
        <v>761</v>
      </c>
      <c r="B749">
        <v>3685</v>
      </c>
      <c r="C749">
        <v>761</v>
      </c>
      <c r="D749" t="s">
        <v>241</v>
      </c>
      <c r="E749" t="s">
        <v>480</v>
      </c>
    </row>
    <row r="750" spans="1:5" x14ac:dyDescent="0.2">
      <c r="A750">
        <v>762</v>
      </c>
      <c r="B750">
        <v>3686</v>
      </c>
      <c r="C750">
        <v>762</v>
      </c>
      <c r="D750" t="s">
        <v>1079</v>
      </c>
      <c r="E750" t="s">
        <v>480</v>
      </c>
    </row>
    <row r="751" spans="1:5" x14ac:dyDescent="0.2">
      <c r="A751">
        <v>763</v>
      </c>
      <c r="B751">
        <v>3687</v>
      </c>
      <c r="C751">
        <v>763</v>
      </c>
      <c r="D751" t="s">
        <v>1080</v>
      </c>
      <c r="E751" t="s">
        <v>480</v>
      </c>
    </row>
    <row r="752" spans="1:5" x14ac:dyDescent="0.2">
      <c r="A752">
        <v>764</v>
      </c>
      <c r="B752">
        <v>3688</v>
      </c>
      <c r="C752">
        <v>764</v>
      </c>
      <c r="D752" t="s">
        <v>1081</v>
      </c>
      <c r="E752" t="s">
        <v>480</v>
      </c>
    </row>
    <row r="753" spans="1:5" x14ac:dyDescent="0.2">
      <c r="A753">
        <v>765</v>
      </c>
      <c r="B753">
        <v>3689</v>
      </c>
      <c r="C753">
        <v>765</v>
      </c>
      <c r="D753" t="s">
        <v>1082</v>
      </c>
      <c r="E753" t="s">
        <v>480</v>
      </c>
    </row>
    <row r="754" spans="1:5" x14ac:dyDescent="0.2">
      <c r="A754">
        <v>766</v>
      </c>
      <c r="B754">
        <v>3690</v>
      </c>
      <c r="C754">
        <v>766</v>
      </c>
      <c r="D754" t="s">
        <v>1083</v>
      </c>
      <c r="E754" t="s">
        <v>480</v>
      </c>
    </row>
    <row r="755" spans="1:5" x14ac:dyDescent="0.2">
      <c r="A755">
        <v>767</v>
      </c>
      <c r="B755">
        <v>3692</v>
      </c>
      <c r="C755">
        <v>767</v>
      </c>
      <c r="D755" t="s">
        <v>1084</v>
      </c>
      <c r="E755" t="s">
        <v>480</v>
      </c>
    </row>
    <row r="756" spans="1:5" x14ac:dyDescent="0.2">
      <c r="A756">
        <v>768</v>
      </c>
      <c r="B756">
        <v>3693</v>
      </c>
      <c r="C756">
        <v>768</v>
      </c>
      <c r="D756" t="s">
        <v>1085</v>
      </c>
      <c r="E756" t="s">
        <v>480</v>
      </c>
    </row>
    <row r="757" spans="1:5" x14ac:dyDescent="0.2">
      <c r="A757">
        <v>769</v>
      </c>
      <c r="B757">
        <v>3694</v>
      </c>
      <c r="C757">
        <v>769</v>
      </c>
      <c r="D757" t="s">
        <v>1086</v>
      </c>
      <c r="E757" t="s">
        <v>480</v>
      </c>
    </row>
    <row r="758" spans="1:5" x14ac:dyDescent="0.2">
      <c r="A758">
        <v>770</v>
      </c>
      <c r="B758">
        <v>3695</v>
      </c>
      <c r="C758">
        <v>770</v>
      </c>
      <c r="D758" t="s">
        <v>1087</v>
      </c>
      <c r="E758" t="s">
        <v>480</v>
      </c>
    </row>
    <row r="759" spans="1:5" x14ac:dyDescent="0.2">
      <c r="A759">
        <v>771</v>
      </c>
      <c r="B759">
        <v>3696</v>
      </c>
      <c r="C759">
        <v>771</v>
      </c>
      <c r="D759" t="s">
        <v>1088</v>
      </c>
      <c r="E759" t="s">
        <v>480</v>
      </c>
    </row>
    <row r="760" spans="1:5" x14ac:dyDescent="0.2">
      <c r="A760">
        <v>772</v>
      </c>
      <c r="B760">
        <v>3697</v>
      </c>
      <c r="C760">
        <v>772</v>
      </c>
      <c r="D760" t="s">
        <v>1089</v>
      </c>
      <c r="E760" t="s">
        <v>480</v>
      </c>
    </row>
    <row r="761" spans="1:5" x14ac:dyDescent="0.2">
      <c r="A761">
        <v>773</v>
      </c>
      <c r="B761">
        <v>3698</v>
      </c>
      <c r="C761">
        <v>773</v>
      </c>
      <c r="D761" t="s">
        <v>1090</v>
      </c>
      <c r="E761" t="s">
        <v>480</v>
      </c>
    </row>
    <row r="762" spans="1:5" x14ac:dyDescent="0.2">
      <c r="A762">
        <v>774</v>
      </c>
      <c r="B762">
        <v>3699</v>
      </c>
      <c r="C762">
        <v>774</v>
      </c>
      <c r="D762" t="s">
        <v>1091</v>
      </c>
      <c r="E762" t="s">
        <v>480</v>
      </c>
    </row>
    <row r="763" spans="1:5" x14ac:dyDescent="0.2">
      <c r="A763">
        <v>775</v>
      </c>
      <c r="B763">
        <v>3700</v>
      </c>
      <c r="C763">
        <v>775</v>
      </c>
      <c r="D763" t="s">
        <v>1092</v>
      </c>
      <c r="E763" t="s">
        <v>480</v>
      </c>
    </row>
    <row r="764" spans="1:5" x14ac:dyDescent="0.2">
      <c r="A764">
        <v>776</v>
      </c>
      <c r="B764">
        <v>3702</v>
      </c>
      <c r="C764">
        <v>776</v>
      </c>
      <c r="D764" t="s">
        <v>1093</v>
      </c>
      <c r="E764" t="s">
        <v>480</v>
      </c>
    </row>
    <row r="765" spans="1:5" x14ac:dyDescent="0.2">
      <c r="A765">
        <v>777</v>
      </c>
      <c r="B765">
        <v>3703</v>
      </c>
      <c r="C765">
        <v>777</v>
      </c>
      <c r="D765" t="s">
        <v>1094</v>
      </c>
      <c r="E765" t="s">
        <v>480</v>
      </c>
    </row>
    <row r="766" spans="1:5" x14ac:dyDescent="0.2">
      <c r="A766">
        <v>778</v>
      </c>
      <c r="B766">
        <v>3704</v>
      </c>
      <c r="C766">
        <v>778</v>
      </c>
      <c r="D766" t="s">
        <v>1095</v>
      </c>
      <c r="E766" t="s">
        <v>480</v>
      </c>
    </row>
    <row r="767" spans="1:5" x14ac:dyDescent="0.2">
      <c r="A767">
        <v>779</v>
      </c>
      <c r="B767">
        <v>3705</v>
      </c>
      <c r="C767">
        <v>779</v>
      </c>
      <c r="D767" t="s">
        <v>1096</v>
      </c>
      <c r="E767" t="s">
        <v>480</v>
      </c>
    </row>
    <row r="768" spans="1:5" x14ac:dyDescent="0.2">
      <c r="A768">
        <v>780</v>
      </c>
      <c r="B768">
        <v>3706</v>
      </c>
      <c r="C768">
        <v>780</v>
      </c>
      <c r="D768" t="s">
        <v>1097</v>
      </c>
      <c r="E768" t="s">
        <v>480</v>
      </c>
    </row>
    <row r="769" spans="1:5" x14ac:dyDescent="0.2">
      <c r="A769">
        <v>781</v>
      </c>
      <c r="B769">
        <v>3707</v>
      </c>
      <c r="C769">
        <v>781</v>
      </c>
      <c r="D769" t="s">
        <v>1098</v>
      </c>
      <c r="E769" t="s">
        <v>480</v>
      </c>
    </row>
    <row r="770" spans="1:5" x14ac:dyDescent="0.2">
      <c r="A770">
        <v>782</v>
      </c>
      <c r="B770">
        <v>3708</v>
      </c>
      <c r="C770">
        <v>782</v>
      </c>
      <c r="D770" t="s">
        <v>1099</v>
      </c>
      <c r="E770" t="s">
        <v>480</v>
      </c>
    </row>
    <row r="771" spans="1:5" x14ac:dyDescent="0.2">
      <c r="A771">
        <v>783</v>
      </c>
      <c r="B771">
        <v>3709</v>
      </c>
      <c r="C771">
        <v>783</v>
      </c>
      <c r="D771" t="s">
        <v>1100</v>
      </c>
      <c r="E771" t="s">
        <v>480</v>
      </c>
    </row>
    <row r="772" spans="1:5" x14ac:dyDescent="0.2">
      <c r="A772">
        <v>784</v>
      </c>
      <c r="B772">
        <v>3710</v>
      </c>
      <c r="C772">
        <v>784</v>
      </c>
      <c r="D772" t="s">
        <v>1101</v>
      </c>
      <c r="E772" t="s">
        <v>480</v>
      </c>
    </row>
    <row r="773" spans="1:5" x14ac:dyDescent="0.2">
      <c r="A773">
        <v>785</v>
      </c>
      <c r="B773">
        <v>3711</v>
      </c>
      <c r="C773">
        <v>785</v>
      </c>
      <c r="D773" t="s">
        <v>1102</v>
      </c>
      <c r="E773" t="s">
        <v>480</v>
      </c>
    </row>
    <row r="774" spans="1:5" x14ac:dyDescent="0.2">
      <c r="A774">
        <v>786</v>
      </c>
      <c r="B774">
        <v>3712</v>
      </c>
      <c r="C774">
        <v>786</v>
      </c>
      <c r="D774" t="s">
        <v>1103</v>
      </c>
      <c r="E774" t="s">
        <v>1104</v>
      </c>
    </row>
    <row r="775" spans="1:5" x14ac:dyDescent="0.2">
      <c r="A775">
        <v>787</v>
      </c>
      <c r="B775">
        <v>3713</v>
      </c>
      <c r="C775">
        <v>787</v>
      </c>
      <c r="D775" t="s">
        <v>1105</v>
      </c>
      <c r="E775" t="s">
        <v>1106</v>
      </c>
    </row>
    <row r="776" spans="1:5" x14ac:dyDescent="0.2">
      <c r="A776">
        <v>788</v>
      </c>
      <c r="B776">
        <v>3714</v>
      </c>
      <c r="C776">
        <v>788</v>
      </c>
      <c r="D776" t="s">
        <v>1107</v>
      </c>
      <c r="E776" t="s">
        <v>480</v>
      </c>
    </row>
    <row r="777" spans="1:5" x14ac:dyDescent="0.2">
      <c r="A777">
        <v>789</v>
      </c>
      <c r="B777">
        <v>3715</v>
      </c>
      <c r="C777">
        <v>789</v>
      </c>
      <c r="D777" t="s">
        <v>1108</v>
      </c>
      <c r="E777" t="s">
        <v>480</v>
      </c>
    </row>
    <row r="778" spans="1:5" x14ac:dyDescent="0.2">
      <c r="A778">
        <v>790</v>
      </c>
      <c r="B778">
        <v>3716</v>
      </c>
      <c r="C778">
        <v>790</v>
      </c>
      <c r="D778" t="s">
        <v>1109</v>
      </c>
      <c r="E778" t="s">
        <v>480</v>
      </c>
    </row>
    <row r="779" spans="1:5" x14ac:dyDescent="0.2">
      <c r="A779">
        <v>791</v>
      </c>
      <c r="B779">
        <v>3718</v>
      </c>
      <c r="C779">
        <v>791</v>
      </c>
      <c r="D779" t="s">
        <v>1110</v>
      </c>
      <c r="E779" t="s">
        <v>480</v>
      </c>
    </row>
    <row r="780" spans="1:5" x14ac:dyDescent="0.2">
      <c r="A780">
        <v>792</v>
      </c>
      <c r="B780">
        <v>3719</v>
      </c>
      <c r="C780">
        <v>792</v>
      </c>
      <c r="D780" t="s">
        <v>1111</v>
      </c>
      <c r="E780" t="s">
        <v>480</v>
      </c>
    </row>
    <row r="781" spans="1:5" x14ac:dyDescent="0.2">
      <c r="A781">
        <v>793</v>
      </c>
      <c r="B781">
        <v>3720</v>
      </c>
      <c r="C781">
        <v>793</v>
      </c>
      <c r="D781" t="s">
        <v>1112</v>
      </c>
      <c r="E781" t="s">
        <v>480</v>
      </c>
    </row>
    <row r="782" spans="1:5" x14ac:dyDescent="0.2">
      <c r="A782">
        <v>794</v>
      </c>
      <c r="B782">
        <v>3721</v>
      </c>
      <c r="C782">
        <v>794</v>
      </c>
      <c r="D782" t="s">
        <v>1113</v>
      </c>
      <c r="E782" t="s">
        <v>480</v>
      </c>
    </row>
    <row r="783" spans="1:5" x14ac:dyDescent="0.2">
      <c r="A783">
        <v>795</v>
      </c>
      <c r="B783">
        <v>3722</v>
      </c>
      <c r="C783">
        <v>795</v>
      </c>
      <c r="D783" t="s">
        <v>1114</v>
      </c>
      <c r="E783" t="s">
        <v>480</v>
      </c>
    </row>
    <row r="784" spans="1:5" x14ac:dyDescent="0.2">
      <c r="A784">
        <v>796</v>
      </c>
      <c r="B784">
        <v>3723</v>
      </c>
      <c r="C784">
        <v>796</v>
      </c>
      <c r="D784" t="s">
        <v>1115</v>
      </c>
      <c r="E784" t="s">
        <v>480</v>
      </c>
    </row>
    <row r="785" spans="1:5" x14ac:dyDescent="0.2">
      <c r="A785">
        <v>797</v>
      </c>
      <c r="B785">
        <v>3724</v>
      </c>
      <c r="C785">
        <v>797</v>
      </c>
      <c r="D785" t="s">
        <v>1116</v>
      </c>
      <c r="E785" t="s">
        <v>480</v>
      </c>
    </row>
    <row r="786" spans="1:5" x14ac:dyDescent="0.2">
      <c r="A786">
        <v>798</v>
      </c>
      <c r="B786">
        <v>3725</v>
      </c>
      <c r="C786">
        <v>798</v>
      </c>
      <c r="D786" t="s">
        <v>1117</v>
      </c>
      <c r="E786" t="s">
        <v>480</v>
      </c>
    </row>
    <row r="787" spans="1:5" x14ac:dyDescent="0.2">
      <c r="A787">
        <v>799</v>
      </c>
      <c r="B787">
        <v>3726</v>
      </c>
      <c r="C787">
        <v>799</v>
      </c>
      <c r="D787" t="s">
        <v>1118</v>
      </c>
      <c r="E787" t="s">
        <v>480</v>
      </c>
    </row>
    <row r="788" spans="1:5" x14ac:dyDescent="0.2">
      <c r="A788">
        <v>801</v>
      </c>
      <c r="B788">
        <v>3728</v>
      </c>
      <c r="C788">
        <v>801</v>
      </c>
      <c r="D788" t="s">
        <v>1119</v>
      </c>
      <c r="E788" t="s">
        <v>480</v>
      </c>
    </row>
    <row r="789" spans="1:5" x14ac:dyDescent="0.2">
      <c r="A789">
        <v>802</v>
      </c>
      <c r="B789">
        <v>3729</v>
      </c>
      <c r="C789">
        <v>802</v>
      </c>
      <c r="D789" t="s">
        <v>1120</v>
      </c>
      <c r="E789" t="s">
        <v>480</v>
      </c>
    </row>
    <row r="790" spans="1:5" x14ac:dyDescent="0.2">
      <c r="A790">
        <v>803</v>
      </c>
      <c r="B790">
        <v>3730</v>
      </c>
      <c r="C790">
        <v>803</v>
      </c>
      <c r="D790" t="s">
        <v>1121</v>
      </c>
      <c r="E790" t="s">
        <v>480</v>
      </c>
    </row>
    <row r="791" spans="1:5" x14ac:dyDescent="0.2">
      <c r="A791">
        <v>804</v>
      </c>
      <c r="B791">
        <v>3731</v>
      </c>
      <c r="C791">
        <v>804</v>
      </c>
      <c r="D791" t="s">
        <v>1122</v>
      </c>
      <c r="E791" t="s">
        <v>480</v>
      </c>
    </row>
    <row r="792" spans="1:5" x14ac:dyDescent="0.2">
      <c r="A792">
        <v>805</v>
      </c>
      <c r="B792">
        <v>3732</v>
      </c>
      <c r="C792">
        <v>805</v>
      </c>
      <c r="D792" t="s">
        <v>1123</v>
      </c>
      <c r="E792" t="s">
        <v>480</v>
      </c>
    </row>
    <row r="793" spans="1:5" x14ac:dyDescent="0.2">
      <c r="A793">
        <v>806</v>
      </c>
      <c r="B793">
        <v>3733</v>
      </c>
      <c r="C793">
        <v>806</v>
      </c>
      <c r="D793" t="s">
        <v>1124</v>
      </c>
      <c r="E793" t="s">
        <v>480</v>
      </c>
    </row>
    <row r="794" spans="1:5" x14ac:dyDescent="0.2">
      <c r="A794">
        <v>807</v>
      </c>
      <c r="B794">
        <v>3734</v>
      </c>
      <c r="C794">
        <v>807</v>
      </c>
      <c r="D794" t="s">
        <v>1125</v>
      </c>
      <c r="E794" t="s">
        <v>480</v>
      </c>
    </row>
    <row r="795" spans="1:5" x14ac:dyDescent="0.2">
      <c r="A795">
        <v>808</v>
      </c>
      <c r="B795">
        <v>3735</v>
      </c>
      <c r="C795">
        <v>808</v>
      </c>
      <c r="D795" t="s">
        <v>1126</v>
      </c>
      <c r="E795" t="s">
        <v>480</v>
      </c>
    </row>
    <row r="796" spans="1:5" x14ac:dyDescent="0.2">
      <c r="A796">
        <v>809</v>
      </c>
      <c r="B796">
        <v>3737</v>
      </c>
      <c r="C796">
        <v>809</v>
      </c>
      <c r="D796" t="s">
        <v>1127</v>
      </c>
      <c r="E796" t="s">
        <v>480</v>
      </c>
    </row>
    <row r="797" spans="1:5" x14ac:dyDescent="0.2">
      <c r="A797">
        <v>810</v>
      </c>
      <c r="B797">
        <v>3738</v>
      </c>
      <c r="C797">
        <v>810</v>
      </c>
      <c r="D797" t="s">
        <v>1128</v>
      </c>
      <c r="E797" t="s">
        <v>480</v>
      </c>
    </row>
    <row r="798" spans="1:5" x14ac:dyDescent="0.2">
      <c r="A798">
        <v>811</v>
      </c>
      <c r="B798">
        <v>3739</v>
      </c>
      <c r="C798">
        <v>811</v>
      </c>
      <c r="D798" t="s">
        <v>1129</v>
      </c>
      <c r="E798" t="s">
        <v>480</v>
      </c>
    </row>
    <row r="799" spans="1:5" x14ac:dyDescent="0.2">
      <c r="A799">
        <v>812</v>
      </c>
      <c r="B799">
        <v>3740</v>
      </c>
      <c r="C799">
        <v>812</v>
      </c>
      <c r="D799" t="s">
        <v>1130</v>
      </c>
      <c r="E799" t="s">
        <v>480</v>
      </c>
    </row>
    <row r="800" spans="1:5" x14ac:dyDescent="0.2">
      <c r="A800">
        <v>813</v>
      </c>
      <c r="B800">
        <v>3741</v>
      </c>
      <c r="C800">
        <v>813</v>
      </c>
      <c r="D800" t="s">
        <v>1131</v>
      </c>
      <c r="E800" t="s">
        <v>480</v>
      </c>
    </row>
    <row r="801" spans="1:5" x14ac:dyDescent="0.2">
      <c r="A801">
        <v>814</v>
      </c>
      <c r="B801">
        <v>3742</v>
      </c>
      <c r="C801">
        <v>814</v>
      </c>
      <c r="D801" t="s">
        <v>1132</v>
      </c>
      <c r="E801" t="s">
        <v>480</v>
      </c>
    </row>
    <row r="802" spans="1:5" x14ac:dyDescent="0.2">
      <c r="A802">
        <v>815</v>
      </c>
      <c r="B802">
        <v>3743</v>
      </c>
      <c r="C802">
        <v>815</v>
      </c>
      <c r="D802" t="s">
        <v>1133</v>
      </c>
      <c r="E802" t="s">
        <v>480</v>
      </c>
    </row>
    <row r="803" spans="1:5" x14ac:dyDescent="0.2">
      <c r="A803">
        <v>816</v>
      </c>
      <c r="B803">
        <v>3744</v>
      </c>
      <c r="C803">
        <v>816</v>
      </c>
      <c r="D803" t="s">
        <v>1134</v>
      </c>
      <c r="E803" t="s">
        <v>480</v>
      </c>
    </row>
    <row r="804" spans="1:5" x14ac:dyDescent="0.2">
      <c r="A804">
        <v>817</v>
      </c>
      <c r="B804">
        <v>3745</v>
      </c>
      <c r="C804">
        <v>817</v>
      </c>
      <c r="D804" t="s">
        <v>1135</v>
      </c>
      <c r="E804" t="s">
        <v>480</v>
      </c>
    </row>
    <row r="805" spans="1:5" x14ac:dyDescent="0.2">
      <c r="A805">
        <v>818</v>
      </c>
      <c r="B805">
        <v>3746</v>
      </c>
      <c r="C805">
        <v>818</v>
      </c>
      <c r="D805" t="s">
        <v>1136</v>
      </c>
      <c r="E805" t="s">
        <v>480</v>
      </c>
    </row>
    <row r="806" spans="1:5" x14ac:dyDescent="0.2">
      <c r="A806">
        <v>819</v>
      </c>
      <c r="B806">
        <v>3747</v>
      </c>
      <c r="C806">
        <v>819</v>
      </c>
      <c r="D806" t="s">
        <v>1137</v>
      </c>
      <c r="E806" t="s">
        <v>480</v>
      </c>
    </row>
    <row r="807" spans="1:5" x14ac:dyDescent="0.2">
      <c r="A807">
        <v>820</v>
      </c>
      <c r="B807">
        <v>3748</v>
      </c>
      <c r="C807">
        <v>820</v>
      </c>
      <c r="D807" t="s">
        <v>1138</v>
      </c>
      <c r="E807" t="s">
        <v>480</v>
      </c>
    </row>
    <row r="808" spans="1:5" x14ac:dyDescent="0.2">
      <c r="A808">
        <v>821</v>
      </c>
      <c r="B808">
        <v>3749</v>
      </c>
      <c r="C808">
        <v>821</v>
      </c>
      <c r="D808" t="s">
        <v>1139</v>
      </c>
      <c r="E808" t="s">
        <v>480</v>
      </c>
    </row>
    <row r="809" spans="1:5" x14ac:dyDescent="0.2">
      <c r="A809">
        <v>822</v>
      </c>
      <c r="B809">
        <v>3750</v>
      </c>
      <c r="C809">
        <v>822</v>
      </c>
      <c r="D809" t="s">
        <v>1140</v>
      </c>
      <c r="E809" t="s">
        <v>480</v>
      </c>
    </row>
    <row r="810" spans="1:5" x14ac:dyDescent="0.2">
      <c r="A810">
        <v>823</v>
      </c>
      <c r="B810">
        <v>4003</v>
      </c>
      <c r="C810">
        <v>823</v>
      </c>
      <c r="D810" t="s">
        <v>1141</v>
      </c>
      <c r="E810" t="s">
        <v>480</v>
      </c>
    </row>
    <row r="811" spans="1:5" x14ac:dyDescent="0.2">
      <c r="A811">
        <v>824</v>
      </c>
      <c r="B811">
        <v>4004</v>
      </c>
      <c r="C811">
        <v>824</v>
      </c>
      <c r="D811" t="s">
        <v>1142</v>
      </c>
      <c r="E811" t="s">
        <v>1143</v>
      </c>
    </row>
    <row r="812" spans="1:5" x14ac:dyDescent="0.2">
      <c r="A812">
        <v>825</v>
      </c>
      <c r="B812">
        <v>4005</v>
      </c>
      <c r="C812">
        <v>825</v>
      </c>
      <c r="D812" t="s">
        <v>1144</v>
      </c>
      <c r="E812" t="s">
        <v>480</v>
      </c>
    </row>
    <row r="813" spans="1:5" x14ac:dyDescent="0.2">
      <c r="A813">
        <v>826</v>
      </c>
      <c r="B813">
        <v>4006</v>
      </c>
      <c r="C813">
        <v>826</v>
      </c>
      <c r="D813" t="s">
        <v>1145</v>
      </c>
      <c r="E813" t="s">
        <v>480</v>
      </c>
    </row>
    <row r="814" spans="1:5" x14ac:dyDescent="0.2">
      <c r="A814">
        <v>827</v>
      </c>
      <c r="B814">
        <v>4007</v>
      </c>
      <c r="C814">
        <v>827</v>
      </c>
      <c r="D814" t="s">
        <v>15</v>
      </c>
      <c r="E814" t="s">
        <v>480</v>
      </c>
    </row>
    <row r="815" spans="1:5" x14ac:dyDescent="0.2">
      <c r="A815">
        <v>828</v>
      </c>
      <c r="B815">
        <v>4008</v>
      </c>
      <c r="C815">
        <v>828</v>
      </c>
      <c r="D815" t="s">
        <v>1146</v>
      </c>
      <c r="E815" t="s">
        <v>480</v>
      </c>
    </row>
    <row r="816" spans="1:5" x14ac:dyDescent="0.2">
      <c r="A816">
        <v>829</v>
      </c>
      <c r="B816">
        <v>4009</v>
      </c>
      <c r="C816">
        <v>829</v>
      </c>
      <c r="D816" t="s">
        <v>1147</v>
      </c>
      <c r="E816" t="s">
        <v>480</v>
      </c>
    </row>
    <row r="817" spans="1:5" x14ac:dyDescent="0.2">
      <c r="A817">
        <v>830</v>
      </c>
      <c r="B817">
        <v>4010</v>
      </c>
      <c r="C817">
        <v>830</v>
      </c>
      <c r="D817" t="s">
        <v>335</v>
      </c>
      <c r="E817" t="s">
        <v>480</v>
      </c>
    </row>
    <row r="818" spans="1:5" x14ac:dyDescent="0.2">
      <c r="A818">
        <v>831</v>
      </c>
      <c r="B818">
        <v>4012</v>
      </c>
      <c r="C818">
        <v>831</v>
      </c>
      <c r="D818" t="s">
        <v>1148</v>
      </c>
      <c r="E818" t="s">
        <v>480</v>
      </c>
    </row>
    <row r="819" spans="1:5" x14ac:dyDescent="0.2">
      <c r="A819">
        <v>832</v>
      </c>
      <c r="B819">
        <v>4014</v>
      </c>
      <c r="C819">
        <v>832</v>
      </c>
      <c r="D819" t="s">
        <v>216</v>
      </c>
      <c r="E819" t="s">
        <v>480</v>
      </c>
    </row>
    <row r="820" spans="1:5" x14ac:dyDescent="0.2">
      <c r="A820">
        <v>833</v>
      </c>
      <c r="B820">
        <v>4015</v>
      </c>
      <c r="C820">
        <v>833</v>
      </c>
      <c r="D820" t="s">
        <v>1149</v>
      </c>
      <c r="E820" t="s">
        <v>480</v>
      </c>
    </row>
    <row r="821" spans="1:5" x14ac:dyDescent="0.2">
      <c r="A821">
        <v>834</v>
      </c>
      <c r="B821">
        <v>4016</v>
      </c>
      <c r="C821">
        <v>834</v>
      </c>
      <c r="D821" t="s">
        <v>336</v>
      </c>
      <c r="E821" t="s">
        <v>480</v>
      </c>
    </row>
    <row r="822" spans="1:5" x14ac:dyDescent="0.2">
      <c r="A822">
        <v>835</v>
      </c>
      <c r="B822">
        <v>4017</v>
      </c>
      <c r="C822">
        <v>835</v>
      </c>
      <c r="D822" t="s">
        <v>1150</v>
      </c>
      <c r="E822" t="s">
        <v>595</v>
      </c>
    </row>
    <row r="823" spans="1:5" x14ac:dyDescent="0.2">
      <c r="A823">
        <v>836</v>
      </c>
      <c r="B823">
        <v>4018</v>
      </c>
      <c r="C823">
        <v>836</v>
      </c>
      <c r="D823" t="s">
        <v>1151</v>
      </c>
      <c r="E823" t="s">
        <v>480</v>
      </c>
    </row>
    <row r="824" spans="1:5" x14ac:dyDescent="0.2">
      <c r="A824">
        <v>837</v>
      </c>
      <c r="B824">
        <v>4019</v>
      </c>
      <c r="C824">
        <v>837</v>
      </c>
      <c r="D824" t="s">
        <v>1152</v>
      </c>
      <c r="E824" t="s">
        <v>480</v>
      </c>
    </row>
    <row r="825" spans="1:5" x14ac:dyDescent="0.2">
      <c r="A825">
        <v>838</v>
      </c>
      <c r="B825">
        <v>4020</v>
      </c>
      <c r="C825">
        <v>838</v>
      </c>
      <c r="D825" t="s">
        <v>1153</v>
      </c>
      <c r="E825" t="s">
        <v>480</v>
      </c>
    </row>
    <row r="826" spans="1:5" x14ac:dyDescent="0.2">
      <c r="A826">
        <v>839</v>
      </c>
      <c r="B826">
        <v>4021</v>
      </c>
      <c r="C826">
        <v>839</v>
      </c>
      <c r="D826" t="s">
        <v>337</v>
      </c>
      <c r="E826" t="s">
        <v>480</v>
      </c>
    </row>
    <row r="827" spans="1:5" x14ac:dyDescent="0.2">
      <c r="A827">
        <v>840</v>
      </c>
      <c r="B827">
        <v>4212</v>
      </c>
      <c r="C827">
        <v>840</v>
      </c>
      <c r="D827" t="s">
        <v>1154</v>
      </c>
      <c r="E827" t="s">
        <v>480</v>
      </c>
    </row>
    <row r="828" spans="1:5" x14ac:dyDescent="0.2">
      <c r="A828">
        <v>841</v>
      </c>
      <c r="B828">
        <v>4510</v>
      </c>
      <c r="C828">
        <v>841</v>
      </c>
      <c r="D828" t="s">
        <v>217</v>
      </c>
      <c r="E828" t="s">
        <v>480</v>
      </c>
    </row>
    <row r="829" spans="1:5" x14ac:dyDescent="0.2">
      <c r="A829">
        <v>842</v>
      </c>
      <c r="B829">
        <v>4511</v>
      </c>
      <c r="C829">
        <v>842</v>
      </c>
      <c r="D829" t="s">
        <v>220</v>
      </c>
      <c r="E829" t="s">
        <v>480</v>
      </c>
    </row>
    <row r="830" spans="1:5" x14ac:dyDescent="0.2">
      <c r="A830">
        <v>843</v>
      </c>
      <c r="B830">
        <v>4512</v>
      </c>
      <c r="C830">
        <v>843</v>
      </c>
      <c r="D830" t="s">
        <v>219</v>
      </c>
      <c r="E830" t="s">
        <v>218</v>
      </c>
    </row>
    <row r="831" spans="1:5" x14ac:dyDescent="0.2">
      <c r="A831">
        <v>844</v>
      </c>
      <c r="B831">
        <v>4513</v>
      </c>
      <c r="C831">
        <v>844</v>
      </c>
      <c r="D831" t="s">
        <v>339</v>
      </c>
      <c r="E831" t="s">
        <v>480</v>
      </c>
    </row>
    <row r="832" spans="1:5" x14ac:dyDescent="0.2">
      <c r="A832">
        <v>845</v>
      </c>
      <c r="B832">
        <v>4514</v>
      </c>
      <c r="C832">
        <v>845</v>
      </c>
      <c r="D832" t="s">
        <v>246</v>
      </c>
      <c r="E832" t="s">
        <v>480</v>
      </c>
    </row>
    <row r="833" spans="1:5" x14ac:dyDescent="0.2">
      <c r="A833">
        <v>846</v>
      </c>
      <c r="B833">
        <v>4515</v>
      </c>
      <c r="C833">
        <v>846</v>
      </c>
      <c r="D833" t="s">
        <v>223</v>
      </c>
      <c r="E833" t="s">
        <v>480</v>
      </c>
    </row>
    <row r="834" spans="1:5" x14ac:dyDescent="0.2">
      <c r="A834">
        <v>847</v>
      </c>
      <c r="B834">
        <v>4516</v>
      </c>
      <c r="C834">
        <v>847</v>
      </c>
      <c r="D834" t="s">
        <v>232</v>
      </c>
      <c r="E834" t="s">
        <v>480</v>
      </c>
    </row>
    <row r="835" spans="1:5" x14ac:dyDescent="0.2">
      <c r="A835">
        <v>848</v>
      </c>
      <c r="B835">
        <v>4517</v>
      </c>
      <c r="C835">
        <v>848</v>
      </c>
      <c r="D835" t="s">
        <v>1155</v>
      </c>
      <c r="E835" t="s">
        <v>480</v>
      </c>
    </row>
    <row r="836" spans="1:5" x14ac:dyDescent="0.2">
      <c r="A836">
        <v>849</v>
      </c>
      <c r="B836">
        <v>4520</v>
      </c>
      <c r="C836">
        <v>849</v>
      </c>
      <c r="D836" t="s">
        <v>340</v>
      </c>
      <c r="E836" t="s">
        <v>480</v>
      </c>
    </row>
    <row r="837" spans="1:5" x14ac:dyDescent="0.2">
      <c r="A837">
        <v>850</v>
      </c>
      <c r="B837">
        <v>4521</v>
      </c>
      <c r="C837">
        <v>850</v>
      </c>
      <c r="D837" t="s">
        <v>250</v>
      </c>
      <c r="E837" t="s">
        <v>480</v>
      </c>
    </row>
    <row r="838" spans="1:5" x14ac:dyDescent="0.2">
      <c r="A838">
        <v>851</v>
      </c>
      <c r="B838">
        <v>4522</v>
      </c>
      <c r="C838">
        <v>851</v>
      </c>
      <c r="D838" t="s">
        <v>1156</v>
      </c>
      <c r="E838" t="s">
        <v>480</v>
      </c>
    </row>
    <row r="839" spans="1:5" x14ac:dyDescent="0.2">
      <c r="A839">
        <v>852</v>
      </c>
      <c r="B839">
        <v>4523</v>
      </c>
      <c r="C839">
        <v>852</v>
      </c>
      <c r="D839" t="s">
        <v>341</v>
      </c>
      <c r="E839" t="s">
        <v>480</v>
      </c>
    </row>
    <row r="840" spans="1:5" x14ac:dyDescent="0.2">
      <c r="A840">
        <v>853</v>
      </c>
      <c r="B840">
        <v>4524</v>
      </c>
      <c r="C840">
        <v>853</v>
      </c>
      <c r="D840" t="s">
        <v>1157</v>
      </c>
      <c r="E840" t="s">
        <v>480</v>
      </c>
    </row>
    <row r="841" spans="1:5" x14ac:dyDescent="0.2">
      <c r="A841">
        <v>854</v>
      </c>
      <c r="B841">
        <v>4525</v>
      </c>
      <c r="C841">
        <v>854</v>
      </c>
      <c r="D841" t="s">
        <v>1158</v>
      </c>
      <c r="E841" t="s">
        <v>480</v>
      </c>
    </row>
    <row r="842" spans="1:5" x14ac:dyDescent="0.2">
      <c r="A842">
        <v>855</v>
      </c>
      <c r="B842">
        <v>4527</v>
      </c>
      <c r="C842">
        <v>855</v>
      </c>
      <c r="D842" t="s">
        <v>1159</v>
      </c>
      <c r="E842" t="s">
        <v>480</v>
      </c>
    </row>
    <row r="843" spans="1:5" x14ac:dyDescent="0.2">
      <c r="A843">
        <v>856</v>
      </c>
      <c r="B843">
        <v>4528</v>
      </c>
      <c r="C843">
        <v>856</v>
      </c>
      <c r="D843" t="s">
        <v>1160</v>
      </c>
      <c r="E843" t="s">
        <v>480</v>
      </c>
    </row>
    <row r="844" spans="1:5" x14ac:dyDescent="0.2">
      <c r="A844">
        <v>857</v>
      </c>
      <c r="B844">
        <v>4530</v>
      </c>
      <c r="C844">
        <v>857</v>
      </c>
      <c r="D844" t="s">
        <v>1161</v>
      </c>
      <c r="E844" t="s">
        <v>480</v>
      </c>
    </row>
    <row r="845" spans="1:5" x14ac:dyDescent="0.2">
      <c r="A845">
        <v>859</v>
      </c>
      <c r="B845">
        <v>4532</v>
      </c>
      <c r="C845">
        <v>859</v>
      </c>
      <c r="D845" t="s">
        <v>1162</v>
      </c>
      <c r="E845" t="s">
        <v>480</v>
      </c>
    </row>
    <row r="846" spans="1:5" x14ac:dyDescent="0.2">
      <c r="A846">
        <v>860</v>
      </c>
      <c r="B846">
        <v>4533</v>
      </c>
      <c r="C846">
        <v>860</v>
      </c>
      <c r="D846" t="s">
        <v>1163</v>
      </c>
      <c r="E846" t="s">
        <v>480</v>
      </c>
    </row>
    <row r="847" spans="1:5" x14ac:dyDescent="0.2">
      <c r="A847">
        <v>861</v>
      </c>
      <c r="B847">
        <v>4534</v>
      </c>
      <c r="C847">
        <v>861</v>
      </c>
      <c r="D847" t="s">
        <v>1164</v>
      </c>
      <c r="E847" t="s">
        <v>480</v>
      </c>
    </row>
    <row r="848" spans="1:5" x14ac:dyDescent="0.2">
      <c r="A848">
        <v>862</v>
      </c>
      <c r="B848">
        <v>4536</v>
      </c>
      <c r="C848">
        <v>862</v>
      </c>
      <c r="D848" t="s">
        <v>213</v>
      </c>
      <c r="E848" t="s">
        <v>480</v>
      </c>
    </row>
    <row r="849" spans="1:5" x14ac:dyDescent="0.2">
      <c r="A849">
        <v>863</v>
      </c>
      <c r="B849">
        <v>4537</v>
      </c>
      <c r="C849">
        <v>863</v>
      </c>
      <c r="D849" t="s">
        <v>1165</v>
      </c>
      <c r="E849" t="s">
        <v>480</v>
      </c>
    </row>
    <row r="850" spans="1:5" x14ac:dyDescent="0.2">
      <c r="A850">
        <v>864</v>
      </c>
      <c r="B850">
        <v>4538</v>
      </c>
      <c r="C850">
        <v>864</v>
      </c>
      <c r="D850" t="s">
        <v>1166</v>
      </c>
      <c r="E850" t="s">
        <v>480</v>
      </c>
    </row>
    <row r="851" spans="1:5" x14ac:dyDescent="0.2">
      <c r="A851">
        <v>865</v>
      </c>
      <c r="B851">
        <v>4539</v>
      </c>
      <c r="C851">
        <v>865</v>
      </c>
      <c r="D851" t="s">
        <v>1167</v>
      </c>
      <c r="E851" t="s">
        <v>480</v>
      </c>
    </row>
    <row r="852" spans="1:5" x14ac:dyDescent="0.2">
      <c r="A852">
        <v>866</v>
      </c>
      <c r="B852">
        <v>4540</v>
      </c>
      <c r="C852">
        <v>866</v>
      </c>
      <c r="D852" t="s">
        <v>1168</v>
      </c>
      <c r="E852" t="s">
        <v>480</v>
      </c>
    </row>
    <row r="853" spans="1:5" x14ac:dyDescent="0.2">
      <c r="A853">
        <v>867</v>
      </c>
      <c r="B853">
        <v>4541</v>
      </c>
      <c r="C853">
        <v>867</v>
      </c>
      <c r="D853" t="s">
        <v>1169</v>
      </c>
      <c r="E853" t="s">
        <v>480</v>
      </c>
    </row>
    <row r="854" spans="1:5" x14ac:dyDescent="0.2">
      <c r="A854">
        <v>868</v>
      </c>
      <c r="B854">
        <v>4542</v>
      </c>
      <c r="C854">
        <v>868</v>
      </c>
      <c r="D854" t="s">
        <v>82</v>
      </c>
      <c r="E854" t="s">
        <v>480</v>
      </c>
    </row>
    <row r="855" spans="1:5" x14ac:dyDescent="0.2">
      <c r="A855">
        <v>869</v>
      </c>
      <c r="B855">
        <v>4543</v>
      </c>
      <c r="C855">
        <v>869</v>
      </c>
      <c r="D855" t="s">
        <v>1170</v>
      </c>
      <c r="E855" t="s">
        <v>480</v>
      </c>
    </row>
    <row r="856" spans="1:5" x14ac:dyDescent="0.2">
      <c r="A856">
        <v>870</v>
      </c>
      <c r="B856">
        <v>4544</v>
      </c>
      <c r="C856">
        <v>870</v>
      </c>
      <c r="D856" t="s">
        <v>1171</v>
      </c>
      <c r="E856" t="s">
        <v>480</v>
      </c>
    </row>
    <row r="857" spans="1:5" x14ac:dyDescent="0.2">
      <c r="A857">
        <v>871</v>
      </c>
      <c r="B857">
        <v>4545</v>
      </c>
      <c r="C857">
        <v>871</v>
      </c>
      <c r="D857" t="s">
        <v>1172</v>
      </c>
      <c r="E857" t="s">
        <v>480</v>
      </c>
    </row>
    <row r="858" spans="1:5" x14ac:dyDescent="0.2">
      <c r="A858">
        <v>872</v>
      </c>
      <c r="B858">
        <v>4546</v>
      </c>
      <c r="C858">
        <v>872</v>
      </c>
      <c r="D858" t="s">
        <v>1173</v>
      </c>
      <c r="E858" t="s">
        <v>480</v>
      </c>
    </row>
    <row r="859" spans="1:5" x14ac:dyDescent="0.2">
      <c r="A859">
        <v>873</v>
      </c>
      <c r="B859">
        <v>4547</v>
      </c>
      <c r="C859">
        <v>873</v>
      </c>
      <c r="D859" t="s">
        <v>1174</v>
      </c>
      <c r="E859" t="s">
        <v>480</v>
      </c>
    </row>
    <row r="860" spans="1:5" x14ac:dyDescent="0.2">
      <c r="A860">
        <v>874</v>
      </c>
      <c r="B860">
        <v>4548</v>
      </c>
      <c r="C860">
        <v>874</v>
      </c>
      <c r="D860" t="s">
        <v>1175</v>
      </c>
      <c r="E860" t="s">
        <v>480</v>
      </c>
    </row>
    <row r="861" spans="1:5" x14ac:dyDescent="0.2">
      <c r="A861">
        <v>875</v>
      </c>
      <c r="B861">
        <v>4549</v>
      </c>
      <c r="C861">
        <v>875</v>
      </c>
      <c r="D861" t="s">
        <v>1176</v>
      </c>
      <c r="E861" t="s">
        <v>480</v>
      </c>
    </row>
    <row r="862" spans="1:5" x14ac:dyDescent="0.2">
      <c r="A862">
        <v>876</v>
      </c>
      <c r="B862">
        <v>4550</v>
      </c>
      <c r="C862">
        <v>876</v>
      </c>
      <c r="D862" t="s">
        <v>1177</v>
      </c>
      <c r="E862" t="s">
        <v>480</v>
      </c>
    </row>
    <row r="863" spans="1:5" x14ac:dyDescent="0.2">
      <c r="A863">
        <v>877</v>
      </c>
      <c r="B863">
        <v>4551</v>
      </c>
      <c r="C863">
        <v>877</v>
      </c>
      <c r="D863" t="s">
        <v>1178</v>
      </c>
      <c r="E863" t="s">
        <v>480</v>
      </c>
    </row>
    <row r="864" spans="1:5" x14ac:dyDescent="0.2">
      <c r="A864">
        <v>878</v>
      </c>
      <c r="B864">
        <v>4552</v>
      </c>
      <c r="C864">
        <v>878</v>
      </c>
      <c r="D864" t="s">
        <v>1179</v>
      </c>
      <c r="E864" t="s">
        <v>480</v>
      </c>
    </row>
    <row r="865" spans="1:5" x14ac:dyDescent="0.2">
      <c r="A865">
        <v>879</v>
      </c>
      <c r="B865">
        <v>4553</v>
      </c>
      <c r="C865">
        <v>879</v>
      </c>
      <c r="D865" t="s">
        <v>1180</v>
      </c>
      <c r="E865" t="s">
        <v>480</v>
      </c>
    </row>
    <row r="866" spans="1:5" x14ac:dyDescent="0.2">
      <c r="A866">
        <v>880</v>
      </c>
      <c r="B866">
        <v>4554</v>
      </c>
      <c r="C866">
        <v>880</v>
      </c>
      <c r="D866" t="s">
        <v>1181</v>
      </c>
      <c r="E866" t="s">
        <v>480</v>
      </c>
    </row>
    <row r="867" spans="1:5" x14ac:dyDescent="0.2">
      <c r="A867">
        <v>881</v>
      </c>
      <c r="B867">
        <v>4555</v>
      </c>
      <c r="C867">
        <v>881</v>
      </c>
      <c r="D867" t="s">
        <v>1182</v>
      </c>
      <c r="E867" t="s">
        <v>480</v>
      </c>
    </row>
    <row r="868" spans="1:5" x14ac:dyDescent="0.2">
      <c r="A868">
        <v>882</v>
      </c>
      <c r="B868">
        <v>4556</v>
      </c>
      <c r="C868">
        <v>882</v>
      </c>
      <c r="D868" t="s">
        <v>342</v>
      </c>
      <c r="E868" t="s">
        <v>480</v>
      </c>
    </row>
    <row r="869" spans="1:5" x14ac:dyDescent="0.2">
      <c r="A869">
        <v>883</v>
      </c>
      <c r="B869">
        <v>4557</v>
      </c>
      <c r="C869">
        <v>883</v>
      </c>
      <c r="D869" t="s">
        <v>1183</v>
      </c>
      <c r="E869" t="s">
        <v>480</v>
      </c>
    </row>
    <row r="870" spans="1:5" x14ac:dyDescent="0.2">
      <c r="A870">
        <v>884</v>
      </c>
      <c r="B870">
        <v>4558</v>
      </c>
      <c r="C870">
        <v>884</v>
      </c>
      <c r="D870" t="s">
        <v>265</v>
      </c>
      <c r="E870" t="s">
        <v>480</v>
      </c>
    </row>
    <row r="871" spans="1:5" x14ac:dyDescent="0.2">
      <c r="A871">
        <v>885</v>
      </c>
      <c r="B871">
        <v>4559</v>
      </c>
      <c r="C871">
        <v>885</v>
      </c>
      <c r="D871" t="s">
        <v>1184</v>
      </c>
      <c r="E871" t="s">
        <v>480</v>
      </c>
    </row>
    <row r="872" spans="1:5" x14ac:dyDescent="0.2">
      <c r="A872">
        <v>886</v>
      </c>
      <c r="B872">
        <v>4560</v>
      </c>
      <c r="C872">
        <v>886</v>
      </c>
      <c r="D872" t="s">
        <v>343</v>
      </c>
      <c r="E872" t="s">
        <v>480</v>
      </c>
    </row>
    <row r="873" spans="1:5" x14ac:dyDescent="0.2">
      <c r="A873">
        <v>887</v>
      </c>
      <c r="B873">
        <v>4561</v>
      </c>
      <c r="C873">
        <v>887</v>
      </c>
      <c r="D873" t="s">
        <v>344</v>
      </c>
      <c r="E873" t="s">
        <v>480</v>
      </c>
    </row>
    <row r="874" spans="1:5" x14ac:dyDescent="0.2">
      <c r="A874">
        <v>888</v>
      </c>
      <c r="B874">
        <v>4562</v>
      </c>
      <c r="C874">
        <v>888</v>
      </c>
      <c r="D874" t="s">
        <v>1185</v>
      </c>
      <c r="E874" t="s">
        <v>480</v>
      </c>
    </row>
    <row r="875" spans="1:5" x14ac:dyDescent="0.2">
      <c r="A875">
        <v>889</v>
      </c>
      <c r="B875">
        <v>4563</v>
      </c>
      <c r="C875">
        <v>889</v>
      </c>
      <c r="D875" t="s">
        <v>345</v>
      </c>
      <c r="E875" t="s">
        <v>480</v>
      </c>
    </row>
    <row r="876" spans="1:5" x14ac:dyDescent="0.2">
      <c r="A876">
        <v>890</v>
      </c>
      <c r="B876">
        <v>4564</v>
      </c>
      <c r="C876">
        <v>890</v>
      </c>
      <c r="D876" t="s">
        <v>368</v>
      </c>
      <c r="E876" t="s">
        <v>480</v>
      </c>
    </row>
    <row r="877" spans="1:5" x14ac:dyDescent="0.2">
      <c r="A877">
        <v>891</v>
      </c>
      <c r="B877">
        <v>4565</v>
      </c>
      <c r="C877">
        <v>891</v>
      </c>
      <c r="D877" t="s">
        <v>1186</v>
      </c>
      <c r="E877" t="s">
        <v>480</v>
      </c>
    </row>
    <row r="878" spans="1:5" x14ac:dyDescent="0.2">
      <c r="A878">
        <v>892</v>
      </c>
      <c r="B878">
        <v>4566</v>
      </c>
      <c r="C878">
        <v>892</v>
      </c>
      <c r="D878" t="s">
        <v>1187</v>
      </c>
      <c r="E878" t="s">
        <v>480</v>
      </c>
    </row>
    <row r="879" spans="1:5" x14ac:dyDescent="0.2">
      <c r="A879">
        <v>893</v>
      </c>
      <c r="B879">
        <v>4567</v>
      </c>
      <c r="C879">
        <v>893</v>
      </c>
      <c r="D879" t="s">
        <v>369</v>
      </c>
      <c r="E879" t="s">
        <v>480</v>
      </c>
    </row>
    <row r="880" spans="1:5" x14ac:dyDescent="0.2">
      <c r="A880">
        <v>894</v>
      </c>
      <c r="B880">
        <v>4568</v>
      </c>
      <c r="C880">
        <v>894</v>
      </c>
      <c r="D880" t="s">
        <v>346</v>
      </c>
      <c r="E880" t="s">
        <v>480</v>
      </c>
    </row>
    <row r="881" spans="1:5" x14ac:dyDescent="0.2">
      <c r="A881">
        <v>895</v>
      </c>
      <c r="B881">
        <v>4569</v>
      </c>
      <c r="C881">
        <v>895</v>
      </c>
      <c r="D881" t="s">
        <v>347</v>
      </c>
      <c r="E881" t="s">
        <v>480</v>
      </c>
    </row>
    <row r="882" spans="1:5" x14ac:dyDescent="0.2">
      <c r="A882">
        <v>896</v>
      </c>
      <c r="B882">
        <v>4570</v>
      </c>
      <c r="C882">
        <v>896</v>
      </c>
      <c r="D882" t="s">
        <v>1188</v>
      </c>
      <c r="E882" t="s">
        <v>480</v>
      </c>
    </row>
    <row r="883" spans="1:5" x14ac:dyDescent="0.2">
      <c r="A883">
        <v>897</v>
      </c>
      <c r="B883">
        <v>4571</v>
      </c>
      <c r="C883">
        <v>897</v>
      </c>
      <c r="D883" t="s">
        <v>1189</v>
      </c>
      <c r="E883" t="s">
        <v>480</v>
      </c>
    </row>
    <row r="884" spans="1:5" x14ac:dyDescent="0.2">
      <c r="A884">
        <v>898</v>
      </c>
      <c r="B884">
        <v>4572</v>
      </c>
      <c r="C884">
        <v>898</v>
      </c>
      <c r="D884" t="s">
        <v>348</v>
      </c>
      <c r="E884" t="s">
        <v>480</v>
      </c>
    </row>
    <row r="885" spans="1:5" x14ac:dyDescent="0.2">
      <c r="A885">
        <v>899</v>
      </c>
      <c r="B885">
        <v>4573</v>
      </c>
      <c r="C885">
        <v>899</v>
      </c>
      <c r="D885" t="s">
        <v>1190</v>
      </c>
      <c r="E885" t="s">
        <v>480</v>
      </c>
    </row>
    <row r="886" spans="1:5" x14ac:dyDescent="0.2">
      <c r="A886">
        <v>900</v>
      </c>
      <c r="B886">
        <v>4574</v>
      </c>
      <c r="C886">
        <v>900</v>
      </c>
      <c r="D886" t="s">
        <v>1191</v>
      </c>
      <c r="E886" t="s">
        <v>480</v>
      </c>
    </row>
    <row r="887" spans="1:5" x14ac:dyDescent="0.2">
      <c r="A887">
        <v>901</v>
      </c>
      <c r="B887">
        <v>4575</v>
      </c>
      <c r="C887">
        <v>901</v>
      </c>
      <c r="D887" t="s">
        <v>1192</v>
      </c>
      <c r="E887" t="s">
        <v>480</v>
      </c>
    </row>
    <row r="888" spans="1:5" x14ac:dyDescent="0.2">
      <c r="A888">
        <v>902</v>
      </c>
      <c r="B888">
        <v>4576</v>
      </c>
      <c r="C888">
        <v>902</v>
      </c>
      <c r="D888" t="s">
        <v>1193</v>
      </c>
      <c r="E888" t="s">
        <v>480</v>
      </c>
    </row>
    <row r="889" spans="1:5" x14ac:dyDescent="0.2">
      <c r="A889">
        <v>903</v>
      </c>
      <c r="B889">
        <v>4577</v>
      </c>
      <c r="C889">
        <v>903</v>
      </c>
      <c r="D889" t="s">
        <v>1194</v>
      </c>
      <c r="E889" t="s">
        <v>480</v>
      </c>
    </row>
    <row r="890" spans="1:5" x14ac:dyDescent="0.2">
      <c r="A890">
        <v>904</v>
      </c>
      <c r="B890">
        <v>4578</v>
      </c>
      <c r="C890">
        <v>904</v>
      </c>
      <c r="D890" t="s">
        <v>1195</v>
      </c>
      <c r="E890" t="s">
        <v>480</v>
      </c>
    </row>
    <row r="891" spans="1:5" x14ac:dyDescent="0.2">
      <c r="A891">
        <v>905</v>
      </c>
      <c r="B891">
        <v>4579</v>
      </c>
      <c r="C891">
        <v>905</v>
      </c>
      <c r="D891" t="s">
        <v>1196</v>
      </c>
      <c r="E891" t="s">
        <v>480</v>
      </c>
    </row>
    <row r="892" spans="1:5" x14ac:dyDescent="0.2">
      <c r="A892">
        <v>906</v>
      </c>
      <c r="B892">
        <v>4580</v>
      </c>
      <c r="C892">
        <v>906</v>
      </c>
      <c r="D892" t="s">
        <v>1197</v>
      </c>
      <c r="E892" t="s">
        <v>480</v>
      </c>
    </row>
    <row r="893" spans="1:5" x14ac:dyDescent="0.2">
      <c r="A893">
        <v>907</v>
      </c>
      <c r="B893">
        <v>4581</v>
      </c>
      <c r="C893">
        <v>907</v>
      </c>
      <c r="D893" t="s">
        <v>1198</v>
      </c>
      <c r="E893" t="s">
        <v>480</v>
      </c>
    </row>
    <row r="894" spans="1:5" x14ac:dyDescent="0.2">
      <c r="A894">
        <v>908</v>
      </c>
      <c r="B894">
        <v>4582</v>
      </c>
      <c r="C894">
        <v>908</v>
      </c>
      <c r="D894" t="s">
        <v>1199</v>
      </c>
      <c r="E894" t="s">
        <v>480</v>
      </c>
    </row>
    <row r="895" spans="1:5" x14ac:dyDescent="0.2">
      <c r="A895">
        <v>909</v>
      </c>
      <c r="B895">
        <v>4583</v>
      </c>
      <c r="C895">
        <v>909</v>
      </c>
      <c r="D895" t="s">
        <v>1200</v>
      </c>
      <c r="E895" t="s">
        <v>480</v>
      </c>
    </row>
    <row r="896" spans="1:5" x14ac:dyDescent="0.2">
      <c r="A896">
        <v>910</v>
      </c>
      <c r="B896">
        <v>4584</v>
      </c>
      <c r="C896">
        <v>910</v>
      </c>
      <c r="D896" t="s">
        <v>1201</v>
      </c>
      <c r="E896" t="s">
        <v>480</v>
      </c>
    </row>
    <row r="897" spans="1:5" x14ac:dyDescent="0.2">
      <c r="A897">
        <v>911</v>
      </c>
      <c r="B897">
        <v>4585</v>
      </c>
      <c r="C897">
        <v>911</v>
      </c>
      <c r="D897" t="s">
        <v>1202</v>
      </c>
      <c r="E897" t="s">
        <v>480</v>
      </c>
    </row>
    <row r="898" spans="1:5" x14ac:dyDescent="0.2">
      <c r="A898">
        <v>912</v>
      </c>
      <c r="B898">
        <v>4586</v>
      </c>
      <c r="C898">
        <v>912</v>
      </c>
      <c r="D898" t="s">
        <v>1203</v>
      </c>
      <c r="E898" t="s">
        <v>480</v>
      </c>
    </row>
    <row r="899" spans="1:5" x14ac:dyDescent="0.2">
      <c r="A899">
        <v>913</v>
      </c>
      <c r="B899">
        <v>4587</v>
      </c>
      <c r="C899">
        <v>913</v>
      </c>
      <c r="D899" t="s">
        <v>1204</v>
      </c>
      <c r="E899" t="s">
        <v>480</v>
      </c>
    </row>
    <row r="900" spans="1:5" x14ac:dyDescent="0.2">
      <c r="A900">
        <v>914</v>
      </c>
      <c r="B900">
        <v>4588</v>
      </c>
      <c r="C900">
        <v>914</v>
      </c>
      <c r="D900" t="s">
        <v>1205</v>
      </c>
      <c r="E900" t="s">
        <v>480</v>
      </c>
    </row>
    <row r="901" spans="1:5" x14ac:dyDescent="0.2">
      <c r="A901">
        <v>915</v>
      </c>
      <c r="B901">
        <v>4589</v>
      </c>
      <c r="C901">
        <v>915</v>
      </c>
      <c r="D901" t="s">
        <v>1206</v>
      </c>
      <c r="E901" t="s">
        <v>480</v>
      </c>
    </row>
    <row r="902" spans="1:5" x14ac:dyDescent="0.2">
      <c r="A902">
        <v>916</v>
      </c>
      <c r="B902">
        <v>4590</v>
      </c>
      <c r="C902">
        <v>916</v>
      </c>
      <c r="D902" t="s">
        <v>1207</v>
      </c>
      <c r="E902" t="s">
        <v>480</v>
      </c>
    </row>
    <row r="903" spans="1:5" x14ac:dyDescent="0.2">
      <c r="A903">
        <v>917</v>
      </c>
      <c r="B903">
        <v>4591</v>
      </c>
      <c r="C903">
        <v>917</v>
      </c>
      <c r="D903" t="s">
        <v>1208</v>
      </c>
      <c r="E903" t="s">
        <v>480</v>
      </c>
    </row>
    <row r="904" spans="1:5" x14ac:dyDescent="0.2">
      <c r="A904">
        <v>918</v>
      </c>
      <c r="B904">
        <v>4592</v>
      </c>
      <c r="C904">
        <v>918</v>
      </c>
      <c r="D904" t="s">
        <v>1209</v>
      </c>
      <c r="E904" t="s">
        <v>480</v>
      </c>
    </row>
    <row r="905" spans="1:5" x14ac:dyDescent="0.2">
      <c r="A905">
        <v>919</v>
      </c>
      <c r="B905">
        <v>4593</v>
      </c>
      <c r="C905">
        <v>919</v>
      </c>
      <c r="D905" t="s">
        <v>1210</v>
      </c>
      <c r="E905" t="s">
        <v>480</v>
      </c>
    </row>
    <row r="906" spans="1:5" x14ac:dyDescent="0.2">
      <c r="A906">
        <v>920</v>
      </c>
      <c r="B906">
        <v>4594</v>
      </c>
      <c r="C906">
        <v>920</v>
      </c>
      <c r="D906" t="s">
        <v>1211</v>
      </c>
      <c r="E906" t="s">
        <v>480</v>
      </c>
    </row>
    <row r="907" spans="1:5" x14ac:dyDescent="0.2">
      <c r="A907">
        <v>921</v>
      </c>
      <c r="B907">
        <v>4595</v>
      </c>
      <c r="C907">
        <v>921</v>
      </c>
      <c r="D907" t="s">
        <v>1212</v>
      </c>
      <c r="E907" t="s">
        <v>480</v>
      </c>
    </row>
    <row r="908" spans="1:5" x14ac:dyDescent="0.2">
      <c r="A908">
        <v>922</v>
      </c>
      <c r="B908">
        <v>4601</v>
      </c>
      <c r="C908">
        <v>922</v>
      </c>
      <c r="D908" t="s">
        <v>1213</v>
      </c>
      <c r="E908" t="s">
        <v>480</v>
      </c>
    </row>
    <row r="909" spans="1:5" x14ac:dyDescent="0.2">
      <c r="A909">
        <v>923</v>
      </c>
      <c r="B909">
        <v>4602</v>
      </c>
      <c r="C909">
        <v>923</v>
      </c>
      <c r="D909" t="s">
        <v>1214</v>
      </c>
      <c r="E909" t="s">
        <v>480</v>
      </c>
    </row>
    <row r="910" spans="1:5" x14ac:dyDescent="0.2">
      <c r="A910">
        <v>924</v>
      </c>
      <c r="B910">
        <v>4603</v>
      </c>
      <c r="C910">
        <v>924</v>
      </c>
      <c r="D910" t="s">
        <v>1215</v>
      </c>
      <c r="E910" t="s">
        <v>480</v>
      </c>
    </row>
    <row r="911" spans="1:5" x14ac:dyDescent="0.2">
      <c r="A911">
        <v>925</v>
      </c>
      <c r="B911">
        <v>5002</v>
      </c>
      <c r="C911">
        <v>925</v>
      </c>
      <c r="D911" t="s">
        <v>1216</v>
      </c>
      <c r="E911" t="s">
        <v>480</v>
      </c>
    </row>
    <row r="912" spans="1:5" x14ac:dyDescent="0.2">
      <c r="A912">
        <v>926</v>
      </c>
      <c r="B912">
        <v>5003</v>
      </c>
      <c r="C912">
        <v>926</v>
      </c>
      <c r="D912" t="s">
        <v>1217</v>
      </c>
      <c r="E912" t="s">
        <v>480</v>
      </c>
    </row>
    <row r="913" spans="1:5" x14ac:dyDescent="0.2">
      <c r="A913">
        <v>927</v>
      </c>
      <c r="B913">
        <v>5004</v>
      </c>
      <c r="C913">
        <v>927</v>
      </c>
      <c r="D913" t="s">
        <v>1218</v>
      </c>
      <c r="E913" t="s">
        <v>480</v>
      </c>
    </row>
    <row r="914" spans="1:5" x14ac:dyDescent="0.2">
      <c r="A914">
        <v>928</v>
      </c>
      <c r="B914">
        <v>5007</v>
      </c>
      <c r="C914">
        <v>928</v>
      </c>
      <c r="D914" t="s">
        <v>1219</v>
      </c>
      <c r="E914" t="s">
        <v>480</v>
      </c>
    </row>
    <row r="915" spans="1:5" x14ac:dyDescent="0.2">
      <c r="A915">
        <v>929</v>
      </c>
      <c r="B915">
        <v>5008</v>
      </c>
      <c r="C915">
        <v>929</v>
      </c>
      <c r="D915" t="s">
        <v>1220</v>
      </c>
      <c r="E915" t="s">
        <v>480</v>
      </c>
    </row>
    <row r="916" spans="1:5" x14ac:dyDescent="0.2">
      <c r="A916">
        <v>930</v>
      </c>
      <c r="B916">
        <v>5009</v>
      </c>
      <c r="C916">
        <v>930</v>
      </c>
      <c r="D916" t="s">
        <v>1221</v>
      </c>
      <c r="E916" t="s">
        <v>480</v>
      </c>
    </row>
    <row r="917" spans="1:5" x14ac:dyDescent="0.2">
      <c r="A917">
        <v>931</v>
      </c>
      <c r="B917">
        <v>5010</v>
      </c>
      <c r="C917">
        <v>931</v>
      </c>
      <c r="D917" t="s">
        <v>1222</v>
      </c>
      <c r="E917" t="s">
        <v>480</v>
      </c>
    </row>
    <row r="918" spans="1:5" x14ac:dyDescent="0.2">
      <c r="A918">
        <v>932</v>
      </c>
      <c r="B918">
        <v>5011</v>
      </c>
      <c r="C918">
        <v>932</v>
      </c>
      <c r="D918" t="s">
        <v>1223</v>
      </c>
      <c r="E918" t="s">
        <v>480</v>
      </c>
    </row>
    <row r="919" spans="1:5" x14ac:dyDescent="0.2">
      <c r="A919">
        <v>933</v>
      </c>
      <c r="B919">
        <v>5012</v>
      </c>
      <c r="C919">
        <v>933</v>
      </c>
      <c r="D919" t="s">
        <v>1224</v>
      </c>
      <c r="E919" t="s">
        <v>480</v>
      </c>
    </row>
    <row r="920" spans="1:5" x14ac:dyDescent="0.2">
      <c r="A920">
        <v>934</v>
      </c>
      <c r="B920">
        <v>5013</v>
      </c>
      <c r="C920">
        <v>934</v>
      </c>
      <c r="D920" t="s">
        <v>1225</v>
      </c>
      <c r="E920" t="s">
        <v>480</v>
      </c>
    </row>
    <row r="921" spans="1:5" x14ac:dyDescent="0.2">
      <c r="A921">
        <v>935</v>
      </c>
      <c r="B921">
        <v>5014</v>
      </c>
      <c r="C921">
        <v>935</v>
      </c>
      <c r="D921" t="s">
        <v>1226</v>
      </c>
      <c r="E921" t="s">
        <v>480</v>
      </c>
    </row>
    <row r="922" spans="1:5" x14ac:dyDescent="0.2">
      <c r="A922">
        <v>936</v>
      </c>
      <c r="B922">
        <v>5015</v>
      </c>
      <c r="C922">
        <v>936</v>
      </c>
      <c r="D922" t="s">
        <v>1227</v>
      </c>
      <c r="E922" t="s">
        <v>480</v>
      </c>
    </row>
    <row r="923" spans="1:5" x14ac:dyDescent="0.2">
      <c r="A923">
        <v>937</v>
      </c>
      <c r="B923">
        <v>5016</v>
      </c>
      <c r="C923">
        <v>937</v>
      </c>
      <c r="D923" t="s">
        <v>1228</v>
      </c>
      <c r="E923" t="s">
        <v>480</v>
      </c>
    </row>
    <row r="924" spans="1:5" x14ac:dyDescent="0.2">
      <c r="A924">
        <v>938</v>
      </c>
      <c r="B924">
        <v>5017</v>
      </c>
      <c r="C924">
        <v>938</v>
      </c>
      <c r="D924" t="s">
        <v>1229</v>
      </c>
      <c r="E924" t="s">
        <v>480</v>
      </c>
    </row>
    <row r="925" spans="1:5" x14ac:dyDescent="0.2">
      <c r="A925">
        <v>939</v>
      </c>
      <c r="B925">
        <v>5018</v>
      </c>
      <c r="C925">
        <v>939</v>
      </c>
      <c r="D925" t="s">
        <v>1230</v>
      </c>
      <c r="E925" t="s">
        <v>480</v>
      </c>
    </row>
    <row r="926" spans="1:5" x14ac:dyDescent="0.2">
      <c r="A926">
        <v>940</v>
      </c>
      <c r="B926">
        <v>5019</v>
      </c>
      <c r="C926">
        <v>940</v>
      </c>
      <c r="D926" t="s">
        <v>1231</v>
      </c>
      <c r="E926" t="s">
        <v>480</v>
      </c>
    </row>
    <row r="927" spans="1:5" x14ac:dyDescent="0.2">
      <c r="A927">
        <v>941</v>
      </c>
      <c r="B927">
        <v>5020</v>
      </c>
      <c r="C927">
        <v>941</v>
      </c>
      <c r="D927" t="s">
        <v>1232</v>
      </c>
      <c r="E927" t="s">
        <v>480</v>
      </c>
    </row>
    <row r="928" spans="1:5" x14ac:dyDescent="0.2">
      <c r="A928">
        <v>942</v>
      </c>
      <c r="B928">
        <v>5021</v>
      </c>
      <c r="C928">
        <v>942</v>
      </c>
      <c r="D928" t="s">
        <v>1233</v>
      </c>
      <c r="E928" t="s">
        <v>480</v>
      </c>
    </row>
    <row r="929" spans="1:5" x14ac:dyDescent="0.2">
      <c r="A929">
        <v>943</v>
      </c>
      <c r="B929">
        <v>5022</v>
      </c>
      <c r="C929">
        <v>943</v>
      </c>
      <c r="D929" t="s">
        <v>1234</v>
      </c>
      <c r="E929" t="s">
        <v>480</v>
      </c>
    </row>
    <row r="930" spans="1:5" x14ac:dyDescent="0.2">
      <c r="A930">
        <v>944</v>
      </c>
      <c r="B930">
        <v>5023</v>
      </c>
      <c r="C930">
        <v>944</v>
      </c>
      <c r="D930" t="s">
        <v>1235</v>
      </c>
      <c r="E930" t="s">
        <v>480</v>
      </c>
    </row>
    <row r="931" spans="1:5" x14ac:dyDescent="0.2">
      <c r="A931">
        <v>945</v>
      </c>
      <c r="B931">
        <v>5024</v>
      </c>
      <c r="C931">
        <v>945</v>
      </c>
      <c r="D931" t="s">
        <v>1236</v>
      </c>
      <c r="E931" t="s">
        <v>480</v>
      </c>
    </row>
    <row r="932" spans="1:5" x14ac:dyDescent="0.2">
      <c r="A932">
        <v>946</v>
      </c>
      <c r="B932">
        <v>5025</v>
      </c>
      <c r="C932">
        <v>946</v>
      </c>
      <c r="D932" t="s">
        <v>1237</v>
      </c>
      <c r="E932" t="s">
        <v>480</v>
      </c>
    </row>
    <row r="933" spans="1:5" x14ac:dyDescent="0.2">
      <c r="A933">
        <v>947</v>
      </c>
      <c r="B933">
        <v>5026</v>
      </c>
      <c r="C933">
        <v>947</v>
      </c>
      <c r="D933" t="s">
        <v>1238</v>
      </c>
      <c r="E933" t="s">
        <v>480</v>
      </c>
    </row>
    <row r="934" spans="1:5" x14ac:dyDescent="0.2">
      <c r="A934">
        <v>948</v>
      </c>
      <c r="B934">
        <v>5027</v>
      </c>
      <c r="C934">
        <v>948</v>
      </c>
      <c r="D934" t="s">
        <v>1239</v>
      </c>
      <c r="E934" t="s">
        <v>480</v>
      </c>
    </row>
    <row r="935" spans="1:5" x14ac:dyDescent="0.2">
      <c r="A935">
        <v>949</v>
      </c>
      <c r="B935">
        <v>5028</v>
      </c>
      <c r="C935">
        <v>949</v>
      </c>
      <c r="D935" t="s">
        <v>1240</v>
      </c>
      <c r="E935" t="s">
        <v>480</v>
      </c>
    </row>
    <row r="936" spans="1:5" x14ac:dyDescent="0.2">
      <c r="A936">
        <v>950</v>
      </c>
      <c r="B936">
        <v>5029</v>
      </c>
      <c r="C936">
        <v>950</v>
      </c>
      <c r="D936" t="s">
        <v>1241</v>
      </c>
      <c r="E936" t="s">
        <v>480</v>
      </c>
    </row>
    <row r="937" spans="1:5" x14ac:dyDescent="0.2">
      <c r="A937">
        <v>951</v>
      </c>
      <c r="B937">
        <v>5030</v>
      </c>
      <c r="C937">
        <v>951</v>
      </c>
      <c r="D937" t="s">
        <v>1242</v>
      </c>
      <c r="E937" t="s">
        <v>480</v>
      </c>
    </row>
    <row r="938" spans="1:5" x14ac:dyDescent="0.2">
      <c r="A938">
        <v>952</v>
      </c>
      <c r="B938">
        <v>5031</v>
      </c>
      <c r="C938">
        <v>952</v>
      </c>
      <c r="D938" t="s">
        <v>1243</v>
      </c>
      <c r="E938" t="s">
        <v>480</v>
      </c>
    </row>
    <row r="939" spans="1:5" x14ac:dyDescent="0.2">
      <c r="A939">
        <v>953</v>
      </c>
      <c r="B939">
        <v>5032</v>
      </c>
      <c r="C939">
        <v>953</v>
      </c>
      <c r="D939" t="s">
        <v>1244</v>
      </c>
      <c r="E939" t="s">
        <v>480</v>
      </c>
    </row>
    <row r="940" spans="1:5" x14ac:dyDescent="0.2">
      <c r="A940">
        <v>954</v>
      </c>
      <c r="B940">
        <v>5033</v>
      </c>
      <c r="C940">
        <v>954</v>
      </c>
      <c r="D940" t="s">
        <v>1245</v>
      </c>
      <c r="E940" t="s">
        <v>480</v>
      </c>
    </row>
    <row r="941" spans="1:5" x14ac:dyDescent="0.2">
      <c r="A941">
        <v>955</v>
      </c>
      <c r="B941">
        <v>5034</v>
      </c>
      <c r="C941">
        <v>955</v>
      </c>
      <c r="D941" t="s">
        <v>1246</v>
      </c>
      <c r="E941" t="s">
        <v>480</v>
      </c>
    </row>
    <row r="942" spans="1:5" x14ac:dyDescent="0.2">
      <c r="A942">
        <v>956</v>
      </c>
      <c r="B942">
        <v>5035</v>
      </c>
      <c r="C942">
        <v>956</v>
      </c>
      <c r="D942" t="s">
        <v>1247</v>
      </c>
      <c r="E942" t="s">
        <v>480</v>
      </c>
    </row>
    <row r="943" spans="1:5" x14ac:dyDescent="0.2">
      <c r="A943">
        <v>957</v>
      </c>
      <c r="B943">
        <v>5036</v>
      </c>
      <c r="C943">
        <v>957</v>
      </c>
      <c r="D943" t="s">
        <v>1248</v>
      </c>
      <c r="E943" t="s">
        <v>480</v>
      </c>
    </row>
    <row r="944" spans="1:5" x14ac:dyDescent="0.2">
      <c r="A944">
        <v>958</v>
      </c>
      <c r="B944">
        <v>5037</v>
      </c>
      <c r="C944">
        <v>958</v>
      </c>
      <c r="D944" t="s">
        <v>1249</v>
      </c>
      <c r="E944" t="s">
        <v>480</v>
      </c>
    </row>
    <row r="945" spans="1:5" x14ac:dyDescent="0.2">
      <c r="A945">
        <v>959</v>
      </c>
      <c r="B945">
        <v>5038</v>
      </c>
      <c r="C945">
        <v>959</v>
      </c>
      <c r="D945" t="s">
        <v>1250</v>
      </c>
      <c r="E945" t="s">
        <v>480</v>
      </c>
    </row>
    <row r="946" spans="1:5" x14ac:dyDescent="0.2">
      <c r="A946">
        <v>960</v>
      </c>
      <c r="B946">
        <v>5039</v>
      </c>
      <c r="C946">
        <v>960</v>
      </c>
      <c r="D946" t="s">
        <v>1251</v>
      </c>
      <c r="E946" t="s">
        <v>480</v>
      </c>
    </row>
    <row r="947" spans="1:5" x14ac:dyDescent="0.2">
      <c r="A947">
        <v>961</v>
      </c>
      <c r="B947">
        <v>5040</v>
      </c>
      <c r="C947">
        <v>961</v>
      </c>
      <c r="D947" t="s">
        <v>1252</v>
      </c>
      <c r="E947" t="s">
        <v>480</v>
      </c>
    </row>
    <row r="948" spans="1:5" x14ac:dyDescent="0.2">
      <c r="A948">
        <v>962</v>
      </c>
      <c r="B948">
        <v>5041</v>
      </c>
      <c r="C948">
        <v>962</v>
      </c>
      <c r="D948" t="s">
        <v>1253</v>
      </c>
      <c r="E948" t="s">
        <v>480</v>
      </c>
    </row>
    <row r="949" spans="1:5" x14ac:dyDescent="0.2">
      <c r="A949">
        <v>963</v>
      </c>
      <c r="B949">
        <v>5042</v>
      </c>
      <c r="C949">
        <v>963</v>
      </c>
      <c r="D949" t="s">
        <v>1254</v>
      </c>
      <c r="E949" t="s">
        <v>480</v>
      </c>
    </row>
    <row r="950" spans="1:5" x14ac:dyDescent="0.2">
      <c r="A950">
        <v>964</v>
      </c>
      <c r="B950">
        <v>5043</v>
      </c>
      <c r="C950">
        <v>964</v>
      </c>
      <c r="D950" t="s">
        <v>1255</v>
      </c>
      <c r="E950" t="s">
        <v>480</v>
      </c>
    </row>
    <row r="951" spans="1:5" x14ac:dyDescent="0.2">
      <c r="A951">
        <v>965</v>
      </c>
      <c r="B951">
        <v>5044</v>
      </c>
      <c r="C951">
        <v>965</v>
      </c>
      <c r="D951" t="s">
        <v>1256</v>
      </c>
      <c r="E951" t="s">
        <v>480</v>
      </c>
    </row>
    <row r="952" spans="1:5" x14ac:dyDescent="0.2">
      <c r="A952">
        <v>966</v>
      </c>
      <c r="B952">
        <v>5045</v>
      </c>
      <c r="C952">
        <v>966</v>
      </c>
      <c r="D952" t="s">
        <v>1257</v>
      </c>
      <c r="E952" t="s">
        <v>480</v>
      </c>
    </row>
    <row r="953" spans="1:5" x14ac:dyDescent="0.2">
      <c r="A953">
        <v>967</v>
      </c>
      <c r="B953">
        <v>5046</v>
      </c>
      <c r="C953">
        <v>967</v>
      </c>
      <c r="D953" t="s">
        <v>1258</v>
      </c>
      <c r="E953" t="s">
        <v>480</v>
      </c>
    </row>
    <row r="954" spans="1:5" x14ac:dyDescent="0.2">
      <c r="A954">
        <v>968</v>
      </c>
      <c r="B954">
        <v>5047</v>
      </c>
      <c r="C954">
        <v>968</v>
      </c>
      <c r="D954" t="s">
        <v>1259</v>
      </c>
      <c r="E954" t="s">
        <v>480</v>
      </c>
    </row>
    <row r="955" spans="1:5" x14ac:dyDescent="0.2">
      <c r="A955">
        <v>969</v>
      </c>
      <c r="B955">
        <v>5105</v>
      </c>
      <c r="C955">
        <v>969</v>
      </c>
      <c r="D955" t="s">
        <v>1260</v>
      </c>
      <c r="E955" t="s">
        <v>480</v>
      </c>
    </row>
    <row r="956" spans="1:5" x14ac:dyDescent="0.2">
      <c r="A956">
        <v>970</v>
      </c>
      <c r="B956">
        <v>5106</v>
      </c>
      <c r="C956">
        <v>970</v>
      </c>
      <c r="D956" t="s">
        <v>1261</v>
      </c>
      <c r="E956" t="s">
        <v>480</v>
      </c>
    </row>
    <row r="957" spans="1:5" x14ac:dyDescent="0.2">
      <c r="A957">
        <v>971</v>
      </c>
      <c r="B957">
        <v>5107</v>
      </c>
      <c r="C957">
        <v>971</v>
      </c>
      <c r="D957" t="s">
        <v>1262</v>
      </c>
      <c r="E957" t="s">
        <v>480</v>
      </c>
    </row>
    <row r="958" spans="1:5" x14ac:dyDescent="0.2">
      <c r="A958">
        <v>972</v>
      </c>
      <c r="B958">
        <v>5108</v>
      </c>
      <c r="C958">
        <v>972</v>
      </c>
      <c r="D958" t="s">
        <v>1263</v>
      </c>
      <c r="E958" t="s">
        <v>480</v>
      </c>
    </row>
    <row r="959" spans="1:5" x14ac:dyDescent="0.2">
      <c r="A959">
        <v>973</v>
      </c>
      <c r="B959">
        <v>5109</v>
      </c>
      <c r="C959">
        <v>973</v>
      </c>
      <c r="D959" t="s">
        <v>1264</v>
      </c>
      <c r="E959" t="s">
        <v>480</v>
      </c>
    </row>
    <row r="960" spans="1:5" x14ac:dyDescent="0.2">
      <c r="A960">
        <v>974</v>
      </c>
      <c r="B960">
        <v>5110</v>
      </c>
      <c r="C960">
        <v>974</v>
      </c>
      <c r="D960" t="s">
        <v>1265</v>
      </c>
      <c r="E960" t="s">
        <v>480</v>
      </c>
    </row>
    <row r="961" spans="1:5" x14ac:dyDescent="0.2">
      <c r="A961">
        <v>975</v>
      </c>
      <c r="B961">
        <v>5111</v>
      </c>
      <c r="C961">
        <v>975</v>
      </c>
      <c r="D961" t="s">
        <v>1266</v>
      </c>
      <c r="E961" t="s">
        <v>480</v>
      </c>
    </row>
    <row r="962" spans="1:5" x14ac:dyDescent="0.2">
      <c r="A962">
        <v>976</v>
      </c>
      <c r="B962">
        <v>5112</v>
      </c>
      <c r="C962">
        <v>976</v>
      </c>
      <c r="D962" t="s">
        <v>1267</v>
      </c>
      <c r="E962" t="s">
        <v>480</v>
      </c>
    </row>
    <row r="963" spans="1:5" x14ac:dyDescent="0.2">
      <c r="A963">
        <v>977</v>
      </c>
      <c r="B963">
        <v>5113</v>
      </c>
      <c r="C963">
        <v>977</v>
      </c>
      <c r="D963" t="s">
        <v>1268</v>
      </c>
      <c r="E963" t="s">
        <v>480</v>
      </c>
    </row>
    <row r="964" spans="1:5" x14ac:dyDescent="0.2">
      <c r="A964">
        <v>978</v>
      </c>
      <c r="B964">
        <v>5114</v>
      </c>
      <c r="C964">
        <v>978</v>
      </c>
      <c r="D964" t="s">
        <v>1269</v>
      </c>
      <c r="E964" t="s">
        <v>480</v>
      </c>
    </row>
    <row r="965" spans="1:5" x14ac:dyDescent="0.2">
      <c r="A965">
        <v>979</v>
      </c>
      <c r="B965">
        <v>5140</v>
      </c>
      <c r="C965">
        <v>979</v>
      </c>
      <c r="D965" t="s">
        <v>1270</v>
      </c>
      <c r="E965" t="s">
        <v>480</v>
      </c>
    </row>
    <row r="966" spans="1:5" x14ac:dyDescent="0.2">
      <c r="A966">
        <v>980</v>
      </c>
      <c r="B966">
        <v>5141</v>
      </c>
      <c r="C966">
        <v>980</v>
      </c>
      <c r="D966" t="s">
        <v>1271</v>
      </c>
      <c r="E966" t="s">
        <v>480</v>
      </c>
    </row>
    <row r="967" spans="1:5" x14ac:dyDescent="0.2">
      <c r="A967">
        <v>981</v>
      </c>
      <c r="B967">
        <v>5142</v>
      </c>
      <c r="C967">
        <v>981</v>
      </c>
      <c r="D967" t="s">
        <v>1272</v>
      </c>
      <c r="E967" t="s">
        <v>480</v>
      </c>
    </row>
    <row r="968" spans="1:5" x14ac:dyDescent="0.2">
      <c r="A968">
        <v>982</v>
      </c>
      <c r="B968">
        <v>5143</v>
      </c>
      <c r="C968">
        <v>982</v>
      </c>
      <c r="D968" t="s">
        <v>1273</v>
      </c>
      <c r="E968" t="s">
        <v>480</v>
      </c>
    </row>
    <row r="969" spans="1:5" x14ac:dyDescent="0.2">
      <c r="A969">
        <v>983</v>
      </c>
      <c r="B969">
        <v>5144</v>
      </c>
      <c r="C969">
        <v>983</v>
      </c>
      <c r="D969" t="s">
        <v>1274</v>
      </c>
      <c r="E969" t="s">
        <v>480</v>
      </c>
    </row>
    <row r="970" spans="1:5" x14ac:dyDescent="0.2">
      <c r="A970">
        <v>984</v>
      </c>
      <c r="B970">
        <v>5145</v>
      </c>
      <c r="C970">
        <v>984</v>
      </c>
      <c r="D970" t="s">
        <v>1275</v>
      </c>
      <c r="E970" t="s">
        <v>480</v>
      </c>
    </row>
    <row r="971" spans="1:5" x14ac:dyDescent="0.2">
      <c r="A971">
        <v>985</v>
      </c>
      <c r="B971">
        <v>5146</v>
      </c>
      <c r="C971">
        <v>985</v>
      </c>
      <c r="D971" t="s">
        <v>1276</v>
      </c>
      <c r="E971" t="s">
        <v>480</v>
      </c>
    </row>
    <row r="972" spans="1:5" x14ac:dyDescent="0.2">
      <c r="A972">
        <v>986</v>
      </c>
      <c r="B972">
        <v>6001</v>
      </c>
      <c r="C972">
        <v>986</v>
      </c>
      <c r="D972" t="s">
        <v>1277</v>
      </c>
      <c r="E972" t="s">
        <v>480</v>
      </c>
    </row>
    <row r="973" spans="1:5" x14ac:dyDescent="0.2">
      <c r="A973">
        <v>987</v>
      </c>
      <c r="B973">
        <v>6002</v>
      </c>
      <c r="C973">
        <v>987</v>
      </c>
      <c r="D973" t="s">
        <v>1278</v>
      </c>
      <c r="E973" t="s">
        <v>480</v>
      </c>
    </row>
    <row r="974" spans="1:5" x14ac:dyDescent="0.2">
      <c r="A974">
        <v>988</v>
      </c>
      <c r="B974">
        <v>6101</v>
      </c>
      <c r="C974">
        <v>988</v>
      </c>
      <c r="D974" t="s">
        <v>1279</v>
      </c>
      <c r="E974" t="s">
        <v>480</v>
      </c>
    </row>
    <row r="975" spans="1:5" x14ac:dyDescent="0.2">
      <c r="A975">
        <v>989</v>
      </c>
      <c r="B975">
        <v>6102</v>
      </c>
      <c r="C975">
        <v>989</v>
      </c>
      <c r="D975" t="s">
        <v>1280</v>
      </c>
      <c r="E975" t="s">
        <v>480</v>
      </c>
    </row>
    <row r="976" spans="1:5" x14ac:dyDescent="0.2">
      <c r="A976">
        <v>990</v>
      </c>
      <c r="B976">
        <v>6103</v>
      </c>
      <c r="C976">
        <v>990</v>
      </c>
      <c r="D976" t="s">
        <v>1281</v>
      </c>
      <c r="E976" t="s">
        <v>480</v>
      </c>
    </row>
    <row r="977" spans="1:5" x14ac:dyDescent="0.2">
      <c r="A977">
        <v>991</v>
      </c>
      <c r="B977">
        <v>6104</v>
      </c>
      <c r="C977">
        <v>991</v>
      </c>
      <c r="D977" t="s">
        <v>1282</v>
      </c>
      <c r="E977" t="s">
        <v>480</v>
      </c>
    </row>
    <row r="978" spans="1:5" x14ac:dyDescent="0.2">
      <c r="A978">
        <v>992</v>
      </c>
      <c r="B978">
        <v>6105</v>
      </c>
      <c r="C978">
        <v>992</v>
      </c>
      <c r="D978" t="s">
        <v>1283</v>
      </c>
      <c r="E978" t="s">
        <v>480</v>
      </c>
    </row>
    <row r="979" spans="1:5" x14ac:dyDescent="0.2">
      <c r="A979">
        <v>993</v>
      </c>
      <c r="B979">
        <v>6106</v>
      </c>
      <c r="C979">
        <v>993</v>
      </c>
      <c r="D979" t="s">
        <v>1284</v>
      </c>
      <c r="E979" t="s">
        <v>480</v>
      </c>
    </row>
    <row r="980" spans="1:5" x14ac:dyDescent="0.2">
      <c r="A980">
        <v>994</v>
      </c>
      <c r="B980">
        <v>6107</v>
      </c>
      <c r="C980">
        <v>994</v>
      </c>
      <c r="D980" t="s">
        <v>1285</v>
      </c>
      <c r="E980" t="s">
        <v>480</v>
      </c>
    </row>
    <row r="981" spans="1:5" x14ac:dyDescent="0.2">
      <c r="A981">
        <v>995</v>
      </c>
      <c r="B981">
        <v>6108</v>
      </c>
      <c r="C981">
        <v>995</v>
      </c>
      <c r="D981" t="s">
        <v>1286</v>
      </c>
      <c r="E981" t="s">
        <v>480</v>
      </c>
    </row>
    <row r="982" spans="1:5" x14ac:dyDescent="0.2">
      <c r="A982">
        <v>996</v>
      </c>
      <c r="B982">
        <v>6109</v>
      </c>
      <c r="C982">
        <v>996</v>
      </c>
      <c r="D982" t="s">
        <v>1287</v>
      </c>
      <c r="E982" t="s">
        <v>480</v>
      </c>
    </row>
    <row r="983" spans="1:5" x14ac:dyDescent="0.2">
      <c r="A983">
        <v>997</v>
      </c>
      <c r="B983">
        <v>6110</v>
      </c>
      <c r="C983">
        <v>997</v>
      </c>
      <c r="D983" t="s">
        <v>1288</v>
      </c>
      <c r="E983" t="s">
        <v>480</v>
      </c>
    </row>
    <row r="984" spans="1:5" x14ac:dyDescent="0.2">
      <c r="A984">
        <v>998</v>
      </c>
      <c r="B984">
        <v>6111</v>
      </c>
      <c r="C984">
        <v>998</v>
      </c>
      <c r="D984" t="s">
        <v>1289</v>
      </c>
      <c r="E984" t="s">
        <v>480</v>
      </c>
    </row>
    <row r="985" spans="1:5" x14ac:dyDescent="0.2">
      <c r="A985">
        <v>999</v>
      </c>
      <c r="B985">
        <v>6112</v>
      </c>
      <c r="C985">
        <v>999</v>
      </c>
      <c r="D985" t="s">
        <v>1290</v>
      </c>
      <c r="E985" t="s">
        <v>480</v>
      </c>
    </row>
    <row r="986" spans="1:5" x14ac:dyDescent="0.2">
      <c r="A986">
        <v>1000</v>
      </c>
      <c r="B986">
        <v>6113</v>
      </c>
      <c r="C986">
        <v>1000</v>
      </c>
      <c r="D986" t="s">
        <v>1291</v>
      </c>
      <c r="E986" t="s">
        <v>480</v>
      </c>
    </row>
    <row r="987" spans="1:5" x14ac:dyDescent="0.2">
      <c r="A987">
        <v>1001</v>
      </c>
      <c r="B987">
        <v>6201</v>
      </c>
      <c r="C987">
        <v>1001</v>
      </c>
      <c r="D987" t="s">
        <v>1292</v>
      </c>
      <c r="E987" t="s">
        <v>480</v>
      </c>
    </row>
    <row r="988" spans="1:5" x14ac:dyDescent="0.2">
      <c r="A988">
        <v>1002</v>
      </c>
      <c r="B988">
        <v>6202</v>
      </c>
      <c r="C988">
        <v>1002</v>
      </c>
      <c r="D988" t="s">
        <v>1293</v>
      </c>
      <c r="E988" t="s">
        <v>480</v>
      </c>
    </row>
    <row r="989" spans="1:5" x14ac:dyDescent="0.2">
      <c r="A989">
        <v>1003</v>
      </c>
      <c r="B989">
        <v>6203</v>
      </c>
      <c r="C989">
        <v>1003</v>
      </c>
      <c r="D989" t="s">
        <v>1294</v>
      </c>
      <c r="E989" t="s">
        <v>480</v>
      </c>
    </row>
    <row r="990" spans="1:5" x14ac:dyDescent="0.2">
      <c r="A990">
        <v>1004</v>
      </c>
      <c r="B990">
        <v>6301</v>
      </c>
      <c r="C990">
        <v>1004</v>
      </c>
      <c r="D990" t="s">
        <v>1295</v>
      </c>
      <c r="E990" t="s">
        <v>480</v>
      </c>
    </row>
    <row r="991" spans="1:5" x14ac:dyDescent="0.2">
      <c r="A991">
        <v>1005</v>
      </c>
      <c r="B991">
        <v>6401</v>
      </c>
      <c r="C991">
        <v>1005</v>
      </c>
      <c r="D991" t="s">
        <v>1296</v>
      </c>
      <c r="E991" t="s">
        <v>480</v>
      </c>
    </row>
    <row r="992" spans="1:5" x14ac:dyDescent="0.2">
      <c r="A992">
        <v>1006</v>
      </c>
      <c r="B992">
        <v>6402</v>
      </c>
      <c r="C992">
        <v>1006</v>
      </c>
      <c r="D992" t="s">
        <v>1297</v>
      </c>
      <c r="E992" t="s">
        <v>480</v>
      </c>
    </row>
    <row r="993" spans="1:5" x14ac:dyDescent="0.2">
      <c r="A993">
        <v>1007</v>
      </c>
      <c r="B993">
        <v>6403</v>
      </c>
      <c r="C993">
        <v>1007</v>
      </c>
      <c r="D993" t="s">
        <v>1298</v>
      </c>
      <c r="E993" t="s">
        <v>480</v>
      </c>
    </row>
    <row r="994" spans="1:5" x14ac:dyDescent="0.2">
      <c r="A994">
        <v>1008</v>
      </c>
      <c r="B994">
        <v>6404</v>
      </c>
      <c r="C994">
        <v>1008</v>
      </c>
      <c r="D994" t="s">
        <v>1299</v>
      </c>
      <c r="E994" t="s">
        <v>480</v>
      </c>
    </row>
    <row r="995" spans="1:5" x14ac:dyDescent="0.2">
      <c r="A995">
        <v>1009</v>
      </c>
      <c r="B995">
        <v>6405</v>
      </c>
      <c r="C995">
        <v>1009</v>
      </c>
      <c r="D995" t="s">
        <v>1300</v>
      </c>
      <c r="E995" t="s">
        <v>480</v>
      </c>
    </row>
    <row r="996" spans="1:5" x14ac:dyDescent="0.2">
      <c r="A996">
        <v>1010</v>
      </c>
      <c r="B996">
        <v>6407</v>
      </c>
      <c r="C996">
        <v>1010</v>
      </c>
      <c r="D996" t="s">
        <v>1301</v>
      </c>
      <c r="E996" t="s">
        <v>480</v>
      </c>
    </row>
    <row r="997" spans="1:5" x14ac:dyDescent="0.2">
      <c r="A997">
        <v>1011</v>
      </c>
      <c r="B997">
        <v>6501</v>
      </c>
      <c r="C997">
        <v>1011</v>
      </c>
      <c r="D997" t="s">
        <v>1302</v>
      </c>
      <c r="E997" t="s">
        <v>480</v>
      </c>
    </row>
    <row r="998" spans="1:5" x14ac:dyDescent="0.2">
      <c r="A998">
        <v>1012</v>
      </c>
      <c r="B998">
        <v>6502</v>
      </c>
      <c r="C998">
        <v>1012</v>
      </c>
      <c r="D998" t="s">
        <v>1303</v>
      </c>
      <c r="E998" t="s">
        <v>480</v>
      </c>
    </row>
    <row r="999" spans="1:5" x14ac:dyDescent="0.2">
      <c r="A999">
        <v>1013</v>
      </c>
      <c r="B999">
        <v>6503</v>
      </c>
      <c r="C999">
        <v>1013</v>
      </c>
      <c r="D999" t="s">
        <v>1304</v>
      </c>
      <c r="E999" t="s">
        <v>480</v>
      </c>
    </row>
    <row r="1000" spans="1:5" x14ac:dyDescent="0.2">
      <c r="A1000">
        <v>1014</v>
      </c>
      <c r="B1000">
        <v>6601</v>
      </c>
      <c r="C1000">
        <v>1014</v>
      </c>
      <c r="D1000" t="s">
        <v>416</v>
      </c>
      <c r="E1000" t="s">
        <v>480</v>
      </c>
    </row>
    <row r="1001" spans="1:5" x14ac:dyDescent="0.2">
      <c r="A1001">
        <v>1015</v>
      </c>
      <c r="B1001">
        <v>6602</v>
      </c>
      <c r="C1001">
        <v>1015</v>
      </c>
      <c r="D1001" t="s">
        <v>1305</v>
      </c>
      <c r="E1001" t="s">
        <v>480</v>
      </c>
    </row>
    <row r="1002" spans="1:5" x14ac:dyDescent="0.2">
      <c r="A1002">
        <v>1016</v>
      </c>
      <c r="B1002">
        <v>6603</v>
      </c>
      <c r="C1002">
        <v>1016</v>
      </c>
      <c r="D1002" t="s">
        <v>1306</v>
      </c>
      <c r="E1002" t="s">
        <v>480</v>
      </c>
    </row>
    <row r="1003" spans="1:5" x14ac:dyDescent="0.2">
      <c r="A1003">
        <v>1017</v>
      </c>
      <c r="B1003">
        <v>6701</v>
      </c>
      <c r="C1003">
        <v>1017</v>
      </c>
      <c r="D1003" t="s">
        <v>1307</v>
      </c>
      <c r="E1003" t="s">
        <v>480</v>
      </c>
    </row>
    <row r="1004" spans="1:5" x14ac:dyDescent="0.2">
      <c r="A1004">
        <v>1018</v>
      </c>
      <c r="B1004">
        <v>6702</v>
      </c>
      <c r="C1004">
        <v>1018</v>
      </c>
      <c r="D1004" t="s">
        <v>1308</v>
      </c>
      <c r="E1004" t="s">
        <v>480</v>
      </c>
    </row>
    <row r="1005" spans="1:5" x14ac:dyDescent="0.2">
      <c r="A1005">
        <v>1019</v>
      </c>
      <c r="B1005">
        <v>6703</v>
      </c>
      <c r="C1005">
        <v>1019</v>
      </c>
      <c r="D1005" t="s">
        <v>1309</v>
      </c>
      <c r="E1005" t="s">
        <v>480</v>
      </c>
    </row>
    <row r="1006" spans="1:5" x14ac:dyDescent="0.2">
      <c r="A1006">
        <v>1020</v>
      </c>
      <c r="B1006">
        <v>6801</v>
      </c>
      <c r="C1006">
        <v>1020</v>
      </c>
      <c r="D1006" t="s">
        <v>1310</v>
      </c>
      <c r="E1006" t="s">
        <v>480</v>
      </c>
    </row>
    <row r="1007" spans="1:5" x14ac:dyDescent="0.2">
      <c r="A1007">
        <v>1021</v>
      </c>
      <c r="B1007">
        <v>6802</v>
      </c>
      <c r="C1007">
        <v>1021</v>
      </c>
      <c r="D1007" t="s">
        <v>1311</v>
      </c>
      <c r="E1007" t="s">
        <v>480</v>
      </c>
    </row>
    <row r="1008" spans="1:5" x14ac:dyDescent="0.2">
      <c r="A1008">
        <v>1022</v>
      </c>
      <c r="B1008">
        <v>6803</v>
      </c>
      <c r="C1008">
        <v>1022</v>
      </c>
      <c r="D1008" t="s">
        <v>1312</v>
      </c>
      <c r="E1008" t="s">
        <v>480</v>
      </c>
    </row>
    <row r="1009" spans="1:5" x14ac:dyDescent="0.2">
      <c r="A1009">
        <v>1023</v>
      </c>
      <c r="B1009">
        <v>6901</v>
      </c>
      <c r="C1009">
        <v>1023</v>
      </c>
      <c r="D1009" t="s">
        <v>1313</v>
      </c>
      <c r="E1009" t="s">
        <v>480</v>
      </c>
    </row>
    <row r="1010" spans="1:5" x14ac:dyDescent="0.2">
      <c r="A1010">
        <v>1024</v>
      </c>
      <c r="B1010">
        <v>6902</v>
      </c>
      <c r="C1010">
        <v>1024</v>
      </c>
      <c r="D1010" t="s">
        <v>1314</v>
      </c>
      <c r="E1010" t="s">
        <v>480</v>
      </c>
    </row>
    <row r="1011" spans="1:5" x14ac:dyDescent="0.2">
      <c r="A1011">
        <v>1025</v>
      </c>
      <c r="B1011">
        <v>6903</v>
      </c>
      <c r="C1011">
        <v>1025</v>
      </c>
      <c r="D1011" t="s">
        <v>1315</v>
      </c>
      <c r="E1011" t="s">
        <v>480</v>
      </c>
    </row>
    <row r="1012" spans="1:5" x14ac:dyDescent="0.2">
      <c r="A1012">
        <v>1026</v>
      </c>
      <c r="B1012">
        <v>6904</v>
      </c>
      <c r="C1012">
        <v>1026</v>
      </c>
      <c r="D1012" t="s">
        <v>1316</v>
      </c>
      <c r="E1012" t="s">
        <v>480</v>
      </c>
    </row>
    <row r="1013" spans="1:5" x14ac:dyDescent="0.2">
      <c r="A1013">
        <v>1027</v>
      </c>
      <c r="B1013">
        <v>7001</v>
      </c>
      <c r="C1013">
        <v>1027</v>
      </c>
      <c r="D1013" t="s">
        <v>1317</v>
      </c>
      <c r="E1013" t="s">
        <v>480</v>
      </c>
    </row>
    <row r="1014" spans="1:5" x14ac:dyDescent="0.2">
      <c r="A1014">
        <v>1028</v>
      </c>
      <c r="B1014">
        <v>7002</v>
      </c>
      <c r="C1014">
        <v>1028</v>
      </c>
      <c r="D1014" t="s">
        <v>1318</v>
      </c>
      <c r="E1014" t="s">
        <v>480</v>
      </c>
    </row>
    <row r="1015" spans="1:5" x14ac:dyDescent="0.2">
      <c r="A1015">
        <v>1029</v>
      </c>
      <c r="B1015">
        <v>7003</v>
      </c>
      <c r="C1015">
        <v>1029</v>
      </c>
      <c r="D1015" t="s">
        <v>1319</v>
      </c>
      <c r="E1015" t="s">
        <v>480</v>
      </c>
    </row>
    <row r="1016" spans="1:5" x14ac:dyDescent="0.2">
      <c r="A1016">
        <v>1030</v>
      </c>
      <c r="B1016">
        <v>7004</v>
      </c>
      <c r="C1016">
        <v>1030</v>
      </c>
      <c r="D1016" t="s">
        <v>1320</v>
      </c>
      <c r="E1016" t="s">
        <v>480</v>
      </c>
    </row>
    <row r="1017" spans="1:5" x14ac:dyDescent="0.2">
      <c r="A1017">
        <v>1031</v>
      </c>
      <c r="B1017">
        <v>7005</v>
      </c>
      <c r="C1017">
        <v>1031</v>
      </c>
      <c r="D1017" t="s">
        <v>1321</v>
      </c>
      <c r="E1017" t="s">
        <v>480</v>
      </c>
    </row>
    <row r="1018" spans="1:5" x14ac:dyDescent="0.2">
      <c r="A1018">
        <v>1032</v>
      </c>
      <c r="B1018">
        <v>7101</v>
      </c>
      <c r="C1018">
        <v>1032</v>
      </c>
      <c r="D1018" t="s">
        <v>1322</v>
      </c>
      <c r="E1018" t="s">
        <v>480</v>
      </c>
    </row>
    <row r="1019" spans="1:5" x14ac:dyDescent="0.2">
      <c r="A1019">
        <v>1033</v>
      </c>
      <c r="B1019">
        <v>7102</v>
      </c>
      <c r="C1019">
        <v>1033</v>
      </c>
      <c r="D1019" t="s">
        <v>1323</v>
      </c>
      <c r="E1019" t="s">
        <v>480</v>
      </c>
    </row>
    <row r="1020" spans="1:5" x14ac:dyDescent="0.2">
      <c r="A1020">
        <v>1034</v>
      </c>
      <c r="B1020">
        <v>7104</v>
      </c>
      <c r="C1020">
        <v>1034</v>
      </c>
      <c r="D1020" t="s">
        <v>1324</v>
      </c>
      <c r="E1020" t="s">
        <v>480</v>
      </c>
    </row>
    <row r="1021" spans="1:5" x14ac:dyDescent="0.2">
      <c r="A1021">
        <v>1035</v>
      </c>
      <c r="B1021">
        <v>7200</v>
      </c>
      <c r="C1021">
        <v>1035</v>
      </c>
      <c r="D1021" t="s">
        <v>1325</v>
      </c>
      <c r="E1021" t="s">
        <v>480</v>
      </c>
    </row>
    <row r="1022" spans="1:5" x14ac:dyDescent="0.2">
      <c r="A1022">
        <v>1036</v>
      </c>
      <c r="B1022">
        <v>7201</v>
      </c>
      <c r="C1022">
        <v>1036</v>
      </c>
      <c r="D1022" t="s">
        <v>1326</v>
      </c>
      <c r="E1022" t="s">
        <v>480</v>
      </c>
    </row>
    <row r="1023" spans="1:5" x14ac:dyDescent="0.2">
      <c r="A1023">
        <v>1037</v>
      </c>
      <c r="B1023">
        <v>7202</v>
      </c>
      <c r="C1023">
        <v>1037</v>
      </c>
      <c r="D1023" t="s">
        <v>1327</v>
      </c>
      <c r="E1023" t="s">
        <v>480</v>
      </c>
    </row>
    <row r="1024" spans="1:5" x14ac:dyDescent="0.2">
      <c r="A1024">
        <v>1038</v>
      </c>
      <c r="B1024">
        <v>7501</v>
      </c>
      <c r="C1024">
        <v>1038</v>
      </c>
      <c r="D1024" t="s">
        <v>1328</v>
      </c>
      <c r="E1024" t="s">
        <v>480</v>
      </c>
    </row>
    <row r="1025" spans="1:5" x14ac:dyDescent="0.2">
      <c r="A1025">
        <v>1039</v>
      </c>
      <c r="B1025">
        <v>7502</v>
      </c>
      <c r="C1025">
        <v>1039</v>
      </c>
      <c r="D1025" t="s">
        <v>1329</v>
      </c>
      <c r="E1025" t="s">
        <v>480</v>
      </c>
    </row>
    <row r="1026" spans="1:5" x14ac:dyDescent="0.2">
      <c r="A1026">
        <v>1040</v>
      </c>
      <c r="B1026">
        <v>7503</v>
      </c>
      <c r="C1026">
        <v>1040</v>
      </c>
      <c r="D1026" t="s">
        <v>1330</v>
      </c>
      <c r="E1026" t="s">
        <v>480</v>
      </c>
    </row>
    <row r="1027" spans="1:5" x14ac:dyDescent="0.2">
      <c r="A1027">
        <v>1041</v>
      </c>
      <c r="B1027">
        <v>7504</v>
      </c>
      <c r="C1027">
        <v>1041</v>
      </c>
      <c r="D1027" t="s">
        <v>1331</v>
      </c>
      <c r="E1027" t="s">
        <v>480</v>
      </c>
    </row>
    <row r="1028" spans="1:5" x14ac:dyDescent="0.2">
      <c r="A1028">
        <v>1042</v>
      </c>
      <c r="B1028">
        <v>7601</v>
      </c>
      <c r="C1028">
        <v>1042</v>
      </c>
      <c r="D1028" t="s">
        <v>1332</v>
      </c>
      <c r="E1028" t="s">
        <v>480</v>
      </c>
    </row>
    <row r="1029" spans="1:5" x14ac:dyDescent="0.2">
      <c r="A1029">
        <v>1043</v>
      </c>
      <c r="B1029">
        <v>7602</v>
      </c>
      <c r="C1029">
        <v>1043</v>
      </c>
      <c r="D1029" t="s">
        <v>1333</v>
      </c>
      <c r="E1029" t="s">
        <v>480</v>
      </c>
    </row>
    <row r="1030" spans="1:5" x14ac:dyDescent="0.2">
      <c r="A1030">
        <v>1044</v>
      </c>
      <c r="B1030">
        <v>7603</v>
      </c>
      <c r="C1030">
        <v>1044</v>
      </c>
      <c r="D1030" t="s">
        <v>1334</v>
      </c>
      <c r="E1030" t="s">
        <v>480</v>
      </c>
    </row>
    <row r="1031" spans="1:5" x14ac:dyDescent="0.2">
      <c r="A1031">
        <v>1058</v>
      </c>
      <c r="B1031">
        <v>8252</v>
      </c>
      <c r="C1031">
        <v>1058</v>
      </c>
      <c r="D1031" t="s">
        <v>1335</v>
      </c>
      <c r="E1031" t="s">
        <v>480</v>
      </c>
    </row>
    <row r="1032" spans="1:5" x14ac:dyDescent="0.2">
      <c r="A1032">
        <v>1059</v>
      </c>
      <c r="B1032">
        <v>8253</v>
      </c>
      <c r="C1032">
        <v>1059</v>
      </c>
      <c r="D1032" t="s">
        <v>1336</v>
      </c>
      <c r="E1032" t="s">
        <v>480</v>
      </c>
    </row>
    <row r="1033" spans="1:5" x14ac:dyDescent="0.2">
      <c r="A1033">
        <v>1060</v>
      </c>
      <c r="B1033">
        <v>8254</v>
      </c>
      <c r="C1033">
        <v>1060</v>
      </c>
      <c r="D1033" t="s">
        <v>1337</v>
      </c>
      <c r="E1033" t="s">
        <v>480</v>
      </c>
    </row>
    <row r="1034" spans="1:5" x14ac:dyDescent="0.2">
      <c r="A1034">
        <v>1061</v>
      </c>
      <c r="B1034">
        <v>8255</v>
      </c>
      <c r="C1034">
        <v>1061</v>
      </c>
      <c r="D1034" t="s">
        <v>1338</v>
      </c>
      <c r="E1034" t="s">
        <v>480</v>
      </c>
    </row>
    <row r="1035" spans="1:5" x14ac:dyDescent="0.2">
      <c r="A1035">
        <v>1062</v>
      </c>
      <c r="B1035">
        <v>8256</v>
      </c>
      <c r="C1035">
        <v>1062</v>
      </c>
      <c r="D1035" t="s">
        <v>1339</v>
      </c>
      <c r="E1035" t="s">
        <v>480</v>
      </c>
    </row>
    <row r="1036" spans="1:5" x14ac:dyDescent="0.2">
      <c r="A1036">
        <v>1063</v>
      </c>
      <c r="B1036">
        <v>8257</v>
      </c>
      <c r="C1036">
        <v>1063</v>
      </c>
      <c r="D1036" t="s">
        <v>1340</v>
      </c>
      <c r="E1036" t="s">
        <v>480</v>
      </c>
    </row>
    <row r="1037" spans="1:5" x14ac:dyDescent="0.2">
      <c r="A1037">
        <v>1064</v>
      </c>
      <c r="B1037">
        <v>9406</v>
      </c>
      <c r="C1037">
        <v>1064</v>
      </c>
      <c r="D1037" t="s">
        <v>1341</v>
      </c>
      <c r="E1037" t="s">
        <v>480</v>
      </c>
    </row>
    <row r="1038" spans="1:5" x14ac:dyDescent="0.2">
      <c r="A1038">
        <v>1065</v>
      </c>
      <c r="B1038">
        <v>9407</v>
      </c>
      <c r="C1038">
        <v>1065</v>
      </c>
      <c r="D1038" t="s">
        <v>1342</v>
      </c>
      <c r="E1038" t="s">
        <v>480</v>
      </c>
    </row>
    <row r="1039" spans="1:5" x14ac:dyDescent="0.2">
      <c r="A1039">
        <v>1066</v>
      </c>
      <c r="B1039">
        <v>9409</v>
      </c>
      <c r="C1039">
        <v>1066</v>
      </c>
      <c r="D1039" t="s">
        <v>1343</v>
      </c>
      <c r="E1039" t="s">
        <v>480</v>
      </c>
    </row>
    <row r="1040" spans="1:5" x14ac:dyDescent="0.2">
      <c r="A1040">
        <v>1068</v>
      </c>
      <c r="B1040">
        <v>9412</v>
      </c>
      <c r="C1040">
        <v>1068</v>
      </c>
      <c r="D1040" t="s">
        <v>1344</v>
      </c>
      <c r="E1040" t="s">
        <v>480</v>
      </c>
    </row>
    <row r="1041" spans="1:5" x14ac:dyDescent="0.2">
      <c r="A1041">
        <v>1069</v>
      </c>
      <c r="B1041">
        <v>9413</v>
      </c>
      <c r="C1041">
        <v>1069</v>
      </c>
      <c r="D1041" t="s">
        <v>1345</v>
      </c>
      <c r="E1041" t="s">
        <v>480</v>
      </c>
    </row>
    <row r="1042" spans="1:5" x14ac:dyDescent="0.2">
      <c r="A1042">
        <v>1070</v>
      </c>
      <c r="B1042">
        <v>9414</v>
      </c>
      <c r="C1042">
        <v>1070</v>
      </c>
      <c r="D1042" t="s">
        <v>363</v>
      </c>
      <c r="E1042" t="s">
        <v>480</v>
      </c>
    </row>
    <row r="1043" spans="1:5" x14ac:dyDescent="0.2">
      <c r="A1043">
        <v>1073</v>
      </c>
      <c r="B1043">
        <v>9417</v>
      </c>
      <c r="C1043">
        <v>1073</v>
      </c>
      <c r="D1043" t="s">
        <v>1346</v>
      </c>
      <c r="E1043" t="s">
        <v>480</v>
      </c>
    </row>
    <row r="1044" spans="1:5" x14ac:dyDescent="0.2">
      <c r="A1044">
        <v>1074</v>
      </c>
      <c r="B1044">
        <v>9418</v>
      </c>
      <c r="C1044">
        <v>1074</v>
      </c>
      <c r="D1044" t="s">
        <v>1347</v>
      </c>
      <c r="E1044" t="s">
        <v>480</v>
      </c>
    </row>
    <row r="1045" spans="1:5" x14ac:dyDescent="0.2">
      <c r="A1045">
        <v>1075</v>
      </c>
      <c r="B1045">
        <v>9421</v>
      </c>
      <c r="C1045">
        <v>1075</v>
      </c>
      <c r="D1045" t="s">
        <v>1348</v>
      </c>
      <c r="E1045" t="s">
        <v>480</v>
      </c>
    </row>
    <row r="1046" spans="1:5" x14ac:dyDescent="0.2">
      <c r="A1046">
        <v>1076</v>
      </c>
      <c r="B1046">
        <v>9422</v>
      </c>
      <c r="C1046">
        <v>1076</v>
      </c>
      <c r="D1046" t="s">
        <v>83</v>
      </c>
      <c r="E1046" t="s">
        <v>480</v>
      </c>
    </row>
    <row r="1047" spans="1:5" x14ac:dyDescent="0.2">
      <c r="A1047">
        <v>1077</v>
      </c>
      <c r="B1047">
        <v>9423</v>
      </c>
      <c r="C1047">
        <v>1077</v>
      </c>
      <c r="D1047" t="s">
        <v>1349</v>
      </c>
      <c r="E1047" t="s">
        <v>480</v>
      </c>
    </row>
    <row r="1048" spans="1:5" x14ac:dyDescent="0.2">
      <c r="A1048">
        <v>1078</v>
      </c>
      <c r="B1048">
        <v>9424</v>
      </c>
      <c r="C1048">
        <v>1078</v>
      </c>
      <c r="D1048" t="s">
        <v>1350</v>
      </c>
      <c r="E1048" t="s">
        <v>480</v>
      </c>
    </row>
    <row r="1049" spans="1:5" x14ac:dyDescent="0.2">
      <c r="A1049">
        <v>1079</v>
      </c>
      <c r="B1049">
        <v>9425</v>
      </c>
      <c r="C1049">
        <v>1079</v>
      </c>
      <c r="D1049" t="s">
        <v>1351</v>
      </c>
      <c r="E1049" t="s">
        <v>480</v>
      </c>
    </row>
    <row r="1050" spans="1:5" x14ac:dyDescent="0.2">
      <c r="A1050">
        <v>1080</v>
      </c>
      <c r="B1050">
        <v>9426</v>
      </c>
      <c r="C1050">
        <v>1080</v>
      </c>
      <c r="D1050" t="s">
        <v>1352</v>
      </c>
      <c r="E1050" t="s">
        <v>480</v>
      </c>
    </row>
    <row r="1051" spans="1:5" x14ac:dyDescent="0.2">
      <c r="A1051">
        <v>1081</v>
      </c>
      <c r="B1051">
        <v>9427</v>
      </c>
      <c r="C1051">
        <v>1081</v>
      </c>
      <c r="D1051" t="s">
        <v>1353</v>
      </c>
      <c r="E1051" t="s">
        <v>480</v>
      </c>
    </row>
    <row r="1052" spans="1:5" x14ac:dyDescent="0.2">
      <c r="A1052">
        <v>1082</v>
      </c>
      <c r="B1052">
        <v>9428</v>
      </c>
      <c r="C1052">
        <v>1082</v>
      </c>
      <c r="D1052" t="s">
        <v>1354</v>
      </c>
      <c r="E1052" t="s">
        <v>480</v>
      </c>
    </row>
    <row r="1053" spans="1:5" x14ac:dyDescent="0.2">
      <c r="A1053">
        <v>1083</v>
      </c>
      <c r="B1053">
        <v>9429</v>
      </c>
      <c r="C1053">
        <v>1083</v>
      </c>
      <c r="D1053" t="s">
        <v>1355</v>
      </c>
      <c r="E1053" t="s">
        <v>480</v>
      </c>
    </row>
    <row r="1054" spans="1:5" x14ac:dyDescent="0.2">
      <c r="A1054">
        <v>1084</v>
      </c>
      <c r="B1054">
        <v>9430</v>
      </c>
      <c r="C1054">
        <v>1084</v>
      </c>
      <c r="D1054" t="s">
        <v>1356</v>
      </c>
      <c r="E1054" t="s">
        <v>480</v>
      </c>
    </row>
    <row r="1055" spans="1:5" x14ac:dyDescent="0.2">
      <c r="A1055">
        <v>1085</v>
      </c>
      <c r="B1055">
        <v>9431</v>
      </c>
      <c r="C1055">
        <v>1085</v>
      </c>
      <c r="D1055" t="s">
        <v>1357</v>
      </c>
      <c r="E1055" t="s">
        <v>480</v>
      </c>
    </row>
    <row r="1056" spans="1:5" x14ac:dyDescent="0.2">
      <c r="A1056">
        <v>1086</v>
      </c>
      <c r="B1056">
        <v>9432</v>
      </c>
      <c r="C1056">
        <v>1086</v>
      </c>
      <c r="D1056" t="s">
        <v>1358</v>
      </c>
      <c r="E1056" t="s">
        <v>480</v>
      </c>
    </row>
    <row r="1057" spans="1:5" x14ac:dyDescent="0.2">
      <c r="A1057">
        <v>1087</v>
      </c>
      <c r="B1057">
        <v>9433</v>
      </c>
      <c r="C1057">
        <v>1087</v>
      </c>
      <c r="D1057" t="s">
        <v>1359</v>
      </c>
      <c r="E1057" t="s">
        <v>480</v>
      </c>
    </row>
    <row r="1058" spans="1:5" x14ac:dyDescent="0.2">
      <c r="A1058">
        <v>1088</v>
      </c>
      <c r="B1058">
        <v>9434</v>
      </c>
      <c r="C1058">
        <v>1088</v>
      </c>
      <c r="D1058" t="s">
        <v>1360</v>
      </c>
      <c r="E1058" t="s">
        <v>480</v>
      </c>
    </row>
    <row r="1059" spans="1:5" x14ac:dyDescent="0.2">
      <c r="A1059">
        <v>1089</v>
      </c>
      <c r="B1059">
        <v>9435</v>
      </c>
      <c r="C1059">
        <v>1089</v>
      </c>
      <c r="D1059" t="s">
        <v>1361</v>
      </c>
      <c r="E1059" t="s">
        <v>480</v>
      </c>
    </row>
    <row r="1060" spans="1:5" x14ac:dyDescent="0.2">
      <c r="A1060">
        <v>1090</v>
      </c>
      <c r="B1060">
        <v>9436</v>
      </c>
      <c r="C1060">
        <v>1090</v>
      </c>
      <c r="D1060" t="s">
        <v>1362</v>
      </c>
      <c r="E1060" t="s">
        <v>480</v>
      </c>
    </row>
    <row r="1061" spans="1:5" x14ac:dyDescent="0.2">
      <c r="A1061">
        <v>1091</v>
      </c>
      <c r="B1061">
        <v>9437</v>
      </c>
      <c r="C1061">
        <v>1091</v>
      </c>
      <c r="D1061" t="s">
        <v>1363</v>
      </c>
      <c r="E1061" t="s">
        <v>480</v>
      </c>
    </row>
    <row r="1062" spans="1:5" x14ac:dyDescent="0.2">
      <c r="A1062">
        <v>1092</v>
      </c>
      <c r="B1062">
        <v>9438</v>
      </c>
      <c r="C1062">
        <v>1092</v>
      </c>
      <c r="D1062" t="s">
        <v>1364</v>
      </c>
      <c r="E1062" t="s">
        <v>480</v>
      </c>
    </row>
    <row r="1063" spans="1:5" x14ac:dyDescent="0.2">
      <c r="A1063">
        <v>1093</v>
      </c>
      <c r="B1063">
        <v>9439</v>
      </c>
      <c r="C1063">
        <v>1093</v>
      </c>
      <c r="D1063" t="s">
        <v>1365</v>
      </c>
      <c r="E1063" t="s">
        <v>480</v>
      </c>
    </row>
    <row r="1064" spans="1:5" x14ac:dyDescent="0.2">
      <c r="A1064">
        <v>1094</v>
      </c>
      <c r="B1064">
        <v>9440</v>
      </c>
      <c r="C1064">
        <v>1094</v>
      </c>
      <c r="D1064" t="s">
        <v>1366</v>
      </c>
      <c r="E1064" t="s">
        <v>480</v>
      </c>
    </row>
    <row r="1065" spans="1:5" x14ac:dyDescent="0.2">
      <c r="A1065">
        <v>1095</v>
      </c>
      <c r="B1065">
        <v>9441</v>
      </c>
      <c r="C1065">
        <v>1095</v>
      </c>
      <c r="D1065" t="s">
        <v>1367</v>
      </c>
      <c r="E1065" t="s">
        <v>480</v>
      </c>
    </row>
    <row r="1066" spans="1:5" x14ac:dyDescent="0.2">
      <c r="A1066">
        <v>1096</v>
      </c>
      <c r="B1066">
        <v>9442</v>
      </c>
      <c r="C1066">
        <v>1096</v>
      </c>
      <c r="D1066" t="s">
        <v>1368</v>
      </c>
      <c r="E1066" t="s">
        <v>480</v>
      </c>
    </row>
    <row r="1067" spans="1:5" x14ac:dyDescent="0.2">
      <c r="A1067">
        <v>1097</v>
      </c>
      <c r="B1067">
        <v>9443</v>
      </c>
      <c r="C1067">
        <v>1097</v>
      </c>
      <c r="D1067" t="s">
        <v>1369</v>
      </c>
      <c r="E1067" t="s">
        <v>480</v>
      </c>
    </row>
    <row r="1068" spans="1:5" x14ac:dyDescent="0.2">
      <c r="A1068">
        <v>1098</v>
      </c>
      <c r="B1068">
        <v>9444</v>
      </c>
      <c r="C1068">
        <v>1098</v>
      </c>
      <c r="D1068" t="s">
        <v>1370</v>
      </c>
      <c r="E1068" t="s">
        <v>480</v>
      </c>
    </row>
    <row r="1069" spans="1:5" x14ac:dyDescent="0.2">
      <c r="A1069">
        <v>1099</v>
      </c>
      <c r="B1069">
        <v>9445</v>
      </c>
      <c r="C1069">
        <v>1099</v>
      </c>
      <c r="D1069" t="s">
        <v>1371</v>
      </c>
      <c r="E1069" t="s">
        <v>480</v>
      </c>
    </row>
    <row r="1070" spans="1:5" x14ac:dyDescent="0.2">
      <c r="A1070">
        <v>1100</v>
      </c>
      <c r="B1070">
        <v>9446</v>
      </c>
      <c r="C1070">
        <v>1100</v>
      </c>
      <c r="D1070" t="s">
        <v>1372</v>
      </c>
      <c r="E1070" t="s">
        <v>480</v>
      </c>
    </row>
    <row r="1071" spans="1:5" x14ac:dyDescent="0.2">
      <c r="A1071">
        <v>1101</v>
      </c>
      <c r="B1071">
        <v>9447</v>
      </c>
      <c r="C1071">
        <v>1101</v>
      </c>
      <c r="D1071" t="s">
        <v>1373</v>
      </c>
      <c r="E1071" t="s">
        <v>480</v>
      </c>
    </row>
    <row r="1072" spans="1:5" x14ac:dyDescent="0.2">
      <c r="A1072">
        <v>1102</v>
      </c>
      <c r="B1072">
        <v>9448</v>
      </c>
      <c r="C1072">
        <v>1102</v>
      </c>
      <c r="D1072" t="s">
        <v>1374</v>
      </c>
      <c r="E1072" t="s">
        <v>480</v>
      </c>
    </row>
    <row r="1073" spans="1:5" x14ac:dyDescent="0.2">
      <c r="A1073">
        <v>1103</v>
      </c>
      <c r="B1073">
        <v>9449</v>
      </c>
      <c r="C1073">
        <v>1103</v>
      </c>
      <c r="D1073" t="s">
        <v>1375</v>
      </c>
      <c r="E1073" t="s">
        <v>480</v>
      </c>
    </row>
    <row r="1074" spans="1:5" x14ac:dyDescent="0.2">
      <c r="A1074">
        <v>1104</v>
      </c>
      <c r="B1074">
        <v>9450</v>
      </c>
      <c r="C1074">
        <v>1104</v>
      </c>
      <c r="D1074" t="s">
        <v>1376</v>
      </c>
      <c r="E1074" t="s">
        <v>480</v>
      </c>
    </row>
    <row r="1075" spans="1:5" x14ac:dyDescent="0.2">
      <c r="A1075">
        <v>1105</v>
      </c>
      <c r="B1075">
        <v>9453</v>
      </c>
      <c r="C1075">
        <v>1105</v>
      </c>
      <c r="D1075" t="s">
        <v>1377</v>
      </c>
      <c r="E1075" t="s">
        <v>480</v>
      </c>
    </row>
    <row r="1076" spans="1:5" x14ac:dyDescent="0.2">
      <c r="A1076">
        <v>1106</v>
      </c>
      <c r="B1076">
        <v>9454</v>
      </c>
      <c r="C1076">
        <v>1106</v>
      </c>
      <c r="D1076" t="s">
        <v>1378</v>
      </c>
      <c r="E1076" t="s">
        <v>480</v>
      </c>
    </row>
    <row r="1077" spans="1:5" x14ac:dyDescent="0.2">
      <c r="A1077">
        <v>1107</v>
      </c>
      <c r="B1077">
        <v>9455</v>
      </c>
      <c r="C1077">
        <v>1107</v>
      </c>
      <c r="D1077" t="s">
        <v>1379</v>
      </c>
      <c r="E1077" t="s">
        <v>480</v>
      </c>
    </row>
    <row r="1078" spans="1:5" x14ac:dyDescent="0.2">
      <c r="A1078">
        <v>1108</v>
      </c>
      <c r="B1078">
        <v>9456</v>
      </c>
      <c r="C1078">
        <v>1108</v>
      </c>
      <c r="D1078" t="s">
        <v>1380</v>
      </c>
      <c r="E1078" t="s">
        <v>480</v>
      </c>
    </row>
    <row r="1079" spans="1:5" x14ac:dyDescent="0.2">
      <c r="A1079">
        <v>1109</v>
      </c>
      <c r="B1079">
        <v>9458</v>
      </c>
      <c r="C1079">
        <v>1109</v>
      </c>
      <c r="D1079" t="s">
        <v>1381</v>
      </c>
      <c r="E1079" t="s">
        <v>480</v>
      </c>
    </row>
    <row r="1080" spans="1:5" x14ac:dyDescent="0.2">
      <c r="A1080">
        <v>1110</v>
      </c>
      <c r="B1080">
        <v>9460</v>
      </c>
      <c r="C1080">
        <v>1110</v>
      </c>
      <c r="D1080" t="s">
        <v>1382</v>
      </c>
      <c r="E1080" t="s">
        <v>480</v>
      </c>
    </row>
    <row r="1081" spans="1:5" x14ac:dyDescent="0.2">
      <c r="A1081">
        <v>1111</v>
      </c>
      <c r="B1081">
        <v>9461</v>
      </c>
      <c r="C1081">
        <v>1111</v>
      </c>
      <c r="D1081" t="s">
        <v>1383</v>
      </c>
      <c r="E1081" t="s">
        <v>480</v>
      </c>
    </row>
    <row r="1082" spans="1:5" x14ac:dyDescent="0.2">
      <c r="A1082">
        <v>1112</v>
      </c>
      <c r="B1082">
        <v>9462</v>
      </c>
      <c r="C1082">
        <v>1112</v>
      </c>
      <c r="D1082" t="s">
        <v>1384</v>
      </c>
      <c r="E1082" t="s">
        <v>480</v>
      </c>
    </row>
    <row r="1083" spans="1:5" x14ac:dyDescent="0.2">
      <c r="A1083">
        <v>1113</v>
      </c>
      <c r="B1083">
        <v>9463</v>
      </c>
      <c r="C1083">
        <v>1113</v>
      </c>
      <c r="D1083" t="s">
        <v>1385</v>
      </c>
      <c r="E1083" t="s">
        <v>480</v>
      </c>
    </row>
    <row r="1084" spans="1:5" x14ac:dyDescent="0.2">
      <c r="A1084">
        <v>1114</v>
      </c>
      <c r="B1084">
        <v>9464</v>
      </c>
      <c r="C1084">
        <v>1114</v>
      </c>
      <c r="D1084" t="s">
        <v>1386</v>
      </c>
      <c r="E1084" t="s">
        <v>480</v>
      </c>
    </row>
    <row r="1085" spans="1:5" x14ac:dyDescent="0.2">
      <c r="A1085">
        <v>1115</v>
      </c>
      <c r="B1085">
        <v>9465</v>
      </c>
      <c r="C1085">
        <v>1115</v>
      </c>
      <c r="D1085" t="s">
        <v>1387</v>
      </c>
      <c r="E1085" t="s">
        <v>480</v>
      </c>
    </row>
    <row r="1086" spans="1:5" x14ac:dyDescent="0.2">
      <c r="A1086">
        <v>1116</v>
      </c>
      <c r="B1086">
        <v>9467</v>
      </c>
      <c r="C1086">
        <v>1116</v>
      </c>
      <c r="D1086" t="s">
        <v>1388</v>
      </c>
      <c r="E1086" t="s">
        <v>480</v>
      </c>
    </row>
    <row r="1087" spans="1:5" x14ac:dyDescent="0.2">
      <c r="A1087">
        <v>1117</v>
      </c>
      <c r="B1087">
        <v>9468</v>
      </c>
      <c r="C1087">
        <v>1117</v>
      </c>
      <c r="D1087" t="s">
        <v>1389</v>
      </c>
      <c r="E1087" t="s">
        <v>480</v>
      </c>
    </row>
    <row r="1088" spans="1:5" x14ac:dyDescent="0.2">
      <c r="A1088">
        <v>1118</v>
      </c>
      <c r="B1088">
        <v>9469</v>
      </c>
      <c r="C1088">
        <v>1118</v>
      </c>
      <c r="D1088" t="s">
        <v>1390</v>
      </c>
      <c r="E1088" t="s">
        <v>480</v>
      </c>
    </row>
    <row r="1089" spans="1:5" x14ac:dyDescent="0.2">
      <c r="A1089">
        <v>1119</v>
      </c>
      <c r="B1089">
        <v>9470</v>
      </c>
      <c r="C1089">
        <v>1119</v>
      </c>
      <c r="D1089" t="s">
        <v>1391</v>
      </c>
      <c r="E1089" t="s">
        <v>480</v>
      </c>
    </row>
    <row r="1090" spans="1:5" x14ac:dyDescent="0.2">
      <c r="A1090">
        <v>1120</v>
      </c>
      <c r="B1090">
        <v>9474</v>
      </c>
      <c r="C1090">
        <v>1120</v>
      </c>
      <c r="D1090" t="s">
        <v>1392</v>
      </c>
      <c r="E1090" t="s">
        <v>480</v>
      </c>
    </row>
    <row r="1091" spans="1:5" x14ac:dyDescent="0.2">
      <c r="A1091">
        <v>1121</v>
      </c>
      <c r="B1091">
        <v>9475</v>
      </c>
      <c r="C1091">
        <v>1121</v>
      </c>
      <c r="D1091" t="s">
        <v>1393</v>
      </c>
      <c r="E1091" t="s">
        <v>480</v>
      </c>
    </row>
    <row r="1092" spans="1:5" x14ac:dyDescent="0.2">
      <c r="A1092">
        <v>1122</v>
      </c>
      <c r="B1092">
        <v>9493</v>
      </c>
      <c r="C1092">
        <v>1122</v>
      </c>
      <c r="D1092" t="s">
        <v>1394</v>
      </c>
      <c r="E1092" t="s">
        <v>480</v>
      </c>
    </row>
    <row r="1093" spans="1:5" x14ac:dyDescent="0.2">
      <c r="A1093">
        <v>1123</v>
      </c>
      <c r="B1093">
        <v>9494</v>
      </c>
      <c r="C1093">
        <v>1123</v>
      </c>
      <c r="D1093" t="s">
        <v>1395</v>
      </c>
      <c r="E1093" t="s">
        <v>480</v>
      </c>
    </row>
    <row r="1094" spans="1:5" x14ac:dyDescent="0.2">
      <c r="A1094">
        <v>1124</v>
      </c>
      <c r="B1094">
        <v>9495</v>
      </c>
      <c r="C1094">
        <v>1124</v>
      </c>
      <c r="D1094" t="s">
        <v>203</v>
      </c>
      <c r="E1094" t="s">
        <v>480</v>
      </c>
    </row>
    <row r="1095" spans="1:5" x14ac:dyDescent="0.2">
      <c r="A1095">
        <v>1125</v>
      </c>
      <c r="B1095">
        <v>9496</v>
      </c>
      <c r="C1095">
        <v>1125</v>
      </c>
      <c r="D1095" t="s">
        <v>204</v>
      </c>
      <c r="E1095" t="s">
        <v>480</v>
      </c>
    </row>
    <row r="1096" spans="1:5" x14ac:dyDescent="0.2">
      <c r="A1096">
        <v>1126</v>
      </c>
      <c r="B1096">
        <v>9497</v>
      </c>
      <c r="C1096">
        <v>1126</v>
      </c>
      <c r="D1096" t="s">
        <v>1396</v>
      </c>
      <c r="E1096" t="s">
        <v>480</v>
      </c>
    </row>
    <row r="1097" spans="1:5" x14ac:dyDescent="0.2">
      <c r="A1097">
        <v>1127</v>
      </c>
      <c r="B1097">
        <v>9498</v>
      </c>
      <c r="C1097">
        <v>1127</v>
      </c>
      <c r="D1097" t="s">
        <v>1397</v>
      </c>
      <c r="E1097" t="s">
        <v>480</v>
      </c>
    </row>
    <row r="1098" spans="1:5" x14ac:dyDescent="0.2">
      <c r="A1098">
        <v>1128</v>
      </c>
      <c r="B1098">
        <v>9499</v>
      </c>
      <c r="C1098">
        <v>1128</v>
      </c>
      <c r="D1098" t="s">
        <v>1398</v>
      </c>
      <c r="E1098" t="s">
        <v>480</v>
      </c>
    </row>
    <row r="1099" spans="1:5" x14ac:dyDescent="0.2">
      <c r="A1099">
        <v>1129</v>
      </c>
      <c r="B1099">
        <v>9500</v>
      </c>
      <c r="C1099">
        <v>1129</v>
      </c>
      <c r="D1099" t="s">
        <v>1399</v>
      </c>
      <c r="E1099" t="s">
        <v>480</v>
      </c>
    </row>
    <row r="1100" spans="1:5" x14ac:dyDescent="0.2">
      <c r="A1100">
        <v>1130</v>
      </c>
      <c r="B1100">
        <v>9503</v>
      </c>
      <c r="C1100">
        <v>1130</v>
      </c>
      <c r="D1100" t="s">
        <v>1400</v>
      </c>
      <c r="E1100" t="s">
        <v>480</v>
      </c>
    </row>
    <row r="1101" spans="1:5" x14ac:dyDescent="0.2">
      <c r="A1101">
        <v>1131</v>
      </c>
      <c r="B1101">
        <v>9504</v>
      </c>
      <c r="C1101">
        <v>1131</v>
      </c>
      <c r="D1101" t="s">
        <v>1401</v>
      </c>
      <c r="E1101" t="s">
        <v>480</v>
      </c>
    </row>
    <row r="1102" spans="1:5" x14ac:dyDescent="0.2">
      <c r="A1102">
        <v>1132</v>
      </c>
      <c r="B1102">
        <v>9505</v>
      </c>
      <c r="C1102">
        <v>1132</v>
      </c>
      <c r="D1102" t="s">
        <v>1402</v>
      </c>
      <c r="E1102" t="s">
        <v>480</v>
      </c>
    </row>
    <row r="1103" spans="1:5" x14ac:dyDescent="0.2">
      <c r="A1103">
        <v>1133</v>
      </c>
      <c r="B1103">
        <v>9506</v>
      </c>
      <c r="C1103">
        <v>1133</v>
      </c>
      <c r="D1103" t="s">
        <v>1403</v>
      </c>
      <c r="E1103" t="s">
        <v>480</v>
      </c>
    </row>
    <row r="1104" spans="1:5" x14ac:dyDescent="0.2">
      <c r="A1104">
        <v>1134</v>
      </c>
      <c r="B1104">
        <v>9507</v>
      </c>
      <c r="C1104">
        <v>1134</v>
      </c>
      <c r="D1104" t="s">
        <v>1404</v>
      </c>
      <c r="E1104" t="s">
        <v>480</v>
      </c>
    </row>
    <row r="1105" spans="1:5" x14ac:dyDescent="0.2">
      <c r="A1105">
        <v>1135</v>
      </c>
      <c r="B1105">
        <v>9508</v>
      </c>
      <c r="C1105">
        <v>1135</v>
      </c>
      <c r="D1105" t="s">
        <v>25</v>
      </c>
      <c r="E1105" t="s">
        <v>480</v>
      </c>
    </row>
    <row r="1106" spans="1:5" x14ac:dyDescent="0.2">
      <c r="A1106">
        <v>1136</v>
      </c>
      <c r="B1106">
        <v>9509</v>
      </c>
      <c r="C1106">
        <v>1136</v>
      </c>
      <c r="D1106" t="s">
        <v>13</v>
      </c>
      <c r="E1106" t="s">
        <v>480</v>
      </c>
    </row>
    <row r="1107" spans="1:5" x14ac:dyDescent="0.2">
      <c r="A1107">
        <v>1137</v>
      </c>
      <c r="B1107">
        <v>9510</v>
      </c>
      <c r="C1107">
        <v>1137</v>
      </c>
      <c r="D1107" t="s">
        <v>1405</v>
      </c>
      <c r="E1107" t="s">
        <v>480</v>
      </c>
    </row>
    <row r="1108" spans="1:5" x14ac:dyDescent="0.2">
      <c r="A1108">
        <v>1138</v>
      </c>
      <c r="B1108">
        <v>9803</v>
      </c>
      <c r="C1108">
        <v>1138</v>
      </c>
      <c r="D1108" t="s">
        <v>1406</v>
      </c>
      <c r="E1108" t="s">
        <v>480</v>
      </c>
    </row>
    <row r="1109" spans="1:5" x14ac:dyDescent="0.2">
      <c r="A1109">
        <v>1141</v>
      </c>
      <c r="B1109">
        <v>9806</v>
      </c>
      <c r="C1109">
        <v>1141</v>
      </c>
      <c r="D1109" t="s">
        <v>1407</v>
      </c>
      <c r="E1109" t="s">
        <v>480</v>
      </c>
    </row>
    <row r="1110" spans="1:5" x14ac:dyDescent="0.2">
      <c r="A1110">
        <v>1142</v>
      </c>
      <c r="B1110">
        <v>9815</v>
      </c>
      <c r="C1110">
        <v>1142</v>
      </c>
      <c r="D1110" t="s">
        <v>1408</v>
      </c>
      <c r="E1110" t="s">
        <v>480</v>
      </c>
    </row>
    <row r="1111" spans="1:5" x14ac:dyDescent="0.2">
      <c r="A1111">
        <v>1143</v>
      </c>
      <c r="B1111">
        <v>9816</v>
      </c>
      <c r="C1111">
        <v>1143</v>
      </c>
      <c r="D1111" t="s">
        <v>1409</v>
      </c>
      <c r="E1111" t="s">
        <v>480</v>
      </c>
    </row>
    <row r="1112" spans="1:5" x14ac:dyDescent="0.2">
      <c r="A1112">
        <v>1144</v>
      </c>
      <c r="B1112">
        <v>9817</v>
      </c>
      <c r="C1112">
        <v>1144</v>
      </c>
      <c r="D1112" t="s">
        <v>1410</v>
      </c>
      <c r="E1112" t="s">
        <v>480</v>
      </c>
    </row>
    <row r="1113" spans="1:5" x14ac:dyDescent="0.2">
      <c r="A1113">
        <v>1145</v>
      </c>
      <c r="B1113">
        <v>9818</v>
      </c>
      <c r="C1113">
        <v>1145</v>
      </c>
      <c r="D1113" t="s">
        <v>1411</v>
      </c>
      <c r="E1113" t="s">
        <v>480</v>
      </c>
    </row>
    <row r="1114" spans="1:5" x14ac:dyDescent="0.2">
      <c r="A1114">
        <v>1146</v>
      </c>
      <c r="B1114">
        <v>9819</v>
      </c>
      <c r="C1114">
        <v>1146</v>
      </c>
      <c r="D1114" t="s">
        <v>1412</v>
      </c>
      <c r="E1114" t="s">
        <v>480</v>
      </c>
    </row>
    <row r="1115" spans="1:5" x14ac:dyDescent="0.2">
      <c r="A1115">
        <v>1147</v>
      </c>
      <c r="B1115">
        <v>9821</v>
      </c>
      <c r="C1115">
        <v>1147</v>
      </c>
      <c r="D1115" t="s">
        <v>1413</v>
      </c>
      <c r="E1115" t="s">
        <v>480</v>
      </c>
    </row>
    <row r="1116" spans="1:5" x14ac:dyDescent="0.2">
      <c r="A1116">
        <v>1148</v>
      </c>
      <c r="B1116">
        <v>9822</v>
      </c>
      <c r="C1116">
        <v>1148</v>
      </c>
      <c r="D1116" t="s">
        <v>1414</v>
      </c>
      <c r="E1116" t="s">
        <v>480</v>
      </c>
    </row>
    <row r="1117" spans="1:5" x14ac:dyDescent="0.2">
      <c r="A1117">
        <v>1149</v>
      </c>
      <c r="B1117">
        <v>9823</v>
      </c>
      <c r="C1117">
        <v>1149</v>
      </c>
      <c r="D1117" t="s">
        <v>1415</v>
      </c>
      <c r="E1117" t="s">
        <v>480</v>
      </c>
    </row>
    <row r="1118" spans="1:5" x14ac:dyDescent="0.2">
      <c r="A1118">
        <v>1150</v>
      </c>
      <c r="B1118">
        <v>9824</v>
      </c>
      <c r="C1118">
        <v>1150</v>
      </c>
      <c r="D1118" t="s">
        <v>1416</v>
      </c>
      <c r="E1118" t="s">
        <v>480</v>
      </c>
    </row>
    <row r="1119" spans="1:5" x14ac:dyDescent="0.2">
      <c r="A1119">
        <v>1151</v>
      </c>
      <c r="B1119">
        <v>9841</v>
      </c>
      <c r="C1119">
        <v>1151</v>
      </c>
      <c r="D1119" t="s">
        <v>1417</v>
      </c>
      <c r="E1119" t="s">
        <v>480</v>
      </c>
    </row>
    <row r="1120" spans="1:5" x14ac:dyDescent="0.2">
      <c r="A1120">
        <v>1152</v>
      </c>
      <c r="B1120">
        <v>9842</v>
      </c>
      <c r="C1120">
        <v>1152</v>
      </c>
      <c r="D1120" t="s">
        <v>1418</v>
      </c>
      <c r="E1120" t="s">
        <v>480</v>
      </c>
    </row>
    <row r="1121" spans="1:5" x14ac:dyDescent="0.2">
      <c r="A1121">
        <v>1153</v>
      </c>
      <c r="B1121">
        <v>9901</v>
      </c>
      <c r="C1121">
        <v>1153</v>
      </c>
      <c r="D1121" t="s">
        <v>1419</v>
      </c>
      <c r="E1121" t="s">
        <v>480</v>
      </c>
    </row>
    <row r="1122" spans="1:5" x14ac:dyDescent="0.2">
      <c r="A1122">
        <v>1154</v>
      </c>
      <c r="B1122">
        <v>9902</v>
      </c>
      <c r="C1122">
        <v>1154</v>
      </c>
      <c r="D1122" t="s">
        <v>457</v>
      </c>
      <c r="E1122" t="s">
        <v>480</v>
      </c>
    </row>
    <row r="1123" spans="1:5" x14ac:dyDescent="0.2">
      <c r="A1123">
        <v>1155</v>
      </c>
      <c r="B1123">
        <v>9903</v>
      </c>
      <c r="C1123">
        <v>1155</v>
      </c>
      <c r="D1123" t="s">
        <v>1420</v>
      </c>
      <c r="E1123" t="s">
        <v>480</v>
      </c>
    </row>
    <row r="1124" spans="1:5" x14ac:dyDescent="0.2">
      <c r="A1124">
        <v>1156</v>
      </c>
      <c r="B1124">
        <v>9904</v>
      </c>
      <c r="C1124">
        <v>1156</v>
      </c>
      <c r="D1124" t="s">
        <v>1421</v>
      </c>
      <c r="E1124" t="s">
        <v>480</v>
      </c>
    </row>
    <row r="1125" spans="1:5" x14ac:dyDescent="0.2">
      <c r="A1125">
        <v>1157</v>
      </c>
      <c r="B1125">
        <v>9905</v>
      </c>
      <c r="C1125">
        <v>1157</v>
      </c>
      <c r="D1125" t="s">
        <v>1422</v>
      </c>
      <c r="E1125" t="s">
        <v>480</v>
      </c>
    </row>
    <row r="1126" spans="1:5" x14ac:dyDescent="0.2">
      <c r="A1126">
        <v>1158</v>
      </c>
      <c r="B1126">
        <v>9906</v>
      </c>
      <c r="C1126">
        <v>1158</v>
      </c>
      <c r="D1126" t="s">
        <v>1423</v>
      </c>
      <c r="E1126" t="s">
        <v>480</v>
      </c>
    </row>
    <row r="1127" spans="1:5" x14ac:dyDescent="0.2">
      <c r="A1127">
        <v>1159</v>
      </c>
      <c r="B1127">
        <v>9907</v>
      </c>
      <c r="C1127">
        <v>1159</v>
      </c>
      <c r="D1127" t="s">
        <v>1424</v>
      </c>
      <c r="E1127" t="s">
        <v>480</v>
      </c>
    </row>
    <row r="1128" spans="1:5" x14ac:dyDescent="0.2">
      <c r="A1128">
        <v>1160</v>
      </c>
      <c r="B1128">
        <v>9920</v>
      </c>
      <c r="C1128">
        <v>1160</v>
      </c>
      <c r="D1128" t="s">
        <v>1425</v>
      </c>
      <c r="E1128" t="s">
        <v>480</v>
      </c>
    </row>
    <row r="1129" spans="1:5" x14ac:dyDescent="0.2">
      <c r="A1129">
        <v>1161</v>
      </c>
      <c r="B1129">
        <v>9921</v>
      </c>
      <c r="C1129">
        <v>1161</v>
      </c>
      <c r="D1129" t="s">
        <v>1426</v>
      </c>
      <c r="E1129" t="s">
        <v>480</v>
      </c>
    </row>
    <row r="1130" spans="1:5" x14ac:dyDescent="0.2">
      <c r="A1130">
        <v>1162</v>
      </c>
      <c r="B1130">
        <v>9922</v>
      </c>
      <c r="C1130">
        <v>1162</v>
      </c>
      <c r="D1130" t="s">
        <v>1427</v>
      </c>
      <c r="E1130" t="s">
        <v>480</v>
      </c>
    </row>
    <row r="1131" spans="1:5" x14ac:dyDescent="0.2">
      <c r="A1131">
        <v>1163</v>
      </c>
      <c r="B1131">
        <v>9923</v>
      </c>
      <c r="C1131">
        <v>1163</v>
      </c>
      <c r="D1131" t="s">
        <v>1428</v>
      </c>
      <c r="E1131" t="s">
        <v>480</v>
      </c>
    </row>
    <row r="1132" spans="1:5" x14ac:dyDescent="0.2">
      <c r="A1132">
        <v>1164</v>
      </c>
      <c r="B1132">
        <v>9924</v>
      </c>
      <c r="C1132">
        <v>1164</v>
      </c>
      <c r="D1132" t="s">
        <v>1429</v>
      </c>
      <c r="E1132" t="s">
        <v>480</v>
      </c>
    </row>
    <row r="1133" spans="1:5" x14ac:dyDescent="0.2">
      <c r="A1133">
        <v>1167</v>
      </c>
      <c r="B1133">
        <v>9939</v>
      </c>
      <c r="C1133">
        <v>1167</v>
      </c>
      <c r="D1133" t="s">
        <v>442</v>
      </c>
      <c r="E1133" t="s">
        <v>480</v>
      </c>
    </row>
    <row r="1134" spans="1:5" x14ac:dyDescent="0.2">
      <c r="A1134">
        <v>1168</v>
      </c>
      <c r="B1134">
        <v>9943</v>
      </c>
      <c r="C1134">
        <v>1168</v>
      </c>
      <c r="D1134" t="s">
        <v>221</v>
      </c>
      <c r="E1134" t="s">
        <v>480</v>
      </c>
    </row>
    <row r="1135" spans="1:5" x14ac:dyDescent="0.2">
      <c r="A1135">
        <v>1169</v>
      </c>
      <c r="B1135">
        <v>9944</v>
      </c>
      <c r="C1135">
        <v>1169</v>
      </c>
      <c r="D1135" t="s">
        <v>234</v>
      </c>
      <c r="E1135" t="s">
        <v>480</v>
      </c>
    </row>
    <row r="1136" spans="1:5" x14ac:dyDescent="0.2">
      <c r="A1136">
        <v>1170</v>
      </c>
      <c r="B1136">
        <v>9945</v>
      </c>
      <c r="C1136">
        <v>1170</v>
      </c>
      <c r="D1136" t="s">
        <v>245</v>
      </c>
      <c r="E1136" t="s">
        <v>480</v>
      </c>
    </row>
    <row r="1137" spans="1:5" x14ac:dyDescent="0.2">
      <c r="A1137">
        <v>1171</v>
      </c>
      <c r="B1137">
        <v>9946</v>
      </c>
      <c r="C1137">
        <v>1171</v>
      </c>
      <c r="D1137" t="s">
        <v>84</v>
      </c>
      <c r="E1137" t="s">
        <v>480</v>
      </c>
    </row>
    <row r="1138" spans="1:5" x14ac:dyDescent="0.2">
      <c r="A1138">
        <v>1172</v>
      </c>
      <c r="B1138">
        <v>9947</v>
      </c>
      <c r="C1138">
        <v>1172</v>
      </c>
      <c r="D1138" t="s">
        <v>1430</v>
      </c>
      <c r="E1138" t="s">
        <v>480</v>
      </c>
    </row>
    <row r="1139" spans="1:5" x14ac:dyDescent="0.2">
      <c r="A1139">
        <v>1173</v>
      </c>
      <c r="B1139">
        <v>9950</v>
      </c>
      <c r="C1139">
        <v>1173</v>
      </c>
      <c r="D1139" t="s">
        <v>364</v>
      </c>
      <c r="E1139" t="s">
        <v>480</v>
      </c>
    </row>
    <row r="1140" spans="1:5" x14ac:dyDescent="0.2">
      <c r="A1140">
        <v>1174</v>
      </c>
      <c r="B1140">
        <v>9951</v>
      </c>
      <c r="C1140">
        <v>1174</v>
      </c>
      <c r="D1140" t="s">
        <v>1431</v>
      </c>
      <c r="E1140" t="s">
        <v>480</v>
      </c>
    </row>
    <row r="1141" spans="1:5" x14ac:dyDescent="0.2">
      <c r="A1141">
        <v>1175</v>
      </c>
      <c r="B1141">
        <v>9952</v>
      </c>
      <c r="C1141">
        <v>1175</v>
      </c>
      <c r="D1141" t="s">
        <v>1432</v>
      </c>
      <c r="E1141" t="s">
        <v>480</v>
      </c>
    </row>
    <row r="1142" spans="1:5" x14ac:dyDescent="0.2">
      <c r="A1142">
        <v>1176</v>
      </c>
      <c r="B1142">
        <v>9953</v>
      </c>
      <c r="C1142">
        <v>1176</v>
      </c>
      <c r="D1142" t="s">
        <v>1433</v>
      </c>
      <c r="E1142" t="s">
        <v>480</v>
      </c>
    </row>
    <row r="1143" spans="1:5" x14ac:dyDescent="0.2">
      <c r="A1143">
        <v>1177</v>
      </c>
      <c r="B1143">
        <v>9954</v>
      </c>
      <c r="C1143">
        <v>1177</v>
      </c>
      <c r="D1143" t="s">
        <v>1434</v>
      </c>
      <c r="E1143" t="s">
        <v>480</v>
      </c>
    </row>
    <row r="1144" spans="1:5" x14ac:dyDescent="0.2">
      <c r="A1144">
        <v>1178</v>
      </c>
      <c r="B1144">
        <v>9955</v>
      </c>
      <c r="C1144">
        <v>1178</v>
      </c>
      <c r="D1144" t="s">
        <v>1435</v>
      </c>
      <c r="E1144" t="s">
        <v>480</v>
      </c>
    </row>
    <row r="1145" spans="1:5" x14ac:dyDescent="0.2">
      <c r="A1145">
        <v>1179</v>
      </c>
      <c r="B1145">
        <v>9956</v>
      </c>
      <c r="C1145">
        <v>1179</v>
      </c>
      <c r="D1145" t="s">
        <v>1436</v>
      </c>
      <c r="E1145" t="s">
        <v>480</v>
      </c>
    </row>
    <row r="1146" spans="1:5" x14ac:dyDescent="0.2">
      <c r="A1146">
        <v>1180</v>
      </c>
      <c r="B1146">
        <v>9957</v>
      </c>
      <c r="C1146">
        <v>1180</v>
      </c>
      <c r="D1146" t="s">
        <v>1437</v>
      </c>
      <c r="E1146" t="s">
        <v>480</v>
      </c>
    </row>
    <row r="1147" spans="1:5" x14ac:dyDescent="0.2">
      <c r="A1147">
        <v>1181</v>
      </c>
      <c r="B1147">
        <v>9958</v>
      </c>
      <c r="C1147">
        <v>1181</v>
      </c>
      <c r="D1147" t="s">
        <v>1438</v>
      </c>
      <c r="E1147" t="s">
        <v>480</v>
      </c>
    </row>
    <row r="1148" spans="1:5" x14ac:dyDescent="0.2">
      <c r="A1148">
        <v>1182</v>
      </c>
      <c r="B1148">
        <v>9959</v>
      </c>
      <c r="C1148">
        <v>1182</v>
      </c>
      <c r="D1148" t="s">
        <v>1439</v>
      </c>
      <c r="E1148" t="s">
        <v>480</v>
      </c>
    </row>
    <row r="1149" spans="1:5" x14ac:dyDescent="0.2">
      <c r="A1149">
        <v>1183</v>
      </c>
      <c r="B1149">
        <v>9960</v>
      </c>
      <c r="C1149">
        <v>1183</v>
      </c>
      <c r="D1149" t="s">
        <v>1440</v>
      </c>
      <c r="E1149" t="s">
        <v>480</v>
      </c>
    </row>
    <row r="1150" spans="1:5" x14ac:dyDescent="0.2">
      <c r="A1150">
        <v>1184</v>
      </c>
      <c r="B1150">
        <v>9961</v>
      </c>
      <c r="C1150">
        <v>1184</v>
      </c>
      <c r="D1150" t="s">
        <v>1441</v>
      </c>
      <c r="E1150" t="s">
        <v>480</v>
      </c>
    </row>
    <row r="1151" spans="1:5" x14ac:dyDescent="0.2">
      <c r="A1151">
        <v>1185</v>
      </c>
      <c r="B1151">
        <v>9962</v>
      </c>
      <c r="C1151">
        <v>1185</v>
      </c>
      <c r="D1151" t="s">
        <v>1442</v>
      </c>
      <c r="E1151" t="s">
        <v>480</v>
      </c>
    </row>
    <row r="1152" spans="1:5" x14ac:dyDescent="0.2">
      <c r="A1152">
        <v>1186</v>
      </c>
      <c r="B1152">
        <v>9964</v>
      </c>
      <c r="C1152">
        <v>1186</v>
      </c>
      <c r="D1152" t="s">
        <v>1443</v>
      </c>
      <c r="E1152" t="s">
        <v>480</v>
      </c>
    </row>
    <row r="1153" spans="1:5" x14ac:dyDescent="0.2">
      <c r="A1153">
        <v>1187</v>
      </c>
      <c r="B1153">
        <v>9965</v>
      </c>
      <c r="C1153">
        <v>1187</v>
      </c>
      <c r="D1153" t="s">
        <v>1444</v>
      </c>
      <c r="E1153" t="s">
        <v>480</v>
      </c>
    </row>
    <row r="1154" spans="1:5" x14ac:dyDescent="0.2">
      <c r="A1154">
        <v>1188</v>
      </c>
      <c r="B1154">
        <v>9966</v>
      </c>
      <c r="C1154">
        <v>1188</v>
      </c>
      <c r="D1154" t="s">
        <v>1445</v>
      </c>
      <c r="E1154" t="s">
        <v>480</v>
      </c>
    </row>
    <row r="1155" spans="1:5" x14ac:dyDescent="0.2">
      <c r="A1155">
        <v>1191</v>
      </c>
      <c r="B1155">
        <v>151</v>
      </c>
      <c r="C1155">
        <v>1191</v>
      </c>
      <c r="D1155" t="s">
        <v>1446</v>
      </c>
      <c r="E1155" t="s">
        <v>480</v>
      </c>
    </row>
    <row r="1156" spans="1:5" x14ac:dyDescent="0.2">
      <c r="A1156">
        <v>1194</v>
      </c>
      <c r="B1156">
        <v>9051</v>
      </c>
      <c r="C1156">
        <v>1194</v>
      </c>
      <c r="D1156" t="s">
        <v>1447</v>
      </c>
      <c r="E1156" t="s">
        <v>480</v>
      </c>
    </row>
    <row r="1157" spans="1:5" x14ac:dyDescent="0.2">
      <c r="A1157">
        <v>1195</v>
      </c>
      <c r="B1157">
        <v>9101</v>
      </c>
      <c r="C1157">
        <v>1195</v>
      </c>
      <c r="D1157" t="s">
        <v>1448</v>
      </c>
      <c r="E1157" t="s">
        <v>480</v>
      </c>
    </row>
    <row r="1158" spans="1:5" x14ac:dyDescent="0.2">
      <c r="A1158">
        <v>1196</v>
      </c>
      <c r="B1158">
        <v>8997</v>
      </c>
      <c r="C1158">
        <v>1196</v>
      </c>
      <c r="D1158" t="s">
        <v>1449</v>
      </c>
      <c r="E1158" t="s">
        <v>480</v>
      </c>
    </row>
    <row r="1159" spans="1:5" x14ac:dyDescent="0.2">
      <c r="A1159">
        <v>1197</v>
      </c>
      <c r="B1159">
        <v>8995</v>
      </c>
      <c r="C1159">
        <v>1197</v>
      </c>
      <c r="D1159" t="s">
        <v>1450</v>
      </c>
      <c r="E1159" t="s">
        <v>480</v>
      </c>
    </row>
    <row r="1160" spans="1:5" x14ac:dyDescent="0.2">
      <c r="A1160">
        <v>1198</v>
      </c>
      <c r="B1160">
        <v>8996</v>
      </c>
      <c r="C1160">
        <v>1198</v>
      </c>
      <c r="D1160" t="s">
        <v>1451</v>
      </c>
      <c r="E1160" t="s">
        <v>480</v>
      </c>
    </row>
    <row r="1161" spans="1:5" x14ac:dyDescent="0.2">
      <c r="A1161">
        <v>1200</v>
      </c>
      <c r="B1161">
        <v>9041</v>
      </c>
      <c r="C1161">
        <v>1200</v>
      </c>
      <c r="D1161" t="s">
        <v>1452</v>
      </c>
      <c r="E1161" t="s">
        <v>480</v>
      </c>
    </row>
    <row r="1162" spans="1:5" x14ac:dyDescent="0.2">
      <c r="A1162">
        <v>1201</v>
      </c>
      <c r="B1162">
        <v>681</v>
      </c>
      <c r="C1162">
        <v>1201</v>
      </c>
      <c r="D1162" t="s">
        <v>1453</v>
      </c>
      <c r="E1162" t="s">
        <v>480</v>
      </c>
    </row>
    <row r="1163" spans="1:5" x14ac:dyDescent="0.2">
      <c r="A1163">
        <v>1202</v>
      </c>
      <c r="B1163">
        <v>682</v>
      </c>
      <c r="C1163">
        <v>1202</v>
      </c>
      <c r="D1163" t="s">
        <v>1454</v>
      </c>
      <c r="E1163" t="s">
        <v>480</v>
      </c>
    </row>
    <row r="1164" spans="1:5" x14ac:dyDescent="0.2">
      <c r="A1164">
        <v>1203</v>
      </c>
      <c r="B1164">
        <v>683</v>
      </c>
      <c r="C1164">
        <v>1203</v>
      </c>
      <c r="D1164" t="s">
        <v>1455</v>
      </c>
      <c r="E1164" t="s">
        <v>480</v>
      </c>
    </row>
    <row r="1165" spans="1:5" x14ac:dyDescent="0.2">
      <c r="A1165">
        <v>1204</v>
      </c>
      <c r="B1165">
        <v>684</v>
      </c>
      <c r="C1165">
        <v>1204</v>
      </c>
      <c r="D1165" t="s">
        <v>1456</v>
      </c>
      <c r="E1165" t="s">
        <v>480</v>
      </c>
    </row>
    <row r="1166" spans="1:5" x14ac:dyDescent="0.2">
      <c r="A1166">
        <v>1205</v>
      </c>
      <c r="B1166">
        <v>3679</v>
      </c>
      <c r="C1166">
        <v>1205</v>
      </c>
      <c r="D1166" t="s">
        <v>1457</v>
      </c>
      <c r="E1166" t="s">
        <v>480</v>
      </c>
    </row>
    <row r="1167" spans="1:5" x14ac:dyDescent="0.2">
      <c r="A1167">
        <v>1206</v>
      </c>
      <c r="B1167">
        <v>4502</v>
      </c>
      <c r="C1167">
        <v>1206</v>
      </c>
      <c r="D1167" t="s">
        <v>366</v>
      </c>
      <c r="E1167" t="s">
        <v>480</v>
      </c>
    </row>
    <row r="1168" spans="1:5" x14ac:dyDescent="0.2">
      <c r="A1168">
        <v>1207</v>
      </c>
      <c r="B1168">
        <v>4503</v>
      </c>
      <c r="C1168">
        <v>1207</v>
      </c>
      <c r="D1168" t="s">
        <v>338</v>
      </c>
      <c r="E1168" t="s">
        <v>480</v>
      </c>
    </row>
    <row r="1169" spans="1:5" x14ac:dyDescent="0.2">
      <c r="A1169">
        <v>1208</v>
      </c>
      <c r="B1169">
        <v>4504</v>
      </c>
      <c r="C1169">
        <v>1208</v>
      </c>
      <c r="D1169" t="s">
        <v>1458</v>
      </c>
      <c r="E1169" t="s">
        <v>480</v>
      </c>
    </row>
    <row r="1170" spans="1:5" x14ac:dyDescent="0.2">
      <c r="A1170">
        <v>1209</v>
      </c>
      <c r="B1170">
        <v>4505</v>
      </c>
      <c r="C1170">
        <v>1209</v>
      </c>
      <c r="D1170" t="s">
        <v>1459</v>
      </c>
      <c r="E1170" t="s">
        <v>480</v>
      </c>
    </row>
    <row r="1171" spans="1:5" x14ac:dyDescent="0.2">
      <c r="A1171">
        <v>1210</v>
      </c>
      <c r="B1171">
        <v>4506</v>
      </c>
      <c r="C1171">
        <v>1210</v>
      </c>
      <c r="D1171" t="s">
        <v>367</v>
      </c>
      <c r="E1171" t="s">
        <v>480</v>
      </c>
    </row>
    <row r="1172" spans="1:5" x14ac:dyDescent="0.2">
      <c r="A1172">
        <v>1211</v>
      </c>
      <c r="B1172">
        <v>4507</v>
      </c>
      <c r="C1172">
        <v>1211</v>
      </c>
      <c r="D1172" t="s">
        <v>1460</v>
      </c>
      <c r="E1172" t="s">
        <v>480</v>
      </c>
    </row>
    <row r="1173" spans="1:5" x14ac:dyDescent="0.2">
      <c r="A1173">
        <v>1212</v>
      </c>
      <c r="B1173">
        <v>4508</v>
      </c>
      <c r="C1173">
        <v>1212</v>
      </c>
      <c r="D1173" t="s">
        <v>1461</v>
      </c>
      <c r="E1173" t="s">
        <v>480</v>
      </c>
    </row>
    <row r="1174" spans="1:5" x14ac:dyDescent="0.2">
      <c r="A1174">
        <v>1213</v>
      </c>
      <c r="B1174">
        <v>4596</v>
      </c>
      <c r="C1174">
        <v>1213</v>
      </c>
      <c r="D1174" t="s">
        <v>1462</v>
      </c>
      <c r="E1174" t="s">
        <v>480</v>
      </c>
    </row>
    <row r="1175" spans="1:5" x14ac:dyDescent="0.2">
      <c r="A1175">
        <v>1214</v>
      </c>
      <c r="B1175">
        <v>4597</v>
      </c>
      <c r="C1175">
        <v>1214</v>
      </c>
      <c r="D1175" t="s">
        <v>1463</v>
      </c>
      <c r="E1175" t="s">
        <v>480</v>
      </c>
    </row>
    <row r="1176" spans="1:5" x14ac:dyDescent="0.2">
      <c r="A1176">
        <v>1215</v>
      </c>
      <c r="B1176">
        <v>4598</v>
      </c>
      <c r="C1176">
        <v>1215</v>
      </c>
      <c r="D1176" t="s">
        <v>1464</v>
      </c>
      <c r="E1176" t="s">
        <v>480</v>
      </c>
    </row>
    <row r="1177" spans="1:5" x14ac:dyDescent="0.2">
      <c r="A1177">
        <v>1216</v>
      </c>
      <c r="B1177">
        <v>5005</v>
      </c>
      <c r="C1177">
        <v>1216</v>
      </c>
      <c r="D1177" t="s">
        <v>1465</v>
      </c>
      <c r="E1177" t="s">
        <v>480</v>
      </c>
    </row>
    <row r="1178" spans="1:5" x14ac:dyDescent="0.2">
      <c r="A1178">
        <v>1217</v>
      </c>
      <c r="B1178">
        <v>5006</v>
      </c>
      <c r="C1178">
        <v>1217</v>
      </c>
      <c r="D1178" t="s">
        <v>1466</v>
      </c>
      <c r="E1178" t="s">
        <v>480</v>
      </c>
    </row>
    <row r="1179" spans="1:5" x14ac:dyDescent="0.2">
      <c r="A1179">
        <v>1218</v>
      </c>
      <c r="B1179">
        <v>9359</v>
      </c>
      <c r="C1179">
        <v>1218</v>
      </c>
      <c r="D1179" t="s">
        <v>1467</v>
      </c>
      <c r="E1179" t="s">
        <v>480</v>
      </c>
    </row>
    <row r="1180" spans="1:5" x14ac:dyDescent="0.2">
      <c r="A1180">
        <v>1219</v>
      </c>
      <c r="B1180">
        <v>9796</v>
      </c>
      <c r="C1180">
        <v>1219</v>
      </c>
      <c r="D1180" t="s">
        <v>1468</v>
      </c>
      <c r="E1180" t="s">
        <v>480</v>
      </c>
    </row>
    <row r="1181" spans="1:5" x14ac:dyDescent="0.2">
      <c r="A1181">
        <v>1220</v>
      </c>
      <c r="B1181">
        <v>9797</v>
      </c>
      <c r="C1181">
        <v>1220</v>
      </c>
      <c r="D1181" t="b">
        <v>1</v>
      </c>
      <c r="E1181" t="s">
        <v>480</v>
      </c>
    </row>
    <row r="1182" spans="1:5" x14ac:dyDescent="0.2">
      <c r="A1182">
        <v>1221</v>
      </c>
      <c r="B1182">
        <v>9798</v>
      </c>
      <c r="C1182">
        <v>1221</v>
      </c>
      <c r="D1182" t="s">
        <v>1469</v>
      </c>
      <c r="E1182" t="s">
        <v>480</v>
      </c>
    </row>
    <row r="1183" spans="1:5" x14ac:dyDescent="0.2">
      <c r="A1183">
        <v>1222</v>
      </c>
      <c r="B1183">
        <v>9799</v>
      </c>
      <c r="C1183">
        <v>1222</v>
      </c>
      <c r="D1183" t="s">
        <v>1470</v>
      </c>
      <c r="E1183" t="s">
        <v>480</v>
      </c>
    </row>
    <row r="1184" spans="1:5" x14ac:dyDescent="0.2">
      <c r="A1184">
        <v>1223</v>
      </c>
      <c r="B1184">
        <v>9857</v>
      </c>
      <c r="C1184">
        <v>1223</v>
      </c>
      <c r="D1184" t="s">
        <v>1471</v>
      </c>
      <c r="E1184" t="s">
        <v>480</v>
      </c>
    </row>
    <row r="1185" spans="1:5" x14ac:dyDescent="0.2">
      <c r="A1185">
        <v>1224</v>
      </c>
      <c r="B1185">
        <v>9858</v>
      </c>
      <c r="C1185">
        <v>1224</v>
      </c>
      <c r="D1185" t="s">
        <v>1472</v>
      </c>
      <c r="E1185" t="s">
        <v>480</v>
      </c>
    </row>
    <row r="1186" spans="1:5" x14ac:dyDescent="0.2">
      <c r="A1186">
        <v>1225</v>
      </c>
      <c r="B1186">
        <v>8994</v>
      </c>
      <c r="C1186">
        <v>1225</v>
      </c>
      <c r="D1186" t="s">
        <v>1473</v>
      </c>
      <c r="E1186" t="s">
        <v>480</v>
      </c>
    </row>
    <row r="1187" spans="1:5" x14ac:dyDescent="0.2">
      <c r="A1187">
        <v>1226</v>
      </c>
      <c r="B1187">
        <v>8998</v>
      </c>
      <c r="C1187">
        <v>1226</v>
      </c>
      <c r="D1187" t="s">
        <v>1474</v>
      </c>
      <c r="E1187" t="s">
        <v>480</v>
      </c>
    </row>
    <row r="1188" spans="1:5" x14ac:dyDescent="0.2">
      <c r="A1188">
        <v>1228</v>
      </c>
      <c r="B1188">
        <v>9001</v>
      </c>
      <c r="C1188">
        <v>1228</v>
      </c>
      <c r="D1188" t="s">
        <v>1475</v>
      </c>
      <c r="E1188" t="s">
        <v>480</v>
      </c>
    </row>
    <row r="1189" spans="1:5" x14ac:dyDescent="0.2">
      <c r="A1189">
        <v>1229</v>
      </c>
      <c r="B1189">
        <v>9186</v>
      </c>
      <c r="C1189">
        <v>1229</v>
      </c>
      <c r="D1189" t="s">
        <v>1476</v>
      </c>
      <c r="E1189" t="s">
        <v>480</v>
      </c>
    </row>
    <row r="1190" spans="1:5" x14ac:dyDescent="0.2">
      <c r="A1190">
        <v>1230</v>
      </c>
      <c r="B1190">
        <v>9802</v>
      </c>
      <c r="C1190">
        <v>1230</v>
      </c>
      <c r="D1190" t="s">
        <v>1477</v>
      </c>
      <c r="E1190" t="s">
        <v>480</v>
      </c>
    </row>
    <row r="1191" spans="1:5" x14ac:dyDescent="0.2">
      <c r="A1191">
        <v>1234</v>
      </c>
      <c r="B1191">
        <v>712</v>
      </c>
      <c r="C1191">
        <v>1234</v>
      </c>
      <c r="D1191" t="s">
        <v>1478</v>
      </c>
      <c r="E1191" t="s">
        <v>480</v>
      </c>
    </row>
    <row r="1192" spans="1:5" x14ac:dyDescent="0.2">
      <c r="A1192">
        <v>1235</v>
      </c>
      <c r="B1192">
        <v>3751</v>
      </c>
      <c r="C1192">
        <v>1235</v>
      </c>
      <c r="D1192" t="s">
        <v>1479</v>
      </c>
      <c r="E1192" t="s">
        <v>480</v>
      </c>
    </row>
    <row r="1193" spans="1:5" x14ac:dyDescent="0.2">
      <c r="A1193">
        <v>1236</v>
      </c>
      <c r="B1193">
        <v>3752</v>
      </c>
      <c r="C1193">
        <v>1236</v>
      </c>
      <c r="D1193" t="s">
        <v>1480</v>
      </c>
      <c r="E1193" t="s">
        <v>480</v>
      </c>
    </row>
    <row r="1194" spans="1:5" x14ac:dyDescent="0.2">
      <c r="A1194">
        <v>1237</v>
      </c>
      <c r="B1194">
        <v>3753</v>
      </c>
      <c r="C1194">
        <v>1237</v>
      </c>
      <c r="D1194" t="s">
        <v>1481</v>
      </c>
      <c r="E1194" t="s">
        <v>480</v>
      </c>
    </row>
    <row r="1195" spans="1:5" x14ac:dyDescent="0.2">
      <c r="A1195">
        <v>1238</v>
      </c>
      <c r="B1195">
        <v>3754</v>
      </c>
      <c r="C1195">
        <v>1238</v>
      </c>
      <c r="D1195" t="s">
        <v>226</v>
      </c>
      <c r="E1195" t="s">
        <v>480</v>
      </c>
    </row>
    <row r="1196" spans="1:5" x14ac:dyDescent="0.2">
      <c r="A1196">
        <v>1239</v>
      </c>
      <c r="B1196">
        <v>3755</v>
      </c>
      <c r="C1196">
        <v>1239</v>
      </c>
      <c r="D1196" t="s">
        <v>224</v>
      </c>
      <c r="E1196" t="s">
        <v>480</v>
      </c>
    </row>
    <row r="1197" spans="1:5" x14ac:dyDescent="0.2">
      <c r="A1197">
        <v>1240</v>
      </c>
      <c r="B1197">
        <v>3756</v>
      </c>
      <c r="C1197">
        <v>1240</v>
      </c>
      <c r="D1197" t="s">
        <v>228</v>
      </c>
      <c r="E1197" t="s">
        <v>480</v>
      </c>
    </row>
    <row r="1198" spans="1:5" x14ac:dyDescent="0.2">
      <c r="A1198">
        <v>1241</v>
      </c>
      <c r="B1198">
        <v>2636</v>
      </c>
      <c r="C1198">
        <v>1241</v>
      </c>
      <c r="D1198" t="s">
        <v>1482</v>
      </c>
      <c r="E1198" t="s">
        <v>480</v>
      </c>
    </row>
    <row r="1199" spans="1:5" x14ac:dyDescent="0.2">
      <c r="A1199">
        <v>1242</v>
      </c>
      <c r="B1199">
        <v>3757</v>
      </c>
      <c r="C1199">
        <v>1242</v>
      </c>
      <c r="D1199" t="s">
        <v>1483</v>
      </c>
      <c r="E1199" t="s">
        <v>480</v>
      </c>
    </row>
    <row r="1200" spans="1:5" x14ac:dyDescent="0.2">
      <c r="A1200">
        <v>1243</v>
      </c>
      <c r="B1200">
        <v>3758</v>
      </c>
      <c r="C1200">
        <v>1243</v>
      </c>
      <c r="D1200" t="s">
        <v>1484</v>
      </c>
      <c r="E1200" t="s">
        <v>480</v>
      </c>
    </row>
    <row r="1201" spans="1:5" x14ac:dyDescent="0.2">
      <c r="A1201">
        <v>1244</v>
      </c>
      <c r="B1201">
        <v>9909</v>
      </c>
      <c r="C1201">
        <v>1244</v>
      </c>
      <c r="D1201" t="s">
        <v>1485</v>
      </c>
      <c r="E1201" t="s">
        <v>480</v>
      </c>
    </row>
    <row r="1202" spans="1:5" x14ac:dyDescent="0.2">
      <c r="A1202">
        <v>1245</v>
      </c>
      <c r="B1202">
        <v>9910</v>
      </c>
      <c r="C1202">
        <v>1245</v>
      </c>
      <c r="D1202" t="s">
        <v>1486</v>
      </c>
      <c r="E1202" t="s">
        <v>480</v>
      </c>
    </row>
    <row r="1203" spans="1:5" x14ac:dyDescent="0.2">
      <c r="A1203">
        <v>1246</v>
      </c>
      <c r="B1203">
        <v>9911</v>
      </c>
      <c r="C1203">
        <v>1246</v>
      </c>
      <c r="D1203" t="s">
        <v>1487</v>
      </c>
      <c r="E1203" t="s">
        <v>480</v>
      </c>
    </row>
    <row r="1204" spans="1:5" x14ac:dyDescent="0.2">
      <c r="A1204">
        <v>1247</v>
      </c>
      <c r="B1204">
        <v>9912</v>
      </c>
      <c r="C1204">
        <v>1247</v>
      </c>
      <c r="D1204" t="s">
        <v>1488</v>
      </c>
      <c r="E1204" t="s">
        <v>480</v>
      </c>
    </row>
    <row r="1205" spans="1:5" x14ac:dyDescent="0.2">
      <c r="A1205">
        <v>1248</v>
      </c>
      <c r="B1205">
        <v>9913</v>
      </c>
      <c r="C1205">
        <v>1248</v>
      </c>
      <c r="D1205" t="s">
        <v>1489</v>
      </c>
      <c r="E1205" t="s">
        <v>480</v>
      </c>
    </row>
    <row r="1206" spans="1:5" x14ac:dyDescent="0.2">
      <c r="A1206">
        <v>1249</v>
      </c>
      <c r="B1206">
        <v>9914</v>
      </c>
      <c r="C1206">
        <v>1249</v>
      </c>
      <c r="D1206" t="s">
        <v>1490</v>
      </c>
      <c r="E1206" t="s">
        <v>480</v>
      </c>
    </row>
    <row r="1207" spans="1:5" x14ac:dyDescent="0.2">
      <c r="A1207">
        <v>1250</v>
      </c>
      <c r="B1207">
        <v>9919</v>
      </c>
      <c r="C1207">
        <v>1250</v>
      </c>
      <c r="D1207" t="s">
        <v>1491</v>
      </c>
      <c r="E1207" t="s">
        <v>480</v>
      </c>
    </row>
    <row r="1208" spans="1:5" x14ac:dyDescent="0.2">
      <c r="A1208">
        <v>1251</v>
      </c>
      <c r="B1208">
        <v>2262</v>
      </c>
      <c r="C1208">
        <v>1251</v>
      </c>
      <c r="D1208" t="s">
        <v>1492</v>
      </c>
      <c r="E1208" t="s">
        <v>480</v>
      </c>
    </row>
    <row r="1209" spans="1:5" x14ac:dyDescent="0.2">
      <c r="A1209">
        <v>1252</v>
      </c>
      <c r="B1209">
        <v>2263</v>
      </c>
      <c r="C1209">
        <v>1252</v>
      </c>
      <c r="D1209" t="s">
        <v>1493</v>
      </c>
      <c r="E1209" t="s">
        <v>480</v>
      </c>
    </row>
    <row r="1210" spans="1:5" x14ac:dyDescent="0.2">
      <c r="A1210">
        <v>1253</v>
      </c>
      <c r="B1210">
        <v>2264</v>
      </c>
      <c r="C1210">
        <v>1253</v>
      </c>
      <c r="D1210" t="s">
        <v>1494</v>
      </c>
      <c r="E1210" t="s">
        <v>480</v>
      </c>
    </row>
    <row r="1211" spans="1:5" x14ac:dyDescent="0.2">
      <c r="A1211">
        <v>1254</v>
      </c>
      <c r="B1211">
        <v>2265</v>
      </c>
      <c r="C1211">
        <v>1254</v>
      </c>
      <c r="D1211" t="s">
        <v>1495</v>
      </c>
      <c r="E1211" t="s">
        <v>480</v>
      </c>
    </row>
    <row r="1212" spans="1:5" x14ac:dyDescent="0.2">
      <c r="A1212">
        <v>1255</v>
      </c>
      <c r="B1212">
        <v>2266</v>
      </c>
      <c r="C1212">
        <v>1255</v>
      </c>
      <c r="D1212" t="s">
        <v>419</v>
      </c>
      <c r="E1212" t="s">
        <v>418</v>
      </c>
    </row>
    <row r="1213" spans="1:5" x14ac:dyDescent="0.2">
      <c r="A1213">
        <v>1256</v>
      </c>
      <c r="B1213">
        <v>2267</v>
      </c>
      <c r="C1213">
        <v>1256</v>
      </c>
      <c r="D1213" t="s">
        <v>426</v>
      </c>
      <c r="E1213" t="s">
        <v>130</v>
      </c>
    </row>
    <row r="1214" spans="1:5" x14ac:dyDescent="0.2">
      <c r="A1214">
        <v>1257</v>
      </c>
      <c r="B1214">
        <v>2268</v>
      </c>
      <c r="C1214">
        <v>1257</v>
      </c>
      <c r="D1214" t="s">
        <v>430</v>
      </c>
      <c r="E1214" t="s">
        <v>131</v>
      </c>
    </row>
    <row r="1215" spans="1:5" x14ac:dyDescent="0.2">
      <c r="A1215">
        <v>1258</v>
      </c>
      <c r="B1215">
        <v>2269</v>
      </c>
      <c r="C1215">
        <v>1258</v>
      </c>
      <c r="D1215" t="s">
        <v>1496</v>
      </c>
      <c r="E1215" t="s">
        <v>459</v>
      </c>
    </row>
    <row r="1216" spans="1:5" x14ac:dyDescent="0.2">
      <c r="A1216">
        <v>1259</v>
      </c>
      <c r="B1216">
        <v>2270</v>
      </c>
      <c r="C1216">
        <v>1259</v>
      </c>
      <c r="D1216" t="s">
        <v>425</v>
      </c>
      <c r="E1216" t="s">
        <v>424</v>
      </c>
    </row>
    <row r="1217" spans="1:5" x14ac:dyDescent="0.2">
      <c r="A1217">
        <v>1260</v>
      </c>
      <c r="B1217">
        <v>2271</v>
      </c>
      <c r="C1217">
        <v>1260</v>
      </c>
      <c r="D1217" t="s">
        <v>428</v>
      </c>
      <c r="E1217" t="s">
        <v>427</v>
      </c>
    </row>
    <row r="1218" spans="1:5" x14ac:dyDescent="0.2">
      <c r="A1218">
        <v>1261</v>
      </c>
      <c r="B1218">
        <v>2272</v>
      </c>
      <c r="C1218">
        <v>1261</v>
      </c>
      <c r="D1218" t="s">
        <v>429</v>
      </c>
      <c r="E1218" t="s">
        <v>132</v>
      </c>
    </row>
    <row r="1219" spans="1:5" x14ac:dyDescent="0.2">
      <c r="A1219">
        <v>1262</v>
      </c>
      <c r="B1219">
        <v>2273</v>
      </c>
      <c r="C1219">
        <v>1262</v>
      </c>
      <c r="D1219" t="s">
        <v>433</v>
      </c>
      <c r="E1219" t="s">
        <v>133</v>
      </c>
    </row>
    <row r="1220" spans="1:5" x14ac:dyDescent="0.2">
      <c r="A1220">
        <v>1263</v>
      </c>
      <c r="B1220">
        <v>2274</v>
      </c>
      <c r="C1220">
        <v>1263</v>
      </c>
      <c r="D1220" t="s">
        <v>432</v>
      </c>
      <c r="E1220" t="s">
        <v>431</v>
      </c>
    </row>
    <row r="1221" spans="1:5" x14ac:dyDescent="0.2">
      <c r="A1221">
        <v>1264</v>
      </c>
      <c r="B1221">
        <v>2275</v>
      </c>
      <c r="C1221">
        <v>1264</v>
      </c>
      <c r="D1221" t="s">
        <v>435</v>
      </c>
      <c r="E1221" t="s">
        <v>434</v>
      </c>
    </row>
    <row r="1222" spans="1:5" x14ac:dyDescent="0.2">
      <c r="A1222">
        <v>1265</v>
      </c>
      <c r="B1222">
        <v>2276</v>
      </c>
      <c r="C1222">
        <v>1265</v>
      </c>
      <c r="D1222" t="s">
        <v>1497</v>
      </c>
      <c r="E1222" t="s">
        <v>460</v>
      </c>
    </row>
    <row r="1223" spans="1:5" x14ac:dyDescent="0.2">
      <c r="A1223">
        <v>1266</v>
      </c>
      <c r="B1223">
        <v>2277</v>
      </c>
      <c r="C1223">
        <v>1266</v>
      </c>
      <c r="D1223" t="s">
        <v>1498</v>
      </c>
      <c r="E1223" t="s">
        <v>461</v>
      </c>
    </row>
    <row r="1224" spans="1:5" x14ac:dyDescent="0.2">
      <c r="A1224">
        <v>1267</v>
      </c>
      <c r="B1224">
        <v>2278</v>
      </c>
      <c r="C1224">
        <v>1267</v>
      </c>
      <c r="D1224" t="s">
        <v>1499</v>
      </c>
      <c r="E1224" t="s">
        <v>462</v>
      </c>
    </row>
    <row r="1225" spans="1:5" x14ac:dyDescent="0.2">
      <c r="A1225">
        <v>1268</v>
      </c>
      <c r="B1225">
        <v>9967</v>
      </c>
      <c r="C1225">
        <v>1268</v>
      </c>
      <c r="D1225" t="s">
        <v>1500</v>
      </c>
      <c r="E1225" t="s">
        <v>480</v>
      </c>
    </row>
    <row r="1226" spans="1:5" x14ac:dyDescent="0.2">
      <c r="A1226">
        <v>1269</v>
      </c>
      <c r="B1226">
        <v>9968</v>
      </c>
      <c r="C1226">
        <v>1269</v>
      </c>
      <c r="D1226" t="s">
        <v>1501</v>
      </c>
      <c r="E1226" t="s">
        <v>480</v>
      </c>
    </row>
    <row r="1227" spans="1:5" x14ac:dyDescent="0.2">
      <c r="A1227">
        <v>1270</v>
      </c>
      <c r="B1227">
        <v>9969</v>
      </c>
      <c r="C1227">
        <v>1270</v>
      </c>
      <c r="D1227" t="s">
        <v>1502</v>
      </c>
      <c r="E1227" t="s">
        <v>480</v>
      </c>
    </row>
    <row r="1228" spans="1:5" x14ac:dyDescent="0.2">
      <c r="A1228">
        <v>1271</v>
      </c>
      <c r="B1228">
        <v>9970</v>
      </c>
      <c r="C1228">
        <v>1271</v>
      </c>
      <c r="D1228" t="s">
        <v>1503</v>
      </c>
      <c r="E1228" t="s">
        <v>480</v>
      </c>
    </row>
    <row r="1229" spans="1:5" x14ac:dyDescent="0.2">
      <c r="A1229">
        <v>1272</v>
      </c>
      <c r="B1229">
        <v>9971</v>
      </c>
      <c r="C1229">
        <v>1272</v>
      </c>
      <c r="D1229" t="s">
        <v>1504</v>
      </c>
      <c r="E1229" t="s">
        <v>480</v>
      </c>
    </row>
    <row r="1230" spans="1:5" x14ac:dyDescent="0.2">
      <c r="A1230">
        <v>1273</v>
      </c>
      <c r="B1230">
        <v>9972</v>
      </c>
      <c r="C1230">
        <v>1273</v>
      </c>
      <c r="D1230" t="s">
        <v>1505</v>
      </c>
      <c r="E1230" t="s">
        <v>480</v>
      </c>
    </row>
    <row r="1231" spans="1:5" x14ac:dyDescent="0.2">
      <c r="A1231">
        <v>1274</v>
      </c>
      <c r="B1231">
        <v>9973</v>
      </c>
      <c r="C1231">
        <v>1274</v>
      </c>
      <c r="D1231" t="s">
        <v>1506</v>
      </c>
      <c r="E1231" t="s">
        <v>480</v>
      </c>
    </row>
    <row r="1232" spans="1:5" x14ac:dyDescent="0.2">
      <c r="A1232">
        <v>1275</v>
      </c>
      <c r="B1232">
        <v>9974</v>
      </c>
      <c r="C1232">
        <v>1275</v>
      </c>
      <c r="D1232" t="s">
        <v>1507</v>
      </c>
      <c r="E1232" t="s">
        <v>480</v>
      </c>
    </row>
    <row r="1233" spans="1:5" x14ac:dyDescent="0.2">
      <c r="A1233">
        <v>1276</v>
      </c>
      <c r="B1233">
        <v>9975</v>
      </c>
      <c r="C1233">
        <v>1276</v>
      </c>
      <c r="D1233" t="s">
        <v>1508</v>
      </c>
      <c r="E1233" t="s">
        <v>480</v>
      </c>
    </row>
    <row r="1234" spans="1:5" x14ac:dyDescent="0.2">
      <c r="A1234">
        <v>1277</v>
      </c>
      <c r="B1234">
        <v>9976</v>
      </c>
      <c r="C1234">
        <v>1277</v>
      </c>
      <c r="D1234" t="s">
        <v>1509</v>
      </c>
      <c r="E1234" t="s">
        <v>480</v>
      </c>
    </row>
    <row r="1235" spans="1:5" x14ac:dyDescent="0.2">
      <c r="A1235">
        <v>1278</v>
      </c>
      <c r="B1235">
        <v>9977</v>
      </c>
      <c r="C1235">
        <v>1278</v>
      </c>
      <c r="D1235" t="s">
        <v>1510</v>
      </c>
      <c r="E1235" t="s">
        <v>480</v>
      </c>
    </row>
    <row r="1236" spans="1:5" x14ac:dyDescent="0.2">
      <c r="A1236">
        <v>1279</v>
      </c>
      <c r="B1236">
        <v>9978</v>
      </c>
      <c r="C1236">
        <v>1279</v>
      </c>
      <c r="D1236" t="s">
        <v>1511</v>
      </c>
      <c r="E1236" t="s">
        <v>480</v>
      </c>
    </row>
    <row r="1237" spans="1:5" x14ac:dyDescent="0.2">
      <c r="A1237">
        <v>1280</v>
      </c>
      <c r="B1237">
        <v>9979</v>
      </c>
      <c r="C1237">
        <v>1280</v>
      </c>
      <c r="D1237" t="s">
        <v>1512</v>
      </c>
      <c r="E1237" t="s">
        <v>480</v>
      </c>
    </row>
    <row r="1238" spans="1:5" x14ac:dyDescent="0.2">
      <c r="A1238">
        <v>1281</v>
      </c>
      <c r="B1238">
        <v>9980</v>
      </c>
      <c r="C1238">
        <v>1281</v>
      </c>
      <c r="D1238" t="s">
        <v>1513</v>
      </c>
      <c r="E1238" t="s">
        <v>480</v>
      </c>
    </row>
    <row r="1239" spans="1:5" x14ac:dyDescent="0.2">
      <c r="A1239">
        <v>1284</v>
      </c>
      <c r="B1239">
        <v>9918</v>
      </c>
      <c r="C1239">
        <v>1284</v>
      </c>
      <c r="D1239" t="s">
        <v>1514</v>
      </c>
      <c r="E1239" t="s">
        <v>480</v>
      </c>
    </row>
    <row r="1240" spans="1:5" x14ac:dyDescent="0.2">
      <c r="A1240">
        <v>1285</v>
      </c>
      <c r="B1240">
        <v>9349</v>
      </c>
      <c r="C1240">
        <v>1285</v>
      </c>
      <c r="D1240" t="s">
        <v>1515</v>
      </c>
      <c r="E1240" t="s">
        <v>480</v>
      </c>
    </row>
    <row r="1241" spans="1:5" x14ac:dyDescent="0.2">
      <c r="A1241">
        <v>1286</v>
      </c>
      <c r="B1241">
        <v>9514</v>
      </c>
      <c r="C1241">
        <v>1286</v>
      </c>
      <c r="D1241" t="s">
        <v>1516</v>
      </c>
      <c r="E1241" t="s">
        <v>480</v>
      </c>
    </row>
    <row r="1242" spans="1:5" x14ac:dyDescent="0.2">
      <c r="A1242">
        <v>1287</v>
      </c>
      <c r="B1242">
        <v>9515</v>
      </c>
      <c r="C1242">
        <v>1287</v>
      </c>
      <c r="D1242" t="s">
        <v>1517</v>
      </c>
      <c r="E1242" t="s">
        <v>480</v>
      </c>
    </row>
    <row r="1243" spans="1:5" x14ac:dyDescent="0.2">
      <c r="A1243">
        <v>1288</v>
      </c>
      <c r="B1243">
        <v>685</v>
      </c>
      <c r="C1243">
        <v>1288</v>
      </c>
      <c r="D1243" t="s">
        <v>1518</v>
      </c>
      <c r="E1243" t="s">
        <v>480</v>
      </c>
    </row>
    <row r="1244" spans="1:5" x14ac:dyDescent="0.2">
      <c r="A1244">
        <v>1290</v>
      </c>
      <c r="B1244">
        <v>6115</v>
      </c>
      <c r="C1244">
        <v>1290</v>
      </c>
      <c r="D1244" t="s">
        <v>1519</v>
      </c>
      <c r="E1244" t="s">
        <v>480</v>
      </c>
    </row>
    <row r="1245" spans="1:5" x14ac:dyDescent="0.2">
      <c r="A1245">
        <v>1291</v>
      </c>
      <c r="B1245">
        <v>6116</v>
      </c>
      <c r="C1245">
        <v>1291</v>
      </c>
      <c r="D1245" t="s">
        <v>1520</v>
      </c>
      <c r="E1245" t="s">
        <v>480</v>
      </c>
    </row>
    <row r="1246" spans="1:5" x14ac:dyDescent="0.2">
      <c r="A1246">
        <v>1292</v>
      </c>
      <c r="B1246">
        <v>6117</v>
      </c>
      <c r="C1246">
        <v>1292</v>
      </c>
      <c r="D1246" t="s">
        <v>1521</v>
      </c>
      <c r="E1246" t="s">
        <v>480</v>
      </c>
    </row>
    <row r="1247" spans="1:5" x14ac:dyDescent="0.2">
      <c r="A1247">
        <v>1293</v>
      </c>
      <c r="B1247">
        <v>6118</v>
      </c>
      <c r="C1247">
        <v>1293</v>
      </c>
      <c r="D1247" t="s">
        <v>1522</v>
      </c>
      <c r="E1247" t="s">
        <v>480</v>
      </c>
    </row>
    <row r="1248" spans="1:5" x14ac:dyDescent="0.2">
      <c r="A1248">
        <v>1294</v>
      </c>
      <c r="B1248">
        <v>6119</v>
      </c>
      <c r="C1248">
        <v>1294</v>
      </c>
      <c r="D1248" t="s">
        <v>1523</v>
      </c>
      <c r="E1248" t="s">
        <v>480</v>
      </c>
    </row>
    <row r="1249" spans="1:5" x14ac:dyDescent="0.2">
      <c r="A1249">
        <v>1295</v>
      </c>
      <c r="B1249">
        <v>6120</v>
      </c>
      <c r="C1249">
        <v>1295</v>
      </c>
      <c r="D1249" t="s">
        <v>1524</v>
      </c>
      <c r="E1249" t="s">
        <v>480</v>
      </c>
    </row>
    <row r="1250" spans="1:5" x14ac:dyDescent="0.2">
      <c r="A1250">
        <v>1296</v>
      </c>
      <c r="B1250">
        <v>6121</v>
      </c>
      <c r="C1250">
        <v>1296</v>
      </c>
      <c r="D1250" t="s">
        <v>1525</v>
      </c>
      <c r="E1250" t="s">
        <v>480</v>
      </c>
    </row>
    <row r="1251" spans="1:5" x14ac:dyDescent="0.2">
      <c r="A1251">
        <v>1297</v>
      </c>
      <c r="B1251">
        <v>6122</v>
      </c>
      <c r="C1251">
        <v>1297</v>
      </c>
      <c r="D1251" t="s">
        <v>1526</v>
      </c>
      <c r="E1251" t="s">
        <v>480</v>
      </c>
    </row>
    <row r="1252" spans="1:5" x14ac:dyDescent="0.2">
      <c r="A1252">
        <v>1298</v>
      </c>
      <c r="B1252">
        <v>6123</v>
      </c>
      <c r="C1252">
        <v>1298</v>
      </c>
      <c r="D1252" t="s">
        <v>1527</v>
      </c>
      <c r="E1252" t="s">
        <v>480</v>
      </c>
    </row>
    <row r="1253" spans="1:5" x14ac:dyDescent="0.2">
      <c r="A1253">
        <v>1299</v>
      </c>
      <c r="B1253">
        <v>6124</v>
      </c>
      <c r="C1253">
        <v>1299</v>
      </c>
      <c r="D1253" t="s">
        <v>1528</v>
      </c>
      <c r="E1253" t="s">
        <v>480</v>
      </c>
    </row>
    <row r="1254" spans="1:5" x14ac:dyDescent="0.2">
      <c r="A1254">
        <v>1300</v>
      </c>
      <c r="B1254">
        <v>6125</v>
      </c>
      <c r="C1254">
        <v>1300</v>
      </c>
      <c r="D1254" t="s">
        <v>1529</v>
      </c>
      <c r="E1254" t="s">
        <v>480</v>
      </c>
    </row>
    <row r="1255" spans="1:5" x14ac:dyDescent="0.2">
      <c r="A1255">
        <v>1301</v>
      </c>
      <c r="B1255">
        <v>6126</v>
      </c>
      <c r="C1255">
        <v>1301</v>
      </c>
      <c r="D1255" t="s">
        <v>1530</v>
      </c>
      <c r="E1255" t="s">
        <v>480</v>
      </c>
    </row>
    <row r="1256" spans="1:5" x14ac:dyDescent="0.2">
      <c r="A1256">
        <v>1302</v>
      </c>
      <c r="B1256">
        <v>6127</v>
      </c>
      <c r="C1256">
        <v>1302</v>
      </c>
      <c r="D1256" t="s">
        <v>1531</v>
      </c>
      <c r="E1256" t="s">
        <v>480</v>
      </c>
    </row>
    <row r="1257" spans="1:5" x14ac:dyDescent="0.2">
      <c r="A1257">
        <v>1303</v>
      </c>
      <c r="B1257">
        <v>6128</v>
      </c>
      <c r="C1257">
        <v>1303</v>
      </c>
      <c r="D1257" t="s">
        <v>1532</v>
      </c>
      <c r="E1257" t="s">
        <v>480</v>
      </c>
    </row>
    <row r="1258" spans="1:5" x14ac:dyDescent="0.2">
      <c r="A1258">
        <v>1304</v>
      </c>
      <c r="B1258">
        <v>6129</v>
      </c>
      <c r="C1258">
        <v>1304</v>
      </c>
      <c r="D1258" t="s">
        <v>1533</v>
      </c>
      <c r="E1258" t="s">
        <v>480</v>
      </c>
    </row>
    <row r="1259" spans="1:5" x14ac:dyDescent="0.2">
      <c r="A1259">
        <v>1305</v>
      </c>
      <c r="B1259">
        <v>6130</v>
      </c>
      <c r="C1259">
        <v>1305</v>
      </c>
      <c r="D1259" t="s">
        <v>1534</v>
      </c>
      <c r="E1259" t="s">
        <v>480</v>
      </c>
    </row>
    <row r="1260" spans="1:5" x14ac:dyDescent="0.2">
      <c r="A1260">
        <v>1306</v>
      </c>
      <c r="B1260">
        <v>6131</v>
      </c>
      <c r="C1260">
        <v>1306</v>
      </c>
      <c r="D1260" t="s">
        <v>1535</v>
      </c>
      <c r="E1260" t="s">
        <v>480</v>
      </c>
    </row>
    <row r="1261" spans="1:5" x14ac:dyDescent="0.2">
      <c r="A1261">
        <v>1307</v>
      </c>
      <c r="B1261">
        <v>6132</v>
      </c>
      <c r="C1261">
        <v>1307</v>
      </c>
      <c r="D1261" t="s">
        <v>1536</v>
      </c>
      <c r="E1261" t="s">
        <v>480</v>
      </c>
    </row>
    <row r="1262" spans="1:5" x14ac:dyDescent="0.2">
      <c r="A1262">
        <v>1308</v>
      </c>
      <c r="B1262">
        <v>6133</v>
      </c>
      <c r="C1262">
        <v>1308</v>
      </c>
      <c r="D1262" t="s">
        <v>1537</v>
      </c>
      <c r="E1262" t="s">
        <v>480</v>
      </c>
    </row>
    <row r="1263" spans="1:5" x14ac:dyDescent="0.2">
      <c r="A1263">
        <v>1309</v>
      </c>
      <c r="B1263">
        <v>6134</v>
      </c>
      <c r="C1263">
        <v>1309</v>
      </c>
      <c r="D1263" t="s">
        <v>1538</v>
      </c>
      <c r="E1263" t="s">
        <v>480</v>
      </c>
    </row>
    <row r="1264" spans="1:5" x14ac:dyDescent="0.2">
      <c r="A1264">
        <v>1310</v>
      </c>
      <c r="B1264">
        <v>6135</v>
      </c>
      <c r="C1264">
        <v>1310</v>
      </c>
      <c r="D1264" t="s">
        <v>1539</v>
      </c>
      <c r="E1264" t="s">
        <v>480</v>
      </c>
    </row>
    <row r="1265" spans="1:5" x14ac:dyDescent="0.2">
      <c r="A1265">
        <v>1311</v>
      </c>
      <c r="B1265">
        <v>9512</v>
      </c>
      <c r="C1265">
        <v>1311</v>
      </c>
      <c r="D1265" t="s">
        <v>1540</v>
      </c>
      <c r="E1265" t="s">
        <v>480</v>
      </c>
    </row>
    <row r="1266" spans="1:5" x14ac:dyDescent="0.2">
      <c r="A1266">
        <v>1312</v>
      </c>
      <c r="B1266">
        <v>9513</v>
      </c>
      <c r="C1266">
        <v>1312</v>
      </c>
      <c r="D1266" t="s">
        <v>1541</v>
      </c>
      <c r="E1266" t="s">
        <v>480</v>
      </c>
    </row>
    <row r="1267" spans="1:5" x14ac:dyDescent="0.2">
      <c r="A1267">
        <v>1313</v>
      </c>
      <c r="B1267">
        <v>2254</v>
      </c>
      <c r="C1267">
        <v>1313</v>
      </c>
      <c r="D1267" t="s">
        <v>1542</v>
      </c>
      <c r="E1267" t="s">
        <v>480</v>
      </c>
    </row>
    <row r="1268" spans="1:5" x14ac:dyDescent="0.2">
      <c r="A1268">
        <v>1314</v>
      </c>
      <c r="B1268">
        <v>2255</v>
      </c>
      <c r="C1268">
        <v>1314</v>
      </c>
      <c r="D1268" t="s">
        <v>1543</v>
      </c>
      <c r="E1268" t="s">
        <v>480</v>
      </c>
    </row>
    <row r="1269" spans="1:5" x14ac:dyDescent="0.2">
      <c r="A1269">
        <v>1315</v>
      </c>
      <c r="B1269">
        <v>6136</v>
      </c>
      <c r="C1269">
        <v>1315</v>
      </c>
      <c r="D1269" t="s">
        <v>1544</v>
      </c>
      <c r="E1269" t="s">
        <v>480</v>
      </c>
    </row>
    <row r="1270" spans="1:5" x14ac:dyDescent="0.2">
      <c r="A1270">
        <v>1316</v>
      </c>
      <c r="B1270">
        <v>9489</v>
      </c>
      <c r="C1270">
        <v>1316</v>
      </c>
      <c r="D1270" t="s">
        <v>205</v>
      </c>
      <c r="E1270" t="s">
        <v>480</v>
      </c>
    </row>
    <row r="1271" spans="1:5" x14ac:dyDescent="0.2">
      <c r="A1271">
        <v>1317</v>
      </c>
      <c r="B1271">
        <v>9516</v>
      </c>
      <c r="C1271">
        <v>1317</v>
      </c>
      <c r="D1271" t="s">
        <v>8</v>
      </c>
      <c r="E1271" t="s">
        <v>480</v>
      </c>
    </row>
    <row r="1272" spans="1:5" x14ac:dyDescent="0.2">
      <c r="A1272">
        <v>1318</v>
      </c>
      <c r="B1272">
        <v>9517</v>
      </c>
      <c r="C1272">
        <v>1318</v>
      </c>
      <c r="D1272" t="s">
        <v>21</v>
      </c>
      <c r="E1272" t="s">
        <v>480</v>
      </c>
    </row>
    <row r="1273" spans="1:5" x14ac:dyDescent="0.2">
      <c r="A1273">
        <v>1319</v>
      </c>
      <c r="B1273">
        <v>9518</v>
      </c>
      <c r="C1273">
        <v>1319</v>
      </c>
      <c r="D1273" t="s">
        <v>1545</v>
      </c>
      <c r="E1273" t="s">
        <v>480</v>
      </c>
    </row>
    <row r="1274" spans="1:5" x14ac:dyDescent="0.2">
      <c r="A1274">
        <v>1320</v>
      </c>
      <c r="B1274">
        <v>9917</v>
      </c>
      <c r="C1274">
        <v>1320</v>
      </c>
      <c r="D1274" t="s">
        <v>1546</v>
      </c>
      <c r="E1274" t="s">
        <v>480</v>
      </c>
    </row>
    <row r="1275" spans="1:5" x14ac:dyDescent="0.2">
      <c r="A1275">
        <v>1322</v>
      </c>
      <c r="B1275">
        <v>5048</v>
      </c>
      <c r="C1275">
        <v>1322</v>
      </c>
      <c r="D1275" t="s">
        <v>1547</v>
      </c>
      <c r="E1275" t="s">
        <v>480</v>
      </c>
    </row>
    <row r="1276" spans="1:5" x14ac:dyDescent="0.2">
      <c r="A1276">
        <v>1323</v>
      </c>
      <c r="B1276">
        <v>5049</v>
      </c>
      <c r="C1276">
        <v>1323</v>
      </c>
      <c r="D1276" t="s">
        <v>1548</v>
      </c>
      <c r="E1276" t="s">
        <v>480</v>
      </c>
    </row>
    <row r="1277" spans="1:5" x14ac:dyDescent="0.2">
      <c r="A1277">
        <v>1324</v>
      </c>
      <c r="B1277">
        <v>5050</v>
      </c>
      <c r="C1277">
        <v>1324</v>
      </c>
      <c r="D1277" t="s">
        <v>1549</v>
      </c>
      <c r="E1277" t="s">
        <v>480</v>
      </c>
    </row>
    <row r="1278" spans="1:5" x14ac:dyDescent="0.2">
      <c r="A1278">
        <v>1325</v>
      </c>
      <c r="B1278">
        <v>5051</v>
      </c>
      <c r="C1278">
        <v>1325</v>
      </c>
      <c r="D1278" t="s">
        <v>1550</v>
      </c>
      <c r="E1278" t="s">
        <v>480</v>
      </c>
    </row>
    <row r="1279" spans="1:5" x14ac:dyDescent="0.2">
      <c r="A1279">
        <v>1326</v>
      </c>
      <c r="B1279">
        <v>5052</v>
      </c>
      <c r="C1279">
        <v>1326</v>
      </c>
      <c r="D1279" t="s">
        <v>1551</v>
      </c>
      <c r="E1279" t="s">
        <v>480</v>
      </c>
    </row>
    <row r="1280" spans="1:5" x14ac:dyDescent="0.2">
      <c r="A1280">
        <v>1327</v>
      </c>
      <c r="B1280">
        <v>6137</v>
      </c>
      <c r="C1280">
        <v>1327</v>
      </c>
      <c r="D1280" t="s">
        <v>1552</v>
      </c>
      <c r="E1280" t="s">
        <v>480</v>
      </c>
    </row>
    <row r="1281" spans="1:5" x14ac:dyDescent="0.2">
      <c r="A1281">
        <v>1328</v>
      </c>
      <c r="B1281">
        <v>6138</v>
      </c>
      <c r="C1281">
        <v>1328</v>
      </c>
      <c r="D1281" t="s">
        <v>1553</v>
      </c>
      <c r="E1281" t="s">
        <v>480</v>
      </c>
    </row>
    <row r="1282" spans="1:5" x14ac:dyDescent="0.2">
      <c r="A1282">
        <v>1329</v>
      </c>
      <c r="B1282">
        <v>6139</v>
      </c>
      <c r="C1282">
        <v>1329</v>
      </c>
      <c r="D1282" t="s">
        <v>1554</v>
      </c>
      <c r="E1282" t="s">
        <v>480</v>
      </c>
    </row>
    <row r="1283" spans="1:5" x14ac:dyDescent="0.2">
      <c r="A1283">
        <v>1330</v>
      </c>
      <c r="B1283">
        <v>6140</v>
      </c>
      <c r="C1283">
        <v>1330</v>
      </c>
      <c r="D1283" t="s">
        <v>1555</v>
      </c>
      <c r="E1283" t="s">
        <v>480</v>
      </c>
    </row>
    <row r="1284" spans="1:5" x14ac:dyDescent="0.2">
      <c r="A1284">
        <v>1331</v>
      </c>
      <c r="B1284">
        <v>6141</v>
      </c>
      <c r="C1284">
        <v>1331</v>
      </c>
      <c r="D1284" t="s">
        <v>1556</v>
      </c>
      <c r="E1284" t="s">
        <v>480</v>
      </c>
    </row>
    <row r="1285" spans="1:5" x14ac:dyDescent="0.2">
      <c r="A1285">
        <v>1332</v>
      </c>
      <c r="B1285">
        <v>6142</v>
      </c>
      <c r="C1285">
        <v>1332</v>
      </c>
      <c r="D1285" t="s">
        <v>1557</v>
      </c>
      <c r="E1285" t="s">
        <v>480</v>
      </c>
    </row>
    <row r="1286" spans="1:5" x14ac:dyDescent="0.2">
      <c r="A1286">
        <v>1333</v>
      </c>
      <c r="B1286">
        <v>6143</v>
      </c>
      <c r="C1286">
        <v>1333</v>
      </c>
      <c r="D1286" t="s">
        <v>1558</v>
      </c>
      <c r="E1286" t="s">
        <v>480</v>
      </c>
    </row>
    <row r="1287" spans="1:5" x14ac:dyDescent="0.2">
      <c r="A1287">
        <v>1334</v>
      </c>
      <c r="B1287">
        <v>6144</v>
      </c>
      <c r="C1287">
        <v>1334</v>
      </c>
      <c r="D1287" t="s">
        <v>1559</v>
      </c>
      <c r="E1287" t="s">
        <v>480</v>
      </c>
    </row>
    <row r="1288" spans="1:5" x14ac:dyDescent="0.2">
      <c r="A1288">
        <v>1335</v>
      </c>
      <c r="B1288">
        <v>9843</v>
      </c>
      <c r="C1288">
        <v>1335</v>
      </c>
      <c r="D1288" t="s">
        <v>1560</v>
      </c>
      <c r="E1288" t="s">
        <v>480</v>
      </c>
    </row>
    <row r="1289" spans="1:5" x14ac:dyDescent="0.2">
      <c r="A1289">
        <v>1336</v>
      </c>
      <c r="B1289">
        <v>9519</v>
      </c>
      <c r="C1289">
        <v>1336</v>
      </c>
      <c r="D1289" t="s">
        <v>1561</v>
      </c>
      <c r="E1289" t="s">
        <v>480</v>
      </c>
    </row>
    <row r="1290" spans="1:5" x14ac:dyDescent="0.2">
      <c r="A1290">
        <v>1337</v>
      </c>
      <c r="B1290">
        <v>9915</v>
      </c>
      <c r="C1290">
        <v>1337</v>
      </c>
      <c r="D1290" t="s">
        <v>1562</v>
      </c>
      <c r="E1290" t="s">
        <v>480</v>
      </c>
    </row>
    <row r="1291" spans="1:5" x14ac:dyDescent="0.2">
      <c r="A1291">
        <v>1338</v>
      </c>
      <c r="B1291">
        <v>5053</v>
      </c>
      <c r="C1291">
        <v>1338</v>
      </c>
      <c r="D1291" t="s">
        <v>1563</v>
      </c>
      <c r="E1291" t="s">
        <v>480</v>
      </c>
    </row>
    <row r="1292" spans="1:5" x14ac:dyDescent="0.2">
      <c r="A1292">
        <v>1339</v>
      </c>
      <c r="B1292">
        <v>5054</v>
      </c>
      <c r="C1292">
        <v>1339</v>
      </c>
      <c r="D1292" t="s">
        <v>1564</v>
      </c>
      <c r="E1292" t="s">
        <v>480</v>
      </c>
    </row>
    <row r="1293" spans="1:5" x14ac:dyDescent="0.2">
      <c r="A1293">
        <v>1340</v>
      </c>
      <c r="B1293">
        <v>5055</v>
      </c>
      <c r="C1293">
        <v>1340</v>
      </c>
      <c r="D1293" t="s">
        <v>1565</v>
      </c>
      <c r="E1293" t="s">
        <v>480</v>
      </c>
    </row>
    <row r="1294" spans="1:5" x14ac:dyDescent="0.2">
      <c r="A1294">
        <v>1341</v>
      </c>
      <c r="B1294">
        <v>5056</v>
      </c>
      <c r="C1294">
        <v>1341</v>
      </c>
      <c r="D1294" t="s">
        <v>1566</v>
      </c>
      <c r="E1294" t="s">
        <v>480</v>
      </c>
    </row>
    <row r="1295" spans="1:5" x14ac:dyDescent="0.2">
      <c r="A1295">
        <v>1342</v>
      </c>
      <c r="B1295">
        <v>9520</v>
      </c>
      <c r="C1295">
        <v>1342</v>
      </c>
      <c r="D1295" t="s">
        <v>26</v>
      </c>
      <c r="E1295" t="s">
        <v>480</v>
      </c>
    </row>
    <row r="1296" spans="1:5" x14ac:dyDescent="0.2">
      <c r="A1296">
        <v>1343</v>
      </c>
      <c r="B1296">
        <v>9521</v>
      </c>
      <c r="C1296">
        <v>1343</v>
      </c>
      <c r="D1296" t="s">
        <v>27</v>
      </c>
      <c r="E1296" t="s">
        <v>480</v>
      </c>
    </row>
    <row r="1297" spans="1:5" x14ac:dyDescent="0.2">
      <c r="A1297">
        <v>1344</v>
      </c>
      <c r="B1297">
        <v>4604</v>
      </c>
      <c r="C1297">
        <v>1344</v>
      </c>
      <c r="D1297" t="s">
        <v>1567</v>
      </c>
      <c r="E1297" t="s">
        <v>480</v>
      </c>
    </row>
    <row r="1298" spans="1:5" x14ac:dyDescent="0.2">
      <c r="A1298">
        <v>1345</v>
      </c>
      <c r="B1298">
        <v>4605</v>
      </c>
      <c r="C1298">
        <v>1345</v>
      </c>
      <c r="D1298" t="s">
        <v>1568</v>
      </c>
      <c r="E1298" t="s">
        <v>480</v>
      </c>
    </row>
    <row r="1299" spans="1:5" x14ac:dyDescent="0.2">
      <c r="A1299">
        <v>1346</v>
      </c>
      <c r="B1299">
        <v>4606</v>
      </c>
      <c r="C1299">
        <v>1346</v>
      </c>
      <c r="D1299" t="s">
        <v>1569</v>
      </c>
      <c r="E1299" t="s">
        <v>480</v>
      </c>
    </row>
    <row r="1300" spans="1:5" x14ac:dyDescent="0.2">
      <c r="A1300">
        <v>1347</v>
      </c>
      <c r="B1300">
        <v>4607</v>
      </c>
      <c r="C1300">
        <v>1347</v>
      </c>
      <c r="D1300" t="s">
        <v>1570</v>
      </c>
      <c r="E1300" t="s">
        <v>480</v>
      </c>
    </row>
    <row r="1301" spans="1:5" x14ac:dyDescent="0.2">
      <c r="A1301">
        <v>1348</v>
      </c>
      <c r="B1301">
        <v>9522</v>
      </c>
      <c r="C1301">
        <v>1348</v>
      </c>
      <c r="D1301" t="s">
        <v>1571</v>
      </c>
      <c r="E1301" t="s">
        <v>480</v>
      </c>
    </row>
    <row r="1302" spans="1:5" x14ac:dyDescent="0.2">
      <c r="A1302">
        <v>1349</v>
      </c>
      <c r="B1302">
        <v>9523</v>
      </c>
      <c r="C1302">
        <v>1349</v>
      </c>
      <c r="D1302" t="s">
        <v>1572</v>
      </c>
      <c r="E1302" t="s">
        <v>480</v>
      </c>
    </row>
    <row r="1303" spans="1:5" x14ac:dyDescent="0.2">
      <c r="A1303">
        <v>1350</v>
      </c>
      <c r="B1303">
        <v>3170</v>
      </c>
      <c r="C1303">
        <v>1350</v>
      </c>
      <c r="D1303" t="s">
        <v>1573</v>
      </c>
      <c r="E1303" t="s">
        <v>480</v>
      </c>
    </row>
    <row r="1304" spans="1:5" x14ac:dyDescent="0.2">
      <c r="A1304">
        <v>1351</v>
      </c>
      <c r="B1304">
        <v>3171</v>
      </c>
      <c r="C1304">
        <v>1351</v>
      </c>
      <c r="D1304" t="s">
        <v>1574</v>
      </c>
      <c r="E1304" t="s">
        <v>480</v>
      </c>
    </row>
    <row r="1305" spans="1:5" x14ac:dyDescent="0.2">
      <c r="A1305">
        <v>1352</v>
      </c>
      <c r="B1305">
        <v>3172</v>
      </c>
      <c r="C1305">
        <v>1352</v>
      </c>
      <c r="D1305" t="s">
        <v>251</v>
      </c>
      <c r="E1305" t="s">
        <v>480</v>
      </c>
    </row>
    <row r="1306" spans="1:5" x14ac:dyDescent="0.2">
      <c r="A1306">
        <v>1353</v>
      </c>
      <c r="B1306">
        <v>3173</v>
      </c>
      <c r="C1306">
        <v>1353</v>
      </c>
      <c r="D1306" t="s">
        <v>1575</v>
      </c>
      <c r="E1306" t="s">
        <v>480</v>
      </c>
    </row>
    <row r="1307" spans="1:5" x14ac:dyDescent="0.2">
      <c r="A1307">
        <v>1354</v>
      </c>
      <c r="B1307">
        <v>3174</v>
      </c>
      <c r="C1307">
        <v>1354</v>
      </c>
      <c r="D1307" t="s">
        <v>196</v>
      </c>
      <c r="E1307" t="s">
        <v>480</v>
      </c>
    </row>
    <row r="1308" spans="1:5" x14ac:dyDescent="0.2">
      <c r="A1308">
        <v>1355</v>
      </c>
      <c r="B1308">
        <v>5057</v>
      </c>
      <c r="C1308">
        <v>1355</v>
      </c>
      <c r="D1308" t="s">
        <v>1576</v>
      </c>
      <c r="E1308" t="s">
        <v>480</v>
      </c>
    </row>
    <row r="1309" spans="1:5" x14ac:dyDescent="0.2">
      <c r="A1309">
        <v>1356</v>
      </c>
      <c r="B1309">
        <v>5058</v>
      </c>
      <c r="C1309">
        <v>1356</v>
      </c>
      <c r="D1309" t="s">
        <v>1577</v>
      </c>
      <c r="E1309" t="s">
        <v>480</v>
      </c>
    </row>
    <row r="1310" spans="1:5" x14ac:dyDescent="0.2">
      <c r="A1310">
        <v>1357</v>
      </c>
      <c r="B1310">
        <v>5059</v>
      </c>
      <c r="C1310">
        <v>1357</v>
      </c>
      <c r="D1310" t="s">
        <v>1578</v>
      </c>
      <c r="E1310" t="s">
        <v>480</v>
      </c>
    </row>
    <row r="1311" spans="1:5" x14ac:dyDescent="0.2">
      <c r="A1311">
        <v>1358</v>
      </c>
      <c r="B1311">
        <v>5060</v>
      </c>
      <c r="C1311">
        <v>1358</v>
      </c>
      <c r="D1311" t="s">
        <v>1579</v>
      </c>
      <c r="E1311" t="s">
        <v>480</v>
      </c>
    </row>
    <row r="1312" spans="1:5" x14ac:dyDescent="0.2">
      <c r="A1312">
        <v>1359</v>
      </c>
      <c r="B1312">
        <v>5061</v>
      </c>
      <c r="C1312">
        <v>1359</v>
      </c>
      <c r="D1312" t="s">
        <v>1580</v>
      </c>
      <c r="E1312" t="s">
        <v>480</v>
      </c>
    </row>
    <row r="1313" spans="1:5" x14ac:dyDescent="0.2">
      <c r="A1313">
        <v>1360</v>
      </c>
      <c r="B1313">
        <v>5062</v>
      </c>
      <c r="C1313">
        <v>1360</v>
      </c>
      <c r="D1313" t="s">
        <v>1581</v>
      </c>
      <c r="E1313" t="s">
        <v>480</v>
      </c>
    </row>
    <row r="1314" spans="1:5" x14ac:dyDescent="0.2">
      <c r="A1314">
        <v>1361</v>
      </c>
      <c r="B1314">
        <v>5063</v>
      </c>
      <c r="C1314">
        <v>1361</v>
      </c>
      <c r="D1314" t="s">
        <v>1582</v>
      </c>
      <c r="E1314" t="s">
        <v>480</v>
      </c>
    </row>
    <row r="1315" spans="1:5" x14ac:dyDescent="0.2">
      <c r="A1315">
        <v>1362</v>
      </c>
      <c r="B1315">
        <v>5064</v>
      </c>
      <c r="C1315">
        <v>1362</v>
      </c>
      <c r="D1315" t="s">
        <v>1583</v>
      </c>
      <c r="E1315" t="s">
        <v>480</v>
      </c>
    </row>
    <row r="1316" spans="1:5" x14ac:dyDescent="0.2">
      <c r="A1316">
        <v>1363</v>
      </c>
      <c r="B1316">
        <v>5065</v>
      </c>
      <c r="C1316">
        <v>1363</v>
      </c>
      <c r="D1316" t="s">
        <v>1584</v>
      </c>
      <c r="E1316" t="s">
        <v>480</v>
      </c>
    </row>
    <row r="1317" spans="1:5" x14ac:dyDescent="0.2">
      <c r="A1317">
        <v>1364</v>
      </c>
      <c r="B1317">
        <v>9859</v>
      </c>
      <c r="C1317">
        <v>1364</v>
      </c>
      <c r="D1317" t="s">
        <v>1585</v>
      </c>
      <c r="E1317" t="s">
        <v>480</v>
      </c>
    </row>
    <row r="1318" spans="1:5" x14ac:dyDescent="0.2">
      <c r="A1318">
        <v>1365</v>
      </c>
      <c r="B1318">
        <v>9860</v>
      </c>
      <c r="C1318">
        <v>1365</v>
      </c>
      <c r="D1318" t="s">
        <v>1586</v>
      </c>
      <c r="E1318" t="s">
        <v>480</v>
      </c>
    </row>
    <row r="1319" spans="1:5" x14ac:dyDescent="0.2">
      <c r="A1319">
        <v>1366</v>
      </c>
      <c r="B1319">
        <v>9861</v>
      </c>
      <c r="C1319">
        <v>1366</v>
      </c>
      <c r="D1319" t="s">
        <v>1587</v>
      </c>
      <c r="E1319" t="s">
        <v>480</v>
      </c>
    </row>
    <row r="1320" spans="1:5" x14ac:dyDescent="0.2">
      <c r="A1320">
        <v>1367</v>
      </c>
      <c r="B1320">
        <v>3002</v>
      </c>
      <c r="C1320">
        <v>1367</v>
      </c>
      <c r="D1320" t="s">
        <v>1588</v>
      </c>
      <c r="E1320" t="s">
        <v>480</v>
      </c>
    </row>
    <row r="1321" spans="1:5" x14ac:dyDescent="0.2">
      <c r="A1321">
        <v>1368</v>
      </c>
      <c r="B1321">
        <v>3016</v>
      </c>
      <c r="C1321">
        <v>1368</v>
      </c>
      <c r="D1321" t="s">
        <v>1589</v>
      </c>
      <c r="E1321" t="s">
        <v>480</v>
      </c>
    </row>
    <row r="1322" spans="1:5" x14ac:dyDescent="0.2">
      <c r="A1322">
        <v>1369</v>
      </c>
      <c r="B1322">
        <v>3043</v>
      </c>
      <c r="C1322">
        <v>1369</v>
      </c>
      <c r="D1322" t="s">
        <v>1590</v>
      </c>
      <c r="E1322" t="s">
        <v>480</v>
      </c>
    </row>
    <row r="1323" spans="1:5" x14ac:dyDescent="0.2">
      <c r="A1323">
        <v>1370</v>
      </c>
      <c r="B1323">
        <v>3053</v>
      </c>
      <c r="C1323">
        <v>1370</v>
      </c>
      <c r="D1323" t="s">
        <v>1591</v>
      </c>
      <c r="E1323" t="s">
        <v>480</v>
      </c>
    </row>
    <row r="1324" spans="1:5" x14ac:dyDescent="0.2">
      <c r="A1324">
        <v>1371</v>
      </c>
      <c r="B1324">
        <v>3059</v>
      </c>
      <c r="C1324">
        <v>1371</v>
      </c>
      <c r="D1324" t="s">
        <v>1592</v>
      </c>
      <c r="E1324" t="s">
        <v>480</v>
      </c>
    </row>
    <row r="1325" spans="1:5" x14ac:dyDescent="0.2">
      <c r="A1325">
        <v>1372</v>
      </c>
      <c r="B1325">
        <v>3068</v>
      </c>
      <c r="C1325">
        <v>1372</v>
      </c>
      <c r="D1325" t="s">
        <v>1593</v>
      </c>
      <c r="E1325" t="s">
        <v>480</v>
      </c>
    </row>
    <row r="1326" spans="1:5" x14ac:dyDescent="0.2">
      <c r="A1326">
        <v>1373</v>
      </c>
      <c r="B1326">
        <v>3087</v>
      </c>
      <c r="C1326">
        <v>1373</v>
      </c>
      <c r="D1326" t="s">
        <v>1594</v>
      </c>
      <c r="E1326" t="s">
        <v>480</v>
      </c>
    </row>
    <row r="1327" spans="1:5" x14ac:dyDescent="0.2">
      <c r="A1327">
        <v>1374</v>
      </c>
      <c r="B1327">
        <v>3095</v>
      </c>
      <c r="C1327">
        <v>1374</v>
      </c>
      <c r="D1327" t="s">
        <v>1595</v>
      </c>
      <c r="E1327" t="s">
        <v>480</v>
      </c>
    </row>
    <row r="1328" spans="1:5" x14ac:dyDescent="0.2">
      <c r="A1328">
        <v>1375</v>
      </c>
      <c r="B1328">
        <v>3109</v>
      </c>
      <c r="C1328">
        <v>1375</v>
      </c>
      <c r="D1328" t="s">
        <v>1596</v>
      </c>
      <c r="E1328" t="s">
        <v>480</v>
      </c>
    </row>
    <row r="1329" spans="1:5" x14ac:dyDescent="0.2">
      <c r="A1329">
        <v>1376</v>
      </c>
      <c r="B1329">
        <v>3113</v>
      </c>
      <c r="C1329">
        <v>1376</v>
      </c>
      <c r="D1329" t="s">
        <v>1597</v>
      </c>
      <c r="E1329" t="s">
        <v>480</v>
      </c>
    </row>
    <row r="1330" spans="1:5" x14ac:dyDescent="0.2">
      <c r="A1330">
        <v>1377</v>
      </c>
      <c r="B1330">
        <v>3147</v>
      </c>
      <c r="C1330">
        <v>1377</v>
      </c>
      <c r="D1330" t="s">
        <v>1598</v>
      </c>
      <c r="E1330" t="s">
        <v>480</v>
      </c>
    </row>
    <row r="1331" spans="1:5" x14ac:dyDescent="0.2">
      <c r="A1331">
        <v>1379</v>
      </c>
      <c r="B1331">
        <v>3157</v>
      </c>
      <c r="C1331">
        <v>1379</v>
      </c>
      <c r="D1331" t="s">
        <v>1599</v>
      </c>
      <c r="E1331" t="s">
        <v>480</v>
      </c>
    </row>
    <row r="1332" spans="1:5" x14ac:dyDescent="0.2">
      <c r="A1332">
        <v>1380</v>
      </c>
      <c r="B1332">
        <v>3159</v>
      </c>
      <c r="C1332">
        <v>1380</v>
      </c>
      <c r="D1332" t="s">
        <v>1600</v>
      </c>
      <c r="E1332" t="s">
        <v>480</v>
      </c>
    </row>
    <row r="1333" spans="1:5" x14ac:dyDescent="0.2">
      <c r="A1333">
        <v>1381</v>
      </c>
      <c r="B1333">
        <v>3160</v>
      </c>
      <c r="C1333">
        <v>1381</v>
      </c>
      <c r="D1333" t="s">
        <v>1601</v>
      </c>
      <c r="E1333" t="s">
        <v>480</v>
      </c>
    </row>
    <row r="1334" spans="1:5" x14ac:dyDescent="0.2">
      <c r="A1334">
        <v>1382</v>
      </c>
      <c r="B1334">
        <v>9000</v>
      </c>
      <c r="C1334">
        <v>1382</v>
      </c>
      <c r="D1334" t="s">
        <v>1602</v>
      </c>
      <c r="E1334" t="s">
        <v>480</v>
      </c>
    </row>
    <row r="1335" spans="1:5" x14ac:dyDescent="0.2">
      <c r="A1335">
        <v>1383</v>
      </c>
      <c r="B1335">
        <v>9411</v>
      </c>
      <c r="C1335">
        <v>1383</v>
      </c>
      <c r="D1335" t="s">
        <v>1603</v>
      </c>
      <c r="E1335" t="s">
        <v>480</v>
      </c>
    </row>
    <row r="1336" spans="1:5" x14ac:dyDescent="0.2">
      <c r="A1336">
        <v>1384</v>
      </c>
      <c r="B1336">
        <v>9491</v>
      </c>
      <c r="C1336">
        <v>1384</v>
      </c>
      <c r="D1336" t="s">
        <v>1604</v>
      </c>
      <c r="E1336" t="s">
        <v>480</v>
      </c>
    </row>
    <row r="1337" spans="1:5" x14ac:dyDescent="0.2">
      <c r="A1337">
        <v>1385</v>
      </c>
      <c r="B1337">
        <v>9840</v>
      </c>
      <c r="C1337">
        <v>1385</v>
      </c>
      <c r="D1337" t="s">
        <v>1605</v>
      </c>
      <c r="E1337" t="s">
        <v>480</v>
      </c>
    </row>
    <row r="1338" spans="1:5" x14ac:dyDescent="0.2">
      <c r="A1338">
        <v>1386</v>
      </c>
      <c r="B1338">
        <v>2279</v>
      </c>
      <c r="C1338">
        <v>1386</v>
      </c>
      <c r="D1338" t="s">
        <v>1606</v>
      </c>
      <c r="E1338" t="s">
        <v>480</v>
      </c>
    </row>
    <row r="1339" spans="1:5" x14ac:dyDescent="0.2">
      <c r="A1339">
        <v>1387</v>
      </c>
      <c r="B1339">
        <v>4650</v>
      </c>
      <c r="C1339">
        <v>1387</v>
      </c>
      <c r="D1339" t="s">
        <v>1607</v>
      </c>
      <c r="E1339" t="s">
        <v>480</v>
      </c>
    </row>
    <row r="1340" spans="1:5" x14ac:dyDescent="0.2">
      <c r="A1340">
        <v>1388</v>
      </c>
      <c r="B1340">
        <v>4651</v>
      </c>
      <c r="C1340">
        <v>1388</v>
      </c>
      <c r="D1340" t="s">
        <v>1608</v>
      </c>
      <c r="E1340" t="s">
        <v>480</v>
      </c>
    </row>
    <row r="1341" spans="1:5" x14ac:dyDescent="0.2">
      <c r="A1341">
        <v>1389</v>
      </c>
      <c r="B1341">
        <v>4652</v>
      </c>
      <c r="C1341">
        <v>1389</v>
      </c>
      <c r="D1341" t="s">
        <v>1609</v>
      </c>
      <c r="E1341" t="s">
        <v>480</v>
      </c>
    </row>
    <row r="1342" spans="1:5" x14ac:dyDescent="0.2">
      <c r="A1342">
        <v>1390</v>
      </c>
      <c r="B1342">
        <v>4653</v>
      </c>
      <c r="C1342">
        <v>1390</v>
      </c>
      <c r="D1342" t="s">
        <v>1610</v>
      </c>
      <c r="E1342" t="s">
        <v>480</v>
      </c>
    </row>
    <row r="1343" spans="1:5" x14ac:dyDescent="0.2">
      <c r="A1343">
        <v>1391</v>
      </c>
      <c r="B1343">
        <v>4654</v>
      </c>
      <c r="C1343">
        <v>1391</v>
      </c>
      <c r="D1343" t="s">
        <v>1611</v>
      </c>
      <c r="E1343" t="s">
        <v>480</v>
      </c>
    </row>
    <row r="1344" spans="1:5" x14ac:dyDescent="0.2">
      <c r="A1344">
        <v>1392</v>
      </c>
      <c r="B1344">
        <v>4655</v>
      </c>
      <c r="C1344">
        <v>1392</v>
      </c>
      <c r="D1344" t="s">
        <v>1612</v>
      </c>
      <c r="E1344" t="s">
        <v>480</v>
      </c>
    </row>
    <row r="1345" spans="1:5" x14ac:dyDescent="0.2">
      <c r="A1345">
        <v>1393</v>
      </c>
      <c r="B1345">
        <v>4656</v>
      </c>
      <c r="C1345">
        <v>1393</v>
      </c>
      <c r="D1345" t="s">
        <v>1613</v>
      </c>
      <c r="E1345" t="s">
        <v>480</v>
      </c>
    </row>
    <row r="1346" spans="1:5" x14ac:dyDescent="0.2">
      <c r="A1346">
        <v>1394</v>
      </c>
      <c r="B1346">
        <v>4657</v>
      </c>
      <c r="C1346">
        <v>1394</v>
      </c>
      <c r="D1346" t="s">
        <v>1614</v>
      </c>
      <c r="E1346" t="s">
        <v>480</v>
      </c>
    </row>
    <row r="1347" spans="1:5" x14ac:dyDescent="0.2">
      <c r="A1347">
        <v>1395</v>
      </c>
      <c r="B1347">
        <v>4658</v>
      </c>
      <c r="C1347">
        <v>1395</v>
      </c>
      <c r="D1347" t="s">
        <v>1615</v>
      </c>
      <c r="E1347" t="s">
        <v>480</v>
      </c>
    </row>
    <row r="1348" spans="1:5" x14ac:dyDescent="0.2">
      <c r="A1348">
        <v>1396</v>
      </c>
      <c r="B1348">
        <v>4659</v>
      </c>
      <c r="C1348">
        <v>1396</v>
      </c>
      <c r="D1348" t="s">
        <v>1616</v>
      </c>
      <c r="E1348" t="s">
        <v>480</v>
      </c>
    </row>
    <row r="1349" spans="1:5" x14ac:dyDescent="0.2">
      <c r="A1349">
        <v>1397</v>
      </c>
      <c r="B1349">
        <v>4660</v>
      </c>
      <c r="C1349">
        <v>1397</v>
      </c>
      <c r="D1349" t="s">
        <v>1617</v>
      </c>
      <c r="E1349" t="s">
        <v>480</v>
      </c>
    </row>
    <row r="1350" spans="1:5" x14ac:dyDescent="0.2">
      <c r="A1350">
        <v>1398</v>
      </c>
      <c r="B1350">
        <v>4661</v>
      </c>
      <c r="C1350">
        <v>1398</v>
      </c>
      <c r="D1350" t="s">
        <v>1618</v>
      </c>
      <c r="E1350" t="s">
        <v>480</v>
      </c>
    </row>
    <row r="1351" spans="1:5" x14ac:dyDescent="0.2">
      <c r="A1351">
        <v>1399</v>
      </c>
      <c r="B1351">
        <v>4662</v>
      </c>
      <c r="C1351">
        <v>1399</v>
      </c>
      <c r="D1351" t="s">
        <v>1619</v>
      </c>
      <c r="E1351" t="s">
        <v>480</v>
      </c>
    </row>
    <row r="1352" spans="1:5" x14ac:dyDescent="0.2">
      <c r="A1352">
        <v>1400</v>
      </c>
      <c r="B1352">
        <v>4663</v>
      </c>
      <c r="C1352">
        <v>1400</v>
      </c>
      <c r="D1352" t="s">
        <v>1620</v>
      </c>
      <c r="E1352" t="s">
        <v>480</v>
      </c>
    </row>
    <row r="1353" spans="1:5" x14ac:dyDescent="0.2">
      <c r="A1353">
        <v>1401</v>
      </c>
      <c r="B1353">
        <v>4664</v>
      </c>
      <c r="C1353">
        <v>1401</v>
      </c>
      <c r="D1353" t="s">
        <v>1621</v>
      </c>
      <c r="E1353" t="s">
        <v>480</v>
      </c>
    </row>
    <row r="1354" spans="1:5" x14ac:dyDescent="0.2">
      <c r="A1354">
        <v>1402</v>
      </c>
      <c r="B1354">
        <v>4665</v>
      </c>
      <c r="C1354">
        <v>1402</v>
      </c>
      <c r="D1354" t="s">
        <v>1622</v>
      </c>
      <c r="E1354" t="s">
        <v>480</v>
      </c>
    </row>
    <row r="1355" spans="1:5" x14ac:dyDescent="0.2">
      <c r="A1355">
        <v>1403</v>
      </c>
      <c r="B1355">
        <v>4666</v>
      </c>
      <c r="C1355">
        <v>1403</v>
      </c>
      <c r="D1355" t="s">
        <v>1623</v>
      </c>
      <c r="E1355" t="s">
        <v>480</v>
      </c>
    </row>
    <row r="1356" spans="1:5" x14ac:dyDescent="0.2">
      <c r="A1356">
        <v>1404</v>
      </c>
      <c r="B1356">
        <v>4667</v>
      </c>
      <c r="C1356">
        <v>1404</v>
      </c>
      <c r="D1356" t="s">
        <v>1624</v>
      </c>
      <c r="E1356" t="s">
        <v>480</v>
      </c>
    </row>
    <row r="1357" spans="1:5" x14ac:dyDescent="0.2">
      <c r="A1357">
        <v>1405</v>
      </c>
      <c r="B1357">
        <v>4668</v>
      </c>
      <c r="C1357">
        <v>1405</v>
      </c>
      <c r="D1357" t="s">
        <v>1625</v>
      </c>
      <c r="E1357" t="s">
        <v>480</v>
      </c>
    </row>
    <row r="1358" spans="1:5" x14ac:dyDescent="0.2">
      <c r="A1358">
        <v>1406</v>
      </c>
      <c r="B1358">
        <v>4669</v>
      </c>
      <c r="C1358">
        <v>1406</v>
      </c>
      <c r="D1358" t="s">
        <v>1626</v>
      </c>
      <c r="E1358" t="s">
        <v>480</v>
      </c>
    </row>
    <row r="1359" spans="1:5" x14ac:dyDescent="0.2">
      <c r="A1359">
        <v>1407</v>
      </c>
      <c r="B1359">
        <v>4670</v>
      </c>
      <c r="C1359">
        <v>1407</v>
      </c>
      <c r="D1359" t="s">
        <v>1627</v>
      </c>
      <c r="E1359" t="s">
        <v>480</v>
      </c>
    </row>
    <row r="1360" spans="1:5" x14ac:dyDescent="0.2">
      <c r="A1360">
        <v>1408</v>
      </c>
      <c r="B1360">
        <v>4671</v>
      </c>
      <c r="C1360">
        <v>1408</v>
      </c>
      <c r="D1360" t="s">
        <v>1628</v>
      </c>
      <c r="E1360" t="s">
        <v>480</v>
      </c>
    </row>
    <row r="1361" spans="1:5" x14ac:dyDescent="0.2">
      <c r="A1361">
        <v>1409</v>
      </c>
      <c r="B1361">
        <v>4672</v>
      </c>
      <c r="C1361">
        <v>1409</v>
      </c>
      <c r="D1361" t="s">
        <v>1629</v>
      </c>
      <c r="E1361" t="s">
        <v>480</v>
      </c>
    </row>
    <row r="1362" spans="1:5" x14ac:dyDescent="0.2">
      <c r="A1362">
        <v>1411</v>
      </c>
      <c r="B1362">
        <v>4674</v>
      </c>
      <c r="C1362">
        <v>1411</v>
      </c>
      <c r="D1362" t="s">
        <v>1630</v>
      </c>
      <c r="E1362" t="s">
        <v>480</v>
      </c>
    </row>
    <row r="1363" spans="1:5" x14ac:dyDescent="0.2">
      <c r="A1363">
        <v>1412</v>
      </c>
      <c r="B1363">
        <v>4675</v>
      </c>
      <c r="C1363">
        <v>1412</v>
      </c>
      <c r="D1363" t="s">
        <v>1631</v>
      </c>
      <c r="E1363" t="s">
        <v>480</v>
      </c>
    </row>
    <row r="1364" spans="1:5" x14ac:dyDescent="0.2">
      <c r="A1364">
        <v>1413</v>
      </c>
      <c r="B1364">
        <v>4676</v>
      </c>
      <c r="C1364">
        <v>1413</v>
      </c>
      <c r="D1364" t="s">
        <v>1632</v>
      </c>
      <c r="E1364" t="s">
        <v>480</v>
      </c>
    </row>
    <row r="1365" spans="1:5" x14ac:dyDescent="0.2">
      <c r="A1365">
        <v>1414</v>
      </c>
      <c r="B1365">
        <v>4677</v>
      </c>
      <c r="C1365">
        <v>1414</v>
      </c>
      <c r="D1365" t="s">
        <v>1633</v>
      </c>
      <c r="E1365" t="s">
        <v>480</v>
      </c>
    </row>
    <row r="1366" spans="1:5" x14ac:dyDescent="0.2">
      <c r="A1366">
        <v>1415</v>
      </c>
      <c r="B1366">
        <v>4678</v>
      </c>
      <c r="C1366">
        <v>1415</v>
      </c>
      <c r="D1366" t="s">
        <v>1634</v>
      </c>
      <c r="E1366" t="s">
        <v>480</v>
      </c>
    </row>
    <row r="1367" spans="1:5" x14ac:dyDescent="0.2">
      <c r="A1367">
        <v>1416</v>
      </c>
      <c r="B1367">
        <v>4679</v>
      </c>
      <c r="C1367">
        <v>1416</v>
      </c>
      <c r="D1367" t="s">
        <v>1635</v>
      </c>
      <c r="E1367" t="s">
        <v>480</v>
      </c>
    </row>
    <row r="1368" spans="1:5" x14ac:dyDescent="0.2">
      <c r="A1368">
        <v>1417</v>
      </c>
      <c r="B1368">
        <v>4680</v>
      </c>
      <c r="C1368">
        <v>1417</v>
      </c>
      <c r="D1368" t="s">
        <v>1636</v>
      </c>
      <c r="E1368" t="s">
        <v>480</v>
      </c>
    </row>
    <row r="1369" spans="1:5" x14ac:dyDescent="0.2">
      <c r="A1369">
        <v>1418</v>
      </c>
      <c r="B1369">
        <v>4681</v>
      </c>
      <c r="C1369">
        <v>1418</v>
      </c>
      <c r="D1369" t="s">
        <v>1637</v>
      </c>
      <c r="E1369" t="s">
        <v>480</v>
      </c>
    </row>
    <row r="1370" spans="1:5" x14ac:dyDescent="0.2">
      <c r="A1370">
        <v>1419</v>
      </c>
      <c r="B1370">
        <v>4682</v>
      </c>
      <c r="C1370">
        <v>1419</v>
      </c>
      <c r="D1370" t="s">
        <v>1638</v>
      </c>
      <c r="E1370" t="s">
        <v>480</v>
      </c>
    </row>
    <row r="1371" spans="1:5" x14ac:dyDescent="0.2">
      <c r="A1371">
        <v>1420</v>
      </c>
      <c r="B1371">
        <v>4683</v>
      </c>
      <c r="C1371">
        <v>1420</v>
      </c>
      <c r="D1371" t="s">
        <v>1639</v>
      </c>
      <c r="E1371" t="s">
        <v>480</v>
      </c>
    </row>
    <row r="1372" spans="1:5" x14ac:dyDescent="0.2">
      <c r="A1372">
        <v>1423</v>
      </c>
      <c r="B1372">
        <v>4687</v>
      </c>
      <c r="C1372">
        <v>1423</v>
      </c>
      <c r="D1372" t="s">
        <v>350</v>
      </c>
      <c r="E1372" t="s">
        <v>480</v>
      </c>
    </row>
    <row r="1373" spans="1:5" x14ac:dyDescent="0.2">
      <c r="A1373">
        <v>1425</v>
      </c>
      <c r="B1373">
        <v>4688</v>
      </c>
      <c r="C1373">
        <v>1425</v>
      </c>
      <c r="D1373" t="s">
        <v>1640</v>
      </c>
      <c r="E1373" t="s">
        <v>480</v>
      </c>
    </row>
    <row r="1374" spans="1:5" x14ac:dyDescent="0.2">
      <c r="A1374">
        <v>1426</v>
      </c>
      <c r="B1374">
        <v>4689</v>
      </c>
      <c r="C1374">
        <v>1426</v>
      </c>
      <c r="D1374" t="s">
        <v>1641</v>
      </c>
      <c r="E1374" t="s">
        <v>480</v>
      </c>
    </row>
    <row r="1375" spans="1:5" x14ac:dyDescent="0.2">
      <c r="A1375">
        <v>1427</v>
      </c>
      <c r="B1375">
        <v>4690</v>
      </c>
      <c r="C1375">
        <v>1427</v>
      </c>
      <c r="D1375" t="s">
        <v>1642</v>
      </c>
      <c r="E1375" t="s">
        <v>480</v>
      </c>
    </row>
    <row r="1376" spans="1:5" x14ac:dyDescent="0.2">
      <c r="A1376">
        <v>1428</v>
      </c>
      <c r="B1376">
        <v>8218</v>
      </c>
      <c r="C1376">
        <v>1428</v>
      </c>
      <c r="D1376" t="s">
        <v>1643</v>
      </c>
      <c r="E1376" t="s">
        <v>480</v>
      </c>
    </row>
    <row r="1377" spans="1:5" x14ac:dyDescent="0.2">
      <c r="A1377">
        <v>1429</v>
      </c>
      <c r="B1377">
        <v>1378</v>
      </c>
      <c r="C1377">
        <v>1429</v>
      </c>
      <c r="D1377" t="s">
        <v>1644</v>
      </c>
      <c r="E1377" t="s">
        <v>480</v>
      </c>
    </row>
    <row r="1378" spans="1:5" x14ac:dyDescent="0.2">
      <c r="A1378">
        <v>1430</v>
      </c>
      <c r="B1378">
        <v>4691</v>
      </c>
      <c r="C1378">
        <v>1430</v>
      </c>
      <c r="D1378" t="s">
        <v>1645</v>
      </c>
      <c r="E1378" t="s">
        <v>480</v>
      </c>
    </row>
    <row r="1379" spans="1:5" x14ac:dyDescent="0.2">
      <c r="A1379">
        <v>1431</v>
      </c>
      <c r="B1379">
        <v>4692</v>
      </c>
      <c r="C1379">
        <v>1431</v>
      </c>
      <c r="D1379" t="s">
        <v>1646</v>
      </c>
      <c r="E1379" t="s">
        <v>480</v>
      </c>
    </row>
    <row r="1380" spans="1:5" x14ac:dyDescent="0.2">
      <c r="A1380">
        <v>1432</v>
      </c>
      <c r="B1380">
        <v>5066</v>
      </c>
      <c r="C1380">
        <v>1432</v>
      </c>
      <c r="D1380" t="s">
        <v>1647</v>
      </c>
      <c r="E1380" t="s">
        <v>480</v>
      </c>
    </row>
    <row r="1381" spans="1:5" x14ac:dyDescent="0.2">
      <c r="A1381">
        <v>1433</v>
      </c>
      <c r="B1381">
        <v>5067</v>
      </c>
      <c r="C1381">
        <v>1433</v>
      </c>
      <c r="D1381" t="s">
        <v>1648</v>
      </c>
      <c r="E1381" t="s">
        <v>480</v>
      </c>
    </row>
    <row r="1382" spans="1:5" x14ac:dyDescent="0.2">
      <c r="A1382">
        <v>1434</v>
      </c>
      <c r="B1382">
        <v>5068</v>
      </c>
      <c r="C1382">
        <v>1434</v>
      </c>
      <c r="D1382" t="s">
        <v>1649</v>
      </c>
      <c r="E1382" t="s">
        <v>480</v>
      </c>
    </row>
    <row r="1383" spans="1:5" x14ac:dyDescent="0.2">
      <c r="A1383">
        <v>1435</v>
      </c>
      <c r="B1383">
        <v>5069</v>
      </c>
      <c r="C1383">
        <v>1435</v>
      </c>
      <c r="D1383" t="s">
        <v>1650</v>
      </c>
      <c r="E1383" t="s">
        <v>480</v>
      </c>
    </row>
    <row r="1384" spans="1:5" x14ac:dyDescent="0.2">
      <c r="A1384">
        <v>1436</v>
      </c>
      <c r="B1384">
        <v>5070</v>
      </c>
      <c r="C1384">
        <v>1436</v>
      </c>
      <c r="D1384" t="s">
        <v>1651</v>
      </c>
      <c r="E1384" t="s">
        <v>480</v>
      </c>
    </row>
    <row r="1385" spans="1:5" x14ac:dyDescent="0.2">
      <c r="A1385">
        <v>1437</v>
      </c>
      <c r="B1385">
        <v>5071</v>
      </c>
      <c r="C1385">
        <v>1437</v>
      </c>
      <c r="D1385" t="s">
        <v>1652</v>
      </c>
      <c r="E1385" t="s">
        <v>480</v>
      </c>
    </row>
    <row r="1386" spans="1:5" x14ac:dyDescent="0.2">
      <c r="A1386">
        <v>1438</v>
      </c>
      <c r="B1386">
        <v>5072</v>
      </c>
      <c r="C1386">
        <v>1438</v>
      </c>
      <c r="D1386" t="s">
        <v>1653</v>
      </c>
      <c r="E1386" t="s">
        <v>480</v>
      </c>
    </row>
    <row r="1387" spans="1:5" x14ac:dyDescent="0.2">
      <c r="A1387">
        <v>1439</v>
      </c>
      <c r="B1387">
        <v>5073</v>
      </c>
      <c r="C1387">
        <v>1439</v>
      </c>
      <c r="D1387" t="s">
        <v>1654</v>
      </c>
      <c r="E1387" t="s">
        <v>480</v>
      </c>
    </row>
    <row r="1388" spans="1:5" x14ac:dyDescent="0.2">
      <c r="A1388">
        <v>1440</v>
      </c>
      <c r="B1388">
        <v>5074</v>
      </c>
      <c r="C1388">
        <v>1440</v>
      </c>
      <c r="D1388" t="s">
        <v>1655</v>
      </c>
      <c r="E1388" t="s">
        <v>480</v>
      </c>
    </row>
    <row r="1389" spans="1:5" x14ac:dyDescent="0.2">
      <c r="A1389">
        <v>1441</v>
      </c>
      <c r="B1389">
        <v>5075</v>
      </c>
      <c r="C1389">
        <v>1441</v>
      </c>
      <c r="D1389" t="s">
        <v>1656</v>
      </c>
      <c r="E1389" t="s">
        <v>480</v>
      </c>
    </row>
    <row r="1390" spans="1:5" x14ac:dyDescent="0.2">
      <c r="A1390">
        <v>1442</v>
      </c>
      <c r="B1390">
        <v>5076</v>
      </c>
      <c r="C1390">
        <v>1442</v>
      </c>
      <c r="D1390" t="s">
        <v>1657</v>
      </c>
      <c r="E1390" t="s">
        <v>480</v>
      </c>
    </row>
    <row r="1391" spans="1:5" x14ac:dyDescent="0.2">
      <c r="A1391">
        <v>1443</v>
      </c>
      <c r="B1391">
        <v>5077</v>
      </c>
      <c r="C1391">
        <v>1443</v>
      </c>
      <c r="D1391" t="s">
        <v>1658</v>
      </c>
      <c r="E1391" t="s">
        <v>480</v>
      </c>
    </row>
    <row r="1392" spans="1:5" x14ac:dyDescent="0.2">
      <c r="A1392">
        <v>1444</v>
      </c>
      <c r="B1392">
        <v>1020</v>
      </c>
      <c r="C1392">
        <v>1444</v>
      </c>
      <c r="D1392" t="s">
        <v>1659</v>
      </c>
      <c r="E1392" t="s">
        <v>480</v>
      </c>
    </row>
    <row r="1393" spans="1:5" x14ac:dyDescent="0.2">
      <c r="A1393">
        <v>1445</v>
      </c>
      <c r="B1393">
        <v>4693</v>
      </c>
      <c r="C1393">
        <v>1445</v>
      </c>
      <c r="D1393" t="s">
        <v>267</v>
      </c>
      <c r="E1393" t="s">
        <v>480</v>
      </c>
    </row>
    <row r="1394" spans="1:5" x14ac:dyDescent="0.2">
      <c r="A1394">
        <v>1446</v>
      </c>
      <c r="B1394">
        <v>4694</v>
      </c>
      <c r="C1394">
        <v>1446</v>
      </c>
      <c r="D1394" t="s">
        <v>1660</v>
      </c>
      <c r="E1394" t="s">
        <v>480</v>
      </c>
    </row>
    <row r="1395" spans="1:5" x14ac:dyDescent="0.2">
      <c r="A1395">
        <v>1447</v>
      </c>
      <c r="B1395">
        <v>4695</v>
      </c>
      <c r="C1395">
        <v>1447</v>
      </c>
      <c r="D1395" t="s">
        <v>1661</v>
      </c>
      <c r="E1395" t="s">
        <v>480</v>
      </c>
    </row>
    <row r="1396" spans="1:5" x14ac:dyDescent="0.2">
      <c r="A1396">
        <v>1448</v>
      </c>
      <c r="B1396">
        <v>4696</v>
      </c>
      <c r="C1396">
        <v>1448</v>
      </c>
      <c r="D1396" t="s">
        <v>237</v>
      </c>
      <c r="E1396" t="s">
        <v>480</v>
      </c>
    </row>
    <row r="1397" spans="1:5" x14ac:dyDescent="0.2">
      <c r="A1397">
        <v>1449</v>
      </c>
      <c r="B1397">
        <v>4697</v>
      </c>
      <c r="C1397">
        <v>1449</v>
      </c>
      <c r="D1397" t="s">
        <v>1662</v>
      </c>
      <c r="E1397" t="s">
        <v>480</v>
      </c>
    </row>
    <row r="1398" spans="1:5" x14ac:dyDescent="0.2">
      <c r="A1398">
        <v>1450</v>
      </c>
      <c r="B1398">
        <v>1</v>
      </c>
      <c r="C1398">
        <v>1450</v>
      </c>
      <c r="D1398" t="s">
        <v>1663</v>
      </c>
      <c r="E1398" t="s">
        <v>480</v>
      </c>
    </row>
    <row r="1399" spans="1:5" x14ac:dyDescent="0.2">
      <c r="A1399">
        <v>1451</v>
      </c>
      <c r="B1399">
        <v>2</v>
      </c>
      <c r="C1399">
        <v>1451</v>
      </c>
      <c r="D1399" t="s">
        <v>1664</v>
      </c>
      <c r="E1399" t="s">
        <v>480</v>
      </c>
    </row>
    <row r="1400" spans="1:5" x14ac:dyDescent="0.2">
      <c r="A1400">
        <v>1452</v>
      </c>
      <c r="B1400">
        <v>3</v>
      </c>
      <c r="C1400">
        <v>1452</v>
      </c>
      <c r="D1400" t="s">
        <v>1665</v>
      </c>
      <c r="E1400" t="s">
        <v>480</v>
      </c>
    </row>
    <row r="1401" spans="1:5" x14ac:dyDescent="0.2">
      <c r="A1401">
        <v>1453</v>
      </c>
      <c r="B1401">
        <v>504</v>
      </c>
      <c r="C1401">
        <v>1453</v>
      </c>
      <c r="D1401" t="s">
        <v>1666</v>
      </c>
      <c r="E1401" t="s">
        <v>480</v>
      </c>
    </row>
    <row r="1402" spans="1:5" x14ac:dyDescent="0.2">
      <c r="A1402">
        <v>1454</v>
      </c>
      <c r="B1402">
        <v>579</v>
      </c>
      <c r="C1402">
        <v>1454</v>
      </c>
      <c r="D1402" t="s">
        <v>1667</v>
      </c>
      <c r="E1402" t="s">
        <v>480</v>
      </c>
    </row>
    <row r="1403" spans="1:5" x14ac:dyDescent="0.2">
      <c r="A1403">
        <v>1455</v>
      </c>
      <c r="B1403">
        <v>580</v>
      </c>
      <c r="C1403">
        <v>1455</v>
      </c>
      <c r="D1403" t="s">
        <v>1668</v>
      </c>
      <c r="E1403" t="s">
        <v>480</v>
      </c>
    </row>
    <row r="1404" spans="1:5" x14ac:dyDescent="0.2">
      <c r="A1404">
        <v>1456</v>
      </c>
      <c r="B1404">
        <v>3691</v>
      </c>
      <c r="C1404">
        <v>1456</v>
      </c>
      <c r="D1404" t="s">
        <v>1669</v>
      </c>
      <c r="E1404" t="s">
        <v>480</v>
      </c>
    </row>
    <row r="1405" spans="1:5" x14ac:dyDescent="0.2">
      <c r="A1405">
        <v>1457</v>
      </c>
      <c r="B1405">
        <v>4640</v>
      </c>
      <c r="C1405">
        <v>1457</v>
      </c>
      <c r="D1405" t="s">
        <v>1670</v>
      </c>
      <c r="E1405" t="s">
        <v>480</v>
      </c>
    </row>
    <row r="1406" spans="1:5" x14ac:dyDescent="0.2">
      <c r="A1406">
        <v>1458</v>
      </c>
      <c r="B1406">
        <v>4641</v>
      </c>
      <c r="C1406">
        <v>1458</v>
      </c>
      <c r="D1406" t="s">
        <v>1671</v>
      </c>
      <c r="E1406" t="s">
        <v>480</v>
      </c>
    </row>
    <row r="1407" spans="1:5" x14ac:dyDescent="0.2">
      <c r="A1407">
        <v>1459</v>
      </c>
      <c r="B1407">
        <v>4642</v>
      </c>
      <c r="C1407">
        <v>1459</v>
      </c>
      <c r="D1407" t="s">
        <v>1672</v>
      </c>
      <c r="E1407" t="s">
        <v>480</v>
      </c>
    </row>
    <row r="1408" spans="1:5" x14ac:dyDescent="0.2">
      <c r="A1408">
        <v>1460</v>
      </c>
      <c r="B1408">
        <v>4643</v>
      </c>
      <c r="C1408">
        <v>1460</v>
      </c>
      <c r="D1408" t="s">
        <v>1673</v>
      </c>
      <c r="E1408" t="s">
        <v>480</v>
      </c>
    </row>
    <row r="1409" spans="1:5" x14ac:dyDescent="0.2">
      <c r="A1409">
        <v>1461</v>
      </c>
      <c r="B1409">
        <v>4644</v>
      </c>
      <c r="C1409">
        <v>1461</v>
      </c>
      <c r="D1409" t="s">
        <v>1674</v>
      </c>
      <c r="E1409" t="s">
        <v>480</v>
      </c>
    </row>
    <row r="1410" spans="1:5" x14ac:dyDescent="0.2">
      <c r="A1410">
        <v>1462</v>
      </c>
      <c r="B1410">
        <v>4645</v>
      </c>
      <c r="C1410">
        <v>1462</v>
      </c>
      <c r="D1410" t="s">
        <v>1675</v>
      </c>
      <c r="E1410" t="s">
        <v>480</v>
      </c>
    </row>
    <row r="1411" spans="1:5" x14ac:dyDescent="0.2">
      <c r="A1411">
        <v>1463</v>
      </c>
      <c r="B1411">
        <v>4646</v>
      </c>
      <c r="C1411">
        <v>1463</v>
      </c>
      <c r="D1411" t="s">
        <v>1676</v>
      </c>
      <c r="E1411" t="s">
        <v>480</v>
      </c>
    </row>
    <row r="1412" spans="1:5" x14ac:dyDescent="0.2">
      <c r="A1412">
        <v>1464</v>
      </c>
      <c r="B1412">
        <v>6114</v>
      </c>
      <c r="C1412">
        <v>1464</v>
      </c>
      <c r="D1412" t="s">
        <v>1677</v>
      </c>
      <c r="E1412" t="s">
        <v>480</v>
      </c>
    </row>
    <row r="1413" spans="1:5" x14ac:dyDescent="0.2">
      <c r="A1413">
        <v>1465</v>
      </c>
      <c r="B1413">
        <v>7204</v>
      </c>
      <c r="C1413">
        <v>1465</v>
      </c>
      <c r="D1413" t="s">
        <v>1678</v>
      </c>
      <c r="E1413" t="s">
        <v>480</v>
      </c>
    </row>
    <row r="1414" spans="1:5" x14ac:dyDescent="0.2">
      <c r="A1414">
        <v>1466</v>
      </c>
      <c r="B1414">
        <v>9151</v>
      </c>
      <c r="C1414">
        <v>1466</v>
      </c>
      <c r="D1414" t="s">
        <v>1679</v>
      </c>
      <c r="E1414" t="s">
        <v>480</v>
      </c>
    </row>
    <row r="1415" spans="1:5" x14ac:dyDescent="0.2">
      <c r="A1415">
        <v>1467</v>
      </c>
      <c r="B1415">
        <v>9251</v>
      </c>
      <c r="C1415">
        <v>1467</v>
      </c>
      <c r="D1415" t="s">
        <v>1680</v>
      </c>
      <c r="E1415" t="s">
        <v>480</v>
      </c>
    </row>
    <row r="1416" spans="1:5" x14ac:dyDescent="0.2">
      <c r="A1416">
        <v>1468</v>
      </c>
      <c r="B1416">
        <v>9353</v>
      </c>
      <c r="C1416">
        <v>1468</v>
      </c>
      <c r="D1416" t="s">
        <v>1681</v>
      </c>
      <c r="E1416" t="s">
        <v>480</v>
      </c>
    </row>
    <row r="1417" spans="1:5" x14ac:dyDescent="0.2">
      <c r="A1417">
        <v>1469</v>
      </c>
      <c r="B1417">
        <v>9862</v>
      </c>
      <c r="C1417">
        <v>1469</v>
      </c>
      <c r="D1417" t="s">
        <v>1682</v>
      </c>
      <c r="E1417" t="s">
        <v>480</v>
      </c>
    </row>
    <row r="1418" spans="1:5" x14ac:dyDescent="0.2">
      <c r="A1418">
        <v>1470</v>
      </c>
      <c r="B1418">
        <v>4608</v>
      </c>
      <c r="C1418">
        <v>1470</v>
      </c>
      <c r="D1418" t="s">
        <v>1683</v>
      </c>
      <c r="E1418" t="s">
        <v>480</v>
      </c>
    </row>
    <row r="1419" spans="1:5" x14ac:dyDescent="0.2">
      <c r="A1419">
        <v>1471</v>
      </c>
      <c r="B1419">
        <v>4609</v>
      </c>
      <c r="C1419">
        <v>1471</v>
      </c>
      <c r="D1419" t="s">
        <v>1684</v>
      </c>
      <c r="E1419" t="s">
        <v>480</v>
      </c>
    </row>
    <row r="1420" spans="1:5" x14ac:dyDescent="0.2">
      <c r="A1420">
        <v>1472</v>
      </c>
      <c r="B1420">
        <v>4610</v>
      </c>
      <c r="C1420">
        <v>1472</v>
      </c>
      <c r="D1420" t="s">
        <v>1685</v>
      </c>
      <c r="E1420" t="s">
        <v>480</v>
      </c>
    </row>
    <row r="1421" spans="1:5" x14ac:dyDescent="0.2">
      <c r="A1421">
        <v>1473</v>
      </c>
      <c r="B1421">
        <v>4611</v>
      </c>
      <c r="C1421">
        <v>1473</v>
      </c>
      <c r="D1421" t="s">
        <v>1686</v>
      </c>
      <c r="E1421" t="s">
        <v>480</v>
      </c>
    </row>
    <row r="1422" spans="1:5" x14ac:dyDescent="0.2">
      <c r="A1422">
        <v>1474</v>
      </c>
      <c r="B1422">
        <v>4612</v>
      </c>
      <c r="C1422">
        <v>1474</v>
      </c>
      <c r="D1422" t="s">
        <v>1687</v>
      </c>
      <c r="E1422" t="s">
        <v>480</v>
      </c>
    </row>
    <row r="1423" spans="1:5" x14ac:dyDescent="0.2">
      <c r="A1423">
        <v>1475</v>
      </c>
      <c r="B1423">
        <v>4613</v>
      </c>
      <c r="C1423">
        <v>1475</v>
      </c>
      <c r="D1423" t="s">
        <v>1688</v>
      </c>
      <c r="E1423" t="s">
        <v>480</v>
      </c>
    </row>
    <row r="1424" spans="1:5" x14ac:dyDescent="0.2">
      <c r="A1424">
        <v>1476</v>
      </c>
      <c r="B1424">
        <v>4614</v>
      </c>
      <c r="C1424">
        <v>1476</v>
      </c>
      <c r="D1424" t="s">
        <v>1689</v>
      </c>
      <c r="E1424" t="s">
        <v>480</v>
      </c>
    </row>
    <row r="1425" spans="1:5" x14ac:dyDescent="0.2">
      <c r="A1425">
        <v>1477</v>
      </c>
      <c r="B1425">
        <v>4615</v>
      </c>
      <c r="C1425">
        <v>1477</v>
      </c>
      <c r="D1425" t="s">
        <v>1200</v>
      </c>
      <c r="E1425" t="s">
        <v>480</v>
      </c>
    </row>
    <row r="1426" spans="1:5" x14ac:dyDescent="0.2">
      <c r="A1426">
        <v>1478</v>
      </c>
      <c r="B1426">
        <v>4616</v>
      </c>
      <c r="C1426">
        <v>1478</v>
      </c>
      <c r="D1426" t="s">
        <v>1690</v>
      </c>
      <c r="E1426" t="s">
        <v>480</v>
      </c>
    </row>
    <row r="1427" spans="1:5" x14ac:dyDescent="0.2">
      <c r="A1427">
        <v>1479</v>
      </c>
      <c r="B1427">
        <v>4617</v>
      </c>
      <c r="C1427">
        <v>1479</v>
      </c>
      <c r="D1427" t="s">
        <v>1691</v>
      </c>
      <c r="E1427" t="s">
        <v>480</v>
      </c>
    </row>
    <row r="1428" spans="1:5" x14ac:dyDescent="0.2">
      <c r="A1428">
        <v>1480</v>
      </c>
      <c r="B1428">
        <v>4618</v>
      </c>
      <c r="C1428">
        <v>1480</v>
      </c>
      <c r="D1428" t="s">
        <v>1692</v>
      </c>
      <c r="E1428" t="s">
        <v>480</v>
      </c>
    </row>
    <row r="1429" spans="1:5" x14ac:dyDescent="0.2">
      <c r="A1429">
        <v>1481</v>
      </c>
      <c r="B1429">
        <v>4619</v>
      </c>
      <c r="C1429">
        <v>1481</v>
      </c>
      <c r="D1429" t="s">
        <v>1693</v>
      </c>
      <c r="E1429" t="s">
        <v>480</v>
      </c>
    </row>
    <row r="1430" spans="1:5" x14ac:dyDescent="0.2">
      <c r="A1430">
        <v>1482</v>
      </c>
      <c r="B1430">
        <v>4620</v>
      </c>
      <c r="C1430">
        <v>1482</v>
      </c>
      <c r="D1430" t="s">
        <v>266</v>
      </c>
      <c r="E1430" t="s">
        <v>480</v>
      </c>
    </row>
    <row r="1431" spans="1:5" x14ac:dyDescent="0.2">
      <c r="A1431">
        <v>1483</v>
      </c>
      <c r="B1431">
        <v>4621</v>
      </c>
      <c r="C1431">
        <v>1483</v>
      </c>
      <c r="D1431" t="s">
        <v>1694</v>
      </c>
      <c r="E1431" t="s">
        <v>480</v>
      </c>
    </row>
    <row r="1432" spans="1:5" x14ac:dyDescent="0.2">
      <c r="A1432">
        <v>1484</v>
      </c>
      <c r="B1432">
        <v>4622</v>
      </c>
      <c r="C1432">
        <v>1484</v>
      </c>
      <c r="D1432" t="s">
        <v>1695</v>
      </c>
      <c r="E1432" t="s">
        <v>480</v>
      </c>
    </row>
    <row r="1433" spans="1:5" x14ac:dyDescent="0.2">
      <c r="A1433">
        <v>1485</v>
      </c>
      <c r="B1433">
        <v>4623</v>
      </c>
      <c r="C1433">
        <v>1485</v>
      </c>
      <c r="D1433" t="s">
        <v>349</v>
      </c>
      <c r="E1433" t="s">
        <v>480</v>
      </c>
    </row>
    <row r="1434" spans="1:5" x14ac:dyDescent="0.2">
      <c r="A1434">
        <v>1486</v>
      </c>
      <c r="B1434">
        <v>4624</v>
      </c>
      <c r="C1434">
        <v>1486</v>
      </c>
      <c r="D1434" t="s">
        <v>1696</v>
      </c>
      <c r="E1434" t="s">
        <v>480</v>
      </c>
    </row>
    <row r="1435" spans="1:5" x14ac:dyDescent="0.2">
      <c r="A1435">
        <v>1487</v>
      </c>
      <c r="B1435">
        <v>4625</v>
      </c>
      <c r="C1435">
        <v>1487</v>
      </c>
      <c r="D1435" t="s">
        <v>1697</v>
      </c>
      <c r="E1435" t="s">
        <v>480</v>
      </c>
    </row>
    <row r="1436" spans="1:5" x14ac:dyDescent="0.2">
      <c r="A1436">
        <v>1488</v>
      </c>
      <c r="B1436">
        <v>4626</v>
      </c>
      <c r="C1436">
        <v>1488</v>
      </c>
      <c r="D1436" t="s">
        <v>1698</v>
      </c>
      <c r="E1436" t="s">
        <v>480</v>
      </c>
    </row>
    <row r="1437" spans="1:5" x14ac:dyDescent="0.2">
      <c r="A1437">
        <v>1489</v>
      </c>
      <c r="B1437">
        <v>4627</v>
      </c>
      <c r="C1437">
        <v>1489</v>
      </c>
      <c r="D1437" t="s">
        <v>1699</v>
      </c>
      <c r="E1437" t="s">
        <v>480</v>
      </c>
    </row>
    <row r="1438" spans="1:5" x14ac:dyDescent="0.2">
      <c r="A1438">
        <v>1490</v>
      </c>
      <c r="B1438">
        <v>4628</v>
      </c>
      <c r="C1438">
        <v>1490</v>
      </c>
      <c r="D1438" t="s">
        <v>1700</v>
      </c>
      <c r="E1438" t="s">
        <v>480</v>
      </c>
    </row>
    <row r="1439" spans="1:5" x14ac:dyDescent="0.2">
      <c r="A1439">
        <v>1491</v>
      </c>
      <c r="B1439">
        <v>4629</v>
      </c>
      <c r="C1439">
        <v>1491</v>
      </c>
      <c r="D1439" t="s">
        <v>1701</v>
      </c>
      <c r="E1439" t="s">
        <v>480</v>
      </c>
    </row>
    <row r="1440" spans="1:5" x14ac:dyDescent="0.2">
      <c r="A1440">
        <v>1492</v>
      </c>
      <c r="B1440">
        <v>4630</v>
      </c>
      <c r="C1440">
        <v>1492</v>
      </c>
      <c r="D1440" t="s">
        <v>1702</v>
      </c>
      <c r="E1440" t="s">
        <v>480</v>
      </c>
    </row>
    <row r="1441" spans="1:5" x14ac:dyDescent="0.2">
      <c r="A1441">
        <v>1493</v>
      </c>
      <c r="B1441">
        <v>4631</v>
      </c>
      <c r="C1441">
        <v>1493</v>
      </c>
      <c r="D1441" t="s">
        <v>1703</v>
      </c>
      <c r="E1441" t="s">
        <v>480</v>
      </c>
    </row>
    <row r="1442" spans="1:5" x14ac:dyDescent="0.2">
      <c r="A1442">
        <v>1494</v>
      </c>
      <c r="B1442">
        <v>4632</v>
      </c>
      <c r="C1442">
        <v>1494</v>
      </c>
      <c r="D1442" t="s">
        <v>1704</v>
      </c>
      <c r="E1442" t="s">
        <v>480</v>
      </c>
    </row>
    <row r="1443" spans="1:5" x14ac:dyDescent="0.2">
      <c r="A1443">
        <v>1495</v>
      </c>
      <c r="B1443">
        <v>4633</v>
      </c>
      <c r="C1443">
        <v>1495</v>
      </c>
      <c r="D1443" t="s">
        <v>1705</v>
      </c>
      <c r="E1443" t="s">
        <v>480</v>
      </c>
    </row>
    <row r="1444" spans="1:5" x14ac:dyDescent="0.2">
      <c r="A1444">
        <v>1496</v>
      </c>
      <c r="B1444">
        <v>4634</v>
      </c>
      <c r="C1444">
        <v>1496</v>
      </c>
      <c r="D1444" t="s">
        <v>1706</v>
      </c>
      <c r="E1444" t="s">
        <v>480</v>
      </c>
    </row>
    <row r="1445" spans="1:5" x14ac:dyDescent="0.2">
      <c r="A1445">
        <v>1497</v>
      </c>
      <c r="B1445">
        <v>4635</v>
      </c>
      <c r="C1445">
        <v>1497</v>
      </c>
      <c r="D1445" t="s">
        <v>1707</v>
      </c>
      <c r="E1445" t="s">
        <v>480</v>
      </c>
    </row>
    <row r="1446" spans="1:5" x14ac:dyDescent="0.2">
      <c r="A1446">
        <v>1498</v>
      </c>
      <c r="B1446">
        <v>4636</v>
      </c>
      <c r="C1446">
        <v>1498</v>
      </c>
      <c r="D1446" t="s">
        <v>1708</v>
      </c>
      <c r="E1446" t="s">
        <v>480</v>
      </c>
    </row>
    <row r="1447" spans="1:5" x14ac:dyDescent="0.2">
      <c r="A1447">
        <v>1499</v>
      </c>
      <c r="B1447">
        <v>4637</v>
      </c>
      <c r="C1447">
        <v>1499</v>
      </c>
      <c r="D1447" t="s">
        <v>1709</v>
      </c>
      <c r="E1447" t="s">
        <v>480</v>
      </c>
    </row>
    <row r="1448" spans="1:5" x14ac:dyDescent="0.2">
      <c r="A1448">
        <v>1500</v>
      </c>
      <c r="B1448">
        <v>4638</v>
      </c>
      <c r="C1448">
        <v>1500</v>
      </c>
      <c r="D1448" t="s">
        <v>1710</v>
      </c>
      <c r="E1448" t="s">
        <v>480</v>
      </c>
    </row>
    <row r="1449" spans="1:5" x14ac:dyDescent="0.2">
      <c r="A1449">
        <v>1501</v>
      </c>
      <c r="B1449">
        <v>4639</v>
      </c>
      <c r="C1449">
        <v>1501</v>
      </c>
      <c r="D1449" t="s">
        <v>1711</v>
      </c>
      <c r="E1449" t="s">
        <v>480</v>
      </c>
    </row>
    <row r="1450" spans="1:5" x14ac:dyDescent="0.2">
      <c r="A1450">
        <v>1502</v>
      </c>
      <c r="B1450">
        <v>4647</v>
      </c>
      <c r="C1450">
        <v>1502</v>
      </c>
      <c r="D1450" t="s">
        <v>1712</v>
      </c>
      <c r="E1450" t="s">
        <v>480</v>
      </c>
    </row>
    <row r="1451" spans="1:5" x14ac:dyDescent="0.2">
      <c r="A1451">
        <v>1503</v>
      </c>
      <c r="B1451">
        <v>4648</v>
      </c>
      <c r="C1451">
        <v>1503</v>
      </c>
      <c r="D1451" t="s">
        <v>1713</v>
      </c>
      <c r="E1451" t="s">
        <v>480</v>
      </c>
    </row>
    <row r="1452" spans="1:5" x14ac:dyDescent="0.2">
      <c r="A1452">
        <v>1504</v>
      </c>
      <c r="B1452">
        <v>4649</v>
      </c>
      <c r="C1452">
        <v>1504</v>
      </c>
      <c r="D1452" t="s">
        <v>1714</v>
      </c>
      <c r="E1452" t="s">
        <v>480</v>
      </c>
    </row>
    <row r="1453" spans="1:5" x14ac:dyDescent="0.2">
      <c r="A1453">
        <v>1515</v>
      </c>
      <c r="B1453">
        <v>5078</v>
      </c>
      <c r="C1453">
        <v>1515</v>
      </c>
      <c r="D1453" t="s">
        <v>1715</v>
      </c>
      <c r="E1453" t="s">
        <v>480</v>
      </c>
    </row>
    <row r="1454" spans="1:5" x14ac:dyDescent="0.2">
      <c r="A1454">
        <v>1516</v>
      </c>
      <c r="B1454">
        <v>4698</v>
      </c>
      <c r="C1454">
        <v>1516</v>
      </c>
      <c r="D1454" t="s">
        <v>1716</v>
      </c>
      <c r="E1454" t="s">
        <v>480</v>
      </c>
    </row>
    <row r="1455" spans="1:5" x14ac:dyDescent="0.2">
      <c r="A1455">
        <v>1517</v>
      </c>
      <c r="B1455">
        <v>4699</v>
      </c>
      <c r="C1455">
        <v>1517</v>
      </c>
      <c r="D1455" t="s">
        <v>1717</v>
      </c>
      <c r="E1455" t="s">
        <v>480</v>
      </c>
    </row>
    <row r="1456" spans="1:5" x14ac:dyDescent="0.2">
      <c r="A1456">
        <v>1518</v>
      </c>
      <c r="B1456">
        <v>150</v>
      </c>
      <c r="C1456">
        <v>1518</v>
      </c>
      <c r="D1456" t="s">
        <v>1718</v>
      </c>
      <c r="E1456" t="s">
        <v>480</v>
      </c>
    </row>
    <row r="1457" spans="1:5" x14ac:dyDescent="0.2">
      <c r="A1457">
        <v>1519</v>
      </c>
      <c r="B1457">
        <v>4700</v>
      </c>
      <c r="C1457">
        <v>1519</v>
      </c>
      <c r="D1457" t="s">
        <v>351</v>
      </c>
      <c r="E1457" t="s">
        <v>480</v>
      </c>
    </row>
    <row r="1458" spans="1:5" x14ac:dyDescent="0.2">
      <c r="A1458">
        <v>1520</v>
      </c>
      <c r="B1458">
        <v>4701</v>
      </c>
      <c r="C1458">
        <v>1520</v>
      </c>
      <c r="D1458" t="s">
        <v>1719</v>
      </c>
      <c r="E1458" t="s">
        <v>480</v>
      </c>
    </row>
    <row r="1459" spans="1:5" x14ac:dyDescent="0.2">
      <c r="A1459">
        <v>1521</v>
      </c>
      <c r="B1459">
        <v>4702</v>
      </c>
      <c r="C1459">
        <v>1521</v>
      </c>
      <c r="D1459" t="s">
        <v>1720</v>
      </c>
      <c r="E1459" t="s">
        <v>480</v>
      </c>
    </row>
    <row r="1460" spans="1:5" x14ac:dyDescent="0.2">
      <c r="A1460">
        <v>1522</v>
      </c>
      <c r="B1460">
        <v>4703</v>
      </c>
      <c r="C1460">
        <v>1522</v>
      </c>
      <c r="D1460" t="s">
        <v>1721</v>
      </c>
      <c r="E1460" t="s">
        <v>480</v>
      </c>
    </row>
    <row r="1461" spans="1:5" x14ac:dyDescent="0.2">
      <c r="A1461">
        <v>1523</v>
      </c>
      <c r="B1461">
        <v>2244</v>
      </c>
      <c r="C1461">
        <v>1523</v>
      </c>
      <c r="D1461" t="s">
        <v>1722</v>
      </c>
      <c r="E1461" t="s">
        <v>480</v>
      </c>
    </row>
    <row r="1462" spans="1:5" x14ac:dyDescent="0.2">
      <c r="A1462">
        <v>1524</v>
      </c>
      <c r="B1462">
        <v>4704</v>
      </c>
      <c r="C1462">
        <v>1524</v>
      </c>
      <c r="D1462" t="s">
        <v>1723</v>
      </c>
      <c r="E1462" t="s">
        <v>480</v>
      </c>
    </row>
    <row r="1463" spans="1:5" x14ac:dyDescent="0.2">
      <c r="A1463">
        <v>1525</v>
      </c>
      <c r="B1463">
        <v>9863</v>
      </c>
      <c r="C1463">
        <v>1525</v>
      </c>
      <c r="D1463" t="s">
        <v>1724</v>
      </c>
      <c r="E1463" t="s">
        <v>480</v>
      </c>
    </row>
    <row r="1464" spans="1:5" x14ac:dyDescent="0.2">
      <c r="A1464">
        <v>1526</v>
      </c>
      <c r="B1464">
        <v>9864</v>
      </c>
      <c r="C1464">
        <v>1526</v>
      </c>
      <c r="D1464" t="s">
        <v>1725</v>
      </c>
      <c r="E1464" t="s">
        <v>480</v>
      </c>
    </row>
    <row r="1465" spans="1:5" x14ac:dyDescent="0.2">
      <c r="A1465">
        <v>1527</v>
      </c>
      <c r="B1465">
        <v>4705</v>
      </c>
      <c r="C1465">
        <v>1527</v>
      </c>
      <c r="D1465" t="s">
        <v>1726</v>
      </c>
      <c r="E1465" t="s">
        <v>480</v>
      </c>
    </row>
    <row r="1466" spans="1:5" x14ac:dyDescent="0.2">
      <c r="A1466">
        <v>1528</v>
      </c>
      <c r="B1466">
        <v>4706</v>
      </c>
      <c r="C1466">
        <v>1528</v>
      </c>
      <c r="D1466" t="s">
        <v>1727</v>
      </c>
      <c r="E1466" t="s">
        <v>480</v>
      </c>
    </row>
    <row r="1467" spans="1:5" x14ac:dyDescent="0.2">
      <c r="A1467">
        <v>1529</v>
      </c>
      <c r="B1467">
        <v>4708</v>
      </c>
      <c r="C1467">
        <v>1529</v>
      </c>
      <c r="D1467" t="s">
        <v>1728</v>
      </c>
      <c r="E1467" t="s">
        <v>480</v>
      </c>
    </row>
    <row r="1468" spans="1:5" x14ac:dyDescent="0.2">
      <c r="A1468">
        <v>1530</v>
      </c>
      <c r="B1468">
        <v>4709</v>
      </c>
      <c r="C1468">
        <v>1530</v>
      </c>
      <c r="D1468" t="s">
        <v>1729</v>
      </c>
      <c r="E1468" t="s">
        <v>480</v>
      </c>
    </row>
    <row r="1469" spans="1:5" x14ac:dyDescent="0.2">
      <c r="A1469">
        <v>1531</v>
      </c>
      <c r="B1469">
        <v>4710</v>
      </c>
      <c r="C1469">
        <v>1531</v>
      </c>
      <c r="D1469" t="s">
        <v>1730</v>
      </c>
      <c r="E1469" t="s">
        <v>480</v>
      </c>
    </row>
    <row r="1470" spans="1:5" x14ac:dyDescent="0.2">
      <c r="A1470">
        <v>1532</v>
      </c>
      <c r="B1470">
        <v>4711</v>
      </c>
      <c r="C1470">
        <v>1532</v>
      </c>
      <c r="D1470" t="s">
        <v>1731</v>
      </c>
      <c r="E1470" t="s">
        <v>480</v>
      </c>
    </row>
    <row r="1471" spans="1:5" x14ac:dyDescent="0.2">
      <c r="A1471">
        <v>1533</v>
      </c>
      <c r="B1471">
        <v>2578</v>
      </c>
      <c r="C1471">
        <v>1533</v>
      </c>
      <c r="D1471" t="s">
        <v>1732</v>
      </c>
      <c r="E1471" t="s">
        <v>480</v>
      </c>
    </row>
    <row r="1472" spans="1:5" x14ac:dyDescent="0.2">
      <c r="A1472">
        <v>1534</v>
      </c>
      <c r="B1472">
        <v>4712</v>
      </c>
      <c r="C1472">
        <v>1534</v>
      </c>
      <c r="D1472" t="s">
        <v>238</v>
      </c>
      <c r="E1472" t="s">
        <v>480</v>
      </c>
    </row>
    <row r="1473" spans="1:5" x14ac:dyDescent="0.2">
      <c r="A1473">
        <v>1535</v>
      </c>
      <c r="B1473">
        <v>5079</v>
      </c>
      <c r="C1473">
        <v>1535</v>
      </c>
      <c r="D1473" t="s">
        <v>1733</v>
      </c>
      <c r="E1473" t="s">
        <v>480</v>
      </c>
    </row>
    <row r="1474" spans="1:5" x14ac:dyDescent="0.2">
      <c r="A1474">
        <v>1536</v>
      </c>
      <c r="B1474">
        <v>5080</v>
      </c>
      <c r="C1474">
        <v>1536</v>
      </c>
      <c r="D1474" t="s">
        <v>1734</v>
      </c>
      <c r="E1474" t="s">
        <v>480</v>
      </c>
    </row>
    <row r="1475" spans="1:5" x14ac:dyDescent="0.2">
      <c r="A1475">
        <v>1537</v>
      </c>
      <c r="B1475">
        <v>5081</v>
      </c>
      <c r="C1475">
        <v>1537</v>
      </c>
      <c r="D1475" t="s">
        <v>1735</v>
      </c>
      <c r="E1475" t="s">
        <v>480</v>
      </c>
    </row>
    <row r="1476" spans="1:5" x14ac:dyDescent="0.2">
      <c r="A1476">
        <v>1538</v>
      </c>
      <c r="B1476">
        <v>5082</v>
      </c>
      <c r="C1476">
        <v>1538</v>
      </c>
      <c r="D1476" t="s">
        <v>1736</v>
      </c>
      <c r="E1476" t="s">
        <v>480</v>
      </c>
    </row>
    <row r="1477" spans="1:5" x14ac:dyDescent="0.2">
      <c r="A1477">
        <v>1539</v>
      </c>
      <c r="B1477">
        <v>4713</v>
      </c>
      <c r="C1477">
        <v>1539</v>
      </c>
      <c r="D1477" t="s">
        <v>1737</v>
      </c>
      <c r="E1477" t="s">
        <v>480</v>
      </c>
    </row>
    <row r="1478" spans="1:5" x14ac:dyDescent="0.2">
      <c r="A1478">
        <v>1540</v>
      </c>
      <c r="B1478">
        <v>4714</v>
      </c>
      <c r="C1478">
        <v>1540</v>
      </c>
      <c r="D1478" t="s">
        <v>1738</v>
      </c>
      <c r="E1478" t="s">
        <v>480</v>
      </c>
    </row>
    <row r="1479" spans="1:5" x14ac:dyDescent="0.2">
      <c r="A1479">
        <v>1541</v>
      </c>
      <c r="B1479">
        <v>4715</v>
      </c>
      <c r="C1479">
        <v>1541</v>
      </c>
      <c r="D1479" t="s">
        <v>1739</v>
      </c>
      <c r="E1479" t="s">
        <v>480</v>
      </c>
    </row>
    <row r="1480" spans="1:5" x14ac:dyDescent="0.2">
      <c r="A1480">
        <v>1542</v>
      </c>
      <c r="B1480">
        <v>4716</v>
      </c>
      <c r="C1480">
        <v>1542</v>
      </c>
      <c r="D1480" t="s">
        <v>1740</v>
      </c>
      <c r="E1480" t="s">
        <v>480</v>
      </c>
    </row>
    <row r="1481" spans="1:5" x14ac:dyDescent="0.2">
      <c r="A1481">
        <v>1543</v>
      </c>
      <c r="B1481">
        <v>4717</v>
      </c>
      <c r="C1481">
        <v>1543</v>
      </c>
      <c r="D1481" t="s">
        <v>1741</v>
      </c>
      <c r="E1481" t="s">
        <v>480</v>
      </c>
    </row>
    <row r="1482" spans="1:5" x14ac:dyDescent="0.2">
      <c r="A1482">
        <v>1544</v>
      </c>
      <c r="B1482">
        <v>4718</v>
      </c>
      <c r="C1482">
        <v>1544</v>
      </c>
      <c r="D1482" t="s">
        <v>270</v>
      </c>
      <c r="E1482" t="s">
        <v>480</v>
      </c>
    </row>
    <row r="1483" spans="1:5" x14ac:dyDescent="0.2">
      <c r="A1483">
        <v>1545</v>
      </c>
      <c r="B1483">
        <v>4719</v>
      </c>
      <c r="C1483">
        <v>1545</v>
      </c>
      <c r="D1483" t="s">
        <v>269</v>
      </c>
      <c r="E1483" t="s">
        <v>480</v>
      </c>
    </row>
    <row r="1484" spans="1:5" x14ac:dyDescent="0.2">
      <c r="A1484">
        <v>1546</v>
      </c>
      <c r="B1484">
        <v>182</v>
      </c>
      <c r="C1484">
        <v>1546</v>
      </c>
      <c r="D1484" t="s">
        <v>1742</v>
      </c>
      <c r="E1484" t="s">
        <v>480</v>
      </c>
    </row>
    <row r="1485" spans="1:5" x14ac:dyDescent="0.2">
      <c r="A1485">
        <v>1547</v>
      </c>
      <c r="B1485">
        <v>183</v>
      </c>
      <c r="C1485">
        <v>1547</v>
      </c>
      <c r="D1485" t="s">
        <v>1743</v>
      </c>
      <c r="E1485" t="s">
        <v>480</v>
      </c>
    </row>
    <row r="1486" spans="1:5" x14ac:dyDescent="0.2">
      <c r="A1486">
        <v>1548</v>
      </c>
      <c r="B1486">
        <v>2637</v>
      </c>
      <c r="C1486">
        <v>1548</v>
      </c>
      <c r="D1486" t="s">
        <v>1744</v>
      </c>
      <c r="E1486" t="s">
        <v>480</v>
      </c>
    </row>
    <row r="1487" spans="1:5" x14ac:dyDescent="0.2">
      <c r="A1487">
        <v>1549</v>
      </c>
      <c r="B1487">
        <v>2638</v>
      </c>
      <c r="C1487">
        <v>1549</v>
      </c>
      <c r="D1487" t="s">
        <v>1745</v>
      </c>
      <c r="E1487" t="s">
        <v>480</v>
      </c>
    </row>
    <row r="1488" spans="1:5" x14ac:dyDescent="0.2">
      <c r="A1488">
        <v>1550</v>
      </c>
      <c r="B1488">
        <v>2639</v>
      </c>
      <c r="C1488">
        <v>1550</v>
      </c>
      <c r="D1488" t="s">
        <v>1746</v>
      </c>
      <c r="E1488" t="s">
        <v>480</v>
      </c>
    </row>
    <row r="1489" spans="1:5" x14ac:dyDescent="0.2">
      <c r="A1489">
        <v>1551</v>
      </c>
      <c r="B1489">
        <v>2640</v>
      </c>
      <c r="C1489">
        <v>1551</v>
      </c>
      <c r="D1489" t="s">
        <v>1747</v>
      </c>
      <c r="E1489" t="s">
        <v>480</v>
      </c>
    </row>
    <row r="1490" spans="1:5" x14ac:dyDescent="0.2">
      <c r="A1490">
        <v>1552</v>
      </c>
      <c r="B1490">
        <v>2641</v>
      </c>
      <c r="C1490">
        <v>1552</v>
      </c>
      <c r="D1490" t="s">
        <v>1748</v>
      </c>
      <c r="E1490" t="s">
        <v>480</v>
      </c>
    </row>
    <row r="1491" spans="1:5" x14ac:dyDescent="0.2">
      <c r="A1491">
        <v>1553</v>
      </c>
      <c r="B1491">
        <v>4720</v>
      </c>
      <c r="C1491">
        <v>1553</v>
      </c>
      <c r="D1491" t="s">
        <v>1749</v>
      </c>
      <c r="E1491" t="s">
        <v>480</v>
      </c>
    </row>
    <row r="1492" spans="1:5" x14ac:dyDescent="0.2">
      <c r="A1492">
        <v>1558</v>
      </c>
      <c r="B1492">
        <v>4531</v>
      </c>
      <c r="C1492">
        <v>1558</v>
      </c>
      <c r="D1492" t="s">
        <v>1750</v>
      </c>
      <c r="E1492" t="s">
        <v>480</v>
      </c>
    </row>
    <row r="1493" spans="1:5" x14ac:dyDescent="0.2">
      <c r="A1493">
        <v>1559</v>
      </c>
      <c r="B1493">
        <v>2642</v>
      </c>
      <c r="C1493">
        <v>1559</v>
      </c>
      <c r="D1493" t="s">
        <v>1751</v>
      </c>
      <c r="E1493" t="s">
        <v>480</v>
      </c>
    </row>
    <row r="1494" spans="1:5" x14ac:dyDescent="0.2">
      <c r="A1494">
        <v>1560</v>
      </c>
      <c r="B1494">
        <v>2643</v>
      </c>
      <c r="C1494">
        <v>1560</v>
      </c>
      <c r="D1494" t="s">
        <v>1752</v>
      </c>
      <c r="E1494" t="s">
        <v>480</v>
      </c>
    </row>
    <row r="1495" spans="1:5" x14ac:dyDescent="0.2">
      <c r="A1495">
        <v>1561</v>
      </c>
      <c r="B1495">
        <v>2729</v>
      </c>
      <c r="C1495">
        <v>1561</v>
      </c>
      <c r="D1495" t="s">
        <v>1753</v>
      </c>
      <c r="E1495" t="s">
        <v>480</v>
      </c>
    </row>
    <row r="1496" spans="1:5" x14ac:dyDescent="0.2">
      <c r="A1496">
        <v>1562</v>
      </c>
      <c r="B1496">
        <v>2730</v>
      </c>
      <c r="C1496">
        <v>1562</v>
      </c>
      <c r="D1496" t="s">
        <v>1754</v>
      </c>
      <c r="E1496" t="s">
        <v>480</v>
      </c>
    </row>
    <row r="1497" spans="1:5" x14ac:dyDescent="0.2">
      <c r="A1497">
        <v>1563</v>
      </c>
      <c r="B1497">
        <v>2731</v>
      </c>
      <c r="C1497">
        <v>1563</v>
      </c>
      <c r="D1497" t="s">
        <v>1755</v>
      </c>
      <c r="E1497" t="s">
        <v>480</v>
      </c>
    </row>
    <row r="1498" spans="1:5" x14ac:dyDescent="0.2">
      <c r="A1498">
        <v>1564</v>
      </c>
      <c r="B1498">
        <v>2732</v>
      </c>
      <c r="C1498">
        <v>1564</v>
      </c>
      <c r="D1498" t="s">
        <v>1756</v>
      </c>
      <c r="E1498" t="s">
        <v>480</v>
      </c>
    </row>
    <row r="1499" spans="1:5" x14ac:dyDescent="0.2">
      <c r="A1499">
        <v>1565</v>
      </c>
      <c r="B1499">
        <v>2733</v>
      </c>
      <c r="C1499">
        <v>1565</v>
      </c>
      <c r="D1499" t="s">
        <v>1757</v>
      </c>
      <c r="E1499" t="s">
        <v>480</v>
      </c>
    </row>
    <row r="1500" spans="1:5" x14ac:dyDescent="0.2">
      <c r="A1500">
        <v>1566</v>
      </c>
      <c r="B1500">
        <v>2734</v>
      </c>
      <c r="C1500">
        <v>1566</v>
      </c>
      <c r="D1500" t="s">
        <v>1758</v>
      </c>
      <c r="E1500" t="s">
        <v>480</v>
      </c>
    </row>
    <row r="1501" spans="1:5" x14ac:dyDescent="0.2">
      <c r="A1501">
        <v>1567</v>
      </c>
      <c r="B1501">
        <v>2735</v>
      </c>
      <c r="C1501">
        <v>1567</v>
      </c>
      <c r="D1501" t="s">
        <v>1759</v>
      </c>
      <c r="E1501" t="s">
        <v>480</v>
      </c>
    </row>
    <row r="1502" spans="1:5" x14ac:dyDescent="0.2">
      <c r="A1502">
        <v>1568</v>
      </c>
      <c r="B1502">
        <v>2736</v>
      </c>
      <c r="C1502">
        <v>1568</v>
      </c>
      <c r="D1502" t="s">
        <v>1760</v>
      </c>
      <c r="E1502" t="s">
        <v>480</v>
      </c>
    </row>
    <row r="1503" spans="1:5" x14ac:dyDescent="0.2">
      <c r="A1503">
        <v>1569</v>
      </c>
      <c r="B1503">
        <v>2737</v>
      </c>
      <c r="C1503">
        <v>1569</v>
      </c>
      <c r="D1503" t="s">
        <v>1761</v>
      </c>
      <c r="E1503" t="s">
        <v>480</v>
      </c>
    </row>
    <row r="1504" spans="1:5" x14ac:dyDescent="0.2">
      <c r="A1504">
        <v>1570</v>
      </c>
      <c r="B1504">
        <v>2738</v>
      </c>
      <c r="C1504">
        <v>1570</v>
      </c>
      <c r="D1504" t="s">
        <v>1762</v>
      </c>
      <c r="E1504" t="s">
        <v>480</v>
      </c>
    </row>
    <row r="1505" spans="1:5" x14ac:dyDescent="0.2">
      <c r="A1505">
        <v>1571</v>
      </c>
      <c r="B1505">
        <v>2739</v>
      </c>
      <c r="C1505">
        <v>1571</v>
      </c>
      <c r="D1505" t="s">
        <v>1763</v>
      </c>
      <c r="E1505" t="s">
        <v>480</v>
      </c>
    </row>
    <row r="1506" spans="1:5" x14ac:dyDescent="0.2">
      <c r="A1506">
        <v>1572</v>
      </c>
      <c r="B1506">
        <v>2740</v>
      </c>
      <c r="C1506">
        <v>1572</v>
      </c>
      <c r="D1506" t="s">
        <v>1764</v>
      </c>
      <c r="E1506" t="s">
        <v>480</v>
      </c>
    </row>
    <row r="1507" spans="1:5" x14ac:dyDescent="0.2">
      <c r="A1507">
        <v>1573</v>
      </c>
      <c r="B1507">
        <v>2741</v>
      </c>
      <c r="C1507">
        <v>1573</v>
      </c>
      <c r="D1507" t="s">
        <v>1765</v>
      </c>
      <c r="E1507" t="s">
        <v>480</v>
      </c>
    </row>
    <row r="1508" spans="1:5" x14ac:dyDescent="0.2">
      <c r="A1508">
        <v>1574</v>
      </c>
      <c r="B1508">
        <v>2742</v>
      </c>
      <c r="C1508">
        <v>1574</v>
      </c>
      <c r="D1508" t="s">
        <v>1766</v>
      </c>
      <c r="E1508" t="s">
        <v>480</v>
      </c>
    </row>
    <row r="1509" spans="1:5" x14ac:dyDescent="0.2">
      <c r="A1509">
        <v>1575</v>
      </c>
      <c r="B1509">
        <v>2743</v>
      </c>
      <c r="C1509">
        <v>1575</v>
      </c>
      <c r="D1509" t="s">
        <v>1767</v>
      </c>
      <c r="E1509" t="s">
        <v>480</v>
      </c>
    </row>
    <row r="1510" spans="1:5" x14ac:dyDescent="0.2">
      <c r="A1510">
        <v>1576</v>
      </c>
      <c r="B1510">
        <v>2744</v>
      </c>
      <c r="C1510">
        <v>1576</v>
      </c>
      <c r="D1510" t="s">
        <v>1768</v>
      </c>
      <c r="E1510" t="s">
        <v>480</v>
      </c>
    </row>
    <row r="1511" spans="1:5" x14ac:dyDescent="0.2">
      <c r="A1511">
        <v>1577</v>
      </c>
      <c r="B1511">
        <v>2745</v>
      </c>
      <c r="C1511">
        <v>1577</v>
      </c>
      <c r="D1511" t="s">
        <v>1769</v>
      </c>
      <c r="E1511" t="s">
        <v>480</v>
      </c>
    </row>
    <row r="1512" spans="1:5" x14ac:dyDescent="0.2">
      <c r="A1512">
        <v>1578</v>
      </c>
      <c r="B1512">
        <v>2746</v>
      </c>
      <c r="C1512">
        <v>1578</v>
      </c>
      <c r="D1512" t="s">
        <v>1770</v>
      </c>
      <c r="E1512" t="s">
        <v>480</v>
      </c>
    </row>
    <row r="1513" spans="1:5" x14ac:dyDescent="0.2">
      <c r="A1513">
        <v>1579</v>
      </c>
      <c r="B1513">
        <v>2747</v>
      </c>
      <c r="C1513">
        <v>1579</v>
      </c>
      <c r="D1513" t="s">
        <v>1771</v>
      </c>
      <c r="E1513" t="s">
        <v>480</v>
      </c>
    </row>
    <row r="1514" spans="1:5" x14ac:dyDescent="0.2">
      <c r="A1514">
        <v>1580</v>
      </c>
      <c r="B1514">
        <v>2748</v>
      </c>
      <c r="C1514">
        <v>1580</v>
      </c>
      <c r="D1514" t="s">
        <v>1772</v>
      </c>
      <c r="E1514" t="s">
        <v>480</v>
      </c>
    </row>
    <row r="1515" spans="1:5" x14ac:dyDescent="0.2">
      <c r="A1515">
        <v>1581</v>
      </c>
      <c r="B1515">
        <v>2749</v>
      </c>
      <c r="C1515">
        <v>1581</v>
      </c>
      <c r="D1515" t="s">
        <v>1773</v>
      </c>
      <c r="E1515" t="s">
        <v>480</v>
      </c>
    </row>
    <row r="1516" spans="1:5" x14ac:dyDescent="0.2">
      <c r="A1516">
        <v>1582</v>
      </c>
      <c r="B1516">
        <v>2750</v>
      </c>
      <c r="C1516">
        <v>1582</v>
      </c>
      <c r="D1516" t="s">
        <v>1774</v>
      </c>
      <c r="E1516" t="s">
        <v>480</v>
      </c>
    </row>
    <row r="1517" spans="1:5" x14ac:dyDescent="0.2">
      <c r="A1517">
        <v>1583</v>
      </c>
      <c r="B1517">
        <v>2751</v>
      </c>
      <c r="C1517">
        <v>1583</v>
      </c>
      <c r="D1517" t="s">
        <v>1775</v>
      </c>
      <c r="E1517" t="s">
        <v>480</v>
      </c>
    </row>
    <row r="1518" spans="1:5" x14ac:dyDescent="0.2">
      <c r="A1518">
        <v>1584</v>
      </c>
      <c r="B1518">
        <v>2752</v>
      </c>
      <c r="C1518">
        <v>1584</v>
      </c>
      <c r="D1518" t="s">
        <v>1776</v>
      </c>
      <c r="E1518" t="s">
        <v>480</v>
      </c>
    </row>
    <row r="1519" spans="1:5" x14ac:dyDescent="0.2">
      <c r="A1519">
        <v>1585</v>
      </c>
      <c r="B1519">
        <v>2753</v>
      </c>
      <c r="C1519">
        <v>1585</v>
      </c>
      <c r="D1519" t="s">
        <v>1777</v>
      </c>
      <c r="E1519" t="s">
        <v>480</v>
      </c>
    </row>
    <row r="1520" spans="1:5" x14ac:dyDescent="0.2">
      <c r="A1520">
        <v>1586</v>
      </c>
      <c r="B1520">
        <v>2754</v>
      </c>
      <c r="C1520">
        <v>1586</v>
      </c>
      <c r="D1520" t="s">
        <v>1778</v>
      </c>
      <c r="E1520" t="s">
        <v>480</v>
      </c>
    </row>
    <row r="1521" spans="1:5" x14ac:dyDescent="0.2">
      <c r="A1521">
        <v>1587</v>
      </c>
      <c r="B1521">
        <v>2755</v>
      </c>
      <c r="C1521">
        <v>1587</v>
      </c>
      <c r="D1521" t="s">
        <v>1779</v>
      </c>
      <c r="E1521" t="s">
        <v>480</v>
      </c>
    </row>
    <row r="1522" spans="1:5" x14ac:dyDescent="0.2">
      <c r="A1522">
        <v>1588</v>
      </c>
      <c r="B1522">
        <v>2756</v>
      </c>
      <c r="C1522">
        <v>1588</v>
      </c>
      <c r="D1522" t="s">
        <v>1780</v>
      </c>
      <c r="E1522" t="s">
        <v>480</v>
      </c>
    </row>
    <row r="1523" spans="1:5" x14ac:dyDescent="0.2">
      <c r="A1523">
        <v>1589</v>
      </c>
      <c r="B1523">
        <v>2757</v>
      </c>
      <c r="C1523">
        <v>1589</v>
      </c>
      <c r="D1523" t="s">
        <v>1781</v>
      </c>
      <c r="E1523" t="s">
        <v>480</v>
      </c>
    </row>
    <row r="1524" spans="1:5" x14ac:dyDescent="0.2">
      <c r="A1524">
        <v>1590</v>
      </c>
      <c r="B1524">
        <v>2758</v>
      </c>
      <c r="C1524">
        <v>1590</v>
      </c>
      <c r="D1524" t="s">
        <v>1782</v>
      </c>
      <c r="E1524" t="s">
        <v>480</v>
      </c>
    </row>
    <row r="1525" spans="1:5" x14ac:dyDescent="0.2">
      <c r="A1525">
        <v>1591</v>
      </c>
      <c r="B1525">
        <v>2759</v>
      </c>
      <c r="C1525">
        <v>1591</v>
      </c>
      <c r="D1525" t="s">
        <v>1783</v>
      </c>
      <c r="E1525" t="s">
        <v>480</v>
      </c>
    </row>
    <row r="1526" spans="1:5" x14ac:dyDescent="0.2">
      <c r="A1526">
        <v>1592</v>
      </c>
      <c r="B1526">
        <v>9524</v>
      </c>
      <c r="C1526">
        <v>1592</v>
      </c>
      <c r="D1526" t="s">
        <v>1784</v>
      </c>
      <c r="E1526" t="s">
        <v>480</v>
      </c>
    </row>
    <row r="1527" spans="1:5" x14ac:dyDescent="0.2">
      <c r="A1527">
        <v>1593</v>
      </c>
      <c r="B1527">
        <v>9525</v>
      </c>
      <c r="C1527">
        <v>1593</v>
      </c>
      <c r="D1527" t="s">
        <v>1785</v>
      </c>
      <c r="E1527" t="s">
        <v>480</v>
      </c>
    </row>
    <row r="1528" spans="1:5" x14ac:dyDescent="0.2">
      <c r="A1528">
        <v>1594</v>
      </c>
      <c r="B1528">
        <v>3759</v>
      </c>
      <c r="C1528">
        <v>1594</v>
      </c>
      <c r="D1528" t="s">
        <v>1786</v>
      </c>
      <c r="E1528" t="s">
        <v>480</v>
      </c>
    </row>
    <row r="1529" spans="1:5" x14ac:dyDescent="0.2">
      <c r="A1529">
        <v>1595</v>
      </c>
      <c r="B1529">
        <v>9927</v>
      </c>
      <c r="C1529">
        <v>1595</v>
      </c>
      <c r="D1529" t="s">
        <v>1787</v>
      </c>
      <c r="E1529" t="s">
        <v>480</v>
      </c>
    </row>
    <row r="1530" spans="1:5" x14ac:dyDescent="0.2">
      <c r="A1530">
        <v>1596</v>
      </c>
      <c r="B1530">
        <v>2280</v>
      </c>
      <c r="C1530">
        <v>1596</v>
      </c>
      <c r="D1530" t="s">
        <v>1788</v>
      </c>
      <c r="E1530" t="s">
        <v>1789</v>
      </c>
    </row>
    <row r="1531" spans="1:5" x14ac:dyDescent="0.2">
      <c r="A1531">
        <v>1597</v>
      </c>
      <c r="B1531">
        <v>2281</v>
      </c>
      <c r="C1531">
        <v>1597</v>
      </c>
      <c r="D1531" t="s">
        <v>421</v>
      </c>
      <c r="E1531" t="s">
        <v>420</v>
      </c>
    </row>
    <row r="1532" spans="1:5" x14ac:dyDescent="0.2">
      <c r="A1532">
        <v>1598</v>
      </c>
      <c r="B1532">
        <v>2282</v>
      </c>
      <c r="C1532">
        <v>1598</v>
      </c>
      <c r="D1532" t="s">
        <v>1790</v>
      </c>
      <c r="E1532" t="s">
        <v>463</v>
      </c>
    </row>
    <row r="1533" spans="1:5" x14ac:dyDescent="0.2">
      <c r="A1533">
        <v>1599</v>
      </c>
      <c r="B1533">
        <v>2283</v>
      </c>
      <c r="C1533">
        <v>1599</v>
      </c>
      <c r="D1533" t="s">
        <v>423</v>
      </c>
      <c r="E1533" t="s">
        <v>422</v>
      </c>
    </row>
    <row r="1534" spans="1:5" x14ac:dyDescent="0.2">
      <c r="A1534">
        <v>1600</v>
      </c>
      <c r="B1534">
        <v>2284</v>
      </c>
      <c r="C1534">
        <v>1600</v>
      </c>
      <c r="D1534" t="s">
        <v>1791</v>
      </c>
      <c r="E1534" t="s">
        <v>480</v>
      </c>
    </row>
    <row r="1535" spans="1:5" x14ac:dyDescent="0.2">
      <c r="A1535">
        <v>1601</v>
      </c>
      <c r="B1535">
        <v>2285</v>
      </c>
      <c r="C1535">
        <v>1601</v>
      </c>
      <c r="D1535" t="s">
        <v>1792</v>
      </c>
      <c r="E1535" t="s">
        <v>480</v>
      </c>
    </row>
    <row r="1536" spans="1:5" x14ac:dyDescent="0.2">
      <c r="A1536">
        <v>1602</v>
      </c>
      <c r="B1536">
        <v>2286</v>
      </c>
      <c r="C1536">
        <v>1602</v>
      </c>
      <c r="D1536" t="s">
        <v>1793</v>
      </c>
      <c r="E1536" t="s">
        <v>480</v>
      </c>
    </row>
    <row r="1537" spans="1:5" x14ac:dyDescent="0.2">
      <c r="A1537">
        <v>1603</v>
      </c>
      <c r="B1537">
        <v>2287</v>
      </c>
      <c r="C1537">
        <v>1603</v>
      </c>
      <c r="D1537" t="s">
        <v>437</v>
      </c>
      <c r="E1537" t="s">
        <v>436</v>
      </c>
    </row>
    <row r="1538" spans="1:5" x14ac:dyDescent="0.2">
      <c r="A1538">
        <v>1604</v>
      </c>
      <c r="B1538">
        <v>2288</v>
      </c>
      <c r="C1538">
        <v>1604</v>
      </c>
      <c r="D1538" t="s">
        <v>1794</v>
      </c>
      <c r="E1538" t="s">
        <v>1795</v>
      </c>
    </row>
    <row r="1539" spans="1:5" x14ac:dyDescent="0.2">
      <c r="A1539">
        <v>1605</v>
      </c>
      <c r="B1539">
        <v>2289</v>
      </c>
      <c r="C1539">
        <v>1605</v>
      </c>
      <c r="D1539" t="s">
        <v>1796</v>
      </c>
      <c r="E1539" t="s">
        <v>1797</v>
      </c>
    </row>
    <row r="1540" spans="1:5" x14ac:dyDescent="0.2">
      <c r="A1540">
        <v>1606</v>
      </c>
      <c r="B1540">
        <v>2290</v>
      </c>
      <c r="C1540">
        <v>1606</v>
      </c>
      <c r="D1540" t="s">
        <v>1798</v>
      </c>
      <c r="E1540" t="s">
        <v>1799</v>
      </c>
    </row>
    <row r="1541" spans="1:5" x14ac:dyDescent="0.2">
      <c r="A1541">
        <v>1607</v>
      </c>
      <c r="B1541">
        <v>2291</v>
      </c>
      <c r="C1541">
        <v>1607</v>
      </c>
      <c r="D1541" t="s">
        <v>1800</v>
      </c>
      <c r="E1541" t="s">
        <v>480</v>
      </c>
    </row>
    <row r="1542" spans="1:5" x14ac:dyDescent="0.2">
      <c r="A1542">
        <v>1609</v>
      </c>
      <c r="B1542">
        <v>2292</v>
      </c>
      <c r="C1542">
        <v>1609</v>
      </c>
      <c r="D1542" t="s">
        <v>1801</v>
      </c>
      <c r="E1542" t="s">
        <v>480</v>
      </c>
    </row>
    <row r="1543" spans="1:5" x14ac:dyDescent="0.2">
      <c r="A1543">
        <v>1610</v>
      </c>
      <c r="B1543">
        <v>2293</v>
      </c>
      <c r="C1543">
        <v>1610</v>
      </c>
      <c r="D1543" t="s">
        <v>1802</v>
      </c>
      <c r="E1543" t="s">
        <v>1803</v>
      </c>
    </row>
    <row r="1544" spans="1:5" x14ac:dyDescent="0.2">
      <c r="A1544">
        <v>1611</v>
      </c>
      <c r="B1544">
        <v>2294</v>
      </c>
      <c r="C1544">
        <v>1611</v>
      </c>
      <c r="D1544" t="s">
        <v>1804</v>
      </c>
      <c r="E1544" t="s">
        <v>1805</v>
      </c>
    </row>
    <row r="1545" spans="1:5" x14ac:dyDescent="0.2">
      <c r="A1545">
        <v>1612</v>
      </c>
      <c r="B1545">
        <v>2295</v>
      </c>
      <c r="C1545">
        <v>1612</v>
      </c>
      <c r="D1545" t="s">
        <v>1806</v>
      </c>
      <c r="E1545" t="s">
        <v>480</v>
      </c>
    </row>
    <row r="1546" spans="1:5" x14ac:dyDescent="0.2">
      <c r="A1546">
        <v>1613</v>
      </c>
      <c r="B1546">
        <v>2296</v>
      </c>
      <c r="C1546">
        <v>1613</v>
      </c>
      <c r="D1546" t="s">
        <v>1807</v>
      </c>
      <c r="E1546" t="s">
        <v>1808</v>
      </c>
    </row>
    <row r="1547" spans="1:5" x14ac:dyDescent="0.2">
      <c r="A1547">
        <v>1614</v>
      </c>
      <c r="B1547">
        <v>2297</v>
      </c>
      <c r="C1547">
        <v>1614</v>
      </c>
      <c r="D1547" t="s">
        <v>1809</v>
      </c>
      <c r="E1547" t="s">
        <v>1810</v>
      </c>
    </row>
    <row r="1548" spans="1:5" x14ac:dyDescent="0.2">
      <c r="A1548">
        <v>1615</v>
      </c>
      <c r="B1548">
        <v>2298</v>
      </c>
      <c r="C1548">
        <v>1615</v>
      </c>
      <c r="D1548" t="s">
        <v>1811</v>
      </c>
      <c r="E1548" t="s">
        <v>1812</v>
      </c>
    </row>
    <row r="1549" spans="1:5" x14ac:dyDescent="0.2">
      <c r="A1549">
        <v>1616</v>
      </c>
      <c r="B1549">
        <v>2299</v>
      </c>
      <c r="C1549">
        <v>1616</v>
      </c>
      <c r="D1549" t="s">
        <v>1813</v>
      </c>
      <c r="E1549" t="s">
        <v>1814</v>
      </c>
    </row>
    <row r="1550" spans="1:5" x14ac:dyDescent="0.2">
      <c r="A1550">
        <v>1617</v>
      </c>
      <c r="B1550">
        <v>307</v>
      </c>
      <c r="C1550">
        <v>1617</v>
      </c>
      <c r="D1550" t="s">
        <v>1815</v>
      </c>
      <c r="E1550" t="s">
        <v>480</v>
      </c>
    </row>
    <row r="1551" spans="1:5" x14ac:dyDescent="0.2">
      <c r="A1551">
        <v>1618</v>
      </c>
      <c r="B1551">
        <v>9254</v>
      </c>
      <c r="C1551">
        <v>1618</v>
      </c>
      <c r="D1551" t="s">
        <v>1816</v>
      </c>
      <c r="E1551" t="s">
        <v>480</v>
      </c>
    </row>
    <row r="1552" spans="1:5" x14ac:dyDescent="0.2">
      <c r="A1552">
        <v>1619</v>
      </c>
      <c r="B1552">
        <v>3051</v>
      </c>
      <c r="C1552">
        <v>1619</v>
      </c>
      <c r="D1552" t="s">
        <v>1817</v>
      </c>
      <c r="E1552" t="s">
        <v>480</v>
      </c>
    </row>
    <row r="1553" spans="1:5" x14ac:dyDescent="0.2">
      <c r="A1553">
        <v>1620</v>
      </c>
      <c r="B1553">
        <v>9812</v>
      </c>
      <c r="C1553">
        <v>1620</v>
      </c>
      <c r="D1553" t="s">
        <v>458</v>
      </c>
      <c r="E1553" t="s">
        <v>480</v>
      </c>
    </row>
    <row r="1554" spans="1:5" x14ac:dyDescent="0.2">
      <c r="A1554">
        <v>1621</v>
      </c>
      <c r="B1554">
        <v>9034</v>
      </c>
      <c r="C1554">
        <v>1621</v>
      </c>
      <c r="D1554" t="s">
        <v>1818</v>
      </c>
      <c r="E1554" t="s">
        <v>480</v>
      </c>
    </row>
    <row r="1555" spans="1:5" x14ac:dyDescent="0.2">
      <c r="A1555">
        <v>1622</v>
      </c>
      <c r="B1555">
        <v>9038</v>
      </c>
      <c r="C1555">
        <v>1622</v>
      </c>
      <c r="D1555" t="s">
        <v>1819</v>
      </c>
      <c r="E1555" t="s">
        <v>480</v>
      </c>
    </row>
    <row r="1556" spans="1:5" x14ac:dyDescent="0.2">
      <c r="A1556">
        <v>1623</v>
      </c>
      <c r="B1556">
        <v>9908</v>
      </c>
      <c r="C1556">
        <v>1623</v>
      </c>
      <c r="D1556" t="s">
        <v>1820</v>
      </c>
      <c r="E1556" t="s">
        <v>480</v>
      </c>
    </row>
    <row r="1557" spans="1:5" x14ac:dyDescent="0.2">
      <c r="A1557">
        <v>1624</v>
      </c>
      <c r="B1557">
        <v>4721</v>
      </c>
      <c r="C1557">
        <v>1624</v>
      </c>
      <c r="D1557" t="s">
        <v>1821</v>
      </c>
      <c r="E1557" t="s">
        <v>480</v>
      </c>
    </row>
    <row r="1558" spans="1:5" x14ac:dyDescent="0.2">
      <c r="A1558">
        <v>1625</v>
      </c>
      <c r="B1558">
        <v>3760</v>
      </c>
      <c r="C1558">
        <v>1625</v>
      </c>
      <c r="D1558" t="s">
        <v>1822</v>
      </c>
      <c r="E1558" t="s">
        <v>480</v>
      </c>
    </row>
    <row r="1559" spans="1:5" x14ac:dyDescent="0.2">
      <c r="A1559">
        <v>1627</v>
      </c>
      <c r="B1559">
        <v>4722</v>
      </c>
      <c r="C1559">
        <v>1627</v>
      </c>
      <c r="D1559" t="s">
        <v>1823</v>
      </c>
      <c r="E1559" t="s">
        <v>480</v>
      </c>
    </row>
    <row r="1560" spans="1:5" x14ac:dyDescent="0.2">
      <c r="A1560">
        <v>1628</v>
      </c>
      <c r="B1560">
        <v>4723</v>
      </c>
      <c r="C1560">
        <v>1628</v>
      </c>
      <c r="D1560" t="s">
        <v>1824</v>
      </c>
      <c r="E1560" t="s">
        <v>480</v>
      </c>
    </row>
    <row r="1561" spans="1:5" x14ac:dyDescent="0.2">
      <c r="A1561">
        <v>1630</v>
      </c>
      <c r="B1561">
        <v>4724</v>
      </c>
      <c r="C1561">
        <v>1630</v>
      </c>
      <c r="D1561" t="s">
        <v>1825</v>
      </c>
      <c r="E1561" t="s">
        <v>480</v>
      </c>
    </row>
    <row r="1562" spans="1:5" x14ac:dyDescent="0.2">
      <c r="A1562">
        <v>1631</v>
      </c>
      <c r="B1562">
        <v>9091</v>
      </c>
      <c r="C1562">
        <v>1631</v>
      </c>
      <c r="D1562" t="s">
        <v>1826</v>
      </c>
      <c r="E1562" t="s">
        <v>480</v>
      </c>
    </row>
    <row r="1563" spans="1:5" x14ac:dyDescent="0.2">
      <c r="A1563">
        <v>1632</v>
      </c>
      <c r="B1563">
        <v>4725</v>
      </c>
      <c r="C1563">
        <v>1632</v>
      </c>
      <c r="D1563" t="s">
        <v>352</v>
      </c>
      <c r="E1563" t="s">
        <v>480</v>
      </c>
    </row>
    <row r="1564" spans="1:5" x14ac:dyDescent="0.2">
      <c r="A1564">
        <v>1633</v>
      </c>
      <c r="B1564">
        <v>4726</v>
      </c>
      <c r="C1564">
        <v>1633</v>
      </c>
      <c r="D1564" t="s">
        <v>370</v>
      </c>
      <c r="E1564" t="s">
        <v>480</v>
      </c>
    </row>
    <row r="1565" spans="1:5" x14ac:dyDescent="0.2">
      <c r="A1565">
        <v>1634</v>
      </c>
      <c r="B1565">
        <v>4727</v>
      </c>
      <c r="C1565">
        <v>1634</v>
      </c>
      <c r="D1565" t="s">
        <v>1827</v>
      </c>
      <c r="E1565" t="s">
        <v>480</v>
      </c>
    </row>
    <row r="1566" spans="1:5" x14ac:dyDescent="0.2">
      <c r="A1566">
        <v>1635</v>
      </c>
      <c r="B1566">
        <v>4728</v>
      </c>
      <c r="C1566">
        <v>1635</v>
      </c>
      <c r="D1566" t="s">
        <v>1828</v>
      </c>
      <c r="E1566" t="s">
        <v>480</v>
      </c>
    </row>
    <row r="1567" spans="1:5" x14ac:dyDescent="0.2">
      <c r="A1567">
        <v>1636</v>
      </c>
      <c r="B1567">
        <v>4729</v>
      </c>
      <c r="C1567">
        <v>1636</v>
      </c>
      <c r="D1567" t="s">
        <v>1829</v>
      </c>
      <c r="E1567" t="s">
        <v>480</v>
      </c>
    </row>
    <row r="1568" spans="1:5" x14ac:dyDescent="0.2">
      <c r="A1568">
        <v>1637</v>
      </c>
      <c r="B1568">
        <v>9527</v>
      </c>
      <c r="C1568">
        <v>1637</v>
      </c>
      <c r="D1568" t="s">
        <v>1830</v>
      </c>
      <c r="E1568" t="s">
        <v>480</v>
      </c>
    </row>
    <row r="1569" spans="1:5" x14ac:dyDescent="0.2">
      <c r="A1569">
        <v>1638</v>
      </c>
      <c r="B1569">
        <v>9574</v>
      </c>
      <c r="C1569">
        <v>1638</v>
      </c>
      <c r="D1569" t="s">
        <v>1831</v>
      </c>
      <c r="E1569" t="s">
        <v>480</v>
      </c>
    </row>
    <row r="1570" spans="1:5" x14ac:dyDescent="0.2">
      <c r="A1570">
        <v>1639</v>
      </c>
      <c r="B1570">
        <v>9255</v>
      </c>
      <c r="C1570">
        <v>1639</v>
      </c>
      <c r="D1570" t="s">
        <v>1832</v>
      </c>
      <c r="E1570" t="s">
        <v>480</v>
      </c>
    </row>
    <row r="1571" spans="1:5" x14ac:dyDescent="0.2">
      <c r="A1571">
        <v>1640</v>
      </c>
      <c r="B1571">
        <v>9355</v>
      </c>
      <c r="C1571">
        <v>1640</v>
      </c>
      <c r="D1571" t="s">
        <v>1833</v>
      </c>
      <c r="E1571" t="s">
        <v>480</v>
      </c>
    </row>
    <row r="1572" spans="1:5" x14ac:dyDescent="0.2">
      <c r="A1572">
        <v>1641</v>
      </c>
      <c r="B1572">
        <v>4730</v>
      </c>
      <c r="C1572">
        <v>1641</v>
      </c>
      <c r="D1572" t="s">
        <v>1834</v>
      </c>
      <c r="E1572" t="s">
        <v>480</v>
      </c>
    </row>
    <row r="1573" spans="1:5" x14ac:dyDescent="0.2">
      <c r="A1573">
        <v>1642</v>
      </c>
      <c r="B1573">
        <v>8999</v>
      </c>
      <c r="C1573">
        <v>1642</v>
      </c>
      <c r="D1573" t="s">
        <v>1835</v>
      </c>
      <c r="E1573" t="s">
        <v>480</v>
      </c>
    </row>
    <row r="1574" spans="1:5" x14ac:dyDescent="0.2">
      <c r="A1574">
        <v>1643</v>
      </c>
      <c r="B1574">
        <v>4731</v>
      </c>
      <c r="C1574">
        <v>1643</v>
      </c>
      <c r="D1574" t="s">
        <v>1836</v>
      </c>
      <c r="E1574" t="s">
        <v>480</v>
      </c>
    </row>
    <row r="1575" spans="1:5" x14ac:dyDescent="0.2">
      <c r="A1575">
        <v>1644</v>
      </c>
      <c r="B1575">
        <v>4732</v>
      </c>
      <c r="C1575">
        <v>1644</v>
      </c>
      <c r="D1575" t="s">
        <v>1837</v>
      </c>
      <c r="E1575" t="s">
        <v>480</v>
      </c>
    </row>
    <row r="1576" spans="1:5" x14ac:dyDescent="0.2">
      <c r="A1576">
        <v>1645</v>
      </c>
      <c r="B1576">
        <v>4733</v>
      </c>
      <c r="C1576">
        <v>1645</v>
      </c>
      <c r="D1576" t="s">
        <v>353</v>
      </c>
      <c r="E1576" t="s">
        <v>480</v>
      </c>
    </row>
    <row r="1577" spans="1:5" x14ac:dyDescent="0.2">
      <c r="A1577">
        <v>1646</v>
      </c>
      <c r="B1577">
        <v>4734</v>
      </c>
      <c r="C1577">
        <v>1646</v>
      </c>
      <c r="D1577" t="s">
        <v>1838</v>
      </c>
      <c r="E1577" t="s">
        <v>480</v>
      </c>
    </row>
    <row r="1578" spans="1:5" x14ac:dyDescent="0.2">
      <c r="A1578">
        <v>1647</v>
      </c>
      <c r="B1578">
        <v>4735</v>
      </c>
      <c r="C1578">
        <v>1647</v>
      </c>
      <c r="D1578" t="s">
        <v>1839</v>
      </c>
      <c r="E1578" t="s">
        <v>480</v>
      </c>
    </row>
    <row r="1579" spans="1:5" x14ac:dyDescent="0.2">
      <c r="A1579">
        <v>1648</v>
      </c>
      <c r="B1579">
        <v>4736</v>
      </c>
      <c r="C1579">
        <v>1648</v>
      </c>
      <c r="D1579" t="s">
        <v>1840</v>
      </c>
      <c r="E1579" t="s">
        <v>480</v>
      </c>
    </row>
    <row r="1580" spans="1:5" x14ac:dyDescent="0.2">
      <c r="A1580">
        <v>1649</v>
      </c>
      <c r="B1580">
        <v>4737</v>
      </c>
      <c r="C1580">
        <v>1649</v>
      </c>
      <c r="D1580" t="s">
        <v>1841</v>
      </c>
      <c r="E1580" t="s">
        <v>480</v>
      </c>
    </row>
    <row r="1581" spans="1:5" x14ac:dyDescent="0.2">
      <c r="A1581">
        <v>1650</v>
      </c>
      <c r="B1581">
        <v>4738</v>
      </c>
      <c r="C1581">
        <v>1650</v>
      </c>
      <c r="D1581" t="s">
        <v>1842</v>
      </c>
      <c r="E1581" t="s">
        <v>480</v>
      </c>
    </row>
    <row r="1582" spans="1:5" x14ac:dyDescent="0.2">
      <c r="A1582">
        <v>1651</v>
      </c>
      <c r="B1582">
        <v>4739</v>
      </c>
      <c r="C1582">
        <v>1651</v>
      </c>
      <c r="D1582" t="s">
        <v>1843</v>
      </c>
      <c r="E1582" t="s">
        <v>480</v>
      </c>
    </row>
    <row r="1583" spans="1:5" x14ac:dyDescent="0.2">
      <c r="A1583">
        <v>1652</v>
      </c>
      <c r="B1583">
        <v>4740</v>
      </c>
      <c r="C1583">
        <v>1652</v>
      </c>
      <c r="D1583" t="s">
        <v>1844</v>
      </c>
      <c r="E1583" t="s">
        <v>480</v>
      </c>
    </row>
    <row r="1584" spans="1:5" x14ac:dyDescent="0.2">
      <c r="A1584">
        <v>1653</v>
      </c>
      <c r="B1584">
        <v>4741</v>
      </c>
      <c r="C1584">
        <v>1653</v>
      </c>
      <c r="D1584" t="s">
        <v>1845</v>
      </c>
      <c r="E1584" t="s">
        <v>480</v>
      </c>
    </row>
    <row r="1585" spans="1:5" x14ac:dyDescent="0.2">
      <c r="A1585">
        <v>1654</v>
      </c>
      <c r="B1585">
        <v>4742</v>
      </c>
      <c r="C1585">
        <v>1654</v>
      </c>
      <c r="D1585" t="s">
        <v>1846</v>
      </c>
      <c r="E1585" t="s">
        <v>480</v>
      </c>
    </row>
    <row r="1586" spans="1:5" x14ac:dyDescent="0.2">
      <c r="A1586">
        <v>1655</v>
      </c>
      <c r="B1586">
        <v>4743</v>
      </c>
      <c r="C1586">
        <v>1655</v>
      </c>
      <c r="D1586" t="s">
        <v>372</v>
      </c>
      <c r="E1586" t="s">
        <v>371</v>
      </c>
    </row>
    <row r="1587" spans="1:5" x14ac:dyDescent="0.2">
      <c r="A1587">
        <v>1656</v>
      </c>
      <c r="B1587">
        <v>4744</v>
      </c>
      <c r="C1587">
        <v>1656</v>
      </c>
      <c r="D1587" t="s">
        <v>374</v>
      </c>
      <c r="E1587" t="s">
        <v>480</v>
      </c>
    </row>
    <row r="1588" spans="1:5" x14ac:dyDescent="0.2">
      <c r="A1588">
        <v>1657</v>
      </c>
      <c r="B1588">
        <v>4745</v>
      </c>
      <c r="C1588">
        <v>1657</v>
      </c>
      <c r="D1588" t="s">
        <v>1847</v>
      </c>
      <c r="E1588" t="s">
        <v>480</v>
      </c>
    </row>
    <row r="1589" spans="1:5" x14ac:dyDescent="0.2">
      <c r="A1589">
        <v>1658</v>
      </c>
      <c r="B1589">
        <v>4746</v>
      </c>
      <c r="C1589">
        <v>1658</v>
      </c>
      <c r="D1589" t="s">
        <v>373</v>
      </c>
      <c r="E1589" t="s">
        <v>480</v>
      </c>
    </row>
    <row r="1590" spans="1:5" x14ac:dyDescent="0.2">
      <c r="A1590">
        <v>1659</v>
      </c>
      <c r="B1590">
        <v>4747</v>
      </c>
      <c r="C1590">
        <v>1659</v>
      </c>
      <c r="D1590" t="s">
        <v>375</v>
      </c>
      <c r="E1590" t="s">
        <v>480</v>
      </c>
    </row>
    <row r="1591" spans="1:5" x14ac:dyDescent="0.2">
      <c r="A1591">
        <v>1660</v>
      </c>
      <c r="B1591">
        <v>4748</v>
      </c>
      <c r="C1591">
        <v>1660</v>
      </c>
      <c r="D1591" t="s">
        <v>376</v>
      </c>
      <c r="E1591" t="s">
        <v>480</v>
      </c>
    </row>
    <row r="1592" spans="1:5" x14ac:dyDescent="0.2">
      <c r="A1592">
        <v>1661</v>
      </c>
      <c r="B1592">
        <v>4749</v>
      </c>
      <c r="C1592">
        <v>1661</v>
      </c>
      <c r="D1592" t="s">
        <v>377</v>
      </c>
      <c r="E1592" t="s">
        <v>480</v>
      </c>
    </row>
    <row r="1593" spans="1:5" x14ac:dyDescent="0.2">
      <c r="A1593">
        <v>1662</v>
      </c>
      <c r="B1593">
        <v>4750</v>
      </c>
      <c r="C1593">
        <v>1662</v>
      </c>
      <c r="D1593" t="s">
        <v>1848</v>
      </c>
      <c r="E1593" t="s">
        <v>480</v>
      </c>
    </row>
    <row r="1594" spans="1:5" x14ac:dyDescent="0.2">
      <c r="A1594">
        <v>1663</v>
      </c>
      <c r="B1594">
        <v>4751</v>
      </c>
      <c r="C1594">
        <v>1663</v>
      </c>
      <c r="D1594" t="s">
        <v>378</v>
      </c>
      <c r="E1594" t="s">
        <v>480</v>
      </c>
    </row>
    <row r="1595" spans="1:5" x14ac:dyDescent="0.2">
      <c r="A1595">
        <v>1664</v>
      </c>
      <c r="B1595">
        <v>4752</v>
      </c>
      <c r="C1595">
        <v>1664</v>
      </c>
      <c r="D1595" t="s">
        <v>1849</v>
      </c>
      <c r="E1595" t="s">
        <v>480</v>
      </c>
    </row>
    <row r="1596" spans="1:5" x14ac:dyDescent="0.2">
      <c r="A1596">
        <v>1665</v>
      </c>
      <c r="B1596">
        <v>4753</v>
      </c>
      <c r="C1596">
        <v>1665</v>
      </c>
      <c r="D1596" t="s">
        <v>1850</v>
      </c>
      <c r="E1596" t="s">
        <v>480</v>
      </c>
    </row>
    <row r="1597" spans="1:5" x14ac:dyDescent="0.2">
      <c r="A1597">
        <v>1666</v>
      </c>
      <c r="B1597">
        <v>4754</v>
      </c>
      <c r="C1597">
        <v>1666</v>
      </c>
      <c r="D1597" t="s">
        <v>1851</v>
      </c>
      <c r="E1597" t="s">
        <v>480</v>
      </c>
    </row>
    <row r="1598" spans="1:5" x14ac:dyDescent="0.2">
      <c r="A1598">
        <v>1667</v>
      </c>
      <c r="B1598">
        <v>4755</v>
      </c>
      <c r="C1598">
        <v>1667</v>
      </c>
      <c r="D1598" t="s">
        <v>379</v>
      </c>
      <c r="E1598" t="s">
        <v>480</v>
      </c>
    </row>
    <row r="1599" spans="1:5" x14ac:dyDescent="0.2">
      <c r="A1599">
        <v>1668</v>
      </c>
      <c r="B1599">
        <v>4756</v>
      </c>
      <c r="C1599">
        <v>1668</v>
      </c>
      <c r="D1599" t="s">
        <v>386</v>
      </c>
      <c r="E1599" t="s">
        <v>480</v>
      </c>
    </row>
    <row r="1600" spans="1:5" x14ac:dyDescent="0.2">
      <c r="A1600">
        <v>1669</v>
      </c>
      <c r="B1600">
        <v>4757</v>
      </c>
      <c r="C1600">
        <v>1669</v>
      </c>
      <c r="D1600" t="s">
        <v>1852</v>
      </c>
      <c r="E1600" t="s">
        <v>480</v>
      </c>
    </row>
    <row r="1601" spans="1:5" x14ac:dyDescent="0.2">
      <c r="A1601">
        <v>1670</v>
      </c>
      <c r="B1601">
        <v>4758</v>
      </c>
      <c r="C1601">
        <v>1670</v>
      </c>
      <c r="D1601" t="s">
        <v>1853</v>
      </c>
      <c r="E1601" t="s">
        <v>480</v>
      </c>
    </row>
    <row r="1602" spans="1:5" x14ac:dyDescent="0.2">
      <c r="A1602">
        <v>1671</v>
      </c>
      <c r="B1602">
        <v>4759</v>
      </c>
      <c r="C1602">
        <v>1671</v>
      </c>
      <c r="D1602" t="s">
        <v>1854</v>
      </c>
      <c r="E1602" t="s">
        <v>480</v>
      </c>
    </row>
    <row r="1603" spans="1:5" x14ac:dyDescent="0.2">
      <c r="A1603">
        <v>1672</v>
      </c>
      <c r="B1603">
        <v>4760</v>
      </c>
      <c r="C1603">
        <v>1672</v>
      </c>
      <c r="D1603" t="s">
        <v>1855</v>
      </c>
      <c r="E1603" t="s">
        <v>480</v>
      </c>
    </row>
    <row r="1604" spans="1:5" x14ac:dyDescent="0.2">
      <c r="A1604">
        <v>1673</v>
      </c>
      <c r="B1604">
        <v>4761</v>
      </c>
      <c r="C1604">
        <v>1673</v>
      </c>
      <c r="D1604" t="s">
        <v>1856</v>
      </c>
      <c r="E1604" t="s">
        <v>480</v>
      </c>
    </row>
    <row r="1605" spans="1:5" x14ac:dyDescent="0.2">
      <c r="A1605">
        <v>1674</v>
      </c>
      <c r="B1605">
        <v>4762</v>
      </c>
      <c r="C1605">
        <v>1674</v>
      </c>
      <c r="D1605" t="s">
        <v>1857</v>
      </c>
      <c r="E1605" t="s">
        <v>480</v>
      </c>
    </row>
    <row r="1606" spans="1:5" x14ac:dyDescent="0.2">
      <c r="A1606">
        <v>1675</v>
      </c>
      <c r="B1606">
        <v>4763</v>
      </c>
      <c r="C1606">
        <v>1675</v>
      </c>
      <c r="D1606" t="s">
        <v>380</v>
      </c>
      <c r="E1606" t="s">
        <v>480</v>
      </c>
    </row>
    <row r="1607" spans="1:5" x14ac:dyDescent="0.2">
      <c r="A1607">
        <v>1676</v>
      </c>
      <c r="B1607">
        <v>4764</v>
      </c>
      <c r="C1607">
        <v>1676</v>
      </c>
      <c r="D1607" t="s">
        <v>1858</v>
      </c>
      <c r="E1607" t="s">
        <v>480</v>
      </c>
    </row>
    <row r="1608" spans="1:5" x14ac:dyDescent="0.2">
      <c r="A1608">
        <v>1677</v>
      </c>
      <c r="B1608">
        <v>4765</v>
      </c>
      <c r="C1608">
        <v>1677</v>
      </c>
      <c r="D1608" t="s">
        <v>1859</v>
      </c>
      <c r="E1608" t="s">
        <v>480</v>
      </c>
    </row>
    <row r="1609" spans="1:5" x14ac:dyDescent="0.2">
      <c r="A1609">
        <v>1678</v>
      </c>
      <c r="B1609">
        <v>4766</v>
      </c>
      <c r="C1609">
        <v>1678</v>
      </c>
      <c r="D1609" t="s">
        <v>1860</v>
      </c>
      <c r="E1609" t="s">
        <v>480</v>
      </c>
    </row>
    <row r="1610" spans="1:5" x14ac:dyDescent="0.2">
      <c r="A1610">
        <v>1679</v>
      </c>
      <c r="B1610">
        <v>4767</v>
      </c>
      <c r="C1610">
        <v>1679</v>
      </c>
      <c r="D1610" t="s">
        <v>1861</v>
      </c>
      <c r="E1610" t="s">
        <v>480</v>
      </c>
    </row>
    <row r="1611" spans="1:5" x14ac:dyDescent="0.2">
      <c r="A1611">
        <v>1680</v>
      </c>
      <c r="B1611">
        <v>4768</v>
      </c>
      <c r="C1611">
        <v>1680</v>
      </c>
      <c r="D1611" t="s">
        <v>1862</v>
      </c>
      <c r="E1611" t="s">
        <v>480</v>
      </c>
    </row>
    <row r="1612" spans="1:5" x14ac:dyDescent="0.2">
      <c r="A1612">
        <v>1681</v>
      </c>
      <c r="B1612">
        <v>4769</v>
      </c>
      <c r="C1612">
        <v>1681</v>
      </c>
      <c r="D1612" t="s">
        <v>1863</v>
      </c>
      <c r="E1612" t="s">
        <v>480</v>
      </c>
    </row>
    <row r="1613" spans="1:5" x14ac:dyDescent="0.2">
      <c r="A1613">
        <v>1682</v>
      </c>
      <c r="B1613">
        <v>4770</v>
      </c>
      <c r="C1613">
        <v>1682</v>
      </c>
      <c r="D1613" t="s">
        <v>1864</v>
      </c>
      <c r="E1613" t="s">
        <v>480</v>
      </c>
    </row>
    <row r="1614" spans="1:5" x14ac:dyDescent="0.2">
      <c r="A1614">
        <v>1683</v>
      </c>
      <c r="B1614">
        <v>4771</v>
      </c>
      <c r="C1614">
        <v>1683</v>
      </c>
      <c r="D1614" t="s">
        <v>1865</v>
      </c>
      <c r="E1614" t="s">
        <v>480</v>
      </c>
    </row>
    <row r="1615" spans="1:5" x14ac:dyDescent="0.2">
      <c r="A1615">
        <v>1684</v>
      </c>
      <c r="B1615">
        <v>4772</v>
      </c>
      <c r="C1615">
        <v>1684</v>
      </c>
      <c r="D1615" t="s">
        <v>1866</v>
      </c>
      <c r="E1615" t="s">
        <v>480</v>
      </c>
    </row>
    <row r="1616" spans="1:5" x14ac:dyDescent="0.2">
      <c r="A1616">
        <v>1685</v>
      </c>
      <c r="B1616">
        <v>4773</v>
      </c>
      <c r="C1616">
        <v>1685</v>
      </c>
      <c r="D1616" t="s">
        <v>1867</v>
      </c>
      <c r="E1616" t="s">
        <v>480</v>
      </c>
    </row>
    <row r="1617" spans="1:5" x14ac:dyDescent="0.2">
      <c r="A1617">
        <v>1686</v>
      </c>
      <c r="B1617">
        <v>9037</v>
      </c>
      <c r="C1617">
        <v>1686</v>
      </c>
      <c r="D1617" t="s">
        <v>1868</v>
      </c>
      <c r="E1617" t="s">
        <v>480</v>
      </c>
    </row>
    <row r="1618" spans="1:5" x14ac:dyDescent="0.2">
      <c r="A1618">
        <v>1687</v>
      </c>
      <c r="B1618">
        <v>9069</v>
      </c>
      <c r="C1618">
        <v>1687</v>
      </c>
      <c r="D1618" t="s">
        <v>1869</v>
      </c>
      <c r="E1618" t="s">
        <v>480</v>
      </c>
    </row>
    <row r="1619" spans="1:5" x14ac:dyDescent="0.2">
      <c r="A1619">
        <v>1688</v>
      </c>
      <c r="B1619">
        <v>4774</v>
      </c>
      <c r="C1619">
        <v>1688</v>
      </c>
      <c r="D1619" t="s">
        <v>1870</v>
      </c>
      <c r="E1619" t="s">
        <v>480</v>
      </c>
    </row>
    <row r="1620" spans="1:5" x14ac:dyDescent="0.2">
      <c r="A1620">
        <v>1689</v>
      </c>
      <c r="B1620">
        <v>4775</v>
      </c>
      <c r="C1620">
        <v>1689</v>
      </c>
      <c r="D1620" t="s">
        <v>1871</v>
      </c>
      <c r="E1620" t="s">
        <v>480</v>
      </c>
    </row>
    <row r="1621" spans="1:5" x14ac:dyDescent="0.2">
      <c r="A1621">
        <v>1690</v>
      </c>
      <c r="B1621">
        <v>9066</v>
      </c>
      <c r="C1621">
        <v>1690</v>
      </c>
      <c r="D1621" t="s">
        <v>1872</v>
      </c>
      <c r="E1621" t="s">
        <v>480</v>
      </c>
    </row>
    <row r="1622" spans="1:5" x14ac:dyDescent="0.2">
      <c r="A1622">
        <v>1691</v>
      </c>
      <c r="B1622">
        <v>9067</v>
      </c>
      <c r="C1622">
        <v>1691</v>
      </c>
      <c r="D1622" t="s">
        <v>1873</v>
      </c>
      <c r="E1622" t="s">
        <v>480</v>
      </c>
    </row>
    <row r="1623" spans="1:5" x14ac:dyDescent="0.2">
      <c r="A1623">
        <v>1692</v>
      </c>
      <c r="B1623">
        <v>9068</v>
      </c>
      <c r="C1623">
        <v>1692</v>
      </c>
      <c r="D1623" t="s">
        <v>1874</v>
      </c>
      <c r="E1623" t="s">
        <v>480</v>
      </c>
    </row>
    <row r="1624" spans="1:5" x14ac:dyDescent="0.2">
      <c r="A1624">
        <v>1693</v>
      </c>
      <c r="B1624">
        <v>4776</v>
      </c>
      <c r="C1624">
        <v>1693</v>
      </c>
      <c r="D1624" t="s">
        <v>1875</v>
      </c>
      <c r="E1624" t="s">
        <v>480</v>
      </c>
    </row>
    <row r="1625" spans="1:5" x14ac:dyDescent="0.2">
      <c r="A1625">
        <v>1694</v>
      </c>
      <c r="B1625">
        <v>4777</v>
      </c>
      <c r="C1625">
        <v>1694</v>
      </c>
      <c r="D1625" t="s">
        <v>1876</v>
      </c>
      <c r="E1625" t="s">
        <v>480</v>
      </c>
    </row>
    <row r="1626" spans="1:5" x14ac:dyDescent="0.2">
      <c r="A1626">
        <v>1695</v>
      </c>
      <c r="B1626">
        <v>4778</v>
      </c>
      <c r="C1626">
        <v>1695</v>
      </c>
      <c r="D1626" t="s">
        <v>1877</v>
      </c>
      <c r="E1626" t="s">
        <v>480</v>
      </c>
    </row>
    <row r="1627" spans="1:5" x14ac:dyDescent="0.2">
      <c r="A1627">
        <v>1696</v>
      </c>
      <c r="B1627">
        <v>4779</v>
      </c>
      <c r="C1627">
        <v>1696</v>
      </c>
      <c r="D1627" t="s">
        <v>1878</v>
      </c>
      <c r="E1627" t="s">
        <v>480</v>
      </c>
    </row>
    <row r="1628" spans="1:5" x14ac:dyDescent="0.2">
      <c r="A1628">
        <v>1697</v>
      </c>
      <c r="B1628">
        <v>4780</v>
      </c>
      <c r="C1628">
        <v>1697</v>
      </c>
      <c r="D1628" t="s">
        <v>1879</v>
      </c>
      <c r="E1628" t="s">
        <v>480</v>
      </c>
    </row>
    <row r="1629" spans="1:5" x14ac:dyDescent="0.2">
      <c r="A1629">
        <v>1698</v>
      </c>
      <c r="B1629">
        <v>4781</v>
      </c>
      <c r="C1629">
        <v>1698</v>
      </c>
      <c r="D1629" t="s">
        <v>1880</v>
      </c>
      <c r="E1629" t="s">
        <v>480</v>
      </c>
    </row>
    <row r="1630" spans="1:5" x14ac:dyDescent="0.2">
      <c r="A1630">
        <v>1699</v>
      </c>
      <c r="B1630">
        <v>4782</v>
      </c>
      <c r="C1630">
        <v>1699</v>
      </c>
      <c r="D1630" t="s">
        <v>1881</v>
      </c>
      <c r="E1630" t="s">
        <v>480</v>
      </c>
    </row>
    <row r="1631" spans="1:5" x14ac:dyDescent="0.2">
      <c r="A1631">
        <v>1700</v>
      </c>
      <c r="B1631">
        <v>4783</v>
      </c>
      <c r="C1631">
        <v>1700</v>
      </c>
      <c r="D1631" t="s">
        <v>1882</v>
      </c>
      <c r="E1631" t="s">
        <v>480</v>
      </c>
    </row>
    <row r="1632" spans="1:5" x14ac:dyDescent="0.2">
      <c r="A1632">
        <v>1701</v>
      </c>
      <c r="B1632">
        <v>4784</v>
      </c>
      <c r="C1632">
        <v>1701</v>
      </c>
      <c r="D1632" t="s">
        <v>1883</v>
      </c>
      <c r="E1632" t="s">
        <v>480</v>
      </c>
    </row>
    <row r="1633" spans="1:5" x14ac:dyDescent="0.2">
      <c r="A1633">
        <v>1702</v>
      </c>
      <c r="B1633">
        <v>4785</v>
      </c>
      <c r="C1633">
        <v>1702</v>
      </c>
      <c r="D1633" t="s">
        <v>1884</v>
      </c>
      <c r="E1633" t="s">
        <v>480</v>
      </c>
    </row>
    <row r="1634" spans="1:5" x14ac:dyDescent="0.2">
      <c r="A1634">
        <v>1703</v>
      </c>
      <c r="B1634">
        <v>4786</v>
      </c>
      <c r="C1634">
        <v>1703</v>
      </c>
      <c r="D1634" t="s">
        <v>1885</v>
      </c>
      <c r="E1634" t="s">
        <v>480</v>
      </c>
    </row>
    <row r="1635" spans="1:5" x14ac:dyDescent="0.2">
      <c r="A1635">
        <v>1704</v>
      </c>
      <c r="B1635">
        <v>4787</v>
      </c>
      <c r="C1635">
        <v>1704</v>
      </c>
      <c r="D1635" t="s">
        <v>1886</v>
      </c>
      <c r="E1635" t="s">
        <v>480</v>
      </c>
    </row>
    <row r="1636" spans="1:5" x14ac:dyDescent="0.2">
      <c r="A1636">
        <v>1705</v>
      </c>
      <c r="B1636">
        <v>4788</v>
      </c>
      <c r="C1636">
        <v>1705</v>
      </c>
      <c r="D1636" t="s">
        <v>1887</v>
      </c>
      <c r="E1636" t="s">
        <v>480</v>
      </c>
    </row>
    <row r="1637" spans="1:5" x14ac:dyDescent="0.2">
      <c r="A1637">
        <v>1706</v>
      </c>
      <c r="B1637">
        <v>4789</v>
      </c>
      <c r="C1637">
        <v>1706</v>
      </c>
      <c r="D1637" t="s">
        <v>1888</v>
      </c>
      <c r="E1637" t="s">
        <v>480</v>
      </c>
    </row>
    <row r="1638" spans="1:5" x14ac:dyDescent="0.2">
      <c r="A1638">
        <v>1707</v>
      </c>
      <c r="B1638">
        <v>4790</v>
      </c>
      <c r="C1638">
        <v>1707</v>
      </c>
      <c r="D1638" t="s">
        <v>1889</v>
      </c>
      <c r="E1638" t="s">
        <v>480</v>
      </c>
    </row>
    <row r="1639" spans="1:5" x14ac:dyDescent="0.2">
      <c r="A1639">
        <v>1708</v>
      </c>
      <c r="B1639">
        <v>4791</v>
      </c>
      <c r="C1639">
        <v>1708</v>
      </c>
      <c r="D1639" t="s">
        <v>1890</v>
      </c>
      <c r="E1639" t="s">
        <v>480</v>
      </c>
    </row>
    <row r="1640" spans="1:5" x14ac:dyDescent="0.2">
      <c r="A1640">
        <v>1709</v>
      </c>
      <c r="B1640">
        <v>4792</v>
      </c>
      <c r="C1640">
        <v>1709</v>
      </c>
      <c r="D1640" t="s">
        <v>1891</v>
      </c>
      <c r="E1640" t="s">
        <v>480</v>
      </c>
    </row>
    <row r="1641" spans="1:5" x14ac:dyDescent="0.2">
      <c r="A1641">
        <v>1710</v>
      </c>
      <c r="B1641">
        <v>4793</v>
      </c>
      <c r="C1641">
        <v>1710</v>
      </c>
      <c r="D1641" t="s">
        <v>1892</v>
      </c>
      <c r="E1641" t="s">
        <v>480</v>
      </c>
    </row>
    <row r="1642" spans="1:5" x14ac:dyDescent="0.2">
      <c r="A1642">
        <v>1711</v>
      </c>
      <c r="B1642">
        <v>4794</v>
      </c>
      <c r="C1642">
        <v>1711</v>
      </c>
      <c r="D1642" t="s">
        <v>1893</v>
      </c>
      <c r="E1642" t="s">
        <v>480</v>
      </c>
    </row>
    <row r="1643" spans="1:5" x14ac:dyDescent="0.2">
      <c r="A1643">
        <v>1712</v>
      </c>
      <c r="B1643">
        <v>4795</v>
      </c>
      <c r="C1643">
        <v>1712</v>
      </c>
      <c r="D1643" t="s">
        <v>1894</v>
      </c>
      <c r="E1643" t="s">
        <v>480</v>
      </c>
    </row>
    <row r="1644" spans="1:5" x14ac:dyDescent="0.2">
      <c r="A1644">
        <v>1713</v>
      </c>
      <c r="B1644">
        <v>4796</v>
      </c>
      <c r="C1644">
        <v>1713</v>
      </c>
      <c r="D1644" t="s">
        <v>1895</v>
      </c>
      <c r="E1644" t="s">
        <v>480</v>
      </c>
    </row>
    <row r="1645" spans="1:5" x14ac:dyDescent="0.2">
      <c r="A1645">
        <v>1714</v>
      </c>
      <c r="B1645">
        <v>4797</v>
      </c>
      <c r="C1645">
        <v>1714</v>
      </c>
      <c r="D1645" t="s">
        <v>1896</v>
      </c>
      <c r="E1645" t="s">
        <v>480</v>
      </c>
    </row>
    <row r="1646" spans="1:5" x14ac:dyDescent="0.2">
      <c r="A1646">
        <v>1715</v>
      </c>
      <c r="B1646">
        <v>4798</v>
      </c>
      <c r="C1646">
        <v>1715</v>
      </c>
      <c r="D1646" t="s">
        <v>1897</v>
      </c>
      <c r="E1646" t="s">
        <v>480</v>
      </c>
    </row>
    <row r="1647" spans="1:5" x14ac:dyDescent="0.2">
      <c r="A1647">
        <v>1716</v>
      </c>
      <c r="B1647">
        <v>4799</v>
      </c>
      <c r="C1647">
        <v>1716</v>
      </c>
      <c r="D1647" t="s">
        <v>1898</v>
      </c>
      <c r="E1647" t="s">
        <v>480</v>
      </c>
    </row>
    <row r="1648" spans="1:5" x14ac:dyDescent="0.2">
      <c r="A1648">
        <v>1717</v>
      </c>
      <c r="B1648">
        <v>9528</v>
      </c>
      <c r="C1648">
        <v>1717</v>
      </c>
      <c r="D1648" t="s">
        <v>1899</v>
      </c>
      <c r="E1648" t="s">
        <v>480</v>
      </c>
    </row>
    <row r="1649" spans="1:5" x14ac:dyDescent="0.2">
      <c r="A1649">
        <v>1718</v>
      </c>
      <c r="B1649">
        <v>4800</v>
      </c>
      <c r="C1649">
        <v>1718</v>
      </c>
      <c r="D1649" t="s">
        <v>1900</v>
      </c>
      <c r="E1649" t="s">
        <v>480</v>
      </c>
    </row>
    <row r="1650" spans="1:5" x14ac:dyDescent="0.2">
      <c r="A1650">
        <v>1719</v>
      </c>
      <c r="B1650">
        <v>9813</v>
      </c>
      <c r="C1650">
        <v>1719</v>
      </c>
      <c r="D1650" t="s">
        <v>1901</v>
      </c>
      <c r="E1650" t="s">
        <v>480</v>
      </c>
    </row>
    <row r="1651" spans="1:5" x14ac:dyDescent="0.2">
      <c r="A1651">
        <v>1720</v>
      </c>
      <c r="B1651">
        <v>4801</v>
      </c>
      <c r="C1651">
        <v>1720</v>
      </c>
      <c r="D1651" t="s">
        <v>1902</v>
      </c>
      <c r="E1651" t="s">
        <v>480</v>
      </c>
    </row>
    <row r="1652" spans="1:5" x14ac:dyDescent="0.2">
      <c r="A1652">
        <v>1721</v>
      </c>
      <c r="B1652">
        <v>4802</v>
      </c>
      <c r="C1652">
        <v>1721</v>
      </c>
      <c r="D1652" t="s">
        <v>1903</v>
      </c>
      <c r="E1652" t="s">
        <v>480</v>
      </c>
    </row>
    <row r="1653" spans="1:5" x14ac:dyDescent="0.2">
      <c r="A1653">
        <v>1722</v>
      </c>
      <c r="B1653">
        <v>4803</v>
      </c>
      <c r="C1653">
        <v>1722</v>
      </c>
      <c r="D1653" t="s">
        <v>1904</v>
      </c>
      <c r="E1653" t="s">
        <v>480</v>
      </c>
    </row>
    <row r="1654" spans="1:5" x14ac:dyDescent="0.2">
      <c r="A1654">
        <v>1723</v>
      </c>
      <c r="B1654">
        <v>4804</v>
      </c>
      <c r="C1654">
        <v>1723</v>
      </c>
      <c r="D1654" t="s">
        <v>1905</v>
      </c>
      <c r="E1654" t="s">
        <v>480</v>
      </c>
    </row>
    <row r="1655" spans="1:5" x14ac:dyDescent="0.2">
      <c r="A1655">
        <v>1724</v>
      </c>
      <c r="B1655">
        <v>4805</v>
      </c>
      <c r="C1655">
        <v>1724</v>
      </c>
      <c r="D1655" t="s">
        <v>1906</v>
      </c>
      <c r="E1655" t="s">
        <v>480</v>
      </c>
    </row>
    <row r="1656" spans="1:5" x14ac:dyDescent="0.2">
      <c r="A1656">
        <v>1725</v>
      </c>
      <c r="B1656">
        <v>4806</v>
      </c>
      <c r="C1656">
        <v>1725</v>
      </c>
      <c r="D1656" t="s">
        <v>1907</v>
      </c>
      <c r="E1656" t="s">
        <v>480</v>
      </c>
    </row>
    <row r="1657" spans="1:5" x14ac:dyDescent="0.2">
      <c r="A1657">
        <v>1726</v>
      </c>
      <c r="B1657">
        <v>4807</v>
      </c>
      <c r="C1657">
        <v>1726</v>
      </c>
      <c r="D1657" t="s">
        <v>438</v>
      </c>
      <c r="E1657" t="s">
        <v>480</v>
      </c>
    </row>
    <row r="1658" spans="1:5" x14ac:dyDescent="0.2">
      <c r="A1658">
        <v>1727</v>
      </c>
      <c r="B1658">
        <v>4808</v>
      </c>
      <c r="C1658">
        <v>1727</v>
      </c>
      <c r="D1658" t="s">
        <v>382</v>
      </c>
      <c r="E1658" t="s">
        <v>381</v>
      </c>
    </row>
    <row r="1659" spans="1:5" x14ac:dyDescent="0.2">
      <c r="A1659">
        <v>1728</v>
      </c>
      <c r="B1659">
        <v>4809</v>
      </c>
      <c r="C1659">
        <v>1728</v>
      </c>
      <c r="D1659" t="s">
        <v>1908</v>
      </c>
      <c r="E1659" t="s">
        <v>480</v>
      </c>
    </row>
    <row r="1660" spans="1:5" x14ac:dyDescent="0.2">
      <c r="A1660">
        <v>1729</v>
      </c>
      <c r="B1660">
        <v>4810</v>
      </c>
      <c r="C1660">
        <v>1729</v>
      </c>
      <c r="D1660" t="s">
        <v>1909</v>
      </c>
      <c r="E1660" t="s">
        <v>480</v>
      </c>
    </row>
    <row r="1661" spans="1:5" x14ac:dyDescent="0.2">
      <c r="A1661">
        <v>1730</v>
      </c>
      <c r="B1661">
        <v>4811</v>
      </c>
      <c r="C1661">
        <v>1730</v>
      </c>
      <c r="D1661" t="s">
        <v>1910</v>
      </c>
      <c r="E1661" t="s">
        <v>480</v>
      </c>
    </row>
    <row r="1662" spans="1:5" x14ac:dyDescent="0.2">
      <c r="A1662">
        <v>1731</v>
      </c>
      <c r="B1662">
        <v>4812</v>
      </c>
      <c r="C1662">
        <v>1731</v>
      </c>
      <c r="D1662" t="s">
        <v>1911</v>
      </c>
      <c r="E1662" t="s">
        <v>480</v>
      </c>
    </row>
    <row r="1663" spans="1:5" x14ac:dyDescent="0.2">
      <c r="A1663">
        <v>1732</v>
      </c>
      <c r="B1663">
        <v>4813</v>
      </c>
      <c r="C1663">
        <v>1732</v>
      </c>
      <c r="D1663" t="s">
        <v>1912</v>
      </c>
      <c r="E1663" t="s">
        <v>480</v>
      </c>
    </row>
    <row r="1664" spans="1:5" x14ac:dyDescent="0.2">
      <c r="A1664">
        <v>1733</v>
      </c>
      <c r="B1664">
        <v>4814</v>
      </c>
      <c r="C1664">
        <v>1733</v>
      </c>
      <c r="D1664" t="s">
        <v>1913</v>
      </c>
      <c r="E1664" t="s">
        <v>480</v>
      </c>
    </row>
    <row r="1665" spans="1:5" x14ac:dyDescent="0.2">
      <c r="A1665">
        <v>1734</v>
      </c>
      <c r="B1665">
        <v>4815</v>
      </c>
      <c r="C1665">
        <v>1734</v>
      </c>
      <c r="D1665" t="s">
        <v>354</v>
      </c>
      <c r="E1665" t="s">
        <v>480</v>
      </c>
    </row>
    <row r="1666" spans="1:5" x14ac:dyDescent="0.2">
      <c r="A1666">
        <v>1735</v>
      </c>
      <c r="B1666">
        <v>4816</v>
      </c>
      <c r="C1666">
        <v>1735</v>
      </c>
      <c r="D1666" t="s">
        <v>355</v>
      </c>
      <c r="E1666" t="s">
        <v>480</v>
      </c>
    </row>
    <row r="1667" spans="1:5" x14ac:dyDescent="0.2">
      <c r="A1667">
        <v>1736</v>
      </c>
      <c r="B1667">
        <v>4817</v>
      </c>
      <c r="C1667">
        <v>1736</v>
      </c>
      <c r="D1667" t="s">
        <v>1914</v>
      </c>
      <c r="E1667" t="s">
        <v>480</v>
      </c>
    </row>
    <row r="1668" spans="1:5" x14ac:dyDescent="0.2">
      <c r="A1668">
        <v>1737</v>
      </c>
      <c r="B1668">
        <v>4818</v>
      </c>
      <c r="C1668">
        <v>1737</v>
      </c>
      <c r="D1668" t="s">
        <v>1915</v>
      </c>
      <c r="E1668" t="s">
        <v>480</v>
      </c>
    </row>
    <row r="1669" spans="1:5" x14ac:dyDescent="0.2">
      <c r="A1669">
        <v>1738</v>
      </c>
      <c r="B1669">
        <v>4819</v>
      </c>
      <c r="C1669">
        <v>1738</v>
      </c>
      <c r="D1669" t="s">
        <v>1916</v>
      </c>
      <c r="E1669" t="s">
        <v>480</v>
      </c>
    </row>
    <row r="1670" spans="1:5" x14ac:dyDescent="0.2">
      <c r="A1670">
        <v>1739</v>
      </c>
      <c r="B1670">
        <v>4820</v>
      </c>
      <c r="C1670">
        <v>1739</v>
      </c>
      <c r="D1670" t="s">
        <v>1917</v>
      </c>
      <c r="E1670" t="s">
        <v>480</v>
      </c>
    </row>
    <row r="1671" spans="1:5" x14ac:dyDescent="0.2">
      <c r="A1671">
        <v>1740</v>
      </c>
      <c r="B1671">
        <v>4821</v>
      </c>
      <c r="C1671">
        <v>1740</v>
      </c>
      <c r="D1671" t="s">
        <v>1918</v>
      </c>
      <c r="E1671" t="s">
        <v>480</v>
      </c>
    </row>
    <row r="1672" spans="1:5" x14ac:dyDescent="0.2">
      <c r="A1672">
        <v>1741</v>
      </c>
      <c r="B1672">
        <v>4822</v>
      </c>
      <c r="C1672">
        <v>1741</v>
      </c>
      <c r="D1672" t="s">
        <v>1919</v>
      </c>
      <c r="E1672" t="s">
        <v>480</v>
      </c>
    </row>
    <row r="1673" spans="1:5" x14ac:dyDescent="0.2">
      <c r="A1673">
        <v>1742</v>
      </c>
      <c r="B1673">
        <v>4823</v>
      </c>
      <c r="C1673">
        <v>1742</v>
      </c>
      <c r="D1673" t="s">
        <v>356</v>
      </c>
      <c r="E1673" t="s">
        <v>480</v>
      </c>
    </row>
    <row r="1674" spans="1:5" x14ac:dyDescent="0.2">
      <c r="A1674">
        <v>1743</v>
      </c>
      <c r="B1674">
        <v>4824</v>
      </c>
      <c r="C1674">
        <v>1743</v>
      </c>
      <c r="D1674" t="s">
        <v>1920</v>
      </c>
      <c r="E1674" t="s">
        <v>480</v>
      </c>
    </row>
    <row r="1675" spans="1:5" x14ac:dyDescent="0.2">
      <c r="A1675">
        <v>1744</v>
      </c>
      <c r="B1675">
        <v>4825</v>
      </c>
      <c r="C1675">
        <v>1744</v>
      </c>
      <c r="D1675" t="s">
        <v>1921</v>
      </c>
      <c r="E1675" t="s">
        <v>480</v>
      </c>
    </row>
    <row r="1676" spans="1:5" x14ac:dyDescent="0.2">
      <c r="A1676">
        <v>1745</v>
      </c>
      <c r="B1676">
        <v>4826</v>
      </c>
      <c r="C1676">
        <v>1745</v>
      </c>
      <c r="D1676" t="s">
        <v>1922</v>
      </c>
      <c r="E1676" t="s">
        <v>480</v>
      </c>
    </row>
    <row r="1677" spans="1:5" x14ac:dyDescent="0.2">
      <c r="A1677">
        <v>1746</v>
      </c>
      <c r="B1677">
        <v>4828</v>
      </c>
      <c r="C1677">
        <v>1746</v>
      </c>
      <c r="D1677" t="s">
        <v>1923</v>
      </c>
      <c r="E1677" t="s">
        <v>480</v>
      </c>
    </row>
    <row r="1678" spans="1:5" x14ac:dyDescent="0.2">
      <c r="A1678">
        <v>1747</v>
      </c>
      <c r="B1678">
        <v>4829</v>
      </c>
      <c r="C1678">
        <v>1747</v>
      </c>
      <c r="D1678" t="s">
        <v>1924</v>
      </c>
      <c r="E1678" t="s">
        <v>480</v>
      </c>
    </row>
    <row r="1679" spans="1:5" x14ac:dyDescent="0.2">
      <c r="A1679">
        <v>1748</v>
      </c>
      <c r="B1679">
        <v>4830</v>
      </c>
      <c r="C1679">
        <v>1748</v>
      </c>
      <c r="D1679" t="s">
        <v>1925</v>
      </c>
      <c r="E1679" t="s">
        <v>480</v>
      </c>
    </row>
    <row r="1680" spans="1:5" x14ac:dyDescent="0.2">
      <c r="A1680">
        <v>1749</v>
      </c>
      <c r="B1680">
        <v>4831</v>
      </c>
      <c r="C1680">
        <v>1749</v>
      </c>
      <c r="D1680" t="s">
        <v>1926</v>
      </c>
      <c r="E1680" t="s">
        <v>480</v>
      </c>
    </row>
    <row r="1681" spans="1:5" x14ac:dyDescent="0.2">
      <c r="A1681">
        <v>1750</v>
      </c>
      <c r="B1681">
        <v>4832</v>
      </c>
      <c r="C1681">
        <v>1750</v>
      </c>
      <c r="D1681" t="s">
        <v>1927</v>
      </c>
      <c r="E1681" t="s">
        <v>480</v>
      </c>
    </row>
    <row r="1682" spans="1:5" x14ac:dyDescent="0.2">
      <c r="A1682">
        <v>1751</v>
      </c>
      <c r="B1682">
        <v>4833</v>
      </c>
      <c r="C1682">
        <v>1751</v>
      </c>
      <c r="D1682" t="s">
        <v>1928</v>
      </c>
      <c r="E1682" t="s">
        <v>480</v>
      </c>
    </row>
    <row r="1683" spans="1:5" x14ac:dyDescent="0.2">
      <c r="A1683">
        <v>1752</v>
      </c>
      <c r="B1683">
        <v>4834</v>
      </c>
      <c r="C1683">
        <v>1752</v>
      </c>
      <c r="D1683" t="s">
        <v>1929</v>
      </c>
      <c r="E1683" t="s">
        <v>480</v>
      </c>
    </row>
    <row r="1684" spans="1:5" x14ac:dyDescent="0.2">
      <c r="A1684">
        <v>1753</v>
      </c>
      <c r="B1684">
        <v>4835</v>
      </c>
      <c r="C1684">
        <v>1753</v>
      </c>
      <c r="D1684" t="s">
        <v>1930</v>
      </c>
      <c r="E1684" t="s">
        <v>480</v>
      </c>
    </row>
    <row r="1685" spans="1:5" x14ac:dyDescent="0.2">
      <c r="A1685">
        <v>1754</v>
      </c>
      <c r="B1685">
        <v>4836</v>
      </c>
      <c r="C1685">
        <v>1754</v>
      </c>
      <c r="D1685" t="s">
        <v>1931</v>
      </c>
      <c r="E1685" t="s">
        <v>480</v>
      </c>
    </row>
    <row r="1686" spans="1:5" x14ac:dyDescent="0.2">
      <c r="A1686">
        <v>1755</v>
      </c>
      <c r="B1686">
        <v>4837</v>
      </c>
      <c r="C1686">
        <v>1755</v>
      </c>
      <c r="D1686" t="s">
        <v>1932</v>
      </c>
      <c r="E1686" t="s">
        <v>480</v>
      </c>
    </row>
    <row r="1687" spans="1:5" x14ac:dyDescent="0.2">
      <c r="A1687">
        <v>1756</v>
      </c>
      <c r="B1687">
        <v>4838</v>
      </c>
      <c r="C1687">
        <v>1756</v>
      </c>
      <c r="D1687" t="s">
        <v>1933</v>
      </c>
      <c r="E1687" t="s">
        <v>480</v>
      </c>
    </row>
    <row r="1688" spans="1:5" x14ac:dyDescent="0.2">
      <c r="A1688">
        <v>1757</v>
      </c>
      <c r="B1688">
        <v>4839</v>
      </c>
      <c r="C1688">
        <v>1757</v>
      </c>
      <c r="D1688" t="s">
        <v>357</v>
      </c>
      <c r="E1688" t="s">
        <v>480</v>
      </c>
    </row>
    <row r="1689" spans="1:5" x14ac:dyDescent="0.2">
      <c r="A1689">
        <v>1758</v>
      </c>
      <c r="B1689">
        <v>4840</v>
      </c>
      <c r="C1689">
        <v>1758</v>
      </c>
      <c r="D1689" t="s">
        <v>1934</v>
      </c>
      <c r="E1689" t="s">
        <v>480</v>
      </c>
    </row>
    <row r="1690" spans="1:5" x14ac:dyDescent="0.2">
      <c r="A1690">
        <v>1759</v>
      </c>
      <c r="B1690">
        <v>4841</v>
      </c>
      <c r="C1690">
        <v>1759</v>
      </c>
      <c r="D1690" t="s">
        <v>358</v>
      </c>
      <c r="E1690" t="s">
        <v>480</v>
      </c>
    </row>
    <row r="1691" spans="1:5" x14ac:dyDescent="0.2">
      <c r="A1691">
        <v>1760</v>
      </c>
      <c r="B1691">
        <v>4842</v>
      </c>
      <c r="C1691">
        <v>1760</v>
      </c>
      <c r="D1691" t="s">
        <v>359</v>
      </c>
      <c r="E1691" t="s">
        <v>480</v>
      </c>
    </row>
    <row r="1692" spans="1:5" x14ac:dyDescent="0.2">
      <c r="A1692">
        <v>1761</v>
      </c>
      <c r="B1692">
        <v>4843</v>
      </c>
      <c r="C1692">
        <v>1761</v>
      </c>
      <c r="D1692" t="s">
        <v>1935</v>
      </c>
      <c r="E1692" t="s">
        <v>480</v>
      </c>
    </row>
    <row r="1693" spans="1:5" x14ac:dyDescent="0.2">
      <c r="A1693">
        <v>1762</v>
      </c>
      <c r="B1693">
        <v>4827</v>
      </c>
      <c r="C1693">
        <v>1762</v>
      </c>
      <c r="D1693" t="s">
        <v>1936</v>
      </c>
      <c r="E1693" t="s">
        <v>480</v>
      </c>
    </row>
    <row r="1694" spans="1:5" x14ac:dyDescent="0.2">
      <c r="A1694">
        <v>1763</v>
      </c>
      <c r="B1694">
        <v>4844</v>
      </c>
      <c r="C1694">
        <v>1763</v>
      </c>
      <c r="D1694" t="s">
        <v>1937</v>
      </c>
      <c r="E1694" t="s">
        <v>480</v>
      </c>
    </row>
    <row r="1695" spans="1:5" x14ac:dyDescent="0.2">
      <c r="A1695">
        <v>1764</v>
      </c>
      <c r="B1695">
        <v>4845</v>
      </c>
      <c r="C1695">
        <v>1764</v>
      </c>
      <c r="D1695" t="s">
        <v>1938</v>
      </c>
      <c r="E1695" t="s">
        <v>480</v>
      </c>
    </row>
    <row r="1696" spans="1:5" x14ac:dyDescent="0.2">
      <c r="A1696">
        <v>1765</v>
      </c>
      <c r="B1696">
        <v>4846</v>
      </c>
      <c r="C1696">
        <v>1765</v>
      </c>
      <c r="D1696" t="s">
        <v>1939</v>
      </c>
      <c r="E1696" t="s">
        <v>480</v>
      </c>
    </row>
    <row r="1697" spans="1:5" x14ac:dyDescent="0.2">
      <c r="A1697">
        <v>1766</v>
      </c>
      <c r="B1697">
        <v>4847</v>
      </c>
      <c r="C1697">
        <v>1766</v>
      </c>
      <c r="D1697" t="s">
        <v>1940</v>
      </c>
      <c r="E1697" t="s">
        <v>480</v>
      </c>
    </row>
    <row r="1698" spans="1:5" x14ac:dyDescent="0.2">
      <c r="A1698">
        <v>1767</v>
      </c>
      <c r="B1698">
        <v>4848</v>
      </c>
      <c r="C1698">
        <v>1767</v>
      </c>
      <c r="D1698" t="s">
        <v>1941</v>
      </c>
      <c r="E1698" t="s">
        <v>480</v>
      </c>
    </row>
    <row r="1699" spans="1:5" x14ac:dyDescent="0.2">
      <c r="A1699">
        <v>1768</v>
      </c>
      <c r="B1699">
        <v>4849</v>
      </c>
      <c r="C1699">
        <v>1768</v>
      </c>
      <c r="D1699" t="s">
        <v>1942</v>
      </c>
      <c r="E1699" t="s">
        <v>480</v>
      </c>
    </row>
    <row r="1700" spans="1:5" x14ac:dyDescent="0.2">
      <c r="A1700">
        <v>1769</v>
      </c>
      <c r="B1700">
        <v>4850</v>
      </c>
      <c r="C1700">
        <v>1769</v>
      </c>
      <c r="D1700" t="s">
        <v>1943</v>
      </c>
      <c r="E1700" t="s">
        <v>480</v>
      </c>
    </row>
    <row r="1701" spans="1:5" x14ac:dyDescent="0.2">
      <c r="A1701">
        <v>1770</v>
      </c>
      <c r="B1701">
        <v>4851</v>
      </c>
      <c r="C1701">
        <v>1770</v>
      </c>
      <c r="D1701" t="s">
        <v>1944</v>
      </c>
      <c r="E1701" t="s">
        <v>480</v>
      </c>
    </row>
    <row r="1702" spans="1:5" x14ac:dyDescent="0.2">
      <c r="A1702">
        <v>1771</v>
      </c>
      <c r="B1702">
        <v>4852</v>
      </c>
      <c r="C1702">
        <v>1771</v>
      </c>
      <c r="D1702" t="s">
        <v>1945</v>
      </c>
      <c r="E1702" t="s">
        <v>480</v>
      </c>
    </row>
    <row r="1703" spans="1:5" x14ac:dyDescent="0.2">
      <c r="A1703">
        <v>1772</v>
      </c>
      <c r="B1703">
        <v>4853</v>
      </c>
      <c r="C1703">
        <v>1772</v>
      </c>
      <c r="D1703" t="s">
        <v>1946</v>
      </c>
      <c r="E1703" t="s">
        <v>480</v>
      </c>
    </row>
    <row r="1704" spans="1:5" x14ac:dyDescent="0.2">
      <c r="A1704">
        <v>1773</v>
      </c>
      <c r="B1704">
        <v>4854</v>
      </c>
      <c r="C1704">
        <v>1773</v>
      </c>
      <c r="D1704" t="s">
        <v>1947</v>
      </c>
      <c r="E1704" t="s">
        <v>480</v>
      </c>
    </row>
    <row r="1705" spans="1:5" x14ac:dyDescent="0.2">
      <c r="A1705">
        <v>1774</v>
      </c>
      <c r="B1705">
        <v>4855</v>
      </c>
      <c r="C1705">
        <v>1774</v>
      </c>
      <c r="D1705" t="s">
        <v>1948</v>
      </c>
      <c r="E1705" t="s">
        <v>480</v>
      </c>
    </row>
    <row r="1706" spans="1:5" x14ac:dyDescent="0.2">
      <c r="A1706">
        <v>1775</v>
      </c>
      <c r="B1706">
        <v>4856</v>
      </c>
      <c r="C1706">
        <v>1775</v>
      </c>
      <c r="D1706" t="s">
        <v>1949</v>
      </c>
      <c r="E1706" t="s">
        <v>480</v>
      </c>
    </row>
    <row r="1707" spans="1:5" x14ac:dyDescent="0.2">
      <c r="A1707">
        <v>1776</v>
      </c>
      <c r="B1707">
        <v>4857</v>
      </c>
      <c r="C1707">
        <v>1776</v>
      </c>
      <c r="D1707" t="s">
        <v>1950</v>
      </c>
      <c r="E1707" t="s">
        <v>480</v>
      </c>
    </row>
    <row r="1708" spans="1:5" x14ac:dyDescent="0.2">
      <c r="A1708">
        <v>1777</v>
      </c>
      <c r="B1708">
        <v>4858</v>
      </c>
      <c r="C1708">
        <v>1777</v>
      </c>
      <c r="D1708" t="s">
        <v>1951</v>
      </c>
      <c r="E1708" t="s">
        <v>480</v>
      </c>
    </row>
    <row r="1709" spans="1:5" x14ac:dyDescent="0.2">
      <c r="A1709">
        <v>1778</v>
      </c>
      <c r="B1709">
        <v>4859</v>
      </c>
      <c r="C1709">
        <v>1778</v>
      </c>
      <c r="D1709" t="s">
        <v>1952</v>
      </c>
      <c r="E1709" t="s">
        <v>480</v>
      </c>
    </row>
    <row r="1710" spans="1:5" x14ac:dyDescent="0.2">
      <c r="A1710">
        <v>1779</v>
      </c>
      <c r="B1710">
        <v>35</v>
      </c>
      <c r="C1710">
        <v>1779</v>
      </c>
      <c r="D1710" t="s">
        <v>1953</v>
      </c>
      <c r="E1710" t="s">
        <v>480</v>
      </c>
    </row>
    <row r="1711" spans="1:5" x14ac:dyDescent="0.2">
      <c r="A1711">
        <v>1780</v>
      </c>
      <c r="B1711">
        <v>4860</v>
      </c>
      <c r="C1711">
        <v>1780</v>
      </c>
      <c r="D1711" t="s">
        <v>1954</v>
      </c>
      <c r="E1711" t="s">
        <v>480</v>
      </c>
    </row>
    <row r="1712" spans="1:5" x14ac:dyDescent="0.2">
      <c r="A1712">
        <v>1781</v>
      </c>
      <c r="B1712">
        <v>4861</v>
      </c>
      <c r="C1712">
        <v>1781</v>
      </c>
      <c r="D1712" t="s">
        <v>1955</v>
      </c>
      <c r="E1712" t="s">
        <v>480</v>
      </c>
    </row>
    <row r="1713" spans="1:5" x14ac:dyDescent="0.2">
      <c r="A1713">
        <v>1782</v>
      </c>
      <c r="B1713">
        <v>4862</v>
      </c>
      <c r="C1713">
        <v>1782</v>
      </c>
      <c r="D1713" t="s">
        <v>1956</v>
      </c>
      <c r="E1713" t="s">
        <v>480</v>
      </c>
    </row>
    <row r="1714" spans="1:5" x14ac:dyDescent="0.2">
      <c r="A1714">
        <v>1783</v>
      </c>
      <c r="B1714">
        <v>4863</v>
      </c>
      <c r="C1714">
        <v>1783</v>
      </c>
      <c r="D1714" t="s">
        <v>1957</v>
      </c>
      <c r="E1714" t="s">
        <v>480</v>
      </c>
    </row>
    <row r="1715" spans="1:5" x14ac:dyDescent="0.2">
      <c r="A1715">
        <v>1784</v>
      </c>
      <c r="B1715">
        <v>4864</v>
      </c>
      <c r="C1715">
        <v>1784</v>
      </c>
      <c r="D1715" t="s">
        <v>1958</v>
      </c>
      <c r="E1715" t="s">
        <v>480</v>
      </c>
    </row>
    <row r="1716" spans="1:5" x14ac:dyDescent="0.2">
      <c r="A1716">
        <v>1785</v>
      </c>
      <c r="B1716">
        <v>4865</v>
      </c>
      <c r="C1716">
        <v>1785</v>
      </c>
      <c r="D1716" t="s">
        <v>1959</v>
      </c>
      <c r="E1716" t="s">
        <v>480</v>
      </c>
    </row>
    <row r="1717" spans="1:5" x14ac:dyDescent="0.2">
      <c r="A1717">
        <v>1786</v>
      </c>
      <c r="B1717">
        <v>4866</v>
      </c>
      <c r="C1717">
        <v>1786</v>
      </c>
      <c r="D1717" t="s">
        <v>1960</v>
      </c>
      <c r="E1717" t="s">
        <v>480</v>
      </c>
    </row>
    <row r="1718" spans="1:5" x14ac:dyDescent="0.2">
      <c r="A1718">
        <v>1787</v>
      </c>
      <c r="B1718">
        <v>4867</v>
      </c>
      <c r="C1718">
        <v>1787</v>
      </c>
      <c r="D1718" t="s">
        <v>1961</v>
      </c>
      <c r="E1718" t="s">
        <v>480</v>
      </c>
    </row>
    <row r="1719" spans="1:5" x14ac:dyDescent="0.2">
      <c r="A1719">
        <v>1788</v>
      </c>
      <c r="B1719">
        <v>4868</v>
      </c>
      <c r="C1719">
        <v>1788</v>
      </c>
      <c r="D1719" t="s">
        <v>1962</v>
      </c>
      <c r="E1719" t="s">
        <v>480</v>
      </c>
    </row>
    <row r="1720" spans="1:5" x14ac:dyDescent="0.2">
      <c r="A1720">
        <v>1789</v>
      </c>
      <c r="B1720">
        <v>4869</v>
      </c>
      <c r="C1720">
        <v>1789</v>
      </c>
      <c r="D1720" t="s">
        <v>1963</v>
      </c>
      <c r="E1720" t="s">
        <v>480</v>
      </c>
    </row>
    <row r="1721" spans="1:5" x14ac:dyDescent="0.2">
      <c r="A1721">
        <v>1790</v>
      </c>
      <c r="B1721">
        <v>4870</v>
      </c>
      <c r="C1721">
        <v>1790</v>
      </c>
      <c r="D1721" t="s">
        <v>1964</v>
      </c>
      <c r="E1721" t="s">
        <v>480</v>
      </c>
    </row>
    <row r="1722" spans="1:5" x14ac:dyDescent="0.2">
      <c r="A1722">
        <v>1791</v>
      </c>
      <c r="B1722">
        <v>4871</v>
      </c>
      <c r="C1722">
        <v>1791</v>
      </c>
      <c r="D1722" t="s">
        <v>1965</v>
      </c>
      <c r="E1722" t="s">
        <v>480</v>
      </c>
    </row>
    <row r="1723" spans="1:5" x14ac:dyDescent="0.2">
      <c r="A1723">
        <v>1792</v>
      </c>
      <c r="B1723">
        <v>4872</v>
      </c>
      <c r="C1723">
        <v>1792</v>
      </c>
      <c r="D1723" t="s">
        <v>1966</v>
      </c>
      <c r="E1723" t="s">
        <v>480</v>
      </c>
    </row>
    <row r="1724" spans="1:5" x14ac:dyDescent="0.2">
      <c r="A1724">
        <v>1793</v>
      </c>
      <c r="B1724">
        <v>4873</v>
      </c>
      <c r="C1724">
        <v>1793</v>
      </c>
      <c r="D1724" t="s">
        <v>1967</v>
      </c>
      <c r="E1724" t="s">
        <v>480</v>
      </c>
    </row>
    <row r="1725" spans="1:5" x14ac:dyDescent="0.2">
      <c r="A1725">
        <v>1794</v>
      </c>
      <c r="B1725">
        <v>4874</v>
      </c>
      <c r="C1725">
        <v>1794</v>
      </c>
      <c r="D1725" t="s">
        <v>1968</v>
      </c>
      <c r="E1725" t="s">
        <v>480</v>
      </c>
    </row>
    <row r="1726" spans="1:5" x14ac:dyDescent="0.2">
      <c r="A1726">
        <v>1795</v>
      </c>
      <c r="B1726">
        <v>4875</v>
      </c>
      <c r="C1726">
        <v>1795</v>
      </c>
      <c r="D1726" t="s">
        <v>1969</v>
      </c>
      <c r="E1726" t="s">
        <v>480</v>
      </c>
    </row>
    <row r="1727" spans="1:5" x14ac:dyDescent="0.2">
      <c r="A1727">
        <v>1796</v>
      </c>
      <c r="B1727">
        <v>4876</v>
      </c>
      <c r="C1727">
        <v>1796</v>
      </c>
      <c r="D1727" t="s">
        <v>1970</v>
      </c>
      <c r="E1727" t="s">
        <v>480</v>
      </c>
    </row>
    <row r="1728" spans="1:5" x14ac:dyDescent="0.2">
      <c r="A1728">
        <v>1797</v>
      </c>
      <c r="B1728">
        <v>8301</v>
      </c>
      <c r="C1728">
        <v>1797</v>
      </c>
      <c r="D1728" t="s">
        <v>1971</v>
      </c>
      <c r="E1728" t="s">
        <v>480</v>
      </c>
    </row>
    <row r="1729" spans="1:5" x14ac:dyDescent="0.2">
      <c r="A1729">
        <v>1798</v>
      </c>
      <c r="B1729">
        <v>9807</v>
      </c>
      <c r="C1729">
        <v>1798</v>
      </c>
      <c r="D1729" t="s">
        <v>1972</v>
      </c>
      <c r="E1729" t="s">
        <v>480</v>
      </c>
    </row>
    <row r="1730" spans="1:5" x14ac:dyDescent="0.2">
      <c r="A1730">
        <v>1799</v>
      </c>
      <c r="B1730">
        <v>9808</v>
      </c>
      <c r="C1730">
        <v>1799</v>
      </c>
      <c r="D1730" t="s">
        <v>1973</v>
      </c>
      <c r="E1730" t="s">
        <v>480</v>
      </c>
    </row>
    <row r="1731" spans="1:5" x14ac:dyDescent="0.2">
      <c r="A1731">
        <v>1800</v>
      </c>
      <c r="B1731">
        <v>9810</v>
      </c>
      <c r="C1731">
        <v>1800</v>
      </c>
      <c r="D1731" t="s">
        <v>1974</v>
      </c>
      <c r="E1731" t="s">
        <v>480</v>
      </c>
    </row>
    <row r="1732" spans="1:5" x14ac:dyDescent="0.2">
      <c r="A1732">
        <v>1801</v>
      </c>
      <c r="B1732">
        <v>9811</v>
      </c>
      <c r="C1732">
        <v>1801</v>
      </c>
      <c r="D1732" t="s">
        <v>1975</v>
      </c>
      <c r="E1732" t="s">
        <v>480</v>
      </c>
    </row>
    <row r="1733" spans="1:5" x14ac:dyDescent="0.2">
      <c r="A1733">
        <v>1802</v>
      </c>
      <c r="B1733">
        <v>9529</v>
      </c>
      <c r="C1733">
        <v>1802</v>
      </c>
      <c r="D1733" t="s">
        <v>1976</v>
      </c>
      <c r="E1733" t="s">
        <v>480</v>
      </c>
    </row>
    <row r="1734" spans="1:5" x14ac:dyDescent="0.2">
      <c r="A1734">
        <v>1803</v>
      </c>
      <c r="B1734">
        <v>4877</v>
      </c>
      <c r="C1734">
        <v>1803</v>
      </c>
      <c r="D1734" t="s">
        <v>1977</v>
      </c>
      <c r="E1734" t="s">
        <v>480</v>
      </c>
    </row>
    <row r="1735" spans="1:5" x14ac:dyDescent="0.2">
      <c r="A1735">
        <v>1804</v>
      </c>
      <c r="B1735">
        <v>4878</v>
      </c>
      <c r="C1735">
        <v>1804</v>
      </c>
      <c r="D1735" t="s">
        <v>1978</v>
      </c>
      <c r="E1735" t="s">
        <v>480</v>
      </c>
    </row>
    <row r="1736" spans="1:5" x14ac:dyDescent="0.2">
      <c r="A1736">
        <v>1805</v>
      </c>
      <c r="B1736">
        <v>4879</v>
      </c>
      <c r="C1736">
        <v>1805</v>
      </c>
      <c r="D1736" t="s">
        <v>1979</v>
      </c>
      <c r="E1736" t="s">
        <v>480</v>
      </c>
    </row>
    <row r="1737" spans="1:5" x14ac:dyDescent="0.2">
      <c r="A1737">
        <v>1806</v>
      </c>
      <c r="B1737">
        <v>4880</v>
      </c>
      <c r="C1737">
        <v>1806</v>
      </c>
      <c r="D1737" t="s">
        <v>1980</v>
      </c>
      <c r="E1737" t="s">
        <v>480</v>
      </c>
    </row>
    <row r="1738" spans="1:5" x14ac:dyDescent="0.2">
      <c r="A1738">
        <v>1807</v>
      </c>
      <c r="B1738">
        <v>184</v>
      </c>
      <c r="C1738">
        <v>1807</v>
      </c>
      <c r="D1738" t="s">
        <v>1981</v>
      </c>
      <c r="E1738" t="s">
        <v>480</v>
      </c>
    </row>
    <row r="1739" spans="1:5" x14ac:dyDescent="0.2">
      <c r="A1739">
        <v>1808</v>
      </c>
      <c r="B1739">
        <v>9102</v>
      </c>
      <c r="C1739">
        <v>1808</v>
      </c>
      <c r="D1739" t="s">
        <v>1982</v>
      </c>
      <c r="E1739" t="s">
        <v>480</v>
      </c>
    </row>
    <row r="1740" spans="1:5" x14ac:dyDescent="0.2">
      <c r="A1740">
        <v>1809</v>
      </c>
      <c r="B1740">
        <v>4881</v>
      </c>
      <c r="C1740">
        <v>1809</v>
      </c>
      <c r="D1740" t="s">
        <v>383</v>
      </c>
      <c r="E1740" t="s">
        <v>480</v>
      </c>
    </row>
    <row r="1741" spans="1:5" x14ac:dyDescent="0.2">
      <c r="A1741">
        <v>1810</v>
      </c>
      <c r="B1741">
        <v>4882</v>
      </c>
      <c r="C1741">
        <v>1810</v>
      </c>
      <c r="D1741" t="s">
        <v>384</v>
      </c>
      <c r="E1741" t="s">
        <v>480</v>
      </c>
    </row>
    <row r="1742" spans="1:5" x14ac:dyDescent="0.2">
      <c r="A1742">
        <v>1811</v>
      </c>
      <c r="B1742">
        <v>4883</v>
      </c>
      <c r="C1742">
        <v>1811</v>
      </c>
      <c r="D1742" t="s">
        <v>1983</v>
      </c>
      <c r="E1742" t="s">
        <v>480</v>
      </c>
    </row>
    <row r="1743" spans="1:5" x14ac:dyDescent="0.2">
      <c r="A1743">
        <v>1812</v>
      </c>
      <c r="B1743">
        <v>4884</v>
      </c>
      <c r="C1743">
        <v>1812</v>
      </c>
      <c r="D1743" t="s">
        <v>1984</v>
      </c>
      <c r="E1743" t="s">
        <v>480</v>
      </c>
    </row>
    <row r="1744" spans="1:5" x14ac:dyDescent="0.2">
      <c r="A1744">
        <v>1813</v>
      </c>
      <c r="B1744">
        <v>4885</v>
      </c>
      <c r="C1744">
        <v>1813</v>
      </c>
      <c r="D1744" t="s">
        <v>1985</v>
      </c>
      <c r="E1744" t="s">
        <v>480</v>
      </c>
    </row>
    <row r="1745" spans="1:5" x14ac:dyDescent="0.2">
      <c r="A1745">
        <v>1814</v>
      </c>
      <c r="B1745">
        <v>4886</v>
      </c>
      <c r="C1745">
        <v>1814</v>
      </c>
      <c r="D1745" t="s">
        <v>1986</v>
      </c>
      <c r="E1745" t="s">
        <v>480</v>
      </c>
    </row>
    <row r="1746" spans="1:5" x14ac:dyDescent="0.2">
      <c r="A1746">
        <v>1815</v>
      </c>
      <c r="B1746">
        <v>4887</v>
      </c>
      <c r="C1746">
        <v>1815</v>
      </c>
      <c r="D1746" t="s">
        <v>1987</v>
      </c>
      <c r="E1746" t="s">
        <v>480</v>
      </c>
    </row>
    <row r="1747" spans="1:5" x14ac:dyDescent="0.2">
      <c r="A1747">
        <v>1816</v>
      </c>
      <c r="B1747">
        <v>4888</v>
      </c>
      <c r="C1747">
        <v>1816</v>
      </c>
      <c r="D1747" t="s">
        <v>1988</v>
      </c>
      <c r="E1747" t="s">
        <v>480</v>
      </c>
    </row>
    <row r="1748" spans="1:5" x14ac:dyDescent="0.2">
      <c r="A1748">
        <v>1817</v>
      </c>
      <c r="B1748">
        <v>4889</v>
      </c>
      <c r="C1748">
        <v>1817</v>
      </c>
      <c r="D1748" t="s">
        <v>1989</v>
      </c>
      <c r="E1748" t="s">
        <v>480</v>
      </c>
    </row>
    <row r="1749" spans="1:5" x14ac:dyDescent="0.2">
      <c r="A1749">
        <v>1818</v>
      </c>
      <c r="B1749">
        <v>4890</v>
      </c>
      <c r="C1749">
        <v>1818</v>
      </c>
      <c r="D1749" t="s">
        <v>1990</v>
      </c>
      <c r="E1749" t="s">
        <v>480</v>
      </c>
    </row>
    <row r="1750" spans="1:5" x14ac:dyDescent="0.2">
      <c r="A1750">
        <v>1819</v>
      </c>
      <c r="B1750">
        <v>4891</v>
      </c>
      <c r="C1750">
        <v>1819</v>
      </c>
      <c r="D1750" t="s">
        <v>1991</v>
      </c>
      <c r="E1750" t="s">
        <v>480</v>
      </c>
    </row>
    <row r="1751" spans="1:5" x14ac:dyDescent="0.2">
      <c r="A1751">
        <v>1820</v>
      </c>
      <c r="B1751">
        <v>4892</v>
      </c>
      <c r="C1751">
        <v>1820</v>
      </c>
      <c r="D1751" t="s">
        <v>1992</v>
      </c>
      <c r="E1751" t="s">
        <v>480</v>
      </c>
    </row>
    <row r="1752" spans="1:5" x14ac:dyDescent="0.2">
      <c r="A1752">
        <v>1821</v>
      </c>
      <c r="B1752">
        <v>4893</v>
      </c>
      <c r="C1752">
        <v>1821</v>
      </c>
      <c r="D1752" t="s">
        <v>1993</v>
      </c>
      <c r="E1752" t="s">
        <v>480</v>
      </c>
    </row>
    <row r="1753" spans="1:5" x14ac:dyDescent="0.2">
      <c r="A1753">
        <v>1822</v>
      </c>
      <c r="B1753">
        <v>4894</v>
      </c>
      <c r="C1753">
        <v>1822</v>
      </c>
      <c r="D1753" t="s">
        <v>1994</v>
      </c>
      <c r="E1753" t="s">
        <v>480</v>
      </c>
    </row>
    <row r="1754" spans="1:5" x14ac:dyDescent="0.2">
      <c r="A1754">
        <v>1823</v>
      </c>
      <c r="B1754">
        <v>4895</v>
      </c>
      <c r="C1754">
        <v>1823</v>
      </c>
      <c r="D1754" t="s">
        <v>1995</v>
      </c>
      <c r="E1754" t="s">
        <v>480</v>
      </c>
    </row>
    <row r="1755" spans="1:5" x14ac:dyDescent="0.2">
      <c r="A1755">
        <v>1824</v>
      </c>
      <c r="B1755">
        <v>4896</v>
      </c>
      <c r="C1755">
        <v>1824</v>
      </c>
      <c r="D1755" t="s">
        <v>1996</v>
      </c>
      <c r="E1755" t="s">
        <v>480</v>
      </c>
    </row>
    <row r="1756" spans="1:5" x14ac:dyDescent="0.2">
      <c r="A1756">
        <v>1825</v>
      </c>
      <c r="B1756">
        <v>4897</v>
      </c>
      <c r="C1756">
        <v>1825</v>
      </c>
      <c r="D1756" t="s">
        <v>1997</v>
      </c>
      <c r="E1756" t="s">
        <v>480</v>
      </c>
    </row>
    <row r="1757" spans="1:5" x14ac:dyDescent="0.2">
      <c r="A1757">
        <v>1826</v>
      </c>
      <c r="B1757">
        <v>4898</v>
      </c>
      <c r="C1757">
        <v>1826</v>
      </c>
      <c r="D1757" t="s">
        <v>1998</v>
      </c>
      <c r="E1757" t="s">
        <v>480</v>
      </c>
    </row>
    <row r="1758" spans="1:5" x14ac:dyDescent="0.2">
      <c r="A1758">
        <v>1827</v>
      </c>
      <c r="B1758">
        <v>4899</v>
      </c>
      <c r="C1758">
        <v>1827</v>
      </c>
      <c r="D1758" t="s">
        <v>1999</v>
      </c>
      <c r="E1758" t="s">
        <v>480</v>
      </c>
    </row>
    <row r="1759" spans="1:5" x14ac:dyDescent="0.2">
      <c r="A1759">
        <v>1828</v>
      </c>
      <c r="B1759">
        <v>4900</v>
      </c>
      <c r="C1759">
        <v>1828</v>
      </c>
      <c r="D1759" t="s">
        <v>2000</v>
      </c>
      <c r="E1759" t="s">
        <v>480</v>
      </c>
    </row>
    <row r="1760" spans="1:5" x14ac:dyDescent="0.2">
      <c r="A1760">
        <v>1829</v>
      </c>
      <c r="B1760">
        <v>4901</v>
      </c>
      <c r="C1760">
        <v>1829</v>
      </c>
      <c r="D1760" t="s">
        <v>2001</v>
      </c>
      <c r="E1760" t="s">
        <v>480</v>
      </c>
    </row>
    <row r="1761" spans="1:5" x14ac:dyDescent="0.2">
      <c r="A1761">
        <v>1830</v>
      </c>
      <c r="B1761">
        <v>4902</v>
      </c>
      <c r="C1761">
        <v>1830</v>
      </c>
      <c r="D1761" t="s">
        <v>2002</v>
      </c>
      <c r="E1761" t="s">
        <v>480</v>
      </c>
    </row>
    <row r="1762" spans="1:5" x14ac:dyDescent="0.2">
      <c r="A1762">
        <v>1831</v>
      </c>
      <c r="B1762">
        <v>4903</v>
      </c>
      <c r="C1762">
        <v>1831</v>
      </c>
      <c r="D1762" t="s">
        <v>2003</v>
      </c>
      <c r="E1762" t="s">
        <v>480</v>
      </c>
    </row>
    <row r="1763" spans="1:5" x14ac:dyDescent="0.2">
      <c r="A1763">
        <v>1832</v>
      </c>
      <c r="B1763">
        <v>2301</v>
      </c>
      <c r="C1763">
        <v>1832</v>
      </c>
      <c r="D1763" t="s">
        <v>2004</v>
      </c>
      <c r="E1763" t="s">
        <v>480</v>
      </c>
    </row>
    <row r="1764" spans="1:5" x14ac:dyDescent="0.2">
      <c r="A1764">
        <v>1833</v>
      </c>
      <c r="B1764">
        <v>2302</v>
      </c>
      <c r="C1764">
        <v>1833</v>
      </c>
      <c r="D1764" t="s">
        <v>2005</v>
      </c>
      <c r="E1764" t="s">
        <v>2006</v>
      </c>
    </row>
    <row r="1765" spans="1:5" x14ac:dyDescent="0.2">
      <c r="A1765">
        <v>1834</v>
      </c>
      <c r="B1765">
        <v>2303</v>
      </c>
      <c r="C1765">
        <v>1834</v>
      </c>
      <c r="D1765" t="s">
        <v>2007</v>
      </c>
      <c r="E1765" t="s">
        <v>2008</v>
      </c>
    </row>
    <row r="1766" spans="1:5" x14ac:dyDescent="0.2">
      <c r="A1766">
        <v>1835</v>
      </c>
      <c r="B1766">
        <v>2304</v>
      </c>
      <c r="C1766">
        <v>1835</v>
      </c>
      <c r="D1766" t="s">
        <v>2009</v>
      </c>
      <c r="E1766" t="s">
        <v>2010</v>
      </c>
    </row>
    <row r="1767" spans="1:5" x14ac:dyDescent="0.2">
      <c r="A1767">
        <v>1836</v>
      </c>
      <c r="B1767">
        <v>2305</v>
      </c>
      <c r="C1767">
        <v>1836</v>
      </c>
      <c r="D1767" t="s">
        <v>2011</v>
      </c>
      <c r="E1767" t="s">
        <v>480</v>
      </c>
    </row>
    <row r="1768" spans="1:5" x14ac:dyDescent="0.2">
      <c r="A1768">
        <v>1837</v>
      </c>
      <c r="B1768">
        <v>2306</v>
      </c>
      <c r="C1768">
        <v>1837</v>
      </c>
      <c r="D1768" t="s">
        <v>2012</v>
      </c>
      <c r="E1768" t="s">
        <v>480</v>
      </c>
    </row>
    <row r="1769" spans="1:5" x14ac:dyDescent="0.2">
      <c r="A1769">
        <v>1838</v>
      </c>
      <c r="B1769">
        <v>2307</v>
      </c>
      <c r="C1769">
        <v>1838</v>
      </c>
      <c r="D1769" t="s">
        <v>2013</v>
      </c>
      <c r="E1769" t="s">
        <v>480</v>
      </c>
    </row>
    <row r="1770" spans="1:5" x14ac:dyDescent="0.2">
      <c r="A1770">
        <v>1839</v>
      </c>
      <c r="B1770">
        <v>43</v>
      </c>
      <c r="C1770">
        <v>1839</v>
      </c>
      <c r="D1770" t="s">
        <v>179</v>
      </c>
      <c r="E1770" t="s">
        <v>480</v>
      </c>
    </row>
    <row r="1771" spans="1:5" x14ac:dyDescent="0.2">
      <c r="A1771">
        <v>1840</v>
      </c>
      <c r="B1771">
        <v>63</v>
      </c>
      <c r="C1771">
        <v>1840</v>
      </c>
      <c r="D1771" t="s">
        <v>2014</v>
      </c>
      <c r="E1771" t="s">
        <v>480</v>
      </c>
    </row>
    <row r="1772" spans="1:5" x14ac:dyDescent="0.2">
      <c r="A1772">
        <v>1841</v>
      </c>
      <c r="B1772">
        <v>64</v>
      </c>
      <c r="C1772">
        <v>1841</v>
      </c>
      <c r="D1772" t="s">
        <v>2015</v>
      </c>
      <c r="E1772" t="s">
        <v>480</v>
      </c>
    </row>
    <row r="1773" spans="1:5" x14ac:dyDescent="0.2">
      <c r="A1773">
        <v>1842</v>
      </c>
      <c r="B1773">
        <v>9844</v>
      </c>
      <c r="C1773">
        <v>1842</v>
      </c>
      <c r="D1773" t="s">
        <v>2016</v>
      </c>
      <c r="E1773" t="s">
        <v>2017</v>
      </c>
    </row>
    <row r="1774" spans="1:5" x14ac:dyDescent="0.2">
      <c r="A1774">
        <v>1843</v>
      </c>
      <c r="B1774">
        <v>9845</v>
      </c>
      <c r="C1774">
        <v>1843</v>
      </c>
      <c r="D1774" t="s">
        <v>2018</v>
      </c>
      <c r="E1774" t="s">
        <v>480</v>
      </c>
    </row>
    <row r="1775" spans="1:5" x14ac:dyDescent="0.2">
      <c r="A1775">
        <v>1844</v>
      </c>
      <c r="B1775">
        <v>9846</v>
      </c>
      <c r="C1775">
        <v>1844</v>
      </c>
      <c r="D1775" t="s">
        <v>2019</v>
      </c>
      <c r="E1775" t="s">
        <v>480</v>
      </c>
    </row>
    <row r="1776" spans="1:5" x14ac:dyDescent="0.2">
      <c r="A1776">
        <v>1845</v>
      </c>
      <c r="B1776">
        <v>9847</v>
      </c>
      <c r="C1776">
        <v>1845</v>
      </c>
      <c r="D1776" t="s">
        <v>2020</v>
      </c>
      <c r="E1776" t="s">
        <v>480</v>
      </c>
    </row>
    <row r="1777" spans="1:5" x14ac:dyDescent="0.2">
      <c r="A1777">
        <v>1846</v>
      </c>
      <c r="B1777">
        <v>9848</v>
      </c>
      <c r="C1777">
        <v>1846</v>
      </c>
      <c r="D1777" t="s">
        <v>2021</v>
      </c>
      <c r="E1777" t="s">
        <v>480</v>
      </c>
    </row>
    <row r="1778" spans="1:5" x14ac:dyDescent="0.2">
      <c r="A1778">
        <v>1847</v>
      </c>
      <c r="B1778">
        <v>2714</v>
      </c>
      <c r="C1778">
        <v>1847</v>
      </c>
      <c r="D1778" t="s">
        <v>2022</v>
      </c>
      <c r="E1778" t="s">
        <v>2023</v>
      </c>
    </row>
    <row r="1779" spans="1:5" x14ac:dyDescent="0.2">
      <c r="A1779">
        <v>1848</v>
      </c>
      <c r="B1779">
        <v>2715</v>
      </c>
      <c r="C1779">
        <v>1848</v>
      </c>
      <c r="D1779" t="s">
        <v>2024</v>
      </c>
      <c r="E1779" t="s">
        <v>480</v>
      </c>
    </row>
    <row r="1780" spans="1:5" x14ac:dyDescent="0.2">
      <c r="A1780">
        <v>1849</v>
      </c>
      <c r="B1780">
        <v>2716</v>
      </c>
      <c r="C1780">
        <v>1849</v>
      </c>
      <c r="D1780" t="s">
        <v>2025</v>
      </c>
      <c r="E1780" t="s">
        <v>480</v>
      </c>
    </row>
    <row r="1781" spans="1:5" x14ac:dyDescent="0.2">
      <c r="A1781">
        <v>1850</v>
      </c>
      <c r="B1781">
        <v>9865</v>
      </c>
      <c r="C1781">
        <v>1850</v>
      </c>
      <c r="D1781" t="s">
        <v>2026</v>
      </c>
      <c r="E1781" t="s">
        <v>480</v>
      </c>
    </row>
    <row r="1782" spans="1:5" x14ac:dyDescent="0.2">
      <c r="A1782">
        <v>1851</v>
      </c>
      <c r="B1782">
        <v>9866</v>
      </c>
      <c r="C1782">
        <v>1851</v>
      </c>
      <c r="D1782" t="s">
        <v>2027</v>
      </c>
      <c r="E1782" t="s">
        <v>480</v>
      </c>
    </row>
    <row r="1783" spans="1:5" x14ac:dyDescent="0.2">
      <c r="A1783">
        <v>1852</v>
      </c>
      <c r="B1783">
        <v>9867</v>
      </c>
      <c r="C1783">
        <v>1852</v>
      </c>
      <c r="D1783" t="s">
        <v>2028</v>
      </c>
      <c r="E1783" t="s">
        <v>480</v>
      </c>
    </row>
    <row r="1784" spans="1:5" x14ac:dyDescent="0.2">
      <c r="A1784">
        <v>1853</v>
      </c>
      <c r="B1784">
        <v>9868</v>
      </c>
      <c r="C1784">
        <v>1853</v>
      </c>
      <c r="D1784" t="s">
        <v>2029</v>
      </c>
      <c r="E1784" t="s">
        <v>480</v>
      </c>
    </row>
    <row r="1785" spans="1:5" x14ac:dyDescent="0.2">
      <c r="A1785">
        <v>1854</v>
      </c>
      <c r="B1785">
        <v>9869</v>
      </c>
      <c r="C1785">
        <v>1854</v>
      </c>
      <c r="D1785" t="s">
        <v>2030</v>
      </c>
      <c r="E1785" t="s">
        <v>480</v>
      </c>
    </row>
    <row r="1786" spans="1:5" x14ac:dyDescent="0.2">
      <c r="A1786">
        <v>1855</v>
      </c>
      <c r="B1786">
        <v>4904</v>
      </c>
      <c r="C1786">
        <v>1855</v>
      </c>
      <c r="D1786" t="s">
        <v>385</v>
      </c>
      <c r="E1786" t="s">
        <v>480</v>
      </c>
    </row>
    <row r="1787" spans="1:5" x14ac:dyDescent="0.2">
      <c r="A1787">
        <v>1856</v>
      </c>
      <c r="B1787">
        <v>4905</v>
      </c>
      <c r="C1787">
        <v>1856</v>
      </c>
      <c r="D1787" t="s">
        <v>2031</v>
      </c>
      <c r="E1787" t="s">
        <v>2032</v>
      </c>
    </row>
    <row r="1788" spans="1:5" x14ac:dyDescent="0.2">
      <c r="A1788">
        <v>1857</v>
      </c>
      <c r="B1788">
        <v>4906</v>
      </c>
      <c r="C1788">
        <v>1857</v>
      </c>
      <c r="D1788" t="s">
        <v>2033</v>
      </c>
      <c r="E1788" t="s">
        <v>480</v>
      </c>
    </row>
    <row r="1789" spans="1:5" x14ac:dyDescent="0.2">
      <c r="A1789">
        <v>1858</v>
      </c>
      <c r="B1789">
        <v>4907</v>
      </c>
      <c r="C1789">
        <v>1858</v>
      </c>
      <c r="D1789" t="s">
        <v>2034</v>
      </c>
      <c r="E1789" t="s">
        <v>480</v>
      </c>
    </row>
    <row r="1790" spans="1:5" x14ac:dyDescent="0.2">
      <c r="A1790">
        <v>1859</v>
      </c>
      <c r="B1790">
        <v>4908</v>
      </c>
      <c r="C1790">
        <v>1859</v>
      </c>
      <c r="D1790" t="s">
        <v>2035</v>
      </c>
      <c r="E1790" t="s">
        <v>480</v>
      </c>
    </row>
    <row r="1791" spans="1:5" x14ac:dyDescent="0.2">
      <c r="A1791">
        <v>1860</v>
      </c>
      <c r="B1791">
        <v>4909</v>
      </c>
      <c r="C1791">
        <v>1860</v>
      </c>
      <c r="D1791" t="s">
        <v>2036</v>
      </c>
      <c r="E1791" t="s">
        <v>480</v>
      </c>
    </row>
    <row r="1792" spans="1:5" x14ac:dyDescent="0.2">
      <c r="A1792">
        <v>1861</v>
      </c>
      <c r="B1792">
        <v>4910</v>
      </c>
      <c r="C1792">
        <v>1861</v>
      </c>
      <c r="D1792" t="s">
        <v>2037</v>
      </c>
      <c r="E1792" t="s">
        <v>480</v>
      </c>
    </row>
    <row r="1793" spans="1:5" x14ac:dyDescent="0.2">
      <c r="A1793">
        <v>1862</v>
      </c>
      <c r="B1793">
        <v>4911</v>
      </c>
      <c r="C1793">
        <v>1862</v>
      </c>
      <c r="D1793" t="s">
        <v>2038</v>
      </c>
      <c r="E1793" t="s">
        <v>480</v>
      </c>
    </row>
    <row r="1794" spans="1:5" x14ac:dyDescent="0.2">
      <c r="A1794">
        <v>1863</v>
      </c>
      <c r="B1794">
        <v>4912</v>
      </c>
      <c r="C1794">
        <v>1863</v>
      </c>
      <c r="D1794" t="s">
        <v>2039</v>
      </c>
      <c r="E1794" t="s">
        <v>480</v>
      </c>
    </row>
    <row r="1795" spans="1:5" x14ac:dyDescent="0.2">
      <c r="A1795">
        <v>1864</v>
      </c>
      <c r="B1795">
        <v>4913</v>
      </c>
      <c r="C1795">
        <v>1864</v>
      </c>
      <c r="D1795" t="s">
        <v>2040</v>
      </c>
      <c r="E1795" t="s">
        <v>480</v>
      </c>
    </row>
    <row r="1796" spans="1:5" x14ac:dyDescent="0.2">
      <c r="A1796">
        <v>1865</v>
      </c>
      <c r="B1796">
        <v>4914</v>
      </c>
      <c r="C1796">
        <v>1865</v>
      </c>
      <c r="D1796" t="s">
        <v>2041</v>
      </c>
      <c r="E1796" t="s">
        <v>480</v>
      </c>
    </row>
    <row r="1797" spans="1:5" x14ac:dyDescent="0.2">
      <c r="A1797">
        <v>1866</v>
      </c>
      <c r="B1797">
        <v>4915</v>
      </c>
      <c r="C1797">
        <v>1866</v>
      </c>
      <c r="D1797" t="s">
        <v>2042</v>
      </c>
      <c r="E1797" t="s">
        <v>480</v>
      </c>
    </row>
    <row r="1798" spans="1:5" x14ac:dyDescent="0.2">
      <c r="A1798">
        <v>1867</v>
      </c>
      <c r="B1798">
        <v>4916</v>
      </c>
      <c r="C1798">
        <v>1867</v>
      </c>
      <c r="D1798" t="s">
        <v>2043</v>
      </c>
      <c r="E1798" t="s">
        <v>480</v>
      </c>
    </row>
    <row r="1799" spans="1:5" x14ac:dyDescent="0.2">
      <c r="A1799">
        <v>1868</v>
      </c>
      <c r="B1799">
        <v>4917</v>
      </c>
      <c r="C1799">
        <v>1868</v>
      </c>
      <c r="D1799" t="s">
        <v>2044</v>
      </c>
      <c r="E1799" t="s">
        <v>480</v>
      </c>
    </row>
    <row r="1800" spans="1:5" x14ac:dyDescent="0.2">
      <c r="A1800">
        <v>1869</v>
      </c>
      <c r="B1800">
        <v>9870</v>
      </c>
      <c r="C1800">
        <v>1869</v>
      </c>
      <c r="D1800" t="s">
        <v>2045</v>
      </c>
      <c r="E1800" t="s">
        <v>480</v>
      </c>
    </row>
    <row r="1801" spans="1:5" x14ac:dyDescent="0.2">
      <c r="A1801">
        <v>1870</v>
      </c>
      <c r="B1801">
        <v>9073</v>
      </c>
      <c r="C1801">
        <v>1870</v>
      </c>
      <c r="D1801" t="s">
        <v>2046</v>
      </c>
      <c r="E1801" t="s">
        <v>480</v>
      </c>
    </row>
    <row r="1802" spans="1:5" x14ac:dyDescent="0.2">
      <c r="A1802">
        <v>1871</v>
      </c>
      <c r="B1802">
        <v>4918</v>
      </c>
      <c r="C1802">
        <v>1871</v>
      </c>
      <c r="D1802" t="s">
        <v>387</v>
      </c>
      <c r="E1802" t="s">
        <v>480</v>
      </c>
    </row>
    <row r="1803" spans="1:5" x14ac:dyDescent="0.2">
      <c r="A1803">
        <v>1872</v>
      </c>
      <c r="B1803">
        <v>4919</v>
      </c>
      <c r="C1803">
        <v>1872</v>
      </c>
      <c r="D1803" t="s">
        <v>2047</v>
      </c>
      <c r="E1803" t="s">
        <v>480</v>
      </c>
    </row>
    <row r="1804" spans="1:5" x14ac:dyDescent="0.2">
      <c r="A1804">
        <v>1873</v>
      </c>
      <c r="B1804">
        <v>4920</v>
      </c>
      <c r="C1804">
        <v>1873</v>
      </c>
      <c r="D1804" t="s">
        <v>2048</v>
      </c>
      <c r="E1804" t="s">
        <v>480</v>
      </c>
    </row>
    <row r="1805" spans="1:5" x14ac:dyDescent="0.2">
      <c r="A1805">
        <v>1874</v>
      </c>
      <c r="B1805">
        <v>4921</v>
      </c>
      <c r="C1805">
        <v>1874</v>
      </c>
      <c r="D1805" t="s">
        <v>2049</v>
      </c>
      <c r="E1805" t="s">
        <v>480</v>
      </c>
    </row>
    <row r="1806" spans="1:5" x14ac:dyDescent="0.2">
      <c r="A1806">
        <v>1875</v>
      </c>
      <c r="B1806">
        <v>4922</v>
      </c>
      <c r="C1806">
        <v>1875</v>
      </c>
      <c r="D1806" t="s">
        <v>2050</v>
      </c>
      <c r="E1806" t="s">
        <v>480</v>
      </c>
    </row>
    <row r="1807" spans="1:5" x14ac:dyDescent="0.2">
      <c r="A1807">
        <v>1876</v>
      </c>
      <c r="B1807">
        <v>4923</v>
      </c>
      <c r="C1807">
        <v>1876</v>
      </c>
      <c r="D1807" t="s">
        <v>2051</v>
      </c>
      <c r="E1807" t="s">
        <v>480</v>
      </c>
    </row>
    <row r="1808" spans="1:5" x14ac:dyDescent="0.2">
      <c r="A1808">
        <v>1877</v>
      </c>
      <c r="B1808">
        <v>4924</v>
      </c>
      <c r="C1808">
        <v>1877</v>
      </c>
      <c r="D1808" t="s">
        <v>2052</v>
      </c>
      <c r="E1808" t="s">
        <v>480</v>
      </c>
    </row>
    <row r="1809" spans="1:5" x14ac:dyDescent="0.2">
      <c r="A1809">
        <v>1878</v>
      </c>
      <c r="B1809">
        <v>4925</v>
      </c>
      <c r="C1809">
        <v>1878</v>
      </c>
      <c r="D1809" t="s">
        <v>2053</v>
      </c>
      <c r="E1809" t="s">
        <v>480</v>
      </c>
    </row>
    <row r="1810" spans="1:5" x14ac:dyDescent="0.2">
      <c r="A1810">
        <v>1879</v>
      </c>
      <c r="B1810">
        <v>4926</v>
      </c>
      <c r="C1810">
        <v>1879</v>
      </c>
      <c r="D1810" t="s">
        <v>2054</v>
      </c>
      <c r="E1810" t="s">
        <v>480</v>
      </c>
    </row>
    <row r="1811" spans="1:5" x14ac:dyDescent="0.2">
      <c r="A1811">
        <v>1880</v>
      </c>
      <c r="B1811">
        <v>4927</v>
      </c>
      <c r="C1811">
        <v>1880</v>
      </c>
      <c r="D1811" t="s">
        <v>2055</v>
      </c>
      <c r="E1811" t="s">
        <v>480</v>
      </c>
    </row>
    <row r="1812" spans="1:5" x14ac:dyDescent="0.2">
      <c r="A1812">
        <v>1881</v>
      </c>
      <c r="B1812">
        <v>4928</v>
      </c>
      <c r="C1812">
        <v>1881</v>
      </c>
      <c r="D1812" t="s">
        <v>2056</v>
      </c>
      <c r="E1812" t="s">
        <v>480</v>
      </c>
    </row>
    <row r="1813" spans="1:5" x14ac:dyDescent="0.2">
      <c r="A1813">
        <v>1882</v>
      </c>
      <c r="B1813">
        <v>4929</v>
      </c>
      <c r="C1813">
        <v>1882</v>
      </c>
      <c r="D1813" t="s">
        <v>2057</v>
      </c>
      <c r="E1813" t="s">
        <v>480</v>
      </c>
    </row>
    <row r="1814" spans="1:5" x14ac:dyDescent="0.2">
      <c r="A1814">
        <v>1883</v>
      </c>
      <c r="B1814">
        <v>4930</v>
      </c>
      <c r="C1814">
        <v>1883</v>
      </c>
      <c r="D1814" t="s">
        <v>2058</v>
      </c>
      <c r="E1814" t="s">
        <v>480</v>
      </c>
    </row>
    <row r="1815" spans="1:5" x14ac:dyDescent="0.2">
      <c r="A1815">
        <v>1884</v>
      </c>
      <c r="B1815">
        <v>4931</v>
      </c>
      <c r="C1815">
        <v>1884</v>
      </c>
      <c r="D1815" t="s">
        <v>2059</v>
      </c>
      <c r="E1815" t="s">
        <v>480</v>
      </c>
    </row>
    <row r="1816" spans="1:5" x14ac:dyDescent="0.2">
      <c r="A1816">
        <v>1885</v>
      </c>
      <c r="B1816">
        <v>4932</v>
      </c>
      <c r="C1816">
        <v>1885</v>
      </c>
      <c r="D1816" t="s">
        <v>2060</v>
      </c>
      <c r="E1816" t="s">
        <v>480</v>
      </c>
    </row>
    <row r="1817" spans="1:5" x14ac:dyDescent="0.2">
      <c r="A1817">
        <v>1886</v>
      </c>
      <c r="B1817">
        <v>4933</v>
      </c>
      <c r="C1817">
        <v>1886</v>
      </c>
      <c r="D1817" t="s">
        <v>2061</v>
      </c>
      <c r="E1817" t="s">
        <v>480</v>
      </c>
    </row>
    <row r="1818" spans="1:5" x14ac:dyDescent="0.2">
      <c r="A1818">
        <v>1887</v>
      </c>
      <c r="B1818">
        <v>4934</v>
      </c>
      <c r="C1818">
        <v>1887</v>
      </c>
      <c r="D1818" t="s">
        <v>2062</v>
      </c>
      <c r="E1818" t="s">
        <v>480</v>
      </c>
    </row>
    <row r="1819" spans="1:5" x14ac:dyDescent="0.2">
      <c r="A1819">
        <v>1888</v>
      </c>
      <c r="B1819">
        <v>4935</v>
      </c>
      <c r="C1819">
        <v>1888</v>
      </c>
      <c r="D1819" t="s">
        <v>2063</v>
      </c>
      <c r="E1819" t="s">
        <v>480</v>
      </c>
    </row>
    <row r="1820" spans="1:5" x14ac:dyDescent="0.2">
      <c r="A1820">
        <v>1889</v>
      </c>
      <c r="B1820">
        <v>4936</v>
      </c>
      <c r="C1820">
        <v>1889</v>
      </c>
      <c r="D1820" t="s">
        <v>2064</v>
      </c>
      <c r="E1820" t="s">
        <v>480</v>
      </c>
    </row>
    <row r="1821" spans="1:5" x14ac:dyDescent="0.2">
      <c r="A1821">
        <v>1890</v>
      </c>
      <c r="B1821">
        <v>4937</v>
      </c>
      <c r="C1821">
        <v>1890</v>
      </c>
      <c r="D1821" t="s">
        <v>2065</v>
      </c>
      <c r="E1821" t="s">
        <v>480</v>
      </c>
    </row>
    <row r="1822" spans="1:5" x14ac:dyDescent="0.2">
      <c r="A1822">
        <v>1891</v>
      </c>
      <c r="B1822">
        <v>4938</v>
      </c>
      <c r="C1822">
        <v>1891</v>
      </c>
      <c r="D1822" t="s">
        <v>2066</v>
      </c>
      <c r="E1822" t="s">
        <v>480</v>
      </c>
    </row>
    <row r="1823" spans="1:5" x14ac:dyDescent="0.2">
      <c r="A1823">
        <v>1892</v>
      </c>
      <c r="B1823">
        <v>4939</v>
      </c>
      <c r="C1823">
        <v>1892</v>
      </c>
      <c r="D1823" t="s">
        <v>2067</v>
      </c>
      <c r="E1823" t="s">
        <v>480</v>
      </c>
    </row>
    <row r="1824" spans="1:5" x14ac:dyDescent="0.2">
      <c r="A1824">
        <v>1893</v>
      </c>
      <c r="B1824">
        <v>23</v>
      </c>
      <c r="C1824">
        <v>1893</v>
      </c>
      <c r="D1824" t="s">
        <v>2068</v>
      </c>
      <c r="E1824" t="s">
        <v>480</v>
      </c>
    </row>
    <row r="1825" spans="1:5" x14ac:dyDescent="0.2">
      <c r="A1825">
        <v>1894</v>
      </c>
      <c r="B1825">
        <v>24</v>
      </c>
      <c r="C1825">
        <v>1894</v>
      </c>
      <c r="D1825" t="s">
        <v>2069</v>
      </c>
      <c r="E1825" t="s">
        <v>480</v>
      </c>
    </row>
    <row r="1826" spans="1:5" x14ac:dyDescent="0.2">
      <c r="A1826">
        <v>1895</v>
      </c>
      <c r="B1826">
        <v>4940</v>
      </c>
      <c r="C1826">
        <v>1895</v>
      </c>
      <c r="D1826" t="s">
        <v>2070</v>
      </c>
      <c r="E1826" t="s">
        <v>480</v>
      </c>
    </row>
    <row r="1827" spans="1:5" x14ac:dyDescent="0.2">
      <c r="A1827">
        <v>1896</v>
      </c>
      <c r="B1827">
        <v>4941</v>
      </c>
      <c r="C1827">
        <v>1896</v>
      </c>
      <c r="D1827" t="s">
        <v>2071</v>
      </c>
      <c r="E1827" t="s">
        <v>480</v>
      </c>
    </row>
    <row r="1828" spans="1:5" x14ac:dyDescent="0.2">
      <c r="A1828">
        <v>1897</v>
      </c>
      <c r="B1828">
        <v>4942</v>
      </c>
      <c r="C1828">
        <v>1897</v>
      </c>
      <c r="D1828" t="s">
        <v>2072</v>
      </c>
      <c r="E1828" t="s">
        <v>480</v>
      </c>
    </row>
    <row r="1829" spans="1:5" x14ac:dyDescent="0.2">
      <c r="A1829">
        <v>1898</v>
      </c>
      <c r="B1829">
        <v>4943</v>
      </c>
      <c r="C1829">
        <v>1898</v>
      </c>
      <c r="D1829" t="s">
        <v>2073</v>
      </c>
      <c r="E1829" t="s">
        <v>480</v>
      </c>
    </row>
    <row r="1830" spans="1:5" x14ac:dyDescent="0.2">
      <c r="A1830">
        <v>1899</v>
      </c>
      <c r="B1830">
        <v>25</v>
      </c>
      <c r="C1830">
        <v>1899</v>
      </c>
      <c r="D1830" t="s">
        <v>2074</v>
      </c>
      <c r="E1830" t="s">
        <v>480</v>
      </c>
    </row>
    <row r="1831" spans="1:5" x14ac:dyDescent="0.2">
      <c r="A1831">
        <v>1900</v>
      </c>
      <c r="B1831">
        <v>4944</v>
      </c>
      <c r="C1831">
        <v>1900</v>
      </c>
      <c r="D1831" t="s">
        <v>2075</v>
      </c>
      <c r="E1831" t="s">
        <v>480</v>
      </c>
    </row>
    <row r="1832" spans="1:5" x14ac:dyDescent="0.2">
      <c r="A1832">
        <v>1901</v>
      </c>
      <c r="B1832">
        <v>4945</v>
      </c>
      <c r="C1832">
        <v>1901</v>
      </c>
      <c r="D1832" t="s">
        <v>412</v>
      </c>
      <c r="E1832" t="s">
        <v>411</v>
      </c>
    </row>
    <row r="1833" spans="1:5" x14ac:dyDescent="0.2">
      <c r="A1833">
        <v>1902</v>
      </c>
      <c r="B1833">
        <v>4946</v>
      </c>
      <c r="C1833">
        <v>1902</v>
      </c>
      <c r="D1833" t="s">
        <v>388</v>
      </c>
      <c r="E1833" t="s">
        <v>480</v>
      </c>
    </row>
    <row r="1834" spans="1:5" x14ac:dyDescent="0.2">
      <c r="A1834">
        <v>1903</v>
      </c>
      <c r="B1834">
        <v>4947</v>
      </c>
      <c r="C1834">
        <v>1903</v>
      </c>
      <c r="D1834" t="s">
        <v>2076</v>
      </c>
      <c r="E1834" t="s">
        <v>480</v>
      </c>
    </row>
    <row r="1835" spans="1:5" x14ac:dyDescent="0.2">
      <c r="A1835">
        <v>1904</v>
      </c>
      <c r="B1835">
        <v>4948</v>
      </c>
      <c r="C1835">
        <v>1904</v>
      </c>
      <c r="D1835" t="s">
        <v>2077</v>
      </c>
      <c r="E1835" t="s">
        <v>480</v>
      </c>
    </row>
    <row r="1836" spans="1:5" x14ac:dyDescent="0.2">
      <c r="A1836">
        <v>1905</v>
      </c>
      <c r="B1836">
        <v>4949</v>
      </c>
      <c r="C1836">
        <v>1905</v>
      </c>
      <c r="D1836" t="s">
        <v>389</v>
      </c>
      <c r="E1836" t="s">
        <v>480</v>
      </c>
    </row>
    <row r="1837" spans="1:5" x14ac:dyDescent="0.2">
      <c r="A1837">
        <v>1906</v>
      </c>
      <c r="B1837">
        <v>4950</v>
      </c>
      <c r="C1837">
        <v>1906</v>
      </c>
      <c r="D1837" t="s">
        <v>390</v>
      </c>
      <c r="E1837" t="s">
        <v>480</v>
      </c>
    </row>
    <row r="1838" spans="1:5" x14ac:dyDescent="0.2">
      <c r="A1838">
        <v>1907</v>
      </c>
      <c r="B1838">
        <v>4951</v>
      </c>
      <c r="C1838">
        <v>1907</v>
      </c>
      <c r="D1838" t="s">
        <v>2078</v>
      </c>
      <c r="E1838" t="s">
        <v>480</v>
      </c>
    </row>
    <row r="1839" spans="1:5" x14ac:dyDescent="0.2">
      <c r="A1839">
        <v>1908</v>
      </c>
      <c r="B1839">
        <v>4952</v>
      </c>
      <c r="C1839">
        <v>1908</v>
      </c>
      <c r="D1839" t="s">
        <v>391</v>
      </c>
      <c r="E1839" t="s">
        <v>480</v>
      </c>
    </row>
    <row r="1840" spans="1:5" x14ac:dyDescent="0.2">
      <c r="A1840">
        <v>1909</v>
      </c>
      <c r="B1840">
        <v>4953</v>
      </c>
      <c r="C1840">
        <v>1909</v>
      </c>
      <c r="D1840" t="s">
        <v>392</v>
      </c>
      <c r="E1840" t="s">
        <v>480</v>
      </c>
    </row>
    <row r="1841" spans="1:5" x14ac:dyDescent="0.2">
      <c r="A1841">
        <v>1910</v>
      </c>
      <c r="B1841">
        <v>4954</v>
      </c>
      <c r="C1841">
        <v>1910</v>
      </c>
      <c r="D1841" t="s">
        <v>393</v>
      </c>
      <c r="E1841" t="s">
        <v>480</v>
      </c>
    </row>
    <row r="1842" spans="1:5" x14ac:dyDescent="0.2">
      <c r="A1842">
        <v>1911</v>
      </c>
      <c r="B1842">
        <v>4955</v>
      </c>
      <c r="C1842">
        <v>1911</v>
      </c>
      <c r="D1842" t="s">
        <v>2079</v>
      </c>
      <c r="E1842" t="s">
        <v>480</v>
      </c>
    </row>
    <row r="1843" spans="1:5" x14ac:dyDescent="0.2">
      <c r="A1843">
        <v>1912</v>
      </c>
      <c r="B1843">
        <v>4956</v>
      </c>
      <c r="C1843">
        <v>1912</v>
      </c>
      <c r="D1843" t="s">
        <v>2080</v>
      </c>
      <c r="E1843" t="s">
        <v>480</v>
      </c>
    </row>
    <row r="1844" spans="1:5" x14ac:dyDescent="0.2">
      <c r="A1844">
        <v>1913</v>
      </c>
      <c r="B1844">
        <v>4957</v>
      </c>
      <c r="C1844">
        <v>1913</v>
      </c>
      <c r="D1844" t="s">
        <v>2081</v>
      </c>
      <c r="E1844" t="s">
        <v>480</v>
      </c>
    </row>
    <row r="1845" spans="1:5" x14ac:dyDescent="0.2">
      <c r="A1845">
        <v>1914</v>
      </c>
      <c r="B1845">
        <v>4958</v>
      </c>
      <c r="C1845">
        <v>1914</v>
      </c>
      <c r="D1845" t="s">
        <v>394</v>
      </c>
      <c r="E1845" t="s">
        <v>480</v>
      </c>
    </row>
    <row r="1846" spans="1:5" x14ac:dyDescent="0.2">
      <c r="A1846">
        <v>1915</v>
      </c>
      <c r="B1846">
        <v>4959</v>
      </c>
      <c r="C1846">
        <v>1915</v>
      </c>
      <c r="D1846" t="s">
        <v>2082</v>
      </c>
      <c r="E1846" t="s">
        <v>480</v>
      </c>
    </row>
    <row r="1847" spans="1:5" x14ac:dyDescent="0.2">
      <c r="A1847">
        <v>1916</v>
      </c>
      <c r="B1847">
        <v>4960</v>
      </c>
      <c r="C1847">
        <v>1916</v>
      </c>
      <c r="D1847" t="s">
        <v>395</v>
      </c>
      <c r="E1847" t="s">
        <v>480</v>
      </c>
    </row>
    <row r="1848" spans="1:5" x14ac:dyDescent="0.2">
      <c r="A1848">
        <v>1917</v>
      </c>
      <c r="B1848">
        <v>4961</v>
      </c>
      <c r="C1848">
        <v>1917</v>
      </c>
      <c r="D1848" t="s">
        <v>396</v>
      </c>
      <c r="E1848" t="s">
        <v>480</v>
      </c>
    </row>
    <row r="1849" spans="1:5" x14ac:dyDescent="0.2">
      <c r="A1849">
        <v>1918</v>
      </c>
      <c r="B1849">
        <v>4962</v>
      </c>
      <c r="C1849">
        <v>1918</v>
      </c>
      <c r="D1849" t="s">
        <v>2083</v>
      </c>
      <c r="E1849" t="s">
        <v>480</v>
      </c>
    </row>
    <row r="1850" spans="1:5" x14ac:dyDescent="0.2">
      <c r="A1850">
        <v>1919</v>
      </c>
      <c r="B1850">
        <v>4963</v>
      </c>
      <c r="C1850">
        <v>1919</v>
      </c>
      <c r="D1850" t="s">
        <v>397</v>
      </c>
      <c r="E1850" t="s">
        <v>480</v>
      </c>
    </row>
    <row r="1851" spans="1:5" x14ac:dyDescent="0.2">
      <c r="A1851">
        <v>1920</v>
      </c>
      <c r="B1851">
        <v>4964</v>
      </c>
      <c r="C1851">
        <v>1920</v>
      </c>
      <c r="D1851" t="s">
        <v>398</v>
      </c>
      <c r="E1851" t="s">
        <v>480</v>
      </c>
    </row>
    <row r="1852" spans="1:5" x14ac:dyDescent="0.2">
      <c r="A1852">
        <v>1921</v>
      </c>
      <c r="B1852">
        <v>4965</v>
      </c>
      <c r="C1852">
        <v>1921</v>
      </c>
      <c r="D1852" t="s">
        <v>399</v>
      </c>
      <c r="E1852" t="s">
        <v>480</v>
      </c>
    </row>
    <row r="1853" spans="1:5" x14ac:dyDescent="0.2">
      <c r="A1853">
        <v>1922</v>
      </c>
      <c r="B1853">
        <v>4966</v>
      </c>
      <c r="C1853">
        <v>1922</v>
      </c>
      <c r="D1853" t="s">
        <v>2084</v>
      </c>
      <c r="E1853" t="s">
        <v>480</v>
      </c>
    </row>
    <row r="1854" spans="1:5" x14ac:dyDescent="0.2">
      <c r="A1854">
        <v>1923</v>
      </c>
      <c r="B1854">
        <v>4967</v>
      </c>
      <c r="C1854">
        <v>1923</v>
      </c>
      <c r="D1854" t="s">
        <v>400</v>
      </c>
      <c r="E1854" t="s">
        <v>480</v>
      </c>
    </row>
    <row r="1855" spans="1:5" x14ac:dyDescent="0.2">
      <c r="A1855">
        <v>1924</v>
      </c>
      <c r="B1855">
        <v>4968</v>
      </c>
      <c r="C1855">
        <v>1924</v>
      </c>
      <c r="D1855" t="s">
        <v>401</v>
      </c>
      <c r="E1855" t="s">
        <v>480</v>
      </c>
    </row>
    <row r="1856" spans="1:5" x14ac:dyDescent="0.2">
      <c r="A1856">
        <v>1925</v>
      </c>
      <c r="B1856">
        <v>4969</v>
      </c>
      <c r="C1856">
        <v>1925</v>
      </c>
      <c r="D1856" t="s">
        <v>2085</v>
      </c>
      <c r="E1856" t="s">
        <v>480</v>
      </c>
    </row>
    <row r="1857" spans="1:5" x14ac:dyDescent="0.2">
      <c r="A1857">
        <v>1926</v>
      </c>
      <c r="B1857">
        <v>4970</v>
      </c>
      <c r="C1857">
        <v>1926</v>
      </c>
      <c r="D1857" t="s">
        <v>2086</v>
      </c>
      <c r="E1857" t="s">
        <v>480</v>
      </c>
    </row>
    <row r="1858" spans="1:5" x14ac:dyDescent="0.2">
      <c r="A1858">
        <v>1927</v>
      </c>
      <c r="B1858">
        <v>4971</v>
      </c>
      <c r="C1858">
        <v>1927</v>
      </c>
      <c r="D1858" t="s">
        <v>2087</v>
      </c>
      <c r="E1858" t="s">
        <v>480</v>
      </c>
    </row>
    <row r="1859" spans="1:5" x14ac:dyDescent="0.2">
      <c r="A1859">
        <v>1928</v>
      </c>
      <c r="B1859">
        <v>4972</v>
      </c>
      <c r="C1859">
        <v>1928</v>
      </c>
      <c r="D1859" t="s">
        <v>2088</v>
      </c>
      <c r="E1859" t="s">
        <v>480</v>
      </c>
    </row>
    <row r="1860" spans="1:5" x14ac:dyDescent="0.2">
      <c r="A1860">
        <v>1929</v>
      </c>
      <c r="B1860">
        <v>4973</v>
      </c>
      <c r="C1860">
        <v>1929</v>
      </c>
      <c r="D1860" t="s">
        <v>2089</v>
      </c>
      <c r="E1860" t="s">
        <v>480</v>
      </c>
    </row>
    <row r="1861" spans="1:5" x14ac:dyDescent="0.2">
      <c r="A1861">
        <v>1931</v>
      </c>
      <c r="B1861">
        <v>4974</v>
      </c>
      <c r="C1861">
        <v>1931</v>
      </c>
      <c r="D1861" t="s">
        <v>2090</v>
      </c>
      <c r="E1861" t="s">
        <v>480</v>
      </c>
    </row>
    <row r="1862" spans="1:5" x14ac:dyDescent="0.2">
      <c r="A1862">
        <v>1932</v>
      </c>
      <c r="B1862">
        <v>4975</v>
      </c>
      <c r="C1862">
        <v>1932</v>
      </c>
      <c r="D1862" t="s">
        <v>2091</v>
      </c>
      <c r="E1862" t="s">
        <v>480</v>
      </c>
    </row>
    <row r="1863" spans="1:5" x14ac:dyDescent="0.2">
      <c r="A1863">
        <v>1933</v>
      </c>
      <c r="B1863">
        <v>4976</v>
      </c>
      <c r="C1863">
        <v>1933</v>
      </c>
      <c r="D1863" t="s">
        <v>2092</v>
      </c>
      <c r="E1863" t="s">
        <v>480</v>
      </c>
    </row>
    <row r="1864" spans="1:5" x14ac:dyDescent="0.2">
      <c r="A1864">
        <v>1934</v>
      </c>
      <c r="B1864">
        <v>4977</v>
      </c>
      <c r="C1864">
        <v>1934</v>
      </c>
      <c r="D1864" t="s">
        <v>2093</v>
      </c>
      <c r="E1864" t="s">
        <v>480</v>
      </c>
    </row>
    <row r="1865" spans="1:5" x14ac:dyDescent="0.2">
      <c r="A1865">
        <v>1935</v>
      </c>
      <c r="B1865">
        <v>4978</v>
      </c>
      <c r="C1865">
        <v>1935</v>
      </c>
      <c r="D1865" t="s">
        <v>402</v>
      </c>
      <c r="E1865" t="s">
        <v>480</v>
      </c>
    </row>
    <row r="1866" spans="1:5" x14ac:dyDescent="0.2">
      <c r="A1866">
        <v>1936</v>
      </c>
      <c r="B1866">
        <v>4979</v>
      </c>
      <c r="C1866">
        <v>1936</v>
      </c>
      <c r="D1866" t="s">
        <v>403</v>
      </c>
      <c r="E1866" t="s">
        <v>480</v>
      </c>
    </row>
    <row r="1867" spans="1:5" x14ac:dyDescent="0.2">
      <c r="A1867">
        <v>1937</v>
      </c>
      <c r="B1867">
        <v>4980</v>
      </c>
      <c r="C1867">
        <v>1937</v>
      </c>
      <c r="D1867" t="s">
        <v>2094</v>
      </c>
      <c r="E1867" t="s">
        <v>2095</v>
      </c>
    </row>
    <row r="1868" spans="1:5" x14ac:dyDescent="0.2">
      <c r="A1868">
        <v>1938</v>
      </c>
      <c r="B1868">
        <v>4981</v>
      </c>
      <c r="C1868">
        <v>1938</v>
      </c>
      <c r="D1868" t="s">
        <v>404</v>
      </c>
      <c r="E1868" t="s">
        <v>480</v>
      </c>
    </row>
    <row r="1869" spans="1:5" x14ac:dyDescent="0.2">
      <c r="A1869">
        <v>1939</v>
      </c>
      <c r="B1869">
        <v>4982</v>
      </c>
      <c r="C1869">
        <v>1939</v>
      </c>
      <c r="D1869" t="s">
        <v>405</v>
      </c>
      <c r="E1869" t="s">
        <v>480</v>
      </c>
    </row>
    <row r="1870" spans="1:5" x14ac:dyDescent="0.2">
      <c r="A1870">
        <v>1940</v>
      </c>
      <c r="B1870">
        <v>4983</v>
      </c>
      <c r="C1870">
        <v>1940</v>
      </c>
      <c r="D1870" t="s">
        <v>406</v>
      </c>
      <c r="E1870" t="s">
        <v>480</v>
      </c>
    </row>
    <row r="1871" spans="1:5" x14ac:dyDescent="0.2">
      <c r="A1871">
        <v>1941</v>
      </c>
      <c r="B1871">
        <v>4984</v>
      </c>
      <c r="C1871">
        <v>1941</v>
      </c>
      <c r="D1871" t="s">
        <v>407</v>
      </c>
      <c r="E1871" t="s">
        <v>480</v>
      </c>
    </row>
    <row r="1872" spans="1:5" x14ac:dyDescent="0.2">
      <c r="A1872">
        <v>1942</v>
      </c>
      <c r="B1872">
        <v>4985</v>
      </c>
      <c r="C1872">
        <v>1942</v>
      </c>
      <c r="D1872" t="s">
        <v>408</v>
      </c>
      <c r="E1872" t="s">
        <v>480</v>
      </c>
    </row>
    <row r="1873" spans="1:5" x14ac:dyDescent="0.2">
      <c r="A1873">
        <v>1943</v>
      </c>
      <c r="B1873">
        <v>4986</v>
      </c>
      <c r="C1873">
        <v>1943</v>
      </c>
      <c r="D1873" t="s">
        <v>409</v>
      </c>
      <c r="E1873" t="s">
        <v>480</v>
      </c>
    </row>
    <row r="1874" spans="1:5" x14ac:dyDescent="0.2">
      <c r="A1874">
        <v>1944</v>
      </c>
      <c r="B1874">
        <v>4987</v>
      </c>
      <c r="C1874">
        <v>1944</v>
      </c>
      <c r="D1874" t="s">
        <v>410</v>
      </c>
      <c r="E1874" t="s">
        <v>480</v>
      </c>
    </row>
    <row r="1875" spans="1:5" x14ac:dyDescent="0.2">
      <c r="A1875">
        <v>1945</v>
      </c>
      <c r="B1875">
        <v>4988</v>
      </c>
      <c r="C1875">
        <v>1945</v>
      </c>
      <c r="D1875" t="s">
        <v>2096</v>
      </c>
      <c r="E1875" t="s">
        <v>2097</v>
      </c>
    </row>
    <row r="1876" spans="1:5" x14ac:dyDescent="0.2">
      <c r="A1876">
        <v>1946</v>
      </c>
      <c r="B1876">
        <v>4989</v>
      </c>
      <c r="C1876">
        <v>1946</v>
      </c>
      <c r="D1876" t="s">
        <v>411</v>
      </c>
      <c r="E1876" t="s">
        <v>480</v>
      </c>
    </row>
    <row r="1877" spans="1:5" x14ac:dyDescent="0.2">
      <c r="A1877">
        <v>1947</v>
      </c>
      <c r="B1877">
        <v>4990</v>
      </c>
      <c r="C1877">
        <v>1947</v>
      </c>
      <c r="D1877" t="s">
        <v>413</v>
      </c>
      <c r="E1877" t="s">
        <v>480</v>
      </c>
    </row>
    <row r="1878" spans="1:5" x14ac:dyDescent="0.2">
      <c r="A1878">
        <v>1948</v>
      </c>
      <c r="B1878">
        <v>4991</v>
      </c>
      <c r="C1878">
        <v>1948</v>
      </c>
      <c r="D1878" t="s">
        <v>414</v>
      </c>
      <c r="E1878" t="s">
        <v>480</v>
      </c>
    </row>
    <row r="1879" spans="1:5" x14ac:dyDescent="0.2">
      <c r="A1879">
        <v>1949</v>
      </c>
      <c r="B1879">
        <v>4992</v>
      </c>
      <c r="C1879">
        <v>1949</v>
      </c>
      <c r="D1879" t="s">
        <v>415</v>
      </c>
      <c r="E1879" t="s">
        <v>480</v>
      </c>
    </row>
    <row r="1880" spans="1:5" x14ac:dyDescent="0.2">
      <c r="A1880">
        <v>1950</v>
      </c>
      <c r="B1880">
        <v>8154</v>
      </c>
      <c r="C1880">
        <v>1950</v>
      </c>
      <c r="D1880" t="s">
        <v>2098</v>
      </c>
      <c r="E1880" t="s">
        <v>480</v>
      </c>
    </row>
    <row r="1881" spans="1:5" x14ac:dyDescent="0.2">
      <c r="A1881">
        <v>1951</v>
      </c>
      <c r="B1881">
        <v>8155</v>
      </c>
      <c r="C1881">
        <v>1951</v>
      </c>
      <c r="D1881" t="s">
        <v>2099</v>
      </c>
      <c r="E1881" t="s">
        <v>480</v>
      </c>
    </row>
    <row r="1882" spans="1:5" x14ac:dyDescent="0.2">
      <c r="A1882">
        <v>1952</v>
      </c>
      <c r="B1882">
        <v>8156</v>
      </c>
      <c r="C1882">
        <v>1952</v>
      </c>
      <c r="D1882" t="s">
        <v>2100</v>
      </c>
      <c r="E1882" t="s">
        <v>480</v>
      </c>
    </row>
    <row r="1883" spans="1:5" x14ac:dyDescent="0.2">
      <c r="A1883">
        <v>1953</v>
      </c>
      <c r="B1883">
        <v>8157</v>
      </c>
      <c r="C1883">
        <v>1953</v>
      </c>
      <c r="D1883" t="s">
        <v>2101</v>
      </c>
      <c r="E1883" t="s">
        <v>480</v>
      </c>
    </row>
    <row r="1884" spans="1:5" x14ac:dyDescent="0.2">
      <c r="A1884">
        <v>1954</v>
      </c>
      <c r="B1884">
        <v>8158</v>
      </c>
      <c r="C1884">
        <v>1954</v>
      </c>
      <c r="D1884" t="s">
        <v>2102</v>
      </c>
      <c r="E1884" t="s">
        <v>480</v>
      </c>
    </row>
    <row r="1885" spans="1:5" x14ac:dyDescent="0.2">
      <c r="A1885">
        <v>1955</v>
      </c>
      <c r="B1885">
        <v>8159</v>
      </c>
      <c r="C1885">
        <v>1955</v>
      </c>
      <c r="D1885" t="s">
        <v>2103</v>
      </c>
      <c r="E1885" t="s">
        <v>480</v>
      </c>
    </row>
    <row r="1886" spans="1:5" x14ac:dyDescent="0.2">
      <c r="A1886">
        <v>1956</v>
      </c>
      <c r="B1886">
        <v>8160</v>
      </c>
      <c r="C1886">
        <v>1956</v>
      </c>
      <c r="D1886" t="s">
        <v>2104</v>
      </c>
      <c r="E1886" t="s">
        <v>480</v>
      </c>
    </row>
    <row r="1887" spans="1:5" x14ac:dyDescent="0.2">
      <c r="A1887">
        <v>1957</v>
      </c>
      <c r="B1887">
        <v>8161</v>
      </c>
      <c r="C1887">
        <v>1957</v>
      </c>
      <c r="D1887" t="s">
        <v>2105</v>
      </c>
      <c r="E1887" t="s">
        <v>480</v>
      </c>
    </row>
    <row r="1888" spans="1:5" x14ac:dyDescent="0.2">
      <c r="A1888">
        <v>1958</v>
      </c>
      <c r="B1888">
        <v>8162</v>
      </c>
      <c r="C1888">
        <v>1958</v>
      </c>
      <c r="D1888" t="s">
        <v>2106</v>
      </c>
      <c r="E1888" t="s">
        <v>480</v>
      </c>
    </row>
    <row r="1889" spans="1:5" x14ac:dyDescent="0.2">
      <c r="A1889">
        <v>1959</v>
      </c>
      <c r="B1889">
        <v>8163</v>
      </c>
      <c r="C1889">
        <v>1959</v>
      </c>
      <c r="D1889" t="s">
        <v>2107</v>
      </c>
      <c r="E1889" t="s">
        <v>480</v>
      </c>
    </row>
    <row r="1890" spans="1:5" x14ac:dyDescent="0.2">
      <c r="A1890">
        <v>1960</v>
      </c>
      <c r="B1890">
        <v>8164</v>
      </c>
      <c r="C1890">
        <v>1960</v>
      </c>
      <c r="D1890" t="s">
        <v>2108</v>
      </c>
      <c r="E1890" t="s">
        <v>480</v>
      </c>
    </row>
    <row r="1891" spans="1:5" x14ac:dyDescent="0.2">
      <c r="A1891">
        <v>1961</v>
      </c>
      <c r="B1891">
        <v>8165</v>
      </c>
      <c r="C1891">
        <v>1961</v>
      </c>
      <c r="D1891" t="s">
        <v>2109</v>
      </c>
      <c r="E1891" t="s">
        <v>480</v>
      </c>
    </row>
    <row r="1892" spans="1:5" x14ac:dyDescent="0.2">
      <c r="A1892">
        <v>1962</v>
      </c>
      <c r="B1892">
        <v>8166</v>
      </c>
      <c r="C1892">
        <v>1962</v>
      </c>
      <c r="D1892" t="s">
        <v>2110</v>
      </c>
      <c r="E1892" t="s">
        <v>480</v>
      </c>
    </row>
    <row r="1893" spans="1:5" x14ac:dyDescent="0.2">
      <c r="A1893">
        <v>1963</v>
      </c>
      <c r="B1893">
        <v>4993</v>
      </c>
      <c r="C1893">
        <v>1963</v>
      </c>
      <c r="D1893" t="s">
        <v>2111</v>
      </c>
      <c r="E1893" t="s">
        <v>480</v>
      </c>
    </row>
    <row r="1894" spans="1:5" x14ac:dyDescent="0.2">
      <c r="A1894">
        <v>1964</v>
      </c>
      <c r="B1894">
        <v>2999</v>
      </c>
      <c r="C1894">
        <v>1964</v>
      </c>
      <c r="D1894" t="s">
        <v>2112</v>
      </c>
      <c r="E1894" t="s">
        <v>480</v>
      </c>
    </row>
    <row r="1895" spans="1:5" x14ac:dyDescent="0.2">
      <c r="A1895">
        <v>1965</v>
      </c>
      <c r="B1895">
        <v>9981</v>
      </c>
      <c r="C1895">
        <v>1965</v>
      </c>
      <c r="D1895" t="s">
        <v>2113</v>
      </c>
      <c r="E1895" t="s">
        <v>480</v>
      </c>
    </row>
    <row r="1896" spans="1:5" x14ac:dyDescent="0.2">
      <c r="A1896">
        <v>1966</v>
      </c>
      <c r="B1896">
        <v>4994</v>
      </c>
      <c r="C1896">
        <v>1966</v>
      </c>
      <c r="D1896" t="s">
        <v>2114</v>
      </c>
      <c r="E1896" t="s">
        <v>480</v>
      </c>
    </row>
    <row r="1897" spans="1:5" x14ac:dyDescent="0.2">
      <c r="A1897">
        <v>1968</v>
      </c>
      <c r="B1897">
        <v>4996</v>
      </c>
      <c r="C1897">
        <v>1968</v>
      </c>
      <c r="D1897" t="s">
        <v>2115</v>
      </c>
      <c r="E1897" t="s">
        <v>480</v>
      </c>
    </row>
    <row r="1898" spans="1:5" x14ac:dyDescent="0.2">
      <c r="A1898">
        <v>1969</v>
      </c>
      <c r="B1898">
        <v>5102</v>
      </c>
      <c r="C1898">
        <v>1969</v>
      </c>
      <c r="D1898" t="s">
        <v>2116</v>
      </c>
      <c r="E1898" t="s">
        <v>480</v>
      </c>
    </row>
    <row r="1899" spans="1:5" x14ac:dyDescent="0.2">
      <c r="A1899">
        <v>1970</v>
      </c>
      <c r="B1899">
        <v>5083</v>
      </c>
      <c r="C1899">
        <v>1970</v>
      </c>
      <c r="D1899" t="s">
        <v>2117</v>
      </c>
      <c r="E1899" t="s">
        <v>480</v>
      </c>
    </row>
    <row r="1900" spans="1:5" x14ac:dyDescent="0.2">
      <c r="A1900">
        <v>1971</v>
      </c>
      <c r="B1900">
        <v>5084</v>
      </c>
      <c r="C1900">
        <v>1971</v>
      </c>
      <c r="D1900" t="s">
        <v>2118</v>
      </c>
      <c r="E1900" t="s">
        <v>480</v>
      </c>
    </row>
    <row r="1901" spans="1:5" x14ac:dyDescent="0.2">
      <c r="A1901">
        <v>1972</v>
      </c>
      <c r="B1901">
        <v>5085</v>
      </c>
      <c r="C1901">
        <v>1972</v>
      </c>
      <c r="D1901" t="s">
        <v>2119</v>
      </c>
      <c r="E1901" t="s">
        <v>480</v>
      </c>
    </row>
    <row r="1902" spans="1:5" x14ac:dyDescent="0.2">
      <c r="A1902">
        <v>1973</v>
      </c>
      <c r="B1902">
        <v>5086</v>
      </c>
      <c r="C1902">
        <v>1973</v>
      </c>
      <c r="D1902" t="s">
        <v>2120</v>
      </c>
      <c r="E1902" t="s">
        <v>480</v>
      </c>
    </row>
    <row r="1903" spans="1:5" x14ac:dyDescent="0.2">
      <c r="A1903">
        <v>1974</v>
      </c>
      <c r="B1903">
        <v>5087</v>
      </c>
      <c r="C1903">
        <v>1974</v>
      </c>
      <c r="D1903" t="s">
        <v>2121</v>
      </c>
      <c r="E1903" t="s">
        <v>480</v>
      </c>
    </row>
    <row r="1904" spans="1:5" x14ac:dyDescent="0.2">
      <c r="A1904">
        <v>1975</v>
      </c>
      <c r="B1904">
        <v>5088</v>
      </c>
      <c r="C1904">
        <v>1975</v>
      </c>
      <c r="D1904" t="s">
        <v>2122</v>
      </c>
      <c r="E1904" t="s">
        <v>480</v>
      </c>
    </row>
    <row r="1905" spans="1:5" x14ac:dyDescent="0.2">
      <c r="A1905">
        <v>1976</v>
      </c>
      <c r="B1905">
        <v>5089</v>
      </c>
      <c r="C1905">
        <v>1976</v>
      </c>
      <c r="D1905" t="s">
        <v>360</v>
      </c>
      <c r="E1905" t="s">
        <v>480</v>
      </c>
    </row>
    <row r="1906" spans="1:5" x14ac:dyDescent="0.2">
      <c r="A1906">
        <v>1977</v>
      </c>
      <c r="B1906">
        <v>5090</v>
      </c>
      <c r="C1906">
        <v>1977</v>
      </c>
      <c r="D1906" t="s">
        <v>2123</v>
      </c>
      <c r="E1906" t="s">
        <v>480</v>
      </c>
    </row>
    <row r="1907" spans="1:5" x14ac:dyDescent="0.2">
      <c r="A1907">
        <v>1978</v>
      </c>
      <c r="B1907">
        <v>5091</v>
      </c>
      <c r="C1907">
        <v>1978</v>
      </c>
      <c r="D1907" t="s">
        <v>2124</v>
      </c>
      <c r="E1907" t="s">
        <v>480</v>
      </c>
    </row>
    <row r="1908" spans="1:5" x14ac:dyDescent="0.2">
      <c r="A1908">
        <v>1979</v>
      </c>
      <c r="B1908">
        <v>5092</v>
      </c>
      <c r="C1908">
        <v>1979</v>
      </c>
      <c r="D1908" t="s">
        <v>2125</v>
      </c>
      <c r="E1908" t="s">
        <v>480</v>
      </c>
    </row>
    <row r="1909" spans="1:5" x14ac:dyDescent="0.2">
      <c r="A1909">
        <v>1980</v>
      </c>
      <c r="B1909">
        <v>5093</v>
      </c>
      <c r="C1909">
        <v>1980</v>
      </c>
      <c r="D1909" t="s">
        <v>2126</v>
      </c>
      <c r="E1909" t="s">
        <v>480</v>
      </c>
    </row>
    <row r="1910" spans="1:5" x14ac:dyDescent="0.2">
      <c r="A1910">
        <v>1981</v>
      </c>
      <c r="B1910">
        <v>5094</v>
      </c>
      <c r="C1910">
        <v>1981</v>
      </c>
      <c r="D1910" t="s">
        <v>2127</v>
      </c>
      <c r="E1910" t="s">
        <v>480</v>
      </c>
    </row>
    <row r="1911" spans="1:5" x14ac:dyDescent="0.2">
      <c r="A1911">
        <v>1982</v>
      </c>
      <c r="B1911">
        <v>5095</v>
      </c>
      <c r="C1911">
        <v>1982</v>
      </c>
      <c r="D1911" t="s">
        <v>2128</v>
      </c>
      <c r="E1911" t="s">
        <v>480</v>
      </c>
    </row>
    <row r="1912" spans="1:5" x14ac:dyDescent="0.2">
      <c r="A1912">
        <v>1983</v>
      </c>
      <c r="B1912">
        <v>5096</v>
      </c>
      <c r="C1912">
        <v>1983</v>
      </c>
      <c r="D1912" t="s">
        <v>2129</v>
      </c>
      <c r="E1912" t="s">
        <v>480</v>
      </c>
    </row>
    <row r="1913" spans="1:5" x14ac:dyDescent="0.2">
      <c r="A1913">
        <v>1984</v>
      </c>
      <c r="B1913">
        <v>5097</v>
      </c>
      <c r="C1913">
        <v>1984</v>
      </c>
      <c r="D1913" t="s">
        <v>2130</v>
      </c>
      <c r="E1913" t="s">
        <v>480</v>
      </c>
    </row>
    <row r="1914" spans="1:5" x14ac:dyDescent="0.2">
      <c r="A1914">
        <v>1985</v>
      </c>
      <c r="B1914">
        <v>5098</v>
      </c>
      <c r="C1914">
        <v>1985</v>
      </c>
      <c r="D1914" t="s">
        <v>2131</v>
      </c>
      <c r="E1914" t="s">
        <v>480</v>
      </c>
    </row>
    <row r="1915" spans="1:5" x14ac:dyDescent="0.2">
      <c r="A1915">
        <v>1986</v>
      </c>
      <c r="B1915">
        <v>5099</v>
      </c>
      <c r="C1915">
        <v>1986</v>
      </c>
      <c r="D1915" t="s">
        <v>2132</v>
      </c>
      <c r="E1915" t="s">
        <v>480</v>
      </c>
    </row>
    <row r="1916" spans="1:5" x14ac:dyDescent="0.2">
      <c r="A1916">
        <v>1987</v>
      </c>
      <c r="B1916">
        <v>5100</v>
      </c>
      <c r="C1916">
        <v>1987</v>
      </c>
      <c r="D1916" t="s">
        <v>2133</v>
      </c>
      <c r="E1916" t="s">
        <v>480</v>
      </c>
    </row>
    <row r="1917" spans="1:5" x14ac:dyDescent="0.2">
      <c r="A1917">
        <v>1988</v>
      </c>
      <c r="B1917">
        <v>5101</v>
      </c>
      <c r="C1917">
        <v>1988</v>
      </c>
      <c r="D1917" t="s">
        <v>2134</v>
      </c>
      <c r="E1917" t="s">
        <v>480</v>
      </c>
    </row>
    <row r="1918" spans="1:5" x14ac:dyDescent="0.2">
      <c r="A1918">
        <v>1989</v>
      </c>
      <c r="B1918">
        <v>5115</v>
      </c>
      <c r="C1918">
        <v>1989</v>
      </c>
      <c r="D1918" t="s">
        <v>2135</v>
      </c>
      <c r="E1918" t="s">
        <v>480</v>
      </c>
    </row>
    <row r="1919" spans="1:5" x14ac:dyDescent="0.2">
      <c r="A1919">
        <v>1990</v>
      </c>
      <c r="B1919">
        <v>5116</v>
      </c>
      <c r="C1919">
        <v>1990</v>
      </c>
      <c r="D1919" t="s">
        <v>2136</v>
      </c>
      <c r="E1919" t="s">
        <v>480</v>
      </c>
    </row>
    <row r="1920" spans="1:5" x14ac:dyDescent="0.2">
      <c r="A1920">
        <v>1991</v>
      </c>
      <c r="B1920">
        <v>5117</v>
      </c>
      <c r="C1920">
        <v>1991</v>
      </c>
      <c r="D1920" t="s">
        <v>2137</v>
      </c>
      <c r="E1920" t="s">
        <v>480</v>
      </c>
    </row>
    <row r="1921" spans="1:5" x14ac:dyDescent="0.2">
      <c r="A1921">
        <v>1992</v>
      </c>
      <c r="B1921">
        <v>5118</v>
      </c>
      <c r="C1921">
        <v>1992</v>
      </c>
      <c r="D1921" t="s">
        <v>2138</v>
      </c>
      <c r="E1921" t="s">
        <v>480</v>
      </c>
    </row>
    <row r="1922" spans="1:5" x14ac:dyDescent="0.2">
      <c r="A1922">
        <v>1993</v>
      </c>
      <c r="B1922">
        <v>5119</v>
      </c>
      <c r="C1922">
        <v>1993</v>
      </c>
      <c r="D1922" t="s">
        <v>2139</v>
      </c>
      <c r="E1922" t="s">
        <v>480</v>
      </c>
    </row>
    <row r="1923" spans="1:5" x14ac:dyDescent="0.2">
      <c r="A1923">
        <v>1994</v>
      </c>
      <c r="B1923">
        <v>5120</v>
      </c>
      <c r="C1923">
        <v>1994</v>
      </c>
      <c r="D1923" t="s">
        <v>2140</v>
      </c>
      <c r="E1923" t="s">
        <v>480</v>
      </c>
    </row>
    <row r="1924" spans="1:5" x14ac:dyDescent="0.2">
      <c r="A1924">
        <v>1995</v>
      </c>
      <c r="B1924">
        <v>5121</v>
      </c>
      <c r="C1924">
        <v>1995</v>
      </c>
      <c r="D1924" t="s">
        <v>2141</v>
      </c>
      <c r="E1924" t="s">
        <v>480</v>
      </c>
    </row>
    <row r="1925" spans="1:5" x14ac:dyDescent="0.2">
      <c r="A1925">
        <v>1996</v>
      </c>
      <c r="B1925">
        <v>5122</v>
      </c>
      <c r="C1925">
        <v>1996</v>
      </c>
      <c r="D1925" t="s">
        <v>2142</v>
      </c>
      <c r="E1925" t="s">
        <v>480</v>
      </c>
    </row>
    <row r="1926" spans="1:5" x14ac:dyDescent="0.2">
      <c r="A1926">
        <v>1997</v>
      </c>
      <c r="B1926">
        <v>5123</v>
      </c>
      <c r="C1926">
        <v>1997</v>
      </c>
      <c r="D1926" t="s">
        <v>2143</v>
      </c>
      <c r="E1926" t="s">
        <v>480</v>
      </c>
    </row>
    <row r="1927" spans="1:5" x14ac:dyDescent="0.2">
      <c r="A1927">
        <v>1998</v>
      </c>
      <c r="B1927">
        <v>5124</v>
      </c>
      <c r="C1927">
        <v>1998</v>
      </c>
      <c r="D1927" t="s">
        <v>2144</v>
      </c>
      <c r="E1927" t="s">
        <v>480</v>
      </c>
    </row>
    <row r="1928" spans="1:5" x14ac:dyDescent="0.2">
      <c r="A1928">
        <v>1999</v>
      </c>
      <c r="B1928">
        <v>5125</v>
      </c>
      <c r="C1928">
        <v>1999</v>
      </c>
      <c r="D1928" t="s">
        <v>2145</v>
      </c>
      <c r="E1928" t="s">
        <v>480</v>
      </c>
    </row>
    <row r="1929" spans="1:5" x14ac:dyDescent="0.2">
      <c r="A1929">
        <v>2000</v>
      </c>
      <c r="B1929">
        <v>5126</v>
      </c>
      <c r="C1929">
        <v>2000</v>
      </c>
      <c r="D1929" t="s">
        <v>2146</v>
      </c>
      <c r="E1929" t="s">
        <v>480</v>
      </c>
    </row>
    <row r="1930" spans="1:5" x14ac:dyDescent="0.2">
      <c r="A1930">
        <v>2001</v>
      </c>
      <c r="B1930">
        <v>5127</v>
      </c>
      <c r="C1930">
        <v>2001</v>
      </c>
      <c r="D1930" t="s">
        <v>2147</v>
      </c>
      <c r="E1930" t="s">
        <v>480</v>
      </c>
    </row>
    <row r="1931" spans="1:5" x14ac:dyDescent="0.2">
      <c r="A1931">
        <v>2002</v>
      </c>
      <c r="B1931">
        <v>5128</v>
      </c>
      <c r="C1931">
        <v>2002</v>
      </c>
      <c r="D1931" t="s">
        <v>2148</v>
      </c>
      <c r="E1931" t="s">
        <v>480</v>
      </c>
    </row>
    <row r="1932" spans="1:5" x14ac:dyDescent="0.2">
      <c r="A1932">
        <v>2003</v>
      </c>
      <c r="B1932">
        <v>5129</v>
      </c>
      <c r="C1932">
        <v>2003</v>
      </c>
      <c r="D1932" t="s">
        <v>2149</v>
      </c>
      <c r="E1932" t="s">
        <v>480</v>
      </c>
    </row>
    <row r="1933" spans="1:5" x14ac:dyDescent="0.2">
      <c r="A1933">
        <v>2004</v>
      </c>
      <c r="B1933">
        <v>5130</v>
      </c>
      <c r="C1933">
        <v>2004</v>
      </c>
      <c r="D1933" t="s">
        <v>2150</v>
      </c>
      <c r="E1933" t="s">
        <v>480</v>
      </c>
    </row>
    <row r="1934" spans="1:5" x14ac:dyDescent="0.2">
      <c r="A1934">
        <v>2005</v>
      </c>
      <c r="B1934">
        <v>5131</v>
      </c>
      <c r="C1934">
        <v>2005</v>
      </c>
      <c r="D1934" t="s">
        <v>2151</v>
      </c>
      <c r="E1934" t="s">
        <v>480</v>
      </c>
    </row>
    <row r="1935" spans="1:5" x14ac:dyDescent="0.2">
      <c r="A1935">
        <v>2006</v>
      </c>
      <c r="B1935">
        <v>5132</v>
      </c>
      <c r="C1935">
        <v>2006</v>
      </c>
      <c r="D1935" t="s">
        <v>2152</v>
      </c>
      <c r="E1935" t="s">
        <v>480</v>
      </c>
    </row>
    <row r="1936" spans="1:5" x14ac:dyDescent="0.2">
      <c r="A1936">
        <v>2007</v>
      </c>
      <c r="B1936">
        <v>5133</v>
      </c>
      <c r="C1936">
        <v>2007</v>
      </c>
      <c r="D1936" t="s">
        <v>361</v>
      </c>
      <c r="E1936" t="s">
        <v>480</v>
      </c>
    </row>
    <row r="1937" spans="1:5" x14ac:dyDescent="0.2">
      <c r="A1937">
        <v>2008</v>
      </c>
      <c r="B1937">
        <v>5134</v>
      </c>
      <c r="C1937">
        <v>2008</v>
      </c>
      <c r="D1937" t="s">
        <v>362</v>
      </c>
      <c r="E1937" t="s">
        <v>480</v>
      </c>
    </row>
    <row r="1938" spans="1:5" x14ac:dyDescent="0.2">
      <c r="A1938">
        <v>2009</v>
      </c>
      <c r="B1938">
        <v>5135</v>
      </c>
      <c r="C1938">
        <v>2009</v>
      </c>
      <c r="D1938" t="s">
        <v>2153</v>
      </c>
      <c r="E1938" t="s">
        <v>480</v>
      </c>
    </row>
    <row r="1939" spans="1:5" x14ac:dyDescent="0.2">
      <c r="A1939">
        <v>2010</v>
      </c>
      <c r="B1939">
        <v>9074</v>
      </c>
      <c r="C1939">
        <v>2010</v>
      </c>
      <c r="D1939" t="s">
        <v>2154</v>
      </c>
      <c r="E1939" t="s">
        <v>480</v>
      </c>
    </row>
    <row r="1940" spans="1:5" x14ac:dyDescent="0.2">
      <c r="A1940">
        <v>2011</v>
      </c>
      <c r="B1940">
        <v>9075</v>
      </c>
      <c r="C1940">
        <v>2011</v>
      </c>
      <c r="D1940" t="s">
        <v>2155</v>
      </c>
      <c r="E1940" t="s">
        <v>480</v>
      </c>
    </row>
    <row r="1941" spans="1:5" x14ac:dyDescent="0.2">
      <c r="A1941">
        <v>2012</v>
      </c>
      <c r="B1941">
        <v>9526</v>
      </c>
      <c r="C1941">
        <v>2012</v>
      </c>
      <c r="D1941" t="s">
        <v>2156</v>
      </c>
      <c r="E1941" t="s">
        <v>480</v>
      </c>
    </row>
    <row r="1942" spans="1:5" x14ac:dyDescent="0.2">
      <c r="A1942">
        <v>2013</v>
      </c>
      <c r="B1942">
        <v>9551</v>
      </c>
      <c r="C1942">
        <v>2013</v>
      </c>
      <c r="D1942" t="s">
        <v>2157</v>
      </c>
      <c r="E1942" t="s">
        <v>480</v>
      </c>
    </row>
    <row r="1943" spans="1:5" x14ac:dyDescent="0.2">
      <c r="A1943">
        <v>2014</v>
      </c>
      <c r="B1943">
        <v>9076</v>
      </c>
      <c r="C1943">
        <v>2014</v>
      </c>
      <c r="D1943" t="s">
        <v>2158</v>
      </c>
      <c r="E1943" t="s">
        <v>480</v>
      </c>
    </row>
    <row r="1944" spans="1:5" x14ac:dyDescent="0.2">
      <c r="A1944">
        <v>2015</v>
      </c>
      <c r="B1944">
        <v>9179</v>
      </c>
      <c r="C1944">
        <v>2015</v>
      </c>
      <c r="D1944" t="s">
        <v>2159</v>
      </c>
      <c r="E1944" t="s">
        <v>480</v>
      </c>
    </row>
    <row r="1945" spans="1:5" x14ac:dyDescent="0.2">
      <c r="A1945">
        <v>2016</v>
      </c>
      <c r="B1945">
        <v>3727</v>
      </c>
      <c r="C1945">
        <v>2016</v>
      </c>
      <c r="D1945" t="s">
        <v>2160</v>
      </c>
      <c r="E1945" t="s">
        <v>480</v>
      </c>
    </row>
    <row r="1946" spans="1:5" x14ac:dyDescent="0.2">
      <c r="A1946">
        <v>2017</v>
      </c>
      <c r="B1946">
        <v>354</v>
      </c>
      <c r="C1946">
        <v>2017</v>
      </c>
      <c r="D1946" t="s">
        <v>2161</v>
      </c>
      <c r="E1946" t="s">
        <v>480</v>
      </c>
    </row>
    <row r="1947" spans="1:5" x14ac:dyDescent="0.2">
      <c r="A1947">
        <v>2018</v>
      </c>
      <c r="B1947">
        <v>2308</v>
      </c>
      <c r="C1947">
        <v>2018</v>
      </c>
      <c r="D1947" t="s">
        <v>2162</v>
      </c>
      <c r="E1947" t="s">
        <v>480</v>
      </c>
    </row>
    <row r="1948" spans="1:5" x14ac:dyDescent="0.2">
      <c r="A1948">
        <v>2019</v>
      </c>
      <c r="B1948">
        <v>2309</v>
      </c>
      <c r="C1948">
        <v>2019</v>
      </c>
      <c r="D1948" t="s">
        <v>2163</v>
      </c>
      <c r="E1948" t="s">
        <v>480</v>
      </c>
    </row>
    <row r="1949" spans="1:5" x14ac:dyDescent="0.2">
      <c r="A1949">
        <v>2020</v>
      </c>
      <c r="B1949">
        <v>2310</v>
      </c>
      <c r="C1949">
        <v>2020</v>
      </c>
      <c r="D1949" t="s">
        <v>2164</v>
      </c>
      <c r="E1949" t="s">
        <v>480</v>
      </c>
    </row>
    <row r="1950" spans="1:5" x14ac:dyDescent="0.2">
      <c r="A1950">
        <v>2021</v>
      </c>
      <c r="B1950">
        <v>2311</v>
      </c>
      <c r="C1950">
        <v>2021</v>
      </c>
      <c r="D1950" t="s">
        <v>2165</v>
      </c>
      <c r="E1950" t="s">
        <v>480</v>
      </c>
    </row>
    <row r="1951" spans="1:5" x14ac:dyDescent="0.2">
      <c r="A1951">
        <v>2022</v>
      </c>
      <c r="B1951">
        <v>2312</v>
      </c>
      <c r="C1951">
        <v>2022</v>
      </c>
      <c r="D1951" t="s">
        <v>2166</v>
      </c>
      <c r="E1951" t="s">
        <v>480</v>
      </c>
    </row>
    <row r="1952" spans="1:5" x14ac:dyDescent="0.2">
      <c r="A1952">
        <v>2023</v>
      </c>
      <c r="B1952">
        <v>2313</v>
      </c>
      <c r="C1952">
        <v>2023</v>
      </c>
      <c r="D1952" t="s">
        <v>2167</v>
      </c>
      <c r="E1952" t="s">
        <v>480</v>
      </c>
    </row>
    <row r="1953" spans="1:5" x14ac:dyDescent="0.2">
      <c r="A1953">
        <v>2024</v>
      </c>
      <c r="B1953">
        <v>2314</v>
      </c>
      <c r="C1953">
        <v>2024</v>
      </c>
      <c r="D1953" t="s">
        <v>2168</v>
      </c>
      <c r="E1953" t="s">
        <v>480</v>
      </c>
    </row>
    <row r="1954" spans="1:5" x14ac:dyDescent="0.2">
      <c r="A1954">
        <v>2025</v>
      </c>
      <c r="B1954">
        <v>2315</v>
      </c>
      <c r="C1954">
        <v>2025</v>
      </c>
      <c r="D1954" t="s">
        <v>2169</v>
      </c>
      <c r="E1954" t="s">
        <v>480</v>
      </c>
    </row>
    <row r="1955" spans="1:5" x14ac:dyDescent="0.2">
      <c r="A1955">
        <v>2026</v>
      </c>
      <c r="B1955">
        <v>2316</v>
      </c>
      <c r="C1955">
        <v>2026</v>
      </c>
      <c r="D1955" t="s">
        <v>2170</v>
      </c>
      <c r="E1955" t="s">
        <v>480</v>
      </c>
    </row>
    <row r="1956" spans="1:5" x14ac:dyDescent="0.2">
      <c r="A1956">
        <v>2027</v>
      </c>
      <c r="B1956">
        <v>2317</v>
      </c>
      <c r="C1956">
        <v>2027</v>
      </c>
      <c r="D1956" t="s">
        <v>2171</v>
      </c>
      <c r="E1956" t="s">
        <v>480</v>
      </c>
    </row>
    <row r="1957" spans="1:5" x14ac:dyDescent="0.2">
      <c r="A1957">
        <v>2028</v>
      </c>
      <c r="B1957">
        <v>2318</v>
      </c>
      <c r="C1957">
        <v>2028</v>
      </c>
      <c r="D1957" t="s">
        <v>2172</v>
      </c>
      <c r="E1957" t="s">
        <v>480</v>
      </c>
    </row>
    <row r="1958" spans="1:5" x14ac:dyDescent="0.2">
      <c r="A1958">
        <v>2029</v>
      </c>
      <c r="B1958">
        <v>2319</v>
      </c>
      <c r="C1958">
        <v>2029</v>
      </c>
      <c r="D1958" t="s">
        <v>2173</v>
      </c>
      <c r="E1958" t="s">
        <v>480</v>
      </c>
    </row>
    <row r="1959" spans="1:5" x14ac:dyDescent="0.2">
      <c r="A1959">
        <v>2030</v>
      </c>
      <c r="B1959">
        <v>2320</v>
      </c>
      <c r="C1959">
        <v>2030</v>
      </c>
      <c r="D1959" t="s">
        <v>2174</v>
      </c>
      <c r="E1959" t="s">
        <v>480</v>
      </c>
    </row>
    <row r="1960" spans="1:5" x14ac:dyDescent="0.2">
      <c r="A1960">
        <v>2031</v>
      </c>
      <c r="B1960">
        <v>2321</v>
      </c>
      <c r="C1960">
        <v>2031</v>
      </c>
      <c r="D1960" t="s">
        <v>2175</v>
      </c>
      <c r="E1960" t="s">
        <v>480</v>
      </c>
    </row>
    <row r="1961" spans="1:5" x14ac:dyDescent="0.2">
      <c r="A1961">
        <v>2032</v>
      </c>
      <c r="B1961">
        <v>2322</v>
      </c>
      <c r="C1961">
        <v>2032</v>
      </c>
      <c r="D1961" t="s">
        <v>2176</v>
      </c>
      <c r="E1961" t="s">
        <v>480</v>
      </c>
    </row>
    <row r="1962" spans="1:5" x14ac:dyDescent="0.2">
      <c r="A1962">
        <v>2033</v>
      </c>
      <c r="B1962">
        <v>2323</v>
      </c>
      <c r="C1962">
        <v>2033</v>
      </c>
      <c r="D1962" t="s">
        <v>2177</v>
      </c>
      <c r="E1962" t="s">
        <v>480</v>
      </c>
    </row>
    <row r="1963" spans="1:5" x14ac:dyDescent="0.2">
      <c r="A1963">
        <v>2034</v>
      </c>
      <c r="B1963">
        <v>2324</v>
      </c>
      <c r="C1963">
        <v>2034</v>
      </c>
      <c r="D1963" t="s">
        <v>2178</v>
      </c>
      <c r="E1963" t="s">
        <v>480</v>
      </c>
    </row>
    <row r="1964" spans="1:5" x14ac:dyDescent="0.2">
      <c r="A1964">
        <v>2035</v>
      </c>
      <c r="B1964">
        <v>2325</v>
      </c>
      <c r="C1964">
        <v>2035</v>
      </c>
      <c r="D1964" t="s">
        <v>2179</v>
      </c>
      <c r="E1964" t="s">
        <v>480</v>
      </c>
    </row>
    <row r="1965" spans="1:5" x14ac:dyDescent="0.2">
      <c r="A1965">
        <v>2036</v>
      </c>
      <c r="B1965">
        <v>2326</v>
      </c>
      <c r="C1965">
        <v>2036</v>
      </c>
      <c r="D1965" t="s">
        <v>2180</v>
      </c>
      <c r="E1965" t="s">
        <v>480</v>
      </c>
    </row>
    <row r="1966" spans="1:5" x14ac:dyDescent="0.2">
      <c r="A1966">
        <v>2037</v>
      </c>
      <c r="B1966">
        <v>2327</v>
      </c>
      <c r="C1966">
        <v>2037</v>
      </c>
      <c r="D1966" t="s">
        <v>2181</v>
      </c>
      <c r="E1966" t="s">
        <v>480</v>
      </c>
    </row>
    <row r="1967" spans="1:5" x14ac:dyDescent="0.2">
      <c r="A1967">
        <v>2038</v>
      </c>
      <c r="B1967">
        <v>2328</v>
      </c>
      <c r="C1967">
        <v>2038</v>
      </c>
      <c r="D1967" t="s">
        <v>2182</v>
      </c>
      <c r="E1967" t="s">
        <v>480</v>
      </c>
    </row>
    <row r="1968" spans="1:5" x14ac:dyDescent="0.2">
      <c r="A1968">
        <v>2039</v>
      </c>
      <c r="B1968">
        <v>2329</v>
      </c>
      <c r="C1968">
        <v>2039</v>
      </c>
      <c r="D1968" t="s">
        <v>2183</v>
      </c>
      <c r="E1968" t="s">
        <v>480</v>
      </c>
    </row>
    <row r="1969" spans="1:5" x14ac:dyDescent="0.2">
      <c r="A1969">
        <v>2040</v>
      </c>
      <c r="B1969">
        <v>2330</v>
      </c>
      <c r="C1969">
        <v>2040</v>
      </c>
      <c r="D1969" t="s">
        <v>2184</v>
      </c>
      <c r="E1969" t="s">
        <v>480</v>
      </c>
    </row>
    <row r="1970" spans="1:5" x14ac:dyDescent="0.2">
      <c r="A1970">
        <v>2041</v>
      </c>
      <c r="B1970">
        <v>2331</v>
      </c>
      <c r="C1970">
        <v>2041</v>
      </c>
      <c r="D1970" t="s">
        <v>2185</v>
      </c>
      <c r="E1970" t="s">
        <v>480</v>
      </c>
    </row>
    <row r="1971" spans="1:5" x14ac:dyDescent="0.2">
      <c r="A1971">
        <v>2042</v>
      </c>
      <c r="B1971">
        <v>2332</v>
      </c>
      <c r="C1971">
        <v>2042</v>
      </c>
      <c r="D1971" t="s">
        <v>2186</v>
      </c>
      <c r="E1971" t="s">
        <v>480</v>
      </c>
    </row>
    <row r="1972" spans="1:5" x14ac:dyDescent="0.2">
      <c r="A1972">
        <v>2043</v>
      </c>
      <c r="B1972">
        <v>2333</v>
      </c>
      <c r="C1972">
        <v>2043</v>
      </c>
      <c r="D1972" t="s">
        <v>2187</v>
      </c>
      <c r="E1972" t="s">
        <v>480</v>
      </c>
    </row>
    <row r="1973" spans="1:5" x14ac:dyDescent="0.2">
      <c r="A1973">
        <v>2044</v>
      </c>
      <c r="B1973">
        <v>2334</v>
      </c>
      <c r="C1973">
        <v>2044</v>
      </c>
      <c r="D1973" t="s">
        <v>2188</v>
      </c>
      <c r="E1973" t="s">
        <v>480</v>
      </c>
    </row>
    <row r="1974" spans="1:5" x14ac:dyDescent="0.2">
      <c r="A1974">
        <v>2045</v>
      </c>
      <c r="B1974">
        <v>2335</v>
      </c>
      <c r="C1974">
        <v>2045</v>
      </c>
      <c r="D1974" t="s">
        <v>2189</v>
      </c>
      <c r="E1974" t="s">
        <v>480</v>
      </c>
    </row>
    <row r="1975" spans="1:5" x14ac:dyDescent="0.2">
      <c r="A1975">
        <v>2046</v>
      </c>
      <c r="B1975">
        <v>2336</v>
      </c>
      <c r="C1975">
        <v>2046</v>
      </c>
      <c r="D1975" t="s">
        <v>2190</v>
      </c>
      <c r="E1975" t="s">
        <v>480</v>
      </c>
    </row>
    <row r="1976" spans="1:5" x14ac:dyDescent="0.2">
      <c r="A1976">
        <v>2047</v>
      </c>
      <c r="B1976">
        <v>2337</v>
      </c>
      <c r="C1976">
        <v>2047</v>
      </c>
      <c r="D1976" t="s">
        <v>2191</v>
      </c>
      <c r="E1976" t="s">
        <v>480</v>
      </c>
    </row>
    <row r="1977" spans="1:5" x14ac:dyDescent="0.2">
      <c r="A1977">
        <v>2048</v>
      </c>
      <c r="B1977">
        <v>2338</v>
      </c>
      <c r="C1977">
        <v>2048</v>
      </c>
      <c r="D1977" t="s">
        <v>2192</v>
      </c>
      <c r="E1977" t="s">
        <v>480</v>
      </c>
    </row>
    <row r="1978" spans="1:5" x14ac:dyDescent="0.2">
      <c r="A1978">
        <v>2049</v>
      </c>
      <c r="B1978">
        <v>2339</v>
      </c>
      <c r="C1978">
        <v>2049</v>
      </c>
      <c r="D1978" t="s">
        <v>2193</v>
      </c>
      <c r="E1978" t="s">
        <v>480</v>
      </c>
    </row>
    <row r="1979" spans="1:5" x14ac:dyDescent="0.2">
      <c r="A1979">
        <v>2050</v>
      </c>
      <c r="B1979">
        <v>2340</v>
      </c>
      <c r="C1979">
        <v>2050</v>
      </c>
      <c r="D1979" t="s">
        <v>2194</v>
      </c>
      <c r="E1979" t="s">
        <v>480</v>
      </c>
    </row>
    <row r="1980" spans="1:5" x14ac:dyDescent="0.2">
      <c r="A1980">
        <v>2051</v>
      </c>
      <c r="B1980">
        <v>2341</v>
      </c>
      <c r="C1980">
        <v>2051</v>
      </c>
      <c r="D1980" t="s">
        <v>2195</v>
      </c>
      <c r="E1980" t="s">
        <v>480</v>
      </c>
    </row>
    <row r="1981" spans="1:5" x14ac:dyDescent="0.2">
      <c r="A1981">
        <v>2052</v>
      </c>
      <c r="B1981">
        <v>2342</v>
      </c>
      <c r="C1981">
        <v>2052</v>
      </c>
      <c r="D1981" t="s">
        <v>2196</v>
      </c>
      <c r="E1981" t="s">
        <v>480</v>
      </c>
    </row>
    <row r="1982" spans="1:5" x14ac:dyDescent="0.2">
      <c r="A1982">
        <v>2053</v>
      </c>
      <c r="B1982">
        <v>2343</v>
      </c>
      <c r="C1982">
        <v>2053</v>
      </c>
      <c r="D1982" t="s">
        <v>2197</v>
      </c>
      <c r="E1982" t="s">
        <v>480</v>
      </c>
    </row>
    <row r="1983" spans="1:5" x14ac:dyDescent="0.2">
      <c r="A1983">
        <v>2054</v>
      </c>
      <c r="B1983">
        <v>2344</v>
      </c>
      <c r="C1983">
        <v>2054</v>
      </c>
      <c r="D1983" t="s">
        <v>2198</v>
      </c>
      <c r="E1983" t="s">
        <v>480</v>
      </c>
    </row>
    <row r="1984" spans="1:5" x14ac:dyDescent="0.2">
      <c r="A1984">
        <v>2055</v>
      </c>
      <c r="B1984">
        <v>2345</v>
      </c>
      <c r="C1984">
        <v>2055</v>
      </c>
      <c r="D1984" t="s">
        <v>2199</v>
      </c>
      <c r="E1984" t="s">
        <v>480</v>
      </c>
    </row>
    <row r="1985" spans="1:5" x14ac:dyDescent="0.2">
      <c r="A1985">
        <v>2056</v>
      </c>
      <c r="B1985">
        <v>2346</v>
      </c>
      <c r="C1985">
        <v>2056</v>
      </c>
      <c r="D1985" t="s">
        <v>2200</v>
      </c>
      <c r="E1985" t="s">
        <v>480</v>
      </c>
    </row>
    <row r="1986" spans="1:5" x14ac:dyDescent="0.2">
      <c r="A1986">
        <v>2057</v>
      </c>
      <c r="B1986">
        <v>2347</v>
      </c>
      <c r="C1986">
        <v>2057</v>
      </c>
      <c r="D1986" t="s">
        <v>2201</v>
      </c>
      <c r="E1986" t="s">
        <v>480</v>
      </c>
    </row>
    <row r="1987" spans="1:5" x14ac:dyDescent="0.2">
      <c r="A1987">
        <v>2058</v>
      </c>
      <c r="B1987">
        <v>2348</v>
      </c>
      <c r="C1987">
        <v>2058</v>
      </c>
      <c r="D1987" t="s">
        <v>2202</v>
      </c>
      <c r="E1987" t="s">
        <v>480</v>
      </c>
    </row>
    <row r="1988" spans="1:5" x14ac:dyDescent="0.2">
      <c r="A1988">
        <v>2059</v>
      </c>
      <c r="B1988">
        <v>2349</v>
      </c>
      <c r="C1988">
        <v>2059</v>
      </c>
      <c r="D1988" t="s">
        <v>2203</v>
      </c>
      <c r="E1988" t="s">
        <v>480</v>
      </c>
    </row>
    <row r="1989" spans="1:5" x14ac:dyDescent="0.2">
      <c r="A1989">
        <v>2060</v>
      </c>
      <c r="B1989">
        <v>2350</v>
      </c>
      <c r="C1989">
        <v>2060</v>
      </c>
      <c r="D1989" t="s">
        <v>2204</v>
      </c>
      <c r="E1989" t="s">
        <v>480</v>
      </c>
    </row>
    <row r="1990" spans="1:5" x14ac:dyDescent="0.2">
      <c r="A1990">
        <v>2061</v>
      </c>
      <c r="B1990">
        <v>2351</v>
      </c>
      <c r="C1990">
        <v>2061</v>
      </c>
      <c r="D1990" t="s">
        <v>2205</v>
      </c>
      <c r="E1990" t="s">
        <v>480</v>
      </c>
    </row>
    <row r="1991" spans="1:5" x14ac:dyDescent="0.2">
      <c r="A1991">
        <v>2062</v>
      </c>
      <c r="B1991">
        <v>2352</v>
      </c>
      <c r="C1991">
        <v>2062</v>
      </c>
      <c r="D1991" t="s">
        <v>2206</v>
      </c>
      <c r="E1991" t="s">
        <v>480</v>
      </c>
    </row>
    <row r="1992" spans="1:5" x14ac:dyDescent="0.2">
      <c r="A1992">
        <v>2063</v>
      </c>
      <c r="B1992">
        <v>2353</v>
      </c>
      <c r="C1992">
        <v>2063</v>
      </c>
      <c r="D1992" t="s">
        <v>2207</v>
      </c>
      <c r="E1992" t="s">
        <v>480</v>
      </c>
    </row>
    <row r="1993" spans="1:5" x14ac:dyDescent="0.2">
      <c r="A1993">
        <v>2064</v>
      </c>
      <c r="B1993">
        <v>2354</v>
      </c>
      <c r="C1993">
        <v>2064</v>
      </c>
      <c r="D1993" t="s">
        <v>2208</v>
      </c>
      <c r="E1993" t="s">
        <v>480</v>
      </c>
    </row>
    <row r="1994" spans="1:5" x14ac:dyDescent="0.2">
      <c r="A1994">
        <v>2065</v>
      </c>
      <c r="B1994">
        <v>2355</v>
      </c>
      <c r="C1994">
        <v>2065</v>
      </c>
      <c r="D1994" t="s">
        <v>2209</v>
      </c>
      <c r="E1994" t="s">
        <v>480</v>
      </c>
    </row>
    <row r="1995" spans="1:5" x14ac:dyDescent="0.2">
      <c r="A1995">
        <v>2066</v>
      </c>
      <c r="B1995">
        <v>2356</v>
      </c>
      <c r="C1995">
        <v>2066</v>
      </c>
      <c r="D1995" t="s">
        <v>2210</v>
      </c>
      <c r="E1995" t="s">
        <v>480</v>
      </c>
    </row>
    <row r="1996" spans="1:5" x14ac:dyDescent="0.2">
      <c r="A1996">
        <v>2067</v>
      </c>
      <c r="B1996">
        <v>2357</v>
      </c>
      <c r="C1996">
        <v>2067</v>
      </c>
      <c r="D1996" t="s">
        <v>2211</v>
      </c>
      <c r="E1996" t="s">
        <v>480</v>
      </c>
    </row>
    <row r="1997" spans="1:5" x14ac:dyDescent="0.2">
      <c r="A1997">
        <v>2068</v>
      </c>
      <c r="B1997">
        <v>2358</v>
      </c>
      <c r="C1997">
        <v>2068</v>
      </c>
      <c r="D1997" t="s">
        <v>2212</v>
      </c>
      <c r="E1997" t="s">
        <v>480</v>
      </c>
    </row>
    <row r="1998" spans="1:5" x14ac:dyDescent="0.2">
      <c r="A1998">
        <v>2069</v>
      </c>
      <c r="B1998">
        <v>2359</v>
      </c>
      <c r="C1998">
        <v>2069</v>
      </c>
      <c r="D1998" t="s">
        <v>2213</v>
      </c>
      <c r="E1998" t="s">
        <v>480</v>
      </c>
    </row>
    <row r="1999" spans="1:5" x14ac:dyDescent="0.2">
      <c r="A1999">
        <v>2070</v>
      </c>
      <c r="B1999">
        <v>2360</v>
      </c>
      <c r="C1999">
        <v>2070</v>
      </c>
      <c r="D1999" t="s">
        <v>2214</v>
      </c>
      <c r="E1999" t="s">
        <v>480</v>
      </c>
    </row>
    <row r="2000" spans="1:5" x14ac:dyDescent="0.2">
      <c r="A2000">
        <v>2071</v>
      </c>
      <c r="B2000">
        <v>2361</v>
      </c>
      <c r="C2000">
        <v>2071</v>
      </c>
      <c r="D2000" t="s">
        <v>2215</v>
      </c>
      <c r="E2000" t="s">
        <v>480</v>
      </c>
    </row>
    <row r="2001" spans="1:5" x14ac:dyDescent="0.2">
      <c r="A2001">
        <v>2072</v>
      </c>
      <c r="B2001">
        <v>2362</v>
      </c>
      <c r="C2001">
        <v>2072</v>
      </c>
      <c r="D2001" t="s">
        <v>2216</v>
      </c>
      <c r="E2001" t="s">
        <v>480</v>
      </c>
    </row>
    <row r="2002" spans="1:5" x14ac:dyDescent="0.2">
      <c r="A2002">
        <v>2073</v>
      </c>
      <c r="B2002">
        <v>2363</v>
      </c>
      <c r="C2002">
        <v>2073</v>
      </c>
      <c r="D2002" t="s">
        <v>2217</v>
      </c>
      <c r="E2002" t="s">
        <v>480</v>
      </c>
    </row>
    <row r="2003" spans="1:5" x14ac:dyDescent="0.2">
      <c r="A2003">
        <v>2074</v>
      </c>
      <c r="B2003">
        <v>2364</v>
      </c>
      <c r="C2003">
        <v>2074</v>
      </c>
      <c r="D2003" t="s">
        <v>2218</v>
      </c>
      <c r="E2003" t="s">
        <v>480</v>
      </c>
    </row>
    <row r="2004" spans="1:5" x14ac:dyDescent="0.2">
      <c r="A2004">
        <v>2075</v>
      </c>
      <c r="B2004">
        <v>2365</v>
      </c>
      <c r="C2004">
        <v>2075</v>
      </c>
      <c r="D2004" t="s">
        <v>2219</v>
      </c>
      <c r="E2004" t="s">
        <v>480</v>
      </c>
    </row>
    <row r="2005" spans="1:5" x14ac:dyDescent="0.2">
      <c r="A2005">
        <v>2076</v>
      </c>
      <c r="B2005">
        <v>2366</v>
      </c>
      <c r="C2005">
        <v>2076</v>
      </c>
      <c r="D2005" t="s">
        <v>2220</v>
      </c>
      <c r="E2005" t="s">
        <v>480</v>
      </c>
    </row>
    <row r="2006" spans="1:5" x14ac:dyDescent="0.2">
      <c r="A2006">
        <v>2077</v>
      </c>
      <c r="B2006">
        <v>2367</v>
      </c>
      <c r="C2006">
        <v>2077</v>
      </c>
      <c r="D2006" t="s">
        <v>2221</v>
      </c>
      <c r="E2006" t="s">
        <v>480</v>
      </c>
    </row>
    <row r="2007" spans="1:5" x14ac:dyDescent="0.2">
      <c r="A2007">
        <v>2078</v>
      </c>
      <c r="B2007">
        <v>2368</v>
      </c>
      <c r="C2007">
        <v>2078</v>
      </c>
      <c r="D2007" t="s">
        <v>2222</v>
      </c>
      <c r="E2007" t="s">
        <v>480</v>
      </c>
    </row>
    <row r="2008" spans="1:5" x14ac:dyDescent="0.2">
      <c r="A2008">
        <v>2079</v>
      </c>
      <c r="B2008">
        <v>2369</v>
      </c>
      <c r="C2008">
        <v>2079</v>
      </c>
      <c r="D2008" t="s">
        <v>2223</v>
      </c>
      <c r="E2008" t="s">
        <v>480</v>
      </c>
    </row>
    <row r="2009" spans="1:5" x14ac:dyDescent="0.2">
      <c r="A2009">
        <v>2080</v>
      </c>
      <c r="B2009">
        <v>2370</v>
      </c>
      <c r="C2009">
        <v>2080</v>
      </c>
      <c r="D2009" t="s">
        <v>2224</v>
      </c>
      <c r="E2009" t="s">
        <v>480</v>
      </c>
    </row>
    <row r="2010" spans="1:5" x14ac:dyDescent="0.2">
      <c r="A2010">
        <v>2081</v>
      </c>
      <c r="B2010">
        <v>2371</v>
      </c>
      <c r="C2010">
        <v>2081</v>
      </c>
      <c r="D2010" t="s">
        <v>2225</v>
      </c>
      <c r="E2010" t="s">
        <v>480</v>
      </c>
    </row>
    <row r="2011" spans="1:5" x14ac:dyDescent="0.2">
      <c r="A2011">
        <v>2082</v>
      </c>
      <c r="B2011">
        <v>2372</v>
      </c>
      <c r="C2011">
        <v>2082</v>
      </c>
      <c r="D2011" t="s">
        <v>2226</v>
      </c>
      <c r="E2011" t="s">
        <v>480</v>
      </c>
    </row>
    <row r="2012" spans="1:5" x14ac:dyDescent="0.2">
      <c r="A2012">
        <v>2083</v>
      </c>
      <c r="B2012">
        <v>2373</v>
      </c>
      <c r="C2012">
        <v>2083</v>
      </c>
      <c r="D2012" t="s">
        <v>2227</v>
      </c>
      <c r="E2012" t="s">
        <v>480</v>
      </c>
    </row>
    <row r="2013" spans="1:5" x14ac:dyDescent="0.2">
      <c r="A2013">
        <v>2084</v>
      </c>
      <c r="B2013">
        <v>2374</v>
      </c>
      <c r="C2013">
        <v>2084</v>
      </c>
      <c r="D2013" t="s">
        <v>2228</v>
      </c>
      <c r="E2013" t="s">
        <v>480</v>
      </c>
    </row>
    <row r="2014" spans="1:5" x14ac:dyDescent="0.2">
      <c r="A2014">
        <v>2085</v>
      </c>
      <c r="B2014">
        <v>2375</v>
      </c>
      <c r="C2014">
        <v>2085</v>
      </c>
      <c r="D2014" t="s">
        <v>2229</v>
      </c>
      <c r="E2014" t="s">
        <v>480</v>
      </c>
    </row>
    <row r="2015" spans="1:5" x14ac:dyDescent="0.2">
      <c r="A2015">
        <v>2086</v>
      </c>
      <c r="B2015">
        <v>2376</v>
      </c>
      <c r="C2015">
        <v>2086</v>
      </c>
      <c r="D2015" t="s">
        <v>2230</v>
      </c>
      <c r="E2015" t="s">
        <v>480</v>
      </c>
    </row>
    <row r="2016" spans="1:5" x14ac:dyDescent="0.2">
      <c r="A2016">
        <v>2087</v>
      </c>
      <c r="B2016">
        <v>2377</v>
      </c>
      <c r="C2016">
        <v>2087</v>
      </c>
      <c r="D2016" t="s">
        <v>2231</v>
      </c>
      <c r="E2016" t="s">
        <v>480</v>
      </c>
    </row>
    <row r="2017" spans="1:5" x14ac:dyDescent="0.2">
      <c r="A2017">
        <v>2088</v>
      </c>
      <c r="B2017">
        <v>2378</v>
      </c>
      <c r="C2017">
        <v>2088</v>
      </c>
      <c r="D2017" t="s">
        <v>2232</v>
      </c>
      <c r="E2017" t="s">
        <v>480</v>
      </c>
    </row>
    <row r="2018" spans="1:5" x14ac:dyDescent="0.2">
      <c r="A2018">
        <v>2089</v>
      </c>
      <c r="B2018">
        <v>2379</v>
      </c>
      <c r="C2018">
        <v>2089</v>
      </c>
      <c r="D2018" t="s">
        <v>2233</v>
      </c>
      <c r="E2018" t="s">
        <v>480</v>
      </c>
    </row>
    <row r="2019" spans="1:5" x14ac:dyDescent="0.2">
      <c r="A2019">
        <v>2090</v>
      </c>
      <c r="B2019">
        <v>2380</v>
      </c>
      <c r="C2019">
        <v>2090</v>
      </c>
      <c r="D2019" t="s">
        <v>2234</v>
      </c>
      <c r="E2019" t="s">
        <v>480</v>
      </c>
    </row>
    <row r="2020" spans="1:5" x14ac:dyDescent="0.2">
      <c r="A2020">
        <v>2091</v>
      </c>
      <c r="B2020">
        <v>2381</v>
      </c>
      <c r="C2020">
        <v>2091</v>
      </c>
      <c r="D2020" t="s">
        <v>2235</v>
      </c>
      <c r="E2020" t="s">
        <v>480</v>
      </c>
    </row>
    <row r="2021" spans="1:5" x14ac:dyDescent="0.2">
      <c r="A2021">
        <v>2092</v>
      </c>
      <c r="B2021">
        <v>2382</v>
      </c>
      <c r="C2021">
        <v>2092</v>
      </c>
      <c r="D2021" t="s">
        <v>2236</v>
      </c>
      <c r="E2021" t="s">
        <v>480</v>
      </c>
    </row>
    <row r="2022" spans="1:5" x14ac:dyDescent="0.2">
      <c r="A2022">
        <v>2093</v>
      </c>
      <c r="B2022">
        <v>2383</v>
      </c>
      <c r="C2022">
        <v>2093</v>
      </c>
      <c r="D2022" t="s">
        <v>2237</v>
      </c>
      <c r="E2022" t="s">
        <v>480</v>
      </c>
    </row>
    <row r="2023" spans="1:5" x14ac:dyDescent="0.2">
      <c r="A2023">
        <v>2094</v>
      </c>
      <c r="B2023">
        <v>2384</v>
      </c>
      <c r="C2023">
        <v>2094</v>
      </c>
      <c r="D2023" t="s">
        <v>2238</v>
      </c>
      <c r="E2023" t="s">
        <v>480</v>
      </c>
    </row>
    <row r="2024" spans="1:5" x14ac:dyDescent="0.2">
      <c r="A2024">
        <v>2095</v>
      </c>
      <c r="B2024">
        <v>2385</v>
      </c>
      <c r="C2024">
        <v>2095</v>
      </c>
      <c r="D2024" t="s">
        <v>2239</v>
      </c>
      <c r="E2024" t="s">
        <v>480</v>
      </c>
    </row>
    <row r="2025" spans="1:5" x14ac:dyDescent="0.2">
      <c r="A2025">
        <v>2096</v>
      </c>
      <c r="B2025">
        <v>2386</v>
      </c>
      <c r="C2025">
        <v>2096</v>
      </c>
      <c r="D2025" t="s">
        <v>2240</v>
      </c>
      <c r="E2025" t="s">
        <v>480</v>
      </c>
    </row>
    <row r="2026" spans="1:5" x14ac:dyDescent="0.2">
      <c r="A2026">
        <v>2097</v>
      </c>
      <c r="B2026">
        <v>2387</v>
      </c>
      <c r="C2026">
        <v>2097</v>
      </c>
      <c r="D2026" t="s">
        <v>209</v>
      </c>
      <c r="E2026" t="s">
        <v>480</v>
      </c>
    </row>
    <row r="2027" spans="1:5" x14ac:dyDescent="0.2">
      <c r="A2027">
        <v>2098</v>
      </c>
      <c r="B2027">
        <v>2388</v>
      </c>
      <c r="C2027">
        <v>2098</v>
      </c>
      <c r="D2027" t="s">
        <v>2241</v>
      </c>
      <c r="E2027" t="s">
        <v>480</v>
      </c>
    </row>
    <row r="2028" spans="1:5" x14ac:dyDescent="0.2">
      <c r="A2028">
        <v>2099</v>
      </c>
      <c r="B2028">
        <v>2389</v>
      </c>
      <c r="C2028">
        <v>2099</v>
      </c>
      <c r="D2028" t="s">
        <v>2242</v>
      </c>
      <c r="E2028" t="s">
        <v>480</v>
      </c>
    </row>
    <row r="2029" spans="1:5" x14ac:dyDescent="0.2">
      <c r="A2029">
        <v>2100</v>
      </c>
      <c r="B2029">
        <v>2390</v>
      </c>
      <c r="C2029">
        <v>2100</v>
      </c>
      <c r="D2029" t="s">
        <v>2243</v>
      </c>
      <c r="E2029" t="s">
        <v>480</v>
      </c>
    </row>
    <row r="2030" spans="1:5" x14ac:dyDescent="0.2">
      <c r="A2030">
        <v>2101</v>
      </c>
      <c r="B2030">
        <v>2391</v>
      </c>
      <c r="C2030">
        <v>2101</v>
      </c>
      <c r="D2030" t="s">
        <v>2244</v>
      </c>
      <c r="E2030" t="s">
        <v>480</v>
      </c>
    </row>
    <row r="2031" spans="1:5" x14ac:dyDescent="0.2">
      <c r="A2031">
        <v>2102</v>
      </c>
      <c r="B2031">
        <v>2392</v>
      </c>
      <c r="C2031">
        <v>2102</v>
      </c>
      <c r="D2031" t="s">
        <v>2245</v>
      </c>
      <c r="E2031" t="s">
        <v>480</v>
      </c>
    </row>
    <row r="2032" spans="1:5" x14ac:dyDescent="0.2">
      <c r="A2032">
        <v>2103</v>
      </c>
      <c r="B2032">
        <v>2393</v>
      </c>
      <c r="C2032">
        <v>2103</v>
      </c>
      <c r="D2032" t="s">
        <v>2246</v>
      </c>
      <c r="E2032" t="s">
        <v>480</v>
      </c>
    </row>
    <row r="2033" spans="1:5" x14ac:dyDescent="0.2">
      <c r="A2033">
        <v>2104</v>
      </c>
      <c r="B2033">
        <v>2394</v>
      </c>
      <c r="C2033">
        <v>2104</v>
      </c>
      <c r="D2033" t="s">
        <v>2247</v>
      </c>
      <c r="E2033" t="s">
        <v>480</v>
      </c>
    </row>
    <row r="2034" spans="1:5" x14ac:dyDescent="0.2">
      <c r="A2034">
        <v>2105</v>
      </c>
      <c r="B2034">
        <v>2395</v>
      </c>
      <c r="C2034">
        <v>2105</v>
      </c>
      <c r="D2034" t="s">
        <v>2248</v>
      </c>
      <c r="E2034" t="s">
        <v>480</v>
      </c>
    </row>
    <row r="2035" spans="1:5" x14ac:dyDescent="0.2">
      <c r="A2035">
        <v>2106</v>
      </c>
      <c r="B2035">
        <v>2396</v>
      </c>
      <c r="C2035">
        <v>2106</v>
      </c>
      <c r="D2035" t="s">
        <v>2249</v>
      </c>
      <c r="E2035" t="s">
        <v>480</v>
      </c>
    </row>
    <row r="2036" spans="1:5" x14ac:dyDescent="0.2">
      <c r="A2036">
        <v>2107</v>
      </c>
      <c r="B2036">
        <v>2397</v>
      </c>
      <c r="C2036">
        <v>2107</v>
      </c>
      <c r="D2036" t="s">
        <v>2250</v>
      </c>
      <c r="E2036" t="s">
        <v>480</v>
      </c>
    </row>
    <row r="2037" spans="1:5" x14ac:dyDescent="0.2">
      <c r="A2037">
        <v>2108</v>
      </c>
      <c r="B2037">
        <v>2398</v>
      </c>
      <c r="C2037">
        <v>2108</v>
      </c>
      <c r="D2037" t="s">
        <v>2251</v>
      </c>
      <c r="E2037" t="s">
        <v>480</v>
      </c>
    </row>
    <row r="2038" spans="1:5" x14ac:dyDescent="0.2">
      <c r="A2038">
        <v>2109</v>
      </c>
      <c r="B2038">
        <v>2399</v>
      </c>
      <c r="C2038">
        <v>2109</v>
      </c>
      <c r="D2038" t="s">
        <v>2252</v>
      </c>
      <c r="E2038" t="s">
        <v>480</v>
      </c>
    </row>
    <row r="2039" spans="1:5" x14ac:dyDescent="0.2">
      <c r="A2039">
        <v>2110</v>
      </c>
      <c r="B2039">
        <v>2400</v>
      </c>
      <c r="C2039">
        <v>2110</v>
      </c>
      <c r="D2039" t="s">
        <v>2253</v>
      </c>
      <c r="E2039" t="s">
        <v>480</v>
      </c>
    </row>
    <row r="2040" spans="1:5" x14ac:dyDescent="0.2">
      <c r="A2040">
        <v>2111</v>
      </c>
      <c r="B2040">
        <v>2401</v>
      </c>
      <c r="C2040">
        <v>2111</v>
      </c>
      <c r="D2040" t="s">
        <v>2254</v>
      </c>
      <c r="E2040" t="s">
        <v>2255</v>
      </c>
    </row>
    <row r="2041" spans="1:5" x14ac:dyDescent="0.2">
      <c r="A2041">
        <v>2112</v>
      </c>
      <c r="B2041">
        <v>9900</v>
      </c>
      <c r="C2041">
        <v>2112</v>
      </c>
      <c r="D2041" t="s">
        <v>2256</v>
      </c>
      <c r="E2041" t="s">
        <v>480</v>
      </c>
    </row>
    <row r="2042" spans="1:5" x14ac:dyDescent="0.2">
      <c r="A2042">
        <v>2113</v>
      </c>
      <c r="B2042">
        <v>2402</v>
      </c>
      <c r="C2042">
        <v>2113</v>
      </c>
      <c r="D2042" t="s">
        <v>2257</v>
      </c>
      <c r="E2042" t="s">
        <v>480</v>
      </c>
    </row>
    <row r="2043" spans="1:5" x14ac:dyDescent="0.2">
      <c r="A2043">
        <v>2114</v>
      </c>
      <c r="B2043">
        <v>2403</v>
      </c>
      <c r="C2043">
        <v>2114</v>
      </c>
      <c r="D2043" t="s">
        <v>2258</v>
      </c>
      <c r="E2043" t="s">
        <v>480</v>
      </c>
    </row>
    <row r="2044" spans="1:5" x14ac:dyDescent="0.2">
      <c r="A2044">
        <v>2115</v>
      </c>
      <c r="B2044">
        <v>26</v>
      </c>
      <c r="C2044">
        <v>2115</v>
      </c>
      <c r="D2044" t="s">
        <v>2259</v>
      </c>
      <c r="E2044" t="s">
        <v>480</v>
      </c>
    </row>
    <row r="2045" spans="1:5" x14ac:dyDescent="0.2">
      <c r="A2045">
        <v>2116</v>
      </c>
      <c r="B2045">
        <v>2404</v>
      </c>
      <c r="C2045">
        <v>2116</v>
      </c>
      <c r="D2045" t="s">
        <v>2260</v>
      </c>
      <c r="E2045" t="s">
        <v>480</v>
      </c>
    </row>
    <row r="2046" spans="1:5" x14ac:dyDescent="0.2">
      <c r="A2046">
        <v>2117</v>
      </c>
      <c r="B2046">
        <v>2405</v>
      </c>
      <c r="C2046">
        <v>2117</v>
      </c>
      <c r="D2046" t="s">
        <v>2261</v>
      </c>
      <c r="E2046" t="s">
        <v>480</v>
      </c>
    </row>
    <row r="2047" spans="1:5" x14ac:dyDescent="0.2">
      <c r="A2047">
        <v>2118</v>
      </c>
      <c r="B2047">
        <v>2406</v>
      </c>
      <c r="C2047">
        <v>2118</v>
      </c>
      <c r="D2047" t="s">
        <v>2262</v>
      </c>
      <c r="E2047" t="s">
        <v>480</v>
      </c>
    </row>
    <row r="2048" spans="1:5" x14ac:dyDescent="0.2">
      <c r="A2048">
        <v>2119</v>
      </c>
      <c r="B2048">
        <v>2407</v>
      </c>
      <c r="C2048">
        <v>2119</v>
      </c>
      <c r="D2048" t="s">
        <v>2263</v>
      </c>
      <c r="E2048" t="s">
        <v>480</v>
      </c>
    </row>
    <row r="2049" spans="1:5" x14ac:dyDescent="0.2">
      <c r="A2049">
        <v>2120</v>
      </c>
      <c r="B2049">
        <v>2408</v>
      </c>
      <c r="C2049">
        <v>2120</v>
      </c>
      <c r="D2049" t="s">
        <v>2264</v>
      </c>
      <c r="E2049" t="s">
        <v>480</v>
      </c>
    </row>
    <row r="2050" spans="1:5" x14ac:dyDescent="0.2">
      <c r="A2050">
        <v>2121</v>
      </c>
      <c r="B2050">
        <v>2409</v>
      </c>
      <c r="C2050">
        <v>2121</v>
      </c>
      <c r="D2050" t="s">
        <v>2265</v>
      </c>
      <c r="E2050" t="s">
        <v>480</v>
      </c>
    </row>
    <row r="2051" spans="1:5" x14ac:dyDescent="0.2">
      <c r="A2051">
        <v>2122</v>
      </c>
      <c r="B2051">
        <v>2410</v>
      </c>
      <c r="C2051">
        <v>2122</v>
      </c>
      <c r="D2051" t="s">
        <v>2266</v>
      </c>
      <c r="E2051" t="s">
        <v>480</v>
      </c>
    </row>
    <row r="2052" spans="1:5" x14ac:dyDescent="0.2">
      <c r="A2052">
        <v>2123</v>
      </c>
      <c r="B2052">
        <v>2411</v>
      </c>
      <c r="C2052">
        <v>2123</v>
      </c>
      <c r="D2052" t="s">
        <v>2267</v>
      </c>
      <c r="E2052" t="s">
        <v>480</v>
      </c>
    </row>
    <row r="2053" spans="1:5" x14ac:dyDescent="0.2">
      <c r="A2053">
        <v>2124</v>
      </c>
      <c r="B2053">
        <v>2412</v>
      </c>
      <c r="C2053">
        <v>2124</v>
      </c>
      <c r="D2053" t="s">
        <v>2268</v>
      </c>
      <c r="E2053" t="s">
        <v>480</v>
      </c>
    </row>
    <row r="2054" spans="1:5" x14ac:dyDescent="0.2">
      <c r="A2054">
        <v>2125</v>
      </c>
      <c r="B2054">
        <v>2413</v>
      </c>
      <c r="C2054">
        <v>2125</v>
      </c>
      <c r="D2054" t="s">
        <v>2269</v>
      </c>
      <c r="E2054" t="s">
        <v>480</v>
      </c>
    </row>
    <row r="2055" spans="1:5" x14ac:dyDescent="0.2">
      <c r="A2055">
        <v>2126</v>
      </c>
      <c r="B2055">
        <v>2414</v>
      </c>
      <c r="C2055">
        <v>2126</v>
      </c>
      <c r="D2055" t="s">
        <v>2270</v>
      </c>
      <c r="E2055" t="s">
        <v>480</v>
      </c>
    </row>
    <row r="2056" spans="1:5" x14ac:dyDescent="0.2">
      <c r="A2056">
        <v>2127</v>
      </c>
      <c r="B2056">
        <v>2415</v>
      </c>
      <c r="C2056">
        <v>2127</v>
      </c>
      <c r="D2056" t="s">
        <v>2271</v>
      </c>
      <c r="E2056" t="s">
        <v>480</v>
      </c>
    </row>
    <row r="2057" spans="1:5" x14ac:dyDescent="0.2">
      <c r="A2057">
        <v>2128</v>
      </c>
      <c r="B2057">
        <v>2416</v>
      </c>
      <c r="C2057">
        <v>2128</v>
      </c>
      <c r="D2057" t="s">
        <v>2272</v>
      </c>
      <c r="E2057" t="s">
        <v>480</v>
      </c>
    </row>
    <row r="2058" spans="1:5" x14ac:dyDescent="0.2">
      <c r="A2058">
        <v>2129</v>
      </c>
      <c r="B2058">
        <v>2417</v>
      </c>
      <c r="C2058">
        <v>2129</v>
      </c>
      <c r="D2058" t="s">
        <v>2273</v>
      </c>
      <c r="E2058" t="s">
        <v>480</v>
      </c>
    </row>
    <row r="2059" spans="1:5" x14ac:dyDescent="0.2">
      <c r="A2059">
        <v>2130</v>
      </c>
      <c r="B2059">
        <v>2418</v>
      </c>
      <c r="C2059">
        <v>2130</v>
      </c>
      <c r="D2059" t="s">
        <v>2274</v>
      </c>
      <c r="E2059" t="s">
        <v>480</v>
      </c>
    </row>
    <row r="2060" spans="1:5" x14ac:dyDescent="0.2">
      <c r="A2060">
        <v>2131</v>
      </c>
      <c r="B2060">
        <v>2419</v>
      </c>
      <c r="C2060">
        <v>2131</v>
      </c>
      <c r="D2060" t="s">
        <v>2275</v>
      </c>
      <c r="E2060" t="s">
        <v>480</v>
      </c>
    </row>
    <row r="2061" spans="1:5" x14ac:dyDescent="0.2">
      <c r="A2061">
        <v>2132</v>
      </c>
      <c r="B2061">
        <v>2420</v>
      </c>
      <c r="C2061">
        <v>2132</v>
      </c>
      <c r="D2061" t="s">
        <v>2276</v>
      </c>
      <c r="E2061" t="s">
        <v>480</v>
      </c>
    </row>
    <row r="2062" spans="1:5" x14ac:dyDescent="0.2">
      <c r="A2062">
        <v>2133</v>
      </c>
      <c r="B2062">
        <v>2421</v>
      </c>
      <c r="C2062">
        <v>2133</v>
      </c>
      <c r="D2062" t="s">
        <v>2277</v>
      </c>
      <c r="E2062" t="s">
        <v>480</v>
      </c>
    </row>
    <row r="2063" spans="1:5" x14ac:dyDescent="0.2">
      <c r="A2063">
        <v>2134</v>
      </c>
      <c r="B2063">
        <v>2422</v>
      </c>
      <c r="C2063">
        <v>2134</v>
      </c>
      <c r="D2063" t="s">
        <v>2278</v>
      </c>
      <c r="E2063" t="s">
        <v>480</v>
      </c>
    </row>
    <row r="2064" spans="1:5" x14ac:dyDescent="0.2">
      <c r="A2064">
        <v>2135</v>
      </c>
      <c r="B2064">
        <v>2423</v>
      </c>
      <c r="C2064">
        <v>2135</v>
      </c>
      <c r="D2064" t="s">
        <v>2279</v>
      </c>
      <c r="E2064" t="s">
        <v>480</v>
      </c>
    </row>
    <row r="2065" spans="1:5" x14ac:dyDescent="0.2">
      <c r="A2065">
        <v>2136</v>
      </c>
      <c r="B2065">
        <v>2424</v>
      </c>
      <c r="C2065">
        <v>2136</v>
      </c>
      <c r="D2065" t="s">
        <v>2280</v>
      </c>
      <c r="E2065" t="s">
        <v>480</v>
      </c>
    </row>
    <row r="2066" spans="1:5" x14ac:dyDescent="0.2">
      <c r="A2066">
        <v>2137</v>
      </c>
      <c r="B2066">
        <v>2425</v>
      </c>
      <c r="C2066">
        <v>2137</v>
      </c>
      <c r="D2066" t="s">
        <v>2281</v>
      </c>
      <c r="E2066" t="s">
        <v>480</v>
      </c>
    </row>
    <row r="2067" spans="1:5" x14ac:dyDescent="0.2">
      <c r="A2067">
        <v>2138</v>
      </c>
      <c r="B2067">
        <v>2426</v>
      </c>
      <c r="C2067">
        <v>2138</v>
      </c>
      <c r="D2067" t="s">
        <v>2282</v>
      </c>
      <c r="E2067" t="s">
        <v>480</v>
      </c>
    </row>
    <row r="2068" spans="1:5" x14ac:dyDescent="0.2">
      <c r="A2068">
        <v>2139</v>
      </c>
      <c r="B2068">
        <v>2427</v>
      </c>
      <c r="C2068">
        <v>2139</v>
      </c>
      <c r="D2068" t="s">
        <v>2283</v>
      </c>
      <c r="E2068" t="s">
        <v>480</v>
      </c>
    </row>
    <row r="2069" spans="1:5" x14ac:dyDescent="0.2">
      <c r="A2069">
        <v>2140</v>
      </c>
      <c r="B2069">
        <v>2428</v>
      </c>
      <c r="C2069">
        <v>2140</v>
      </c>
      <c r="D2069" t="s">
        <v>2284</v>
      </c>
      <c r="E2069" t="s">
        <v>480</v>
      </c>
    </row>
    <row r="2070" spans="1:5" x14ac:dyDescent="0.2">
      <c r="A2070">
        <v>2141</v>
      </c>
      <c r="B2070">
        <v>2429</v>
      </c>
      <c r="C2070">
        <v>2141</v>
      </c>
      <c r="D2070" t="s">
        <v>2285</v>
      </c>
      <c r="E2070" t="s">
        <v>480</v>
      </c>
    </row>
    <row r="2071" spans="1:5" x14ac:dyDescent="0.2">
      <c r="A2071">
        <v>2142</v>
      </c>
      <c r="B2071">
        <v>2430</v>
      </c>
      <c r="C2071">
        <v>2142</v>
      </c>
      <c r="D2071" t="s">
        <v>2286</v>
      </c>
      <c r="E2071" t="s">
        <v>480</v>
      </c>
    </row>
    <row r="2072" spans="1:5" x14ac:dyDescent="0.2">
      <c r="A2072">
        <v>2143</v>
      </c>
      <c r="B2072">
        <v>2431</v>
      </c>
      <c r="C2072">
        <v>2143</v>
      </c>
      <c r="D2072" t="s">
        <v>2287</v>
      </c>
      <c r="E2072" t="s">
        <v>480</v>
      </c>
    </row>
    <row r="2073" spans="1:5" x14ac:dyDescent="0.2">
      <c r="A2073">
        <v>2144</v>
      </c>
      <c r="B2073">
        <v>2432</v>
      </c>
      <c r="C2073">
        <v>2144</v>
      </c>
      <c r="D2073" t="s">
        <v>2288</v>
      </c>
      <c r="E2073" t="s">
        <v>480</v>
      </c>
    </row>
    <row r="2074" spans="1:5" x14ac:dyDescent="0.2">
      <c r="A2074">
        <v>2145</v>
      </c>
      <c r="B2074">
        <v>2433</v>
      </c>
      <c r="C2074">
        <v>2145</v>
      </c>
      <c r="D2074" t="s">
        <v>2289</v>
      </c>
      <c r="E2074" t="s">
        <v>480</v>
      </c>
    </row>
    <row r="2075" spans="1:5" x14ac:dyDescent="0.2">
      <c r="A2075">
        <v>2146</v>
      </c>
      <c r="B2075">
        <v>2434</v>
      </c>
      <c r="C2075">
        <v>2146</v>
      </c>
      <c r="D2075" t="s">
        <v>2290</v>
      </c>
      <c r="E2075" t="s">
        <v>480</v>
      </c>
    </row>
    <row r="2076" spans="1:5" x14ac:dyDescent="0.2">
      <c r="A2076">
        <v>2147</v>
      </c>
      <c r="B2076">
        <v>2435</v>
      </c>
      <c r="C2076">
        <v>2147</v>
      </c>
      <c r="D2076" t="s">
        <v>2291</v>
      </c>
      <c r="E2076" t="s">
        <v>480</v>
      </c>
    </row>
    <row r="2077" spans="1:5" x14ac:dyDescent="0.2">
      <c r="A2077">
        <v>2148</v>
      </c>
      <c r="B2077">
        <v>2436</v>
      </c>
      <c r="C2077">
        <v>2148</v>
      </c>
      <c r="D2077" t="s">
        <v>2292</v>
      </c>
      <c r="E2077" t="s">
        <v>480</v>
      </c>
    </row>
    <row r="2078" spans="1:5" x14ac:dyDescent="0.2">
      <c r="A2078">
        <v>2149</v>
      </c>
      <c r="B2078">
        <v>2437</v>
      </c>
      <c r="C2078">
        <v>2149</v>
      </c>
      <c r="D2078" t="s">
        <v>2293</v>
      </c>
      <c r="E2078" t="s">
        <v>480</v>
      </c>
    </row>
    <row r="2079" spans="1:5" x14ac:dyDescent="0.2">
      <c r="A2079">
        <v>2150</v>
      </c>
      <c r="B2079">
        <v>2438</v>
      </c>
      <c r="C2079">
        <v>2150</v>
      </c>
      <c r="D2079" t="s">
        <v>2294</v>
      </c>
      <c r="E2079" t="s">
        <v>480</v>
      </c>
    </row>
    <row r="2080" spans="1:5" x14ac:dyDescent="0.2">
      <c r="A2080">
        <v>2151</v>
      </c>
      <c r="B2080">
        <v>2439</v>
      </c>
      <c r="C2080">
        <v>2151</v>
      </c>
      <c r="D2080" t="s">
        <v>2295</v>
      </c>
      <c r="E2080" t="s">
        <v>480</v>
      </c>
    </row>
    <row r="2081" spans="1:5" x14ac:dyDescent="0.2">
      <c r="A2081">
        <v>2152</v>
      </c>
      <c r="B2081">
        <v>2440</v>
      </c>
      <c r="C2081">
        <v>2152</v>
      </c>
      <c r="D2081" t="s">
        <v>2296</v>
      </c>
      <c r="E2081" t="s">
        <v>480</v>
      </c>
    </row>
    <row r="2082" spans="1:5" x14ac:dyDescent="0.2">
      <c r="A2082">
        <v>2153</v>
      </c>
      <c r="B2082">
        <v>2441</v>
      </c>
      <c r="C2082">
        <v>2153</v>
      </c>
      <c r="D2082" t="s">
        <v>2297</v>
      </c>
      <c r="E2082" t="s">
        <v>480</v>
      </c>
    </row>
    <row r="2083" spans="1:5" x14ac:dyDescent="0.2">
      <c r="A2083">
        <v>2154</v>
      </c>
      <c r="B2083">
        <v>2442</v>
      </c>
      <c r="C2083">
        <v>2154</v>
      </c>
      <c r="D2083" t="s">
        <v>2298</v>
      </c>
      <c r="E2083" t="s">
        <v>480</v>
      </c>
    </row>
    <row r="2084" spans="1:5" x14ac:dyDescent="0.2">
      <c r="A2084">
        <v>2155</v>
      </c>
      <c r="B2084">
        <v>2443</v>
      </c>
      <c r="C2084">
        <v>2155</v>
      </c>
      <c r="D2084" t="s">
        <v>2299</v>
      </c>
      <c r="E2084" t="s">
        <v>480</v>
      </c>
    </row>
    <row r="2085" spans="1:5" x14ac:dyDescent="0.2">
      <c r="A2085">
        <v>2156</v>
      </c>
      <c r="B2085">
        <v>2444</v>
      </c>
      <c r="C2085">
        <v>2156</v>
      </c>
      <c r="D2085" t="s">
        <v>2300</v>
      </c>
      <c r="E2085" t="s">
        <v>480</v>
      </c>
    </row>
    <row r="2086" spans="1:5" x14ac:dyDescent="0.2">
      <c r="A2086">
        <v>2157</v>
      </c>
      <c r="B2086">
        <v>2445</v>
      </c>
      <c r="C2086">
        <v>2157</v>
      </c>
      <c r="D2086" t="s">
        <v>2301</v>
      </c>
      <c r="E2086" t="s">
        <v>480</v>
      </c>
    </row>
    <row r="2087" spans="1:5" x14ac:dyDescent="0.2">
      <c r="A2087">
        <v>2158</v>
      </c>
      <c r="B2087">
        <v>2446</v>
      </c>
      <c r="C2087">
        <v>2158</v>
      </c>
      <c r="D2087" t="s">
        <v>2302</v>
      </c>
      <c r="E2087" t="s">
        <v>480</v>
      </c>
    </row>
    <row r="2088" spans="1:5" x14ac:dyDescent="0.2">
      <c r="A2088">
        <v>2159</v>
      </c>
      <c r="B2088">
        <v>2447</v>
      </c>
      <c r="C2088">
        <v>2159</v>
      </c>
      <c r="D2088" t="s">
        <v>2303</v>
      </c>
      <c r="E2088" t="s">
        <v>480</v>
      </c>
    </row>
    <row r="2089" spans="1:5" x14ac:dyDescent="0.2">
      <c r="A2089">
        <v>2160</v>
      </c>
      <c r="B2089">
        <v>2448</v>
      </c>
      <c r="C2089">
        <v>2160</v>
      </c>
      <c r="D2089" t="s">
        <v>2304</v>
      </c>
      <c r="E2089" t="s">
        <v>480</v>
      </c>
    </row>
    <row r="2090" spans="1:5" x14ac:dyDescent="0.2">
      <c r="A2090">
        <v>2161</v>
      </c>
      <c r="B2090">
        <v>2449</v>
      </c>
      <c r="C2090">
        <v>2161</v>
      </c>
      <c r="D2090" t="s">
        <v>2305</v>
      </c>
      <c r="E2090" t="s">
        <v>480</v>
      </c>
    </row>
    <row r="2091" spans="1:5" x14ac:dyDescent="0.2">
      <c r="A2091">
        <v>2162</v>
      </c>
      <c r="B2091">
        <v>2450</v>
      </c>
      <c r="C2091">
        <v>2162</v>
      </c>
      <c r="D2091" t="s">
        <v>2306</v>
      </c>
      <c r="E2091" t="s">
        <v>480</v>
      </c>
    </row>
    <row r="2092" spans="1:5" x14ac:dyDescent="0.2">
      <c r="A2092">
        <v>2163</v>
      </c>
      <c r="B2092">
        <v>2451</v>
      </c>
      <c r="C2092">
        <v>2163</v>
      </c>
      <c r="D2092" t="s">
        <v>2307</v>
      </c>
      <c r="E2092" t="s">
        <v>480</v>
      </c>
    </row>
    <row r="2093" spans="1:5" x14ac:dyDescent="0.2">
      <c r="A2093">
        <v>2164</v>
      </c>
      <c r="B2093">
        <v>2452</v>
      </c>
      <c r="C2093">
        <v>2164</v>
      </c>
      <c r="D2093" t="s">
        <v>2308</v>
      </c>
      <c r="E2093" t="s">
        <v>480</v>
      </c>
    </row>
    <row r="2094" spans="1:5" x14ac:dyDescent="0.2">
      <c r="A2094">
        <v>2165</v>
      </c>
      <c r="B2094">
        <v>2453</v>
      </c>
      <c r="C2094">
        <v>2165</v>
      </c>
      <c r="D2094" t="s">
        <v>2309</v>
      </c>
      <c r="E2094" t="s">
        <v>480</v>
      </c>
    </row>
    <row r="2095" spans="1:5" x14ac:dyDescent="0.2">
      <c r="A2095">
        <v>2166</v>
      </c>
      <c r="B2095">
        <v>2454</v>
      </c>
      <c r="C2095">
        <v>2166</v>
      </c>
      <c r="D2095" t="s">
        <v>2310</v>
      </c>
      <c r="E2095" t="s">
        <v>480</v>
      </c>
    </row>
    <row r="2096" spans="1:5" x14ac:dyDescent="0.2">
      <c r="A2096">
        <v>2167</v>
      </c>
      <c r="B2096">
        <v>2455</v>
      </c>
      <c r="C2096">
        <v>2167</v>
      </c>
      <c r="D2096" t="s">
        <v>2311</v>
      </c>
      <c r="E2096" t="s">
        <v>480</v>
      </c>
    </row>
    <row r="2097" spans="1:5" x14ac:dyDescent="0.2">
      <c r="A2097">
        <v>2168</v>
      </c>
      <c r="B2097">
        <v>2456</v>
      </c>
      <c r="C2097">
        <v>2168</v>
      </c>
      <c r="D2097" t="s">
        <v>2312</v>
      </c>
      <c r="E2097" t="s">
        <v>480</v>
      </c>
    </row>
    <row r="2098" spans="1:5" x14ac:dyDescent="0.2">
      <c r="A2098">
        <v>2169</v>
      </c>
      <c r="B2098">
        <v>2457</v>
      </c>
      <c r="C2098">
        <v>2169</v>
      </c>
      <c r="D2098" t="s">
        <v>2313</v>
      </c>
      <c r="E2098" t="s">
        <v>480</v>
      </c>
    </row>
    <row r="2099" spans="1:5" x14ac:dyDescent="0.2">
      <c r="A2099">
        <v>2170</v>
      </c>
      <c r="B2099">
        <v>2458</v>
      </c>
      <c r="C2099">
        <v>2170</v>
      </c>
      <c r="D2099" t="s">
        <v>2314</v>
      </c>
      <c r="E2099" t="s">
        <v>480</v>
      </c>
    </row>
    <row r="2100" spans="1:5" x14ac:dyDescent="0.2">
      <c r="A2100">
        <v>2171</v>
      </c>
      <c r="B2100">
        <v>2459</v>
      </c>
      <c r="C2100">
        <v>2171</v>
      </c>
      <c r="D2100" t="s">
        <v>2315</v>
      </c>
      <c r="E2100" t="s">
        <v>480</v>
      </c>
    </row>
    <row r="2101" spans="1:5" x14ac:dyDescent="0.2">
      <c r="A2101">
        <v>2172</v>
      </c>
      <c r="B2101">
        <v>2460</v>
      </c>
      <c r="C2101">
        <v>2172</v>
      </c>
      <c r="D2101" t="s">
        <v>2316</v>
      </c>
      <c r="E2101" t="s">
        <v>480</v>
      </c>
    </row>
    <row r="2102" spans="1:5" x14ac:dyDescent="0.2">
      <c r="A2102">
        <v>2173</v>
      </c>
      <c r="B2102">
        <v>2461</v>
      </c>
      <c r="C2102">
        <v>2173</v>
      </c>
      <c r="D2102" t="s">
        <v>2317</v>
      </c>
      <c r="E2102" t="s">
        <v>480</v>
      </c>
    </row>
    <row r="2103" spans="1:5" x14ac:dyDescent="0.2">
      <c r="A2103">
        <v>2174</v>
      </c>
      <c r="B2103">
        <v>2462</v>
      </c>
      <c r="C2103">
        <v>2174</v>
      </c>
      <c r="D2103" t="s">
        <v>2318</v>
      </c>
      <c r="E2103" t="s">
        <v>480</v>
      </c>
    </row>
    <row r="2104" spans="1:5" x14ac:dyDescent="0.2">
      <c r="A2104">
        <v>2175</v>
      </c>
      <c r="B2104">
        <v>2463</v>
      </c>
      <c r="C2104">
        <v>2175</v>
      </c>
      <c r="D2104" t="s">
        <v>2319</v>
      </c>
      <c r="E2104" t="s">
        <v>480</v>
      </c>
    </row>
    <row r="2105" spans="1:5" x14ac:dyDescent="0.2">
      <c r="A2105">
        <v>2176</v>
      </c>
      <c r="B2105">
        <v>2464</v>
      </c>
      <c r="C2105">
        <v>2176</v>
      </c>
      <c r="D2105" t="s">
        <v>2320</v>
      </c>
      <c r="E2105" t="s">
        <v>480</v>
      </c>
    </row>
    <row r="2106" spans="1:5" x14ac:dyDescent="0.2">
      <c r="A2106">
        <v>2177</v>
      </c>
      <c r="B2106">
        <v>2465</v>
      </c>
      <c r="C2106">
        <v>2177</v>
      </c>
      <c r="D2106" t="s">
        <v>2321</v>
      </c>
      <c r="E2106" t="s">
        <v>480</v>
      </c>
    </row>
    <row r="2107" spans="1:5" x14ac:dyDescent="0.2">
      <c r="A2107">
        <v>2178</v>
      </c>
      <c r="B2107">
        <v>2466</v>
      </c>
      <c r="C2107">
        <v>2178</v>
      </c>
      <c r="D2107" t="s">
        <v>2322</v>
      </c>
      <c r="E2107" t="s">
        <v>480</v>
      </c>
    </row>
    <row r="2108" spans="1:5" x14ac:dyDescent="0.2">
      <c r="A2108">
        <v>2179</v>
      </c>
      <c r="B2108">
        <v>2467</v>
      </c>
      <c r="C2108">
        <v>2179</v>
      </c>
      <c r="D2108" t="s">
        <v>2323</v>
      </c>
      <c r="E2108" t="s">
        <v>480</v>
      </c>
    </row>
    <row r="2109" spans="1:5" x14ac:dyDescent="0.2">
      <c r="A2109">
        <v>2180</v>
      </c>
      <c r="B2109">
        <v>2468</v>
      </c>
      <c r="C2109">
        <v>2180</v>
      </c>
      <c r="D2109" t="s">
        <v>2324</v>
      </c>
      <c r="E2109" t="s">
        <v>480</v>
      </c>
    </row>
    <row r="2110" spans="1:5" x14ac:dyDescent="0.2">
      <c r="A2110">
        <v>2181</v>
      </c>
      <c r="B2110">
        <v>2469</v>
      </c>
      <c r="C2110">
        <v>2181</v>
      </c>
      <c r="D2110" t="s">
        <v>2325</v>
      </c>
      <c r="E2110" t="s">
        <v>480</v>
      </c>
    </row>
    <row r="2111" spans="1:5" x14ac:dyDescent="0.2">
      <c r="A2111">
        <v>2182</v>
      </c>
      <c r="B2111">
        <v>2470</v>
      </c>
      <c r="C2111">
        <v>2182</v>
      </c>
      <c r="D2111" t="s">
        <v>2326</v>
      </c>
      <c r="E2111" t="s">
        <v>480</v>
      </c>
    </row>
    <row r="2112" spans="1:5" x14ac:dyDescent="0.2">
      <c r="A2112">
        <v>2183</v>
      </c>
      <c r="B2112">
        <v>2471</v>
      </c>
      <c r="C2112">
        <v>2183</v>
      </c>
      <c r="D2112" t="s">
        <v>2327</v>
      </c>
      <c r="E2112" t="s">
        <v>480</v>
      </c>
    </row>
    <row r="2113" spans="1:5" x14ac:dyDescent="0.2">
      <c r="A2113">
        <v>2184</v>
      </c>
      <c r="B2113">
        <v>2472</v>
      </c>
      <c r="C2113">
        <v>2184</v>
      </c>
      <c r="D2113" t="s">
        <v>2328</v>
      </c>
      <c r="E2113" t="s">
        <v>480</v>
      </c>
    </row>
    <row r="2114" spans="1:5" x14ac:dyDescent="0.2">
      <c r="A2114">
        <v>2185</v>
      </c>
      <c r="B2114">
        <v>2473</v>
      </c>
      <c r="C2114">
        <v>2185</v>
      </c>
      <c r="D2114" t="s">
        <v>2329</v>
      </c>
      <c r="E2114" t="s">
        <v>480</v>
      </c>
    </row>
    <row r="2115" spans="1:5" x14ac:dyDescent="0.2">
      <c r="A2115">
        <v>2186</v>
      </c>
      <c r="B2115">
        <v>2474</v>
      </c>
      <c r="C2115">
        <v>2186</v>
      </c>
      <c r="D2115" t="s">
        <v>2330</v>
      </c>
      <c r="E2115" t="s">
        <v>480</v>
      </c>
    </row>
    <row r="2116" spans="1:5" x14ac:dyDescent="0.2">
      <c r="A2116">
        <v>2187</v>
      </c>
      <c r="B2116">
        <v>2475</v>
      </c>
      <c r="C2116">
        <v>2187</v>
      </c>
      <c r="D2116" t="s">
        <v>2331</v>
      </c>
      <c r="E2116" t="s">
        <v>480</v>
      </c>
    </row>
    <row r="2117" spans="1:5" x14ac:dyDescent="0.2">
      <c r="A2117">
        <v>2188</v>
      </c>
      <c r="B2117">
        <v>2476</v>
      </c>
      <c r="C2117">
        <v>2188</v>
      </c>
      <c r="D2117" t="s">
        <v>2332</v>
      </c>
      <c r="E2117" t="s">
        <v>480</v>
      </c>
    </row>
    <row r="2118" spans="1:5" x14ac:dyDescent="0.2">
      <c r="A2118">
        <v>2189</v>
      </c>
      <c r="B2118">
        <v>2477</v>
      </c>
      <c r="C2118">
        <v>2189</v>
      </c>
      <c r="D2118" t="s">
        <v>2333</v>
      </c>
      <c r="E2118" t="s">
        <v>480</v>
      </c>
    </row>
    <row r="2119" spans="1:5" x14ac:dyDescent="0.2">
      <c r="A2119">
        <v>2190</v>
      </c>
      <c r="B2119">
        <v>2478</v>
      </c>
      <c r="C2119">
        <v>2190</v>
      </c>
      <c r="D2119" t="s">
        <v>2334</v>
      </c>
      <c r="E2119" t="s">
        <v>480</v>
      </c>
    </row>
    <row r="2120" spans="1:5" x14ac:dyDescent="0.2">
      <c r="A2120">
        <v>2191</v>
      </c>
      <c r="B2120">
        <v>2479</v>
      </c>
      <c r="C2120">
        <v>2191</v>
      </c>
      <c r="D2120" t="s">
        <v>2335</v>
      </c>
      <c r="E2120" t="s">
        <v>480</v>
      </c>
    </row>
    <row r="2121" spans="1:5" x14ac:dyDescent="0.2">
      <c r="A2121">
        <v>2192</v>
      </c>
      <c r="B2121">
        <v>2480</v>
      </c>
      <c r="C2121">
        <v>2192</v>
      </c>
      <c r="D2121" t="s">
        <v>2336</v>
      </c>
      <c r="E2121" t="s">
        <v>480</v>
      </c>
    </row>
    <row r="2122" spans="1:5" x14ac:dyDescent="0.2">
      <c r="A2122">
        <v>2193</v>
      </c>
      <c r="B2122">
        <v>2481</v>
      </c>
      <c r="C2122">
        <v>2193</v>
      </c>
      <c r="D2122" t="s">
        <v>2337</v>
      </c>
      <c r="E2122" t="s">
        <v>480</v>
      </c>
    </row>
    <row r="2123" spans="1:5" x14ac:dyDescent="0.2">
      <c r="A2123">
        <v>2194</v>
      </c>
      <c r="B2123">
        <v>2482</v>
      </c>
      <c r="C2123">
        <v>2194</v>
      </c>
      <c r="D2123" t="s">
        <v>2338</v>
      </c>
      <c r="E2123" t="s">
        <v>480</v>
      </c>
    </row>
    <row r="2124" spans="1:5" x14ac:dyDescent="0.2">
      <c r="A2124">
        <v>2195</v>
      </c>
      <c r="B2124">
        <v>2483</v>
      </c>
      <c r="C2124">
        <v>2195</v>
      </c>
      <c r="D2124" t="s">
        <v>2339</v>
      </c>
      <c r="E2124" t="s">
        <v>480</v>
      </c>
    </row>
    <row r="2125" spans="1:5" x14ac:dyDescent="0.2">
      <c r="A2125">
        <v>2196</v>
      </c>
      <c r="B2125">
        <v>2484</v>
      </c>
      <c r="C2125">
        <v>2196</v>
      </c>
      <c r="D2125" t="s">
        <v>2340</v>
      </c>
      <c r="E2125" t="s">
        <v>480</v>
      </c>
    </row>
    <row r="2126" spans="1:5" x14ac:dyDescent="0.2">
      <c r="A2126">
        <v>2197</v>
      </c>
      <c r="B2126">
        <v>2485</v>
      </c>
      <c r="C2126">
        <v>2197</v>
      </c>
      <c r="D2126" t="s">
        <v>2341</v>
      </c>
      <c r="E2126" t="s">
        <v>480</v>
      </c>
    </row>
    <row r="2127" spans="1:5" x14ac:dyDescent="0.2">
      <c r="A2127">
        <v>2198</v>
      </c>
      <c r="B2127">
        <v>2486</v>
      </c>
      <c r="C2127">
        <v>2198</v>
      </c>
      <c r="D2127" t="s">
        <v>2342</v>
      </c>
      <c r="E2127" t="s">
        <v>480</v>
      </c>
    </row>
    <row r="2128" spans="1:5" x14ac:dyDescent="0.2">
      <c r="A2128">
        <v>2199</v>
      </c>
      <c r="B2128">
        <v>9532</v>
      </c>
      <c r="C2128">
        <v>2199</v>
      </c>
      <c r="D2128" t="s">
        <v>2343</v>
      </c>
      <c r="E2128" t="s">
        <v>480</v>
      </c>
    </row>
    <row r="2129" spans="1:5" x14ac:dyDescent="0.2">
      <c r="A2129">
        <v>2200</v>
      </c>
      <c r="B2129">
        <v>2487</v>
      </c>
      <c r="C2129">
        <v>2200</v>
      </c>
      <c r="D2129" t="s">
        <v>218</v>
      </c>
      <c r="E2129" t="s">
        <v>219</v>
      </c>
    </row>
    <row r="2130" spans="1:5" x14ac:dyDescent="0.2">
      <c r="A2130">
        <v>2201</v>
      </c>
      <c r="B2130">
        <v>2488</v>
      </c>
      <c r="C2130">
        <v>2201</v>
      </c>
      <c r="D2130" t="s">
        <v>2344</v>
      </c>
      <c r="E2130" t="s">
        <v>480</v>
      </c>
    </row>
    <row r="2131" spans="1:5" x14ac:dyDescent="0.2">
      <c r="A2131">
        <v>2202</v>
      </c>
      <c r="B2131">
        <v>2489</v>
      </c>
      <c r="C2131">
        <v>2202</v>
      </c>
      <c r="D2131" t="s">
        <v>2345</v>
      </c>
      <c r="E2131" t="s">
        <v>480</v>
      </c>
    </row>
    <row r="2132" spans="1:5" x14ac:dyDescent="0.2">
      <c r="A2132">
        <v>2203</v>
      </c>
      <c r="B2132">
        <v>2490</v>
      </c>
      <c r="C2132">
        <v>2203</v>
      </c>
      <c r="D2132" t="s">
        <v>2346</v>
      </c>
      <c r="E2132" t="s">
        <v>480</v>
      </c>
    </row>
    <row r="2133" spans="1:5" x14ac:dyDescent="0.2">
      <c r="A2133">
        <v>2204</v>
      </c>
      <c r="B2133">
        <v>2491</v>
      </c>
      <c r="C2133">
        <v>2204</v>
      </c>
      <c r="D2133" t="s">
        <v>2347</v>
      </c>
      <c r="E2133" t="s">
        <v>480</v>
      </c>
    </row>
    <row r="2134" spans="1:5" x14ac:dyDescent="0.2">
      <c r="A2134">
        <v>2205</v>
      </c>
      <c r="B2134">
        <v>2492</v>
      </c>
      <c r="C2134">
        <v>2205</v>
      </c>
      <c r="D2134" t="s">
        <v>2348</v>
      </c>
      <c r="E2134" t="s">
        <v>480</v>
      </c>
    </row>
    <row r="2135" spans="1:5" x14ac:dyDescent="0.2">
      <c r="A2135">
        <v>2206</v>
      </c>
      <c r="B2135">
        <v>9871</v>
      </c>
      <c r="C2135">
        <v>2206</v>
      </c>
      <c r="D2135" t="s">
        <v>2349</v>
      </c>
      <c r="E2135" t="s">
        <v>480</v>
      </c>
    </row>
    <row r="2136" spans="1:5" x14ac:dyDescent="0.2">
      <c r="A2136">
        <v>2207</v>
      </c>
      <c r="B2136">
        <v>4995</v>
      </c>
      <c r="C2136">
        <v>2207</v>
      </c>
      <c r="D2136" t="s">
        <v>2350</v>
      </c>
      <c r="E2136" t="s">
        <v>480</v>
      </c>
    </row>
    <row r="2137" spans="1:5" x14ac:dyDescent="0.2">
      <c r="A2137">
        <v>2208</v>
      </c>
      <c r="B2137">
        <v>2493</v>
      </c>
      <c r="C2137">
        <v>2208</v>
      </c>
      <c r="D2137" t="s">
        <v>2351</v>
      </c>
      <c r="E2137" t="s">
        <v>480</v>
      </c>
    </row>
    <row r="2138" spans="1:5" x14ac:dyDescent="0.2">
      <c r="A2138">
        <v>2209</v>
      </c>
      <c r="B2138">
        <v>355</v>
      </c>
      <c r="C2138">
        <v>2209</v>
      </c>
      <c r="D2138" t="s">
        <v>2352</v>
      </c>
      <c r="E2138" t="s">
        <v>480</v>
      </c>
    </row>
    <row r="2139" spans="1:5" x14ac:dyDescent="0.2">
      <c r="A2139">
        <v>2210</v>
      </c>
      <c r="B2139">
        <v>2494</v>
      </c>
      <c r="C2139">
        <v>2210</v>
      </c>
      <c r="D2139" t="s">
        <v>210</v>
      </c>
      <c r="E2139" t="s">
        <v>480</v>
      </c>
    </row>
    <row r="2140" spans="1:5" x14ac:dyDescent="0.2">
      <c r="A2140">
        <v>2211</v>
      </c>
      <c r="B2140">
        <v>2495</v>
      </c>
      <c r="C2140">
        <v>2211</v>
      </c>
      <c r="D2140" t="s">
        <v>180</v>
      </c>
      <c r="E2140" t="s">
        <v>480</v>
      </c>
    </row>
    <row r="2141" spans="1:5" x14ac:dyDescent="0.2">
      <c r="A2141">
        <v>2212</v>
      </c>
      <c r="B2141">
        <v>4997</v>
      </c>
      <c r="C2141">
        <v>2212</v>
      </c>
      <c r="D2141" t="s">
        <v>2353</v>
      </c>
      <c r="E2141" t="s">
        <v>480</v>
      </c>
    </row>
    <row r="2142" spans="1:5" x14ac:dyDescent="0.2">
      <c r="A2142">
        <v>2213</v>
      </c>
      <c r="B2142">
        <v>65</v>
      </c>
      <c r="C2142">
        <v>2213</v>
      </c>
      <c r="D2142" t="s">
        <v>2354</v>
      </c>
      <c r="E2142" t="s">
        <v>480</v>
      </c>
    </row>
    <row r="2143" spans="1:5" x14ac:dyDescent="0.2">
      <c r="A2143">
        <v>2214</v>
      </c>
      <c r="B2143">
        <v>9533</v>
      </c>
      <c r="C2143">
        <v>2214</v>
      </c>
      <c r="D2143" t="s">
        <v>2355</v>
      </c>
      <c r="E2143" t="s">
        <v>480</v>
      </c>
    </row>
    <row r="2144" spans="1:5" x14ac:dyDescent="0.2">
      <c r="A2144">
        <v>2215</v>
      </c>
      <c r="B2144">
        <v>9534</v>
      </c>
      <c r="C2144">
        <v>2215</v>
      </c>
      <c r="D2144" t="s">
        <v>2356</v>
      </c>
      <c r="E2144" t="s">
        <v>480</v>
      </c>
    </row>
    <row r="2145" spans="1:5" x14ac:dyDescent="0.2">
      <c r="A2145">
        <v>2216</v>
      </c>
      <c r="B2145">
        <v>9535</v>
      </c>
      <c r="C2145">
        <v>2216</v>
      </c>
      <c r="D2145" t="s">
        <v>2357</v>
      </c>
      <c r="E2145" t="s">
        <v>480</v>
      </c>
    </row>
    <row r="2146" spans="1:5" x14ac:dyDescent="0.2">
      <c r="A2146">
        <v>2217</v>
      </c>
      <c r="B2146">
        <v>9536</v>
      </c>
      <c r="C2146">
        <v>2217</v>
      </c>
      <c r="D2146" t="s">
        <v>2358</v>
      </c>
      <c r="E2146" t="s">
        <v>480</v>
      </c>
    </row>
    <row r="2147" spans="1:5" x14ac:dyDescent="0.2">
      <c r="A2147">
        <v>2218</v>
      </c>
      <c r="B2147">
        <v>9537</v>
      </c>
      <c r="C2147">
        <v>2218</v>
      </c>
      <c r="D2147" t="s">
        <v>2359</v>
      </c>
      <c r="E2147" t="s">
        <v>480</v>
      </c>
    </row>
    <row r="2148" spans="1:5" x14ac:dyDescent="0.2">
      <c r="A2148">
        <v>2219</v>
      </c>
      <c r="B2148">
        <v>5147</v>
      </c>
      <c r="C2148">
        <v>2219</v>
      </c>
      <c r="D2148" t="s">
        <v>2360</v>
      </c>
      <c r="E2148" t="s">
        <v>480</v>
      </c>
    </row>
    <row r="2149" spans="1:5" x14ac:dyDescent="0.2">
      <c r="A2149">
        <v>2220</v>
      </c>
      <c r="B2149">
        <v>5148</v>
      </c>
      <c r="C2149">
        <v>2220</v>
      </c>
      <c r="D2149" t="s">
        <v>2361</v>
      </c>
      <c r="E2149" t="s">
        <v>480</v>
      </c>
    </row>
    <row r="2150" spans="1:5" x14ac:dyDescent="0.2">
      <c r="A2150">
        <v>2221</v>
      </c>
      <c r="B2150">
        <v>5149</v>
      </c>
      <c r="C2150">
        <v>2221</v>
      </c>
      <c r="D2150" t="s">
        <v>2362</v>
      </c>
      <c r="E2150" t="s">
        <v>480</v>
      </c>
    </row>
    <row r="2151" spans="1:5" x14ac:dyDescent="0.2">
      <c r="A2151">
        <v>2222</v>
      </c>
      <c r="B2151">
        <v>9256</v>
      </c>
      <c r="C2151">
        <v>2222</v>
      </c>
      <c r="D2151" t="s">
        <v>2363</v>
      </c>
      <c r="E2151" t="s">
        <v>480</v>
      </c>
    </row>
    <row r="2152" spans="1:5" x14ac:dyDescent="0.2">
      <c r="A2152">
        <v>2223</v>
      </c>
      <c r="B2152">
        <v>9257</v>
      </c>
      <c r="C2152">
        <v>2223</v>
      </c>
      <c r="D2152" t="s">
        <v>2364</v>
      </c>
      <c r="E2152" t="s">
        <v>480</v>
      </c>
    </row>
    <row r="2153" spans="1:5" x14ac:dyDescent="0.2">
      <c r="A2153">
        <v>2224</v>
      </c>
      <c r="B2153">
        <v>9258</v>
      </c>
      <c r="C2153">
        <v>2224</v>
      </c>
      <c r="D2153" t="s">
        <v>2365</v>
      </c>
      <c r="E2153" t="s">
        <v>480</v>
      </c>
    </row>
    <row r="2154" spans="1:5" x14ac:dyDescent="0.2">
      <c r="A2154">
        <v>2225</v>
      </c>
      <c r="B2154">
        <v>27</v>
      </c>
      <c r="C2154">
        <v>2225</v>
      </c>
      <c r="D2154" t="s">
        <v>2366</v>
      </c>
      <c r="E2154" t="s">
        <v>480</v>
      </c>
    </row>
    <row r="2155" spans="1:5" x14ac:dyDescent="0.2">
      <c r="A2155">
        <v>2226</v>
      </c>
      <c r="B2155">
        <v>28</v>
      </c>
      <c r="C2155">
        <v>2226</v>
      </c>
      <c r="D2155" t="s">
        <v>2367</v>
      </c>
      <c r="E2155" t="s">
        <v>480</v>
      </c>
    </row>
    <row r="2156" spans="1:5" x14ac:dyDescent="0.2">
      <c r="A2156">
        <v>2227</v>
      </c>
      <c r="B2156">
        <v>29</v>
      </c>
      <c r="C2156">
        <v>2227</v>
      </c>
      <c r="D2156" t="s">
        <v>2368</v>
      </c>
      <c r="E2156" t="s">
        <v>480</v>
      </c>
    </row>
    <row r="2157" spans="1:5" x14ac:dyDescent="0.2">
      <c r="A2157">
        <v>2228</v>
      </c>
      <c r="B2157">
        <v>30</v>
      </c>
      <c r="C2157">
        <v>2228</v>
      </c>
      <c r="D2157" t="s">
        <v>2369</v>
      </c>
      <c r="E2157" t="s">
        <v>480</v>
      </c>
    </row>
    <row r="2158" spans="1:5" x14ac:dyDescent="0.2">
      <c r="A2158">
        <v>2229</v>
      </c>
      <c r="B2158">
        <v>31</v>
      </c>
      <c r="C2158">
        <v>2229</v>
      </c>
      <c r="D2158" t="s">
        <v>2370</v>
      </c>
      <c r="E2158" t="s">
        <v>480</v>
      </c>
    </row>
    <row r="2159" spans="1:5" x14ac:dyDescent="0.2">
      <c r="A2159">
        <v>2230</v>
      </c>
      <c r="B2159">
        <v>2496</v>
      </c>
      <c r="C2159">
        <v>2230</v>
      </c>
      <c r="D2159" t="s">
        <v>464</v>
      </c>
      <c r="E2159" t="s">
        <v>480</v>
      </c>
    </row>
    <row r="2160" spans="1:5" x14ac:dyDescent="0.2">
      <c r="A2160">
        <v>2231</v>
      </c>
      <c r="B2160">
        <v>2497</v>
      </c>
      <c r="C2160">
        <v>2231</v>
      </c>
      <c r="D2160" t="s">
        <v>465</v>
      </c>
      <c r="E2160" t="s">
        <v>480</v>
      </c>
    </row>
    <row r="2161" spans="1:5" x14ac:dyDescent="0.2">
      <c r="A2161">
        <v>2232</v>
      </c>
      <c r="B2161">
        <v>2498</v>
      </c>
      <c r="C2161">
        <v>2232</v>
      </c>
      <c r="D2161" t="s">
        <v>466</v>
      </c>
      <c r="E2161" t="s">
        <v>480</v>
      </c>
    </row>
    <row r="2162" spans="1:5" x14ac:dyDescent="0.2">
      <c r="A2162">
        <v>2233</v>
      </c>
      <c r="B2162">
        <v>2499</v>
      </c>
      <c r="C2162">
        <v>2233</v>
      </c>
      <c r="D2162" t="s">
        <v>467</v>
      </c>
      <c r="E2162" t="s">
        <v>480</v>
      </c>
    </row>
    <row r="2163" spans="1:5" x14ac:dyDescent="0.2">
      <c r="A2163">
        <v>2234</v>
      </c>
      <c r="B2163">
        <v>2500</v>
      </c>
      <c r="C2163">
        <v>2234</v>
      </c>
      <c r="D2163" t="s">
        <v>468</v>
      </c>
      <c r="E2163" t="s">
        <v>480</v>
      </c>
    </row>
    <row r="2164" spans="1:5" x14ac:dyDescent="0.2">
      <c r="A2164">
        <v>2235</v>
      </c>
      <c r="B2164">
        <v>2504</v>
      </c>
      <c r="C2164">
        <v>2235</v>
      </c>
      <c r="D2164" t="s">
        <v>2371</v>
      </c>
      <c r="E2164" t="s">
        <v>480</v>
      </c>
    </row>
    <row r="2165" spans="1:5" x14ac:dyDescent="0.2">
      <c r="A2165">
        <v>2236</v>
      </c>
      <c r="B2165">
        <v>2505</v>
      </c>
      <c r="C2165">
        <v>2236</v>
      </c>
      <c r="D2165" t="s">
        <v>2372</v>
      </c>
      <c r="E2165" t="s">
        <v>480</v>
      </c>
    </row>
    <row r="2166" spans="1:5" x14ac:dyDescent="0.2">
      <c r="A2166">
        <v>2237</v>
      </c>
      <c r="B2166">
        <v>2506</v>
      </c>
      <c r="C2166">
        <v>2237</v>
      </c>
      <c r="D2166" t="s">
        <v>2373</v>
      </c>
      <c r="E2166" t="s">
        <v>480</v>
      </c>
    </row>
    <row r="2167" spans="1:5" x14ac:dyDescent="0.2">
      <c r="A2167">
        <v>2238</v>
      </c>
      <c r="B2167">
        <v>2507</v>
      </c>
      <c r="C2167">
        <v>2238</v>
      </c>
      <c r="D2167" t="s">
        <v>2374</v>
      </c>
      <c r="E2167" t="s">
        <v>480</v>
      </c>
    </row>
    <row r="2168" spans="1:5" x14ac:dyDescent="0.2">
      <c r="A2168">
        <v>2239</v>
      </c>
      <c r="B2168">
        <v>2508</v>
      </c>
      <c r="C2168">
        <v>2239</v>
      </c>
      <c r="D2168" t="s">
        <v>2375</v>
      </c>
      <c r="E2168" t="s">
        <v>480</v>
      </c>
    </row>
    <row r="2169" spans="1:5" x14ac:dyDescent="0.2">
      <c r="A2169">
        <v>2240</v>
      </c>
      <c r="B2169">
        <v>2509</v>
      </c>
      <c r="C2169">
        <v>2240</v>
      </c>
      <c r="D2169" t="s">
        <v>2376</v>
      </c>
      <c r="E2169" t="s">
        <v>480</v>
      </c>
    </row>
    <row r="2170" spans="1:5" x14ac:dyDescent="0.2">
      <c r="A2170">
        <v>2241</v>
      </c>
      <c r="B2170">
        <v>2510</v>
      </c>
      <c r="C2170">
        <v>2241</v>
      </c>
      <c r="D2170" t="s">
        <v>2377</v>
      </c>
      <c r="E2170" t="s">
        <v>480</v>
      </c>
    </row>
    <row r="2171" spans="1:5" x14ac:dyDescent="0.2">
      <c r="A2171">
        <v>2242</v>
      </c>
      <c r="B2171">
        <v>2511</v>
      </c>
      <c r="C2171">
        <v>2242</v>
      </c>
      <c r="D2171" t="s">
        <v>2378</v>
      </c>
      <c r="E2171" t="s">
        <v>480</v>
      </c>
    </row>
    <row r="2172" spans="1:5" x14ac:dyDescent="0.2">
      <c r="A2172">
        <v>2243</v>
      </c>
      <c r="B2172">
        <v>2512</v>
      </c>
      <c r="C2172">
        <v>2243</v>
      </c>
      <c r="D2172" t="s">
        <v>2379</v>
      </c>
      <c r="E2172" t="s">
        <v>480</v>
      </c>
    </row>
    <row r="2173" spans="1:5" x14ac:dyDescent="0.2">
      <c r="A2173">
        <v>2244</v>
      </c>
      <c r="B2173">
        <v>2513</v>
      </c>
      <c r="C2173">
        <v>2244</v>
      </c>
      <c r="D2173" t="s">
        <v>2380</v>
      </c>
      <c r="E2173" t="s">
        <v>480</v>
      </c>
    </row>
    <row r="2174" spans="1:5" x14ac:dyDescent="0.2">
      <c r="A2174">
        <v>2245</v>
      </c>
      <c r="B2174">
        <v>2514</v>
      </c>
      <c r="C2174">
        <v>2245</v>
      </c>
      <c r="D2174" t="s">
        <v>2381</v>
      </c>
      <c r="E2174" t="s">
        <v>480</v>
      </c>
    </row>
    <row r="2175" spans="1:5" x14ac:dyDescent="0.2">
      <c r="A2175">
        <v>2246</v>
      </c>
      <c r="B2175">
        <v>2515</v>
      </c>
      <c r="C2175">
        <v>2246</v>
      </c>
      <c r="D2175" t="s">
        <v>2382</v>
      </c>
      <c r="E2175" t="s">
        <v>480</v>
      </c>
    </row>
    <row r="2176" spans="1:5" x14ac:dyDescent="0.2">
      <c r="A2176">
        <v>2247</v>
      </c>
      <c r="B2176">
        <v>2516</v>
      </c>
      <c r="C2176">
        <v>2247</v>
      </c>
      <c r="D2176" t="s">
        <v>2383</v>
      </c>
      <c r="E2176" t="s">
        <v>480</v>
      </c>
    </row>
    <row r="2177" spans="1:5" x14ac:dyDescent="0.2">
      <c r="A2177">
        <v>2248</v>
      </c>
      <c r="B2177">
        <v>2517</v>
      </c>
      <c r="C2177">
        <v>2248</v>
      </c>
      <c r="D2177" t="s">
        <v>2384</v>
      </c>
      <c r="E2177" t="s">
        <v>480</v>
      </c>
    </row>
    <row r="2178" spans="1:5" x14ac:dyDescent="0.2">
      <c r="A2178">
        <v>2249</v>
      </c>
      <c r="B2178">
        <v>2518</v>
      </c>
      <c r="C2178">
        <v>2249</v>
      </c>
      <c r="D2178" t="s">
        <v>2385</v>
      </c>
      <c r="E2178" t="s">
        <v>480</v>
      </c>
    </row>
    <row r="2179" spans="1:5" x14ac:dyDescent="0.2">
      <c r="A2179">
        <v>2250</v>
      </c>
      <c r="B2179">
        <v>2519</v>
      </c>
      <c r="C2179">
        <v>2250</v>
      </c>
      <c r="D2179" t="s">
        <v>2386</v>
      </c>
      <c r="E2179" t="s">
        <v>480</v>
      </c>
    </row>
    <row r="2180" spans="1:5" x14ac:dyDescent="0.2">
      <c r="A2180">
        <v>2251</v>
      </c>
      <c r="B2180">
        <v>2520</v>
      </c>
      <c r="C2180">
        <v>2251</v>
      </c>
      <c r="D2180" t="s">
        <v>2387</v>
      </c>
      <c r="E2180" t="s">
        <v>480</v>
      </c>
    </row>
    <row r="2181" spans="1:5" x14ac:dyDescent="0.2">
      <c r="A2181">
        <v>2252</v>
      </c>
      <c r="B2181">
        <v>2521</v>
      </c>
      <c r="C2181">
        <v>2252</v>
      </c>
      <c r="D2181" t="s">
        <v>2388</v>
      </c>
      <c r="E2181" t="s">
        <v>480</v>
      </c>
    </row>
    <row r="2182" spans="1:5" x14ac:dyDescent="0.2">
      <c r="A2182">
        <v>2253</v>
      </c>
      <c r="B2182">
        <v>2522</v>
      </c>
      <c r="C2182">
        <v>2253</v>
      </c>
      <c r="D2182" t="s">
        <v>2389</v>
      </c>
      <c r="E2182" t="s">
        <v>480</v>
      </c>
    </row>
    <row r="2183" spans="1:5" x14ac:dyDescent="0.2">
      <c r="A2183">
        <v>2254</v>
      </c>
      <c r="B2183">
        <v>2523</v>
      </c>
      <c r="C2183">
        <v>2254</v>
      </c>
      <c r="D2183" t="s">
        <v>2390</v>
      </c>
      <c r="E2183" t="s">
        <v>480</v>
      </c>
    </row>
    <row r="2184" spans="1:5" x14ac:dyDescent="0.2">
      <c r="A2184">
        <v>2255</v>
      </c>
      <c r="B2184">
        <v>2524</v>
      </c>
      <c r="C2184">
        <v>2255</v>
      </c>
      <c r="D2184" t="s">
        <v>2391</v>
      </c>
      <c r="E2184" t="s">
        <v>480</v>
      </c>
    </row>
    <row r="2185" spans="1:5" x14ac:dyDescent="0.2">
      <c r="A2185">
        <v>2256</v>
      </c>
      <c r="B2185">
        <v>2525</v>
      </c>
      <c r="C2185">
        <v>2256</v>
      </c>
      <c r="D2185" t="s">
        <v>2392</v>
      </c>
      <c r="E2185" t="s">
        <v>480</v>
      </c>
    </row>
    <row r="2186" spans="1:5" x14ac:dyDescent="0.2">
      <c r="A2186">
        <v>2257</v>
      </c>
      <c r="B2186">
        <v>2529</v>
      </c>
      <c r="C2186">
        <v>2257</v>
      </c>
      <c r="D2186" t="s">
        <v>2393</v>
      </c>
      <c r="E2186" t="s">
        <v>480</v>
      </c>
    </row>
    <row r="2187" spans="1:5" x14ac:dyDescent="0.2">
      <c r="A2187">
        <v>2258</v>
      </c>
      <c r="B2187">
        <v>2530</v>
      </c>
      <c r="C2187">
        <v>2258</v>
      </c>
      <c r="D2187" t="s">
        <v>2394</v>
      </c>
      <c r="E2187" t="s">
        <v>480</v>
      </c>
    </row>
    <row r="2188" spans="1:5" x14ac:dyDescent="0.2">
      <c r="A2188">
        <v>2259</v>
      </c>
      <c r="B2188">
        <v>2531</v>
      </c>
      <c r="C2188">
        <v>2259</v>
      </c>
      <c r="D2188" t="s">
        <v>2395</v>
      </c>
      <c r="E2188" t="s">
        <v>480</v>
      </c>
    </row>
    <row r="2189" spans="1:5" x14ac:dyDescent="0.2">
      <c r="A2189">
        <v>2260</v>
      </c>
      <c r="B2189">
        <v>2532</v>
      </c>
      <c r="C2189">
        <v>2260</v>
      </c>
      <c r="D2189" t="s">
        <v>2396</v>
      </c>
      <c r="E2189" t="s">
        <v>480</v>
      </c>
    </row>
    <row r="2190" spans="1:5" x14ac:dyDescent="0.2">
      <c r="A2190">
        <v>2261</v>
      </c>
      <c r="B2190">
        <v>2533</v>
      </c>
      <c r="C2190">
        <v>2261</v>
      </c>
      <c r="D2190" t="s">
        <v>2397</v>
      </c>
      <c r="E2190" t="s">
        <v>480</v>
      </c>
    </row>
    <row r="2191" spans="1:5" x14ac:dyDescent="0.2">
      <c r="A2191">
        <v>2262</v>
      </c>
      <c r="B2191">
        <v>2534</v>
      </c>
      <c r="C2191">
        <v>2262</v>
      </c>
      <c r="D2191" t="s">
        <v>2398</v>
      </c>
      <c r="E2191" t="s">
        <v>480</v>
      </c>
    </row>
    <row r="2192" spans="1:5" x14ac:dyDescent="0.2">
      <c r="A2192">
        <v>2263</v>
      </c>
      <c r="B2192">
        <v>2535</v>
      </c>
      <c r="C2192">
        <v>2263</v>
      </c>
      <c r="D2192" t="s">
        <v>2399</v>
      </c>
      <c r="E2192" t="s">
        <v>480</v>
      </c>
    </row>
    <row r="2193" spans="1:5" x14ac:dyDescent="0.2">
      <c r="A2193">
        <v>2264</v>
      </c>
      <c r="B2193">
        <v>2536</v>
      </c>
      <c r="C2193">
        <v>2264</v>
      </c>
      <c r="D2193" t="s">
        <v>2400</v>
      </c>
      <c r="E2193" t="s">
        <v>480</v>
      </c>
    </row>
    <row r="2194" spans="1:5" x14ac:dyDescent="0.2">
      <c r="A2194">
        <v>2265</v>
      </c>
      <c r="B2194">
        <v>2537</v>
      </c>
      <c r="C2194">
        <v>2265</v>
      </c>
      <c r="D2194" t="s">
        <v>2401</v>
      </c>
      <c r="E2194" t="s">
        <v>480</v>
      </c>
    </row>
    <row r="2195" spans="1:5" x14ac:dyDescent="0.2">
      <c r="A2195">
        <v>2266</v>
      </c>
      <c r="B2195">
        <v>2538</v>
      </c>
      <c r="C2195">
        <v>2266</v>
      </c>
      <c r="D2195" t="s">
        <v>2402</v>
      </c>
      <c r="E2195" t="s">
        <v>480</v>
      </c>
    </row>
    <row r="2196" spans="1:5" x14ac:dyDescent="0.2">
      <c r="A2196">
        <v>2267</v>
      </c>
      <c r="B2196">
        <v>2539</v>
      </c>
      <c r="C2196">
        <v>2267</v>
      </c>
      <c r="D2196" t="s">
        <v>2403</v>
      </c>
      <c r="E2196" t="s">
        <v>480</v>
      </c>
    </row>
    <row r="2197" spans="1:5" x14ac:dyDescent="0.2">
      <c r="A2197">
        <v>2268</v>
      </c>
      <c r="B2197">
        <v>2540</v>
      </c>
      <c r="C2197">
        <v>2268</v>
      </c>
      <c r="D2197" t="s">
        <v>2404</v>
      </c>
      <c r="E2197" t="s">
        <v>480</v>
      </c>
    </row>
    <row r="2198" spans="1:5" x14ac:dyDescent="0.2">
      <c r="A2198">
        <v>2269</v>
      </c>
      <c r="B2198">
        <v>2541</v>
      </c>
      <c r="C2198">
        <v>2269</v>
      </c>
      <c r="D2198" t="s">
        <v>2405</v>
      </c>
      <c r="E2198" t="s">
        <v>480</v>
      </c>
    </row>
    <row r="2199" spans="1:5" x14ac:dyDescent="0.2">
      <c r="A2199">
        <v>2270</v>
      </c>
      <c r="B2199">
        <v>2542</v>
      </c>
      <c r="C2199">
        <v>2270</v>
      </c>
      <c r="D2199" t="s">
        <v>2406</v>
      </c>
      <c r="E2199" t="s">
        <v>480</v>
      </c>
    </row>
    <row r="2200" spans="1:5" x14ac:dyDescent="0.2">
      <c r="A2200">
        <v>2271</v>
      </c>
      <c r="B2200">
        <v>2543</v>
      </c>
      <c r="C2200">
        <v>2271</v>
      </c>
      <c r="D2200" t="s">
        <v>2407</v>
      </c>
      <c r="E2200" t="s">
        <v>480</v>
      </c>
    </row>
    <row r="2201" spans="1:5" x14ac:dyDescent="0.2">
      <c r="A2201">
        <v>2272</v>
      </c>
      <c r="B2201">
        <v>2544</v>
      </c>
      <c r="C2201">
        <v>2272</v>
      </c>
      <c r="D2201" t="s">
        <v>2408</v>
      </c>
      <c r="E2201" t="s">
        <v>480</v>
      </c>
    </row>
    <row r="2202" spans="1:5" x14ac:dyDescent="0.2">
      <c r="A2202">
        <v>2273</v>
      </c>
      <c r="B2202">
        <v>9177</v>
      </c>
      <c r="C2202">
        <v>2273</v>
      </c>
      <c r="D2202" t="s">
        <v>2409</v>
      </c>
      <c r="E2202" t="s">
        <v>480</v>
      </c>
    </row>
    <row r="2203" spans="1:5" x14ac:dyDescent="0.2">
      <c r="A2203">
        <v>2274</v>
      </c>
      <c r="B2203">
        <v>9873</v>
      </c>
      <c r="C2203">
        <v>2274</v>
      </c>
      <c r="D2203" t="s">
        <v>2410</v>
      </c>
      <c r="E2203" t="s">
        <v>480</v>
      </c>
    </row>
    <row r="2204" spans="1:5" x14ac:dyDescent="0.2">
      <c r="A2204">
        <v>2275</v>
      </c>
      <c r="B2204">
        <v>2545</v>
      </c>
      <c r="C2204">
        <v>2275</v>
      </c>
      <c r="D2204" t="s">
        <v>2411</v>
      </c>
      <c r="E2204" t="s">
        <v>480</v>
      </c>
    </row>
    <row r="2205" spans="1:5" x14ac:dyDescent="0.2">
      <c r="A2205">
        <v>2276</v>
      </c>
      <c r="B2205">
        <v>2760</v>
      </c>
      <c r="C2205">
        <v>2276</v>
      </c>
      <c r="D2205" t="s">
        <v>2412</v>
      </c>
      <c r="E2205" t="s">
        <v>480</v>
      </c>
    </row>
    <row r="2206" spans="1:5" x14ac:dyDescent="0.2">
      <c r="A2206">
        <v>2277</v>
      </c>
      <c r="B2206">
        <v>2761</v>
      </c>
      <c r="C2206">
        <v>2277</v>
      </c>
      <c r="D2206" t="s">
        <v>2413</v>
      </c>
      <c r="E2206" t="s">
        <v>480</v>
      </c>
    </row>
    <row r="2207" spans="1:5" x14ac:dyDescent="0.2">
      <c r="A2207">
        <v>2278</v>
      </c>
      <c r="B2207">
        <v>2762</v>
      </c>
      <c r="C2207">
        <v>2278</v>
      </c>
      <c r="D2207" t="s">
        <v>2414</v>
      </c>
      <c r="E2207" t="s">
        <v>480</v>
      </c>
    </row>
    <row r="2208" spans="1:5" x14ac:dyDescent="0.2">
      <c r="A2208">
        <v>2279</v>
      </c>
      <c r="B2208">
        <v>2763</v>
      </c>
      <c r="C2208">
        <v>2279</v>
      </c>
      <c r="D2208" t="s">
        <v>2415</v>
      </c>
      <c r="E2208" t="s">
        <v>480</v>
      </c>
    </row>
    <row r="2209" spans="1:5" x14ac:dyDescent="0.2">
      <c r="A2209">
        <v>2280</v>
      </c>
      <c r="B2209">
        <v>2764</v>
      </c>
      <c r="C2209">
        <v>2280</v>
      </c>
      <c r="D2209" t="s">
        <v>2416</v>
      </c>
      <c r="E2209" t="s">
        <v>480</v>
      </c>
    </row>
    <row r="2210" spans="1:5" x14ac:dyDescent="0.2">
      <c r="A2210">
        <v>2281</v>
      </c>
      <c r="B2210">
        <v>2765</v>
      </c>
      <c r="C2210">
        <v>2281</v>
      </c>
      <c r="D2210" t="s">
        <v>2417</v>
      </c>
      <c r="E2210" t="s">
        <v>480</v>
      </c>
    </row>
    <row r="2211" spans="1:5" x14ac:dyDescent="0.2">
      <c r="A2211">
        <v>2282</v>
      </c>
      <c r="B2211">
        <v>2766</v>
      </c>
      <c r="C2211">
        <v>2282</v>
      </c>
      <c r="D2211" t="s">
        <v>2418</v>
      </c>
      <c r="E2211" t="s">
        <v>480</v>
      </c>
    </row>
    <row r="2212" spans="1:5" x14ac:dyDescent="0.2">
      <c r="A2212">
        <v>2283</v>
      </c>
      <c r="B2212">
        <v>2767</v>
      </c>
      <c r="C2212">
        <v>2283</v>
      </c>
      <c r="D2212" t="s">
        <v>2419</v>
      </c>
      <c r="E2212" t="s">
        <v>480</v>
      </c>
    </row>
    <row r="2213" spans="1:5" x14ac:dyDescent="0.2">
      <c r="A2213">
        <v>2284</v>
      </c>
      <c r="B2213">
        <v>2768</v>
      </c>
      <c r="C2213">
        <v>2284</v>
      </c>
      <c r="D2213" t="s">
        <v>2420</v>
      </c>
      <c r="E2213" t="s">
        <v>480</v>
      </c>
    </row>
    <row r="2214" spans="1:5" x14ac:dyDescent="0.2">
      <c r="A2214">
        <v>2285</v>
      </c>
      <c r="B2214">
        <v>2769</v>
      </c>
      <c r="C2214">
        <v>2285</v>
      </c>
      <c r="D2214" t="s">
        <v>2421</v>
      </c>
      <c r="E2214" t="s">
        <v>480</v>
      </c>
    </row>
    <row r="2215" spans="1:5" x14ac:dyDescent="0.2">
      <c r="A2215">
        <v>2286</v>
      </c>
      <c r="B2215">
        <v>2770</v>
      </c>
      <c r="C2215">
        <v>2286</v>
      </c>
      <c r="D2215" t="s">
        <v>2422</v>
      </c>
      <c r="E2215" t="s">
        <v>480</v>
      </c>
    </row>
    <row r="2216" spans="1:5" x14ac:dyDescent="0.2">
      <c r="A2216">
        <v>2287</v>
      </c>
      <c r="B2216">
        <v>2771</v>
      </c>
      <c r="C2216">
        <v>2287</v>
      </c>
      <c r="D2216" t="s">
        <v>2423</v>
      </c>
      <c r="E2216" t="s">
        <v>480</v>
      </c>
    </row>
    <row r="2217" spans="1:5" x14ac:dyDescent="0.2">
      <c r="A2217">
        <v>2288</v>
      </c>
      <c r="B2217">
        <v>2772</v>
      </c>
      <c r="C2217">
        <v>2288</v>
      </c>
      <c r="D2217" t="s">
        <v>2424</v>
      </c>
      <c r="E2217" t="s">
        <v>480</v>
      </c>
    </row>
    <row r="2218" spans="1:5" x14ac:dyDescent="0.2">
      <c r="A2218">
        <v>2289</v>
      </c>
      <c r="B2218">
        <v>2773</v>
      </c>
      <c r="C2218">
        <v>2289</v>
      </c>
      <c r="D2218" t="s">
        <v>2425</v>
      </c>
      <c r="E2218" t="s">
        <v>480</v>
      </c>
    </row>
    <row r="2219" spans="1:5" x14ac:dyDescent="0.2">
      <c r="A2219">
        <v>2290</v>
      </c>
      <c r="B2219">
        <v>2774</v>
      </c>
      <c r="C2219">
        <v>2290</v>
      </c>
      <c r="D2219" t="s">
        <v>2426</v>
      </c>
      <c r="E2219" t="s">
        <v>480</v>
      </c>
    </row>
    <row r="2220" spans="1:5" x14ac:dyDescent="0.2">
      <c r="A2220">
        <v>2291</v>
      </c>
      <c r="B2220">
        <v>2775</v>
      </c>
      <c r="C2220">
        <v>2291</v>
      </c>
      <c r="D2220" t="s">
        <v>2427</v>
      </c>
      <c r="E2220" t="s">
        <v>480</v>
      </c>
    </row>
    <row r="2221" spans="1:5" x14ac:dyDescent="0.2">
      <c r="A2221">
        <v>2292</v>
      </c>
      <c r="B2221">
        <v>2776</v>
      </c>
      <c r="C2221">
        <v>2292</v>
      </c>
      <c r="D2221" t="s">
        <v>2428</v>
      </c>
      <c r="E2221" t="s">
        <v>480</v>
      </c>
    </row>
    <row r="2222" spans="1:5" x14ac:dyDescent="0.2">
      <c r="A2222">
        <v>2293</v>
      </c>
      <c r="B2222">
        <v>2777</v>
      </c>
      <c r="C2222">
        <v>2293</v>
      </c>
      <c r="D2222" t="s">
        <v>2429</v>
      </c>
      <c r="E2222" t="s">
        <v>480</v>
      </c>
    </row>
    <row r="2223" spans="1:5" x14ac:dyDescent="0.2">
      <c r="A2223">
        <v>2294</v>
      </c>
      <c r="B2223">
        <v>2778</v>
      </c>
      <c r="C2223">
        <v>2294</v>
      </c>
      <c r="D2223" t="s">
        <v>2430</v>
      </c>
      <c r="E2223" t="s">
        <v>480</v>
      </c>
    </row>
    <row r="2224" spans="1:5" x14ac:dyDescent="0.2">
      <c r="A2224">
        <v>2295</v>
      </c>
      <c r="B2224">
        <v>2779</v>
      </c>
      <c r="C2224">
        <v>2295</v>
      </c>
      <c r="D2224" t="s">
        <v>2431</v>
      </c>
      <c r="E2224" t="s">
        <v>480</v>
      </c>
    </row>
    <row r="2225" spans="1:5" x14ac:dyDescent="0.2">
      <c r="A2225">
        <v>2296</v>
      </c>
      <c r="B2225">
        <v>2780</v>
      </c>
      <c r="C2225">
        <v>2296</v>
      </c>
      <c r="D2225" t="s">
        <v>2432</v>
      </c>
      <c r="E2225" t="s">
        <v>480</v>
      </c>
    </row>
    <row r="2226" spans="1:5" x14ac:dyDescent="0.2">
      <c r="A2226">
        <v>2297</v>
      </c>
      <c r="B2226">
        <v>2781</v>
      </c>
      <c r="C2226">
        <v>2297</v>
      </c>
      <c r="D2226" t="s">
        <v>2433</v>
      </c>
      <c r="E2226" t="s">
        <v>480</v>
      </c>
    </row>
    <row r="2227" spans="1:5" x14ac:dyDescent="0.2">
      <c r="A2227">
        <v>2298</v>
      </c>
      <c r="B2227">
        <v>2782</v>
      </c>
      <c r="C2227">
        <v>2298</v>
      </c>
      <c r="D2227" t="s">
        <v>2434</v>
      </c>
      <c r="E2227" t="s">
        <v>480</v>
      </c>
    </row>
    <row r="2228" spans="1:5" x14ac:dyDescent="0.2">
      <c r="A2228">
        <v>2299</v>
      </c>
      <c r="B2228">
        <v>2783</v>
      </c>
      <c r="C2228">
        <v>2299</v>
      </c>
      <c r="D2228" t="s">
        <v>2435</v>
      </c>
      <c r="E2228" t="s">
        <v>480</v>
      </c>
    </row>
    <row r="2229" spans="1:5" x14ac:dyDescent="0.2">
      <c r="A2229">
        <v>2300</v>
      </c>
      <c r="B2229">
        <v>2784</v>
      </c>
      <c r="C2229">
        <v>2300</v>
      </c>
      <c r="D2229" t="s">
        <v>2436</v>
      </c>
      <c r="E2229" t="s">
        <v>480</v>
      </c>
    </row>
    <row r="2230" spans="1:5" x14ac:dyDescent="0.2">
      <c r="A2230">
        <v>2301</v>
      </c>
      <c r="B2230">
        <v>2785</v>
      </c>
      <c r="C2230">
        <v>2301</v>
      </c>
      <c r="D2230" t="s">
        <v>2437</v>
      </c>
      <c r="E2230" t="s">
        <v>480</v>
      </c>
    </row>
    <row r="2231" spans="1:5" x14ac:dyDescent="0.2">
      <c r="A2231">
        <v>2302</v>
      </c>
      <c r="B2231">
        <v>2786</v>
      </c>
      <c r="C2231">
        <v>2302</v>
      </c>
      <c r="D2231" t="s">
        <v>2438</v>
      </c>
      <c r="E2231" t="s">
        <v>480</v>
      </c>
    </row>
    <row r="2232" spans="1:5" x14ac:dyDescent="0.2">
      <c r="A2232">
        <v>2303</v>
      </c>
      <c r="B2232">
        <v>2787</v>
      </c>
      <c r="C2232">
        <v>2303</v>
      </c>
      <c r="D2232" t="s">
        <v>2439</v>
      </c>
      <c r="E2232" t="s">
        <v>480</v>
      </c>
    </row>
    <row r="2233" spans="1:5" x14ac:dyDescent="0.2">
      <c r="A2233">
        <v>2304</v>
      </c>
      <c r="B2233">
        <v>2788</v>
      </c>
      <c r="C2233">
        <v>2304</v>
      </c>
      <c r="D2233" t="s">
        <v>2440</v>
      </c>
      <c r="E2233" t="s">
        <v>480</v>
      </c>
    </row>
    <row r="2234" spans="1:5" x14ac:dyDescent="0.2">
      <c r="A2234">
        <v>2305</v>
      </c>
      <c r="B2234">
        <v>2789</v>
      </c>
      <c r="C2234">
        <v>2305</v>
      </c>
      <c r="D2234" t="s">
        <v>2441</v>
      </c>
      <c r="E2234" t="s">
        <v>480</v>
      </c>
    </row>
    <row r="2235" spans="1:5" x14ac:dyDescent="0.2">
      <c r="A2235">
        <v>2306</v>
      </c>
      <c r="B2235">
        <v>2790</v>
      </c>
      <c r="C2235">
        <v>2306</v>
      </c>
      <c r="D2235" t="s">
        <v>2442</v>
      </c>
      <c r="E2235" t="s">
        <v>480</v>
      </c>
    </row>
    <row r="2236" spans="1:5" x14ac:dyDescent="0.2">
      <c r="A2236">
        <v>2307</v>
      </c>
      <c r="B2236">
        <v>2791</v>
      </c>
      <c r="C2236">
        <v>2307</v>
      </c>
      <c r="D2236" t="s">
        <v>2443</v>
      </c>
      <c r="E2236" t="s">
        <v>480</v>
      </c>
    </row>
    <row r="2237" spans="1:5" x14ac:dyDescent="0.2">
      <c r="A2237">
        <v>2308</v>
      </c>
      <c r="B2237">
        <v>2792</v>
      </c>
      <c r="C2237">
        <v>2308</v>
      </c>
      <c r="D2237" t="s">
        <v>2444</v>
      </c>
      <c r="E2237" t="s">
        <v>480</v>
      </c>
    </row>
    <row r="2238" spans="1:5" x14ac:dyDescent="0.2">
      <c r="A2238">
        <v>2309</v>
      </c>
      <c r="B2238">
        <v>2793</v>
      </c>
      <c r="C2238">
        <v>2309</v>
      </c>
      <c r="D2238" t="s">
        <v>2445</v>
      </c>
      <c r="E2238" t="s">
        <v>480</v>
      </c>
    </row>
    <row r="2239" spans="1:5" x14ac:dyDescent="0.2">
      <c r="A2239">
        <v>2310</v>
      </c>
      <c r="B2239">
        <v>2794</v>
      </c>
      <c r="C2239">
        <v>2310</v>
      </c>
      <c r="D2239" t="s">
        <v>2446</v>
      </c>
      <c r="E2239" t="s">
        <v>480</v>
      </c>
    </row>
    <row r="2240" spans="1:5" x14ac:dyDescent="0.2">
      <c r="A2240">
        <v>2311</v>
      </c>
      <c r="B2240">
        <v>2795</v>
      </c>
      <c r="C2240">
        <v>2311</v>
      </c>
      <c r="D2240" t="s">
        <v>2447</v>
      </c>
      <c r="E2240" t="s">
        <v>480</v>
      </c>
    </row>
    <row r="2241" spans="1:5" x14ac:dyDescent="0.2">
      <c r="A2241">
        <v>2312</v>
      </c>
      <c r="B2241">
        <v>2796</v>
      </c>
      <c r="C2241">
        <v>2312</v>
      </c>
      <c r="D2241" t="s">
        <v>2448</v>
      </c>
      <c r="E2241" t="s">
        <v>480</v>
      </c>
    </row>
    <row r="2242" spans="1:5" x14ac:dyDescent="0.2">
      <c r="A2242">
        <v>2313</v>
      </c>
      <c r="B2242">
        <v>2797</v>
      </c>
      <c r="C2242">
        <v>2313</v>
      </c>
      <c r="D2242" t="s">
        <v>2449</v>
      </c>
      <c r="E2242" t="s">
        <v>480</v>
      </c>
    </row>
    <row r="2243" spans="1:5" x14ac:dyDescent="0.2">
      <c r="A2243">
        <v>2314</v>
      </c>
      <c r="B2243">
        <v>2798</v>
      </c>
      <c r="C2243">
        <v>2314</v>
      </c>
      <c r="D2243" t="s">
        <v>2450</v>
      </c>
      <c r="E2243" t="s">
        <v>480</v>
      </c>
    </row>
    <row r="2244" spans="1:5" x14ac:dyDescent="0.2">
      <c r="A2244">
        <v>2315</v>
      </c>
      <c r="B2244">
        <v>2799</v>
      </c>
      <c r="C2244">
        <v>2315</v>
      </c>
      <c r="D2244" t="s">
        <v>2451</v>
      </c>
      <c r="E2244" t="s">
        <v>480</v>
      </c>
    </row>
    <row r="2245" spans="1:5" x14ac:dyDescent="0.2">
      <c r="A2245">
        <v>2316</v>
      </c>
      <c r="B2245">
        <v>2800</v>
      </c>
      <c r="C2245">
        <v>2316</v>
      </c>
      <c r="D2245" t="s">
        <v>2452</v>
      </c>
      <c r="E2245" t="s">
        <v>480</v>
      </c>
    </row>
    <row r="2246" spans="1:5" x14ac:dyDescent="0.2">
      <c r="A2246">
        <v>2317</v>
      </c>
      <c r="B2246">
        <v>2801</v>
      </c>
      <c r="C2246">
        <v>2317</v>
      </c>
      <c r="D2246" t="s">
        <v>2453</v>
      </c>
      <c r="E2246" t="s">
        <v>480</v>
      </c>
    </row>
    <row r="2247" spans="1:5" x14ac:dyDescent="0.2">
      <c r="A2247">
        <v>2318</v>
      </c>
      <c r="B2247">
        <v>2802</v>
      </c>
      <c r="C2247">
        <v>2318</v>
      </c>
      <c r="D2247" t="s">
        <v>2454</v>
      </c>
      <c r="E2247" t="s">
        <v>480</v>
      </c>
    </row>
    <row r="2248" spans="1:5" x14ac:dyDescent="0.2">
      <c r="A2248">
        <v>2319</v>
      </c>
      <c r="B2248">
        <v>2803</v>
      </c>
      <c r="C2248">
        <v>2319</v>
      </c>
      <c r="D2248" t="s">
        <v>2455</v>
      </c>
      <c r="E2248" t="s">
        <v>480</v>
      </c>
    </row>
    <row r="2249" spans="1:5" x14ac:dyDescent="0.2">
      <c r="A2249">
        <v>2320</v>
      </c>
      <c r="B2249">
        <v>2804</v>
      </c>
      <c r="C2249">
        <v>2320</v>
      </c>
      <c r="D2249" t="s">
        <v>2456</v>
      </c>
      <c r="E2249" t="s">
        <v>480</v>
      </c>
    </row>
    <row r="2250" spans="1:5" x14ac:dyDescent="0.2">
      <c r="A2250">
        <v>2321</v>
      </c>
      <c r="B2250">
        <v>2805</v>
      </c>
      <c r="C2250">
        <v>2321</v>
      </c>
      <c r="D2250" t="s">
        <v>2457</v>
      </c>
      <c r="E2250" t="s">
        <v>480</v>
      </c>
    </row>
    <row r="2251" spans="1:5" x14ac:dyDescent="0.2">
      <c r="A2251">
        <v>2322</v>
      </c>
      <c r="B2251">
        <v>2806</v>
      </c>
      <c r="C2251">
        <v>2322</v>
      </c>
      <c r="D2251" t="s">
        <v>2458</v>
      </c>
      <c r="E2251" t="s">
        <v>480</v>
      </c>
    </row>
    <row r="2252" spans="1:5" x14ac:dyDescent="0.2">
      <c r="A2252">
        <v>2323</v>
      </c>
      <c r="B2252">
        <v>2807</v>
      </c>
      <c r="C2252">
        <v>2323</v>
      </c>
      <c r="D2252" t="s">
        <v>2459</v>
      </c>
      <c r="E2252" t="s">
        <v>480</v>
      </c>
    </row>
    <row r="2253" spans="1:5" x14ac:dyDescent="0.2">
      <c r="A2253">
        <v>2324</v>
      </c>
      <c r="B2253">
        <v>2808</v>
      </c>
      <c r="C2253">
        <v>2324</v>
      </c>
      <c r="D2253" t="s">
        <v>2460</v>
      </c>
      <c r="E2253" t="s">
        <v>480</v>
      </c>
    </row>
    <row r="2254" spans="1:5" x14ac:dyDescent="0.2">
      <c r="A2254">
        <v>2325</v>
      </c>
      <c r="B2254">
        <v>2809</v>
      </c>
      <c r="C2254">
        <v>2325</v>
      </c>
      <c r="D2254" t="s">
        <v>2461</v>
      </c>
      <c r="E2254" t="s">
        <v>480</v>
      </c>
    </row>
    <row r="2255" spans="1:5" x14ac:dyDescent="0.2">
      <c r="A2255">
        <v>2326</v>
      </c>
      <c r="B2255">
        <v>2810</v>
      </c>
      <c r="C2255">
        <v>2326</v>
      </c>
      <c r="D2255" t="s">
        <v>2462</v>
      </c>
      <c r="E2255" t="s">
        <v>480</v>
      </c>
    </row>
    <row r="2256" spans="1:5" x14ac:dyDescent="0.2">
      <c r="A2256">
        <v>2327</v>
      </c>
      <c r="B2256">
        <v>2811</v>
      </c>
      <c r="C2256">
        <v>2327</v>
      </c>
      <c r="D2256" t="s">
        <v>2463</v>
      </c>
      <c r="E2256" t="s">
        <v>480</v>
      </c>
    </row>
    <row r="2257" spans="1:5" x14ac:dyDescent="0.2">
      <c r="A2257">
        <v>2328</v>
      </c>
      <c r="B2257">
        <v>2812</v>
      </c>
      <c r="C2257">
        <v>2328</v>
      </c>
      <c r="D2257" t="s">
        <v>2464</v>
      </c>
      <c r="E2257" t="s">
        <v>480</v>
      </c>
    </row>
    <row r="2258" spans="1:5" x14ac:dyDescent="0.2">
      <c r="A2258">
        <v>2329</v>
      </c>
      <c r="B2258">
        <v>2813</v>
      </c>
      <c r="C2258">
        <v>2329</v>
      </c>
      <c r="D2258" t="s">
        <v>2465</v>
      </c>
      <c r="E2258" t="s">
        <v>480</v>
      </c>
    </row>
    <row r="2259" spans="1:5" x14ac:dyDescent="0.2">
      <c r="A2259">
        <v>2330</v>
      </c>
      <c r="B2259">
        <v>2814</v>
      </c>
      <c r="C2259">
        <v>2330</v>
      </c>
      <c r="D2259" t="s">
        <v>2466</v>
      </c>
      <c r="E2259" t="s">
        <v>480</v>
      </c>
    </row>
    <row r="2260" spans="1:5" x14ac:dyDescent="0.2">
      <c r="A2260">
        <v>2331</v>
      </c>
      <c r="B2260">
        <v>2815</v>
      </c>
      <c r="C2260">
        <v>2331</v>
      </c>
      <c r="D2260" t="s">
        <v>2467</v>
      </c>
      <c r="E2260" t="s">
        <v>480</v>
      </c>
    </row>
    <row r="2261" spans="1:5" x14ac:dyDescent="0.2">
      <c r="A2261">
        <v>2332</v>
      </c>
      <c r="B2261">
        <v>2816</v>
      </c>
      <c r="C2261">
        <v>2332</v>
      </c>
      <c r="D2261" t="s">
        <v>2468</v>
      </c>
      <c r="E2261" t="s">
        <v>480</v>
      </c>
    </row>
    <row r="2262" spans="1:5" x14ac:dyDescent="0.2">
      <c r="A2262">
        <v>2333</v>
      </c>
      <c r="B2262">
        <v>2817</v>
      </c>
      <c r="C2262">
        <v>2333</v>
      </c>
      <c r="D2262" t="s">
        <v>2469</v>
      </c>
      <c r="E2262" t="s">
        <v>480</v>
      </c>
    </row>
    <row r="2263" spans="1:5" x14ac:dyDescent="0.2">
      <c r="A2263">
        <v>2334</v>
      </c>
      <c r="B2263">
        <v>2818</v>
      </c>
      <c r="C2263">
        <v>2334</v>
      </c>
      <c r="D2263" t="s">
        <v>2470</v>
      </c>
      <c r="E2263" t="s">
        <v>480</v>
      </c>
    </row>
    <row r="2264" spans="1:5" x14ac:dyDescent="0.2">
      <c r="A2264">
        <v>2335</v>
      </c>
      <c r="B2264">
        <v>2819</v>
      </c>
      <c r="C2264">
        <v>2335</v>
      </c>
      <c r="D2264" t="s">
        <v>2471</v>
      </c>
      <c r="E2264" t="s">
        <v>480</v>
      </c>
    </row>
    <row r="2265" spans="1:5" x14ac:dyDescent="0.2">
      <c r="A2265">
        <v>2336</v>
      </c>
      <c r="B2265">
        <v>2820</v>
      </c>
      <c r="C2265">
        <v>2336</v>
      </c>
      <c r="D2265" t="s">
        <v>2472</v>
      </c>
      <c r="E2265" t="s">
        <v>480</v>
      </c>
    </row>
    <row r="2266" spans="1:5" x14ac:dyDescent="0.2">
      <c r="A2266">
        <v>2337</v>
      </c>
      <c r="B2266">
        <v>2821</v>
      </c>
      <c r="C2266">
        <v>2337</v>
      </c>
      <c r="D2266" t="s">
        <v>2473</v>
      </c>
      <c r="E2266" t="s">
        <v>480</v>
      </c>
    </row>
    <row r="2267" spans="1:5" x14ac:dyDescent="0.2">
      <c r="A2267">
        <v>2338</v>
      </c>
      <c r="B2267">
        <v>2822</v>
      </c>
      <c r="C2267">
        <v>2338</v>
      </c>
      <c r="D2267" t="s">
        <v>2474</v>
      </c>
      <c r="E2267" t="s">
        <v>480</v>
      </c>
    </row>
    <row r="2268" spans="1:5" x14ac:dyDescent="0.2">
      <c r="A2268">
        <v>2339</v>
      </c>
      <c r="B2268">
        <v>2823</v>
      </c>
      <c r="C2268">
        <v>2339</v>
      </c>
      <c r="D2268" t="s">
        <v>2475</v>
      </c>
      <c r="E2268" t="s">
        <v>480</v>
      </c>
    </row>
    <row r="2269" spans="1:5" x14ac:dyDescent="0.2">
      <c r="A2269">
        <v>2340</v>
      </c>
      <c r="B2269">
        <v>2824</v>
      </c>
      <c r="C2269">
        <v>2340</v>
      </c>
      <c r="D2269" t="s">
        <v>2476</v>
      </c>
      <c r="E2269" t="s">
        <v>480</v>
      </c>
    </row>
    <row r="2270" spans="1:5" x14ac:dyDescent="0.2">
      <c r="A2270">
        <v>2341</v>
      </c>
      <c r="B2270">
        <v>2825</v>
      </c>
      <c r="C2270">
        <v>2341</v>
      </c>
      <c r="D2270" t="s">
        <v>2477</v>
      </c>
      <c r="E2270" t="s">
        <v>480</v>
      </c>
    </row>
    <row r="2271" spans="1:5" x14ac:dyDescent="0.2">
      <c r="A2271">
        <v>2342</v>
      </c>
      <c r="B2271">
        <v>2826</v>
      </c>
      <c r="C2271">
        <v>2342</v>
      </c>
      <c r="D2271" t="s">
        <v>2478</v>
      </c>
      <c r="E2271" t="s">
        <v>480</v>
      </c>
    </row>
    <row r="2272" spans="1:5" x14ac:dyDescent="0.2">
      <c r="A2272">
        <v>2343</v>
      </c>
      <c r="B2272">
        <v>2827</v>
      </c>
      <c r="C2272">
        <v>2343</v>
      </c>
      <c r="D2272" t="s">
        <v>2479</v>
      </c>
      <c r="E2272" t="s">
        <v>480</v>
      </c>
    </row>
    <row r="2273" spans="1:5" x14ac:dyDescent="0.2">
      <c r="A2273">
        <v>2344</v>
      </c>
      <c r="B2273">
        <v>2828</v>
      </c>
      <c r="C2273">
        <v>2344</v>
      </c>
      <c r="D2273" t="s">
        <v>2480</v>
      </c>
      <c r="E2273" t="s">
        <v>480</v>
      </c>
    </row>
    <row r="2274" spans="1:5" x14ac:dyDescent="0.2">
      <c r="A2274">
        <v>2345</v>
      </c>
      <c r="B2274">
        <v>2829</v>
      </c>
      <c r="C2274">
        <v>2345</v>
      </c>
      <c r="D2274" t="s">
        <v>2481</v>
      </c>
      <c r="E2274" t="s">
        <v>480</v>
      </c>
    </row>
    <row r="2275" spans="1:5" x14ac:dyDescent="0.2">
      <c r="A2275">
        <v>2346</v>
      </c>
      <c r="B2275">
        <v>2830</v>
      </c>
      <c r="C2275">
        <v>2346</v>
      </c>
      <c r="D2275" t="s">
        <v>2482</v>
      </c>
      <c r="E2275" t="s">
        <v>480</v>
      </c>
    </row>
    <row r="2276" spans="1:5" x14ac:dyDescent="0.2">
      <c r="A2276">
        <v>2347</v>
      </c>
      <c r="B2276">
        <v>2831</v>
      </c>
      <c r="C2276">
        <v>2347</v>
      </c>
      <c r="D2276" t="s">
        <v>2483</v>
      </c>
      <c r="E2276" t="s">
        <v>480</v>
      </c>
    </row>
    <row r="2277" spans="1:5" x14ac:dyDescent="0.2">
      <c r="A2277">
        <v>2348</v>
      </c>
      <c r="B2277">
        <v>2832</v>
      </c>
      <c r="C2277">
        <v>2348</v>
      </c>
      <c r="D2277" t="s">
        <v>2484</v>
      </c>
      <c r="E2277" t="s">
        <v>480</v>
      </c>
    </row>
    <row r="2278" spans="1:5" x14ac:dyDescent="0.2">
      <c r="A2278">
        <v>2349</v>
      </c>
      <c r="B2278">
        <v>2833</v>
      </c>
      <c r="C2278">
        <v>2349</v>
      </c>
      <c r="D2278" t="s">
        <v>2485</v>
      </c>
      <c r="E2278" t="s">
        <v>480</v>
      </c>
    </row>
    <row r="2279" spans="1:5" x14ac:dyDescent="0.2">
      <c r="A2279">
        <v>2350</v>
      </c>
      <c r="B2279">
        <v>2834</v>
      </c>
      <c r="C2279">
        <v>2350</v>
      </c>
      <c r="D2279" t="s">
        <v>2486</v>
      </c>
      <c r="E2279" t="s">
        <v>480</v>
      </c>
    </row>
    <row r="2280" spans="1:5" x14ac:dyDescent="0.2">
      <c r="A2280">
        <v>2351</v>
      </c>
      <c r="B2280">
        <v>2835</v>
      </c>
      <c r="C2280">
        <v>2351</v>
      </c>
      <c r="D2280" t="s">
        <v>2487</v>
      </c>
      <c r="E2280" t="s">
        <v>480</v>
      </c>
    </row>
    <row r="2281" spans="1:5" x14ac:dyDescent="0.2">
      <c r="A2281">
        <v>2352</v>
      </c>
      <c r="B2281">
        <v>2836</v>
      </c>
      <c r="C2281">
        <v>2352</v>
      </c>
      <c r="D2281" t="s">
        <v>2488</v>
      </c>
      <c r="E2281" t="s">
        <v>480</v>
      </c>
    </row>
    <row r="2282" spans="1:5" x14ac:dyDescent="0.2">
      <c r="A2282">
        <v>2353</v>
      </c>
      <c r="B2282">
        <v>2837</v>
      </c>
      <c r="C2282">
        <v>2353</v>
      </c>
      <c r="D2282" t="s">
        <v>2489</v>
      </c>
      <c r="E2282" t="s">
        <v>480</v>
      </c>
    </row>
    <row r="2283" spans="1:5" x14ac:dyDescent="0.2">
      <c r="A2283">
        <v>2354</v>
      </c>
      <c r="B2283">
        <v>2838</v>
      </c>
      <c r="C2283">
        <v>2354</v>
      </c>
      <c r="D2283" t="s">
        <v>2490</v>
      </c>
      <c r="E2283" t="s">
        <v>480</v>
      </c>
    </row>
    <row r="2284" spans="1:5" x14ac:dyDescent="0.2">
      <c r="A2284">
        <v>2355</v>
      </c>
      <c r="B2284">
        <v>2839</v>
      </c>
      <c r="C2284">
        <v>2355</v>
      </c>
      <c r="D2284" t="s">
        <v>2491</v>
      </c>
      <c r="E2284" t="s">
        <v>480</v>
      </c>
    </row>
    <row r="2285" spans="1:5" x14ac:dyDescent="0.2">
      <c r="A2285">
        <v>2356</v>
      </c>
      <c r="B2285">
        <v>2840</v>
      </c>
      <c r="C2285">
        <v>2356</v>
      </c>
      <c r="D2285" t="s">
        <v>2492</v>
      </c>
      <c r="E2285" t="s">
        <v>480</v>
      </c>
    </row>
    <row r="2286" spans="1:5" x14ac:dyDescent="0.2">
      <c r="A2286">
        <v>2357</v>
      </c>
      <c r="B2286">
        <v>2841</v>
      </c>
      <c r="C2286">
        <v>2357</v>
      </c>
      <c r="D2286" t="s">
        <v>2493</v>
      </c>
      <c r="E2286" t="s">
        <v>480</v>
      </c>
    </row>
    <row r="2287" spans="1:5" x14ac:dyDescent="0.2">
      <c r="A2287">
        <v>2358</v>
      </c>
      <c r="B2287">
        <v>2842</v>
      </c>
      <c r="C2287">
        <v>2358</v>
      </c>
      <c r="D2287" t="s">
        <v>2494</v>
      </c>
      <c r="E2287" t="s">
        <v>480</v>
      </c>
    </row>
    <row r="2288" spans="1:5" x14ac:dyDescent="0.2">
      <c r="A2288">
        <v>2359</v>
      </c>
      <c r="B2288">
        <v>2843</v>
      </c>
      <c r="C2288">
        <v>2359</v>
      </c>
      <c r="D2288" t="s">
        <v>2495</v>
      </c>
      <c r="E2288" t="s">
        <v>480</v>
      </c>
    </row>
    <row r="2289" spans="1:5" x14ac:dyDescent="0.2">
      <c r="A2289">
        <v>2360</v>
      </c>
      <c r="B2289">
        <v>2844</v>
      </c>
      <c r="C2289">
        <v>2360</v>
      </c>
      <c r="D2289" t="s">
        <v>2496</v>
      </c>
      <c r="E2289" t="s">
        <v>480</v>
      </c>
    </row>
    <row r="2290" spans="1:5" x14ac:dyDescent="0.2">
      <c r="A2290">
        <v>2361</v>
      </c>
      <c r="B2290">
        <v>2845</v>
      </c>
      <c r="C2290">
        <v>2361</v>
      </c>
      <c r="D2290" t="s">
        <v>2497</v>
      </c>
      <c r="E2290" t="s">
        <v>480</v>
      </c>
    </row>
    <row r="2291" spans="1:5" x14ac:dyDescent="0.2">
      <c r="A2291">
        <v>2362</v>
      </c>
      <c r="B2291">
        <v>2846</v>
      </c>
      <c r="C2291">
        <v>2362</v>
      </c>
      <c r="D2291" t="s">
        <v>2498</v>
      </c>
      <c r="E2291" t="s">
        <v>480</v>
      </c>
    </row>
    <row r="2292" spans="1:5" x14ac:dyDescent="0.2">
      <c r="A2292">
        <v>2363</v>
      </c>
      <c r="B2292">
        <v>2847</v>
      </c>
      <c r="C2292">
        <v>2363</v>
      </c>
      <c r="D2292" t="s">
        <v>2499</v>
      </c>
      <c r="E2292" t="s">
        <v>480</v>
      </c>
    </row>
    <row r="2293" spans="1:5" x14ac:dyDescent="0.2">
      <c r="A2293">
        <v>2364</v>
      </c>
      <c r="B2293">
        <v>2848</v>
      </c>
      <c r="C2293">
        <v>2364</v>
      </c>
      <c r="D2293" t="s">
        <v>2500</v>
      </c>
      <c r="E2293" t="s">
        <v>480</v>
      </c>
    </row>
    <row r="2294" spans="1:5" x14ac:dyDescent="0.2">
      <c r="A2294">
        <v>2365</v>
      </c>
      <c r="B2294">
        <v>2849</v>
      </c>
      <c r="C2294">
        <v>2365</v>
      </c>
      <c r="D2294" t="s">
        <v>2501</v>
      </c>
      <c r="E2294" t="s">
        <v>480</v>
      </c>
    </row>
    <row r="2295" spans="1:5" x14ac:dyDescent="0.2">
      <c r="A2295">
        <v>2366</v>
      </c>
      <c r="B2295">
        <v>2850</v>
      </c>
      <c r="C2295">
        <v>2366</v>
      </c>
      <c r="D2295" t="s">
        <v>2502</v>
      </c>
      <c r="E2295" t="s">
        <v>480</v>
      </c>
    </row>
    <row r="2296" spans="1:5" x14ac:dyDescent="0.2">
      <c r="A2296">
        <v>2367</v>
      </c>
      <c r="B2296">
        <v>2851</v>
      </c>
      <c r="C2296">
        <v>2367</v>
      </c>
      <c r="D2296" t="s">
        <v>2503</v>
      </c>
      <c r="E2296" t="s">
        <v>480</v>
      </c>
    </row>
    <row r="2297" spans="1:5" x14ac:dyDescent="0.2">
      <c r="A2297">
        <v>2368</v>
      </c>
      <c r="B2297">
        <v>2852</v>
      </c>
      <c r="C2297">
        <v>2368</v>
      </c>
      <c r="D2297" t="s">
        <v>2504</v>
      </c>
      <c r="E2297" t="s">
        <v>480</v>
      </c>
    </row>
    <row r="2298" spans="1:5" x14ac:dyDescent="0.2">
      <c r="A2298">
        <v>2369</v>
      </c>
      <c r="B2298">
        <v>2853</v>
      </c>
      <c r="C2298">
        <v>2369</v>
      </c>
      <c r="D2298" t="s">
        <v>2505</v>
      </c>
      <c r="E2298" t="s">
        <v>480</v>
      </c>
    </row>
    <row r="2299" spans="1:5" x14ac:dyDescent="0.2">
      <c r="A2299">
        <v>2370</v>
      </c>
      <c r="B2299">
        <v>2854</v>
      </c>
      <c r="C2299">
        <v>2370</v>
      </c>
      <c r="D2299" t="s">
        <v>2506</v>
      </c>
      <c r="E2299" t="s">
        <v>480</v>
      </c>
    </row>
    <row r="2300" spans="1:5" x14ac:dyDescent="0.2">
      <c r="A2300">
        <v>2371</v>
      </c>
      <c r="B2300">
        <v>2855</v>
      </c>
      <c r="C2300">
        <v>2371</v>
      </c>
      <c r="D2300" t="s">
        <v>2507</v>
      </c>
      <c r="E2300" t="s">
        <v>480</v>
      </c>
    </row>
    <row r="2301" spans="1:5" x14ac:dyDescent="0.2">
      <c r="A2301">
        <v>2372</v>
      </c>
      <c r="B2301">
        <v>2856</v>
      </c>
      <c r="C2301">
        <v>2372</v>
      </c>
      <c r="D2301" t="s">
        <v>2508</v>
      </c>
      <c r="E2301" t="s">
        <v>480</v>
      </c>
    </row>
    <row r="2302" spans="1:5" x14ac:dyDescent="0.2">
      <c r="A2302">
        <v>2373</v>
      </c>
      <c r="B2302">
        <v>2857</v>
      </c>
      <c r="C2302">
        <v>2373</v>
      </c>
      <c r="D2302" t="s">
        <v>2509</v>
      </c>
      <c r="E2302" t="s">
        <v>480</v>
      </c>
    </row>
    <row r="2303" spans="1:5" x14ac:dyDescent="0.2">
      <c r="A2303">
        <v>2374</v>
      </c>
      <c r="B2303">
        <v>2858</v>
      </c>
      <c r="C2303">
        <v>2374</v>
      </c>
      <c r="D2303" t="s">
        <v>2510</v>
      </c>
      <c r="E2303" t="s">
        <v>480</v>
      </c>
    </row>
    <row r="2304" spans="1:5" x14ac:dyDescent="0.2">
      <c r="A2304">
        <v>2375</v>
      </c>
      <c r="B2304">
        <v>2859</v>
      </c>
      <c r="C2304">
        <v>2375</v>
      </c>
      <c r="D2304" t="s">
        <v>2511</v>
      </c>
      <c r="E2304" t="s">
        <v>480</v>
      </c>
    </row>
    <row r="2305" spans="1:5" x14ac:dyDescent="0.2">
      <c r="A2305">
        <v>2376</v>
      </c>
      <c r="B2305">
        <v>2860</v>
      </c>
      <c r="C2305">
        <v>2376</v>
      </c>
      <c r="D2305" t="s">
        <v>2512</v>
      </c>
      <c r="E2305" t="s">
        <v>480</v>
      </c>
    </row>
    <row r="2306" spans="1:5" x14ac:dyDescent="0.2">
      <c r="A2306">
        <v>2377</v>
      </c>
      <c r="B2306">
        <v>2861</v>
      </c>
      <c r="C2306">
        <v>2377</v>
      </c>
      <c r="D2306" t="s">
        <v>2513</v>
      </c>
      <c r="E2306" t="s">
        <v>480</v>
      </c>
    </row>
    <row r="2307" spans="1:5" x14ac:dyDescent="0.2">
      <c r="A2307">
        <v>2378</v>
      </c>
      <c r="B2307">
        <v>2862</v>
      </c>
      <c r="C2307">
        <v>2378</v>
      </c>
      <c r="D2307" t="s">
        <v>2514</v>
      </c>
      <c r="E2307" t="s">
        <v>480</v>
      </c>
    </row>
    <row r="2308" spans="1:5" x14ac:dyDescent="0.2">
      <c r="A2308">
        <v>2379</v>
      </c>
      <c r="B2308">
        <v>2863</v>
      </c>
      <c r="C2308">
        <v>2379</v>
      </c>
      <c r="D2308" t="s">
        <v>2515</v>
      </c>
      <c r="E2308" t="s">
        <v>480</v>
      </c>
    </row>
    <row r="2309" spans="1:5" x14ac:dyDescent="0.2">
      <c r="A2309">
        <v>2380</v>
      </c>
      <c r="B2309">
        <v>2864</v>
      </c>
      <c r="C2309">
        <v>2380</v>
      </c>
      <c r="D2309" t="s">
        <v>2476</v>
      </c>
      <c r="E2309" t="s">
        <v>480</v>
      </c>
    </row>
    <row r="2310" spans="1:5" x14ac:dyDescent="0.2">
      <c r="A2310">
        <v>2381</v>
      </c>
      <c r="B2310">
        <v>2865</v>
      </c>
      <c r="C2310">
        <v>2381</v>
      </c>
      <c r="D2310" t="s">
        <v>2516</v>
      </c>
      <c r="E2310" t="s">
        <v>480</v>
      </c>
    </row>
    <row r="2311" spans="1:5" x14ac:dyDescent="0.2">
      <c r="A2311">
        <v>2382</v>
      </c>
      <c r="B2311">
        <v>2546</v>
      </c>
      <c r="C2311">
        <v>2382</v>
      </c>
      <c r="D2311" t="s">
        <v>2072</v>
      </c>
      <c r="E2311" t="s">
        <v>480</v>
      </c>
    </row>
    <row r="2312" spans="1:5" x14ac:dyDescent="0.2">
      <c r="A2312">
        <v>2383</v>
      </c>
      <c r="B2312">
        <v>2547</v>
      </c>
      <c r="C2312">
        <v>2383</v>
      </c>
      <c r="D2312" t="s">
        <v>211</v>
      </c>
      <c r="E2312" t="s">
        <v>480</v>
      </c>
    </row>
    <row r="2313" spans="1:5" x14ac:dyDescent="0.2">
      <c r="A2313">
        <v>2384</v>
      </c>
      <c r="B2313">
        <v>2548</v>
      </c>
      <c r="C2313">
        <v>2384</v>
      </c>
      <c r="D2313" t="s">
        <v>2517</v>
      </c>
      <c r="E2313" t="s">
        <v>480</v>
      </c>
    </row>
    <row r="2314" spans="1:5" x14ac:dyDescent="0.2">
      <c r="A2314">
        <v>2385</v>
      </c>
      <c r="B2314">
        <v>2556</v>
      </c>
      <c r="C2314">
        <v>2385</v>
      </c>
      <c r="D2314" t="s">
        <v>2518</v>
      </c>
      <c r="E2314" t="s">
        <v>480</v>
      </c>
    </row>
    <row r="2315" spans="1:5" x14ac:dyDescent="0.2">
      <c r="A2315">
        <v>2386</v>
      </c>
      <c r="B2315">
        <v>9197</v>
      </c>
      <c r="C2315">
        <v>2386</v>
      </c>
      <c r="D2315" t="s">
        <v>2519</v>
      </c>
      <c r="E2315" t="s">
        <v>480</v>
      </c>
    </row>
    <row r="2316" spans="1:5" x14ac:dyDescent="0.2">
      <c r="A2316">
        <v>2387</v>
      </c>
      <c r="B2316">
        <v>9198</v>
      </c>
      <c r="C2316">
        <v>2387</v>
      </c>
      <c r="D2316" t="s">
        <v>2520</v>
      </c>
      <c r="E2316" t="s">
        <v>480</v>
      </c>
    </row>
    <row r="2317" spans="1:5" x14ac:dyDescent="0.2">
      <c r="A2317">
        <v>2388</v>
      </c>
      <c r="B2317">
        <v>2557</v>
      </c>
      <c r="C2317">
        <v>2388</v>
      </c>
      <c r="D2317" t="s">
        <v>2521</v>
      </c>
      <c r="E2317" t="s">
        <v>480</v>
      </c>
    </row>
    <row r="2318" spans="1:5" x14ac:dyDescent="0.2">
      <c r="A2318">
        <v>2389</v>
      </c>
      <c r="B2318">
        <v>2558</v>
      </c>
      <c r="C2318">
        <v>2389</v>
      </c>
      <c r="D2318" t="s">
        <v>2522</v>
      </c>
      <c r="E2318" t="s">
        <v>480</v>
      </c>
    </row>
    <row r="2319" spans="1:5" x14ac:dyDescent="0.2">
      <c r="A2319">
        <v>2390</v>
      </c>
      <c r="B2319">
        <v>2559</v>
      </c>
      <c r="C2319">
        <v>2390</v>
      </c>
      <c r="D2319" t="s">
        <v>2523</v>
      </c>
      <c r="E2319" t="s">
        <v>480</v>
      </c>
    </row>
    <row r="2320" spans="1:5" x14ac:dyDescent="0.2">
      <c r="A2320">
        <v>2391</v>
      </c>
      <c r="B2320">
        <v>2560</v>
      </c>
      <c r="C2320">
        <v>2391</v>
      </c>
      <c r="D2320" t="s">
        <v>2524</v>
      </c>
      <c r="E2320" t="s">
        <v>480</v>
      </c>
    </row>
    <row r="2321" spans="1:5" x14ac:dyDescent="0.2">
      <c r="A2321">
        <v>2392</v>
      </c>
      <c r="B2321">
        <v>2561</v>
      </c>
      <c r="C2321">
        <v>2392</v>
      </c>
      <c r="D2321" t="s">
        <v>2525</v>
      </c>
      <c r="E2321" t="s">
        <v>480</v>
      </c>
    </row>
    <row r="2322" spans="1:5" x14ac:dyDescent="0.2">
      <c r="A2322">
        <v>2393</v>
      </c>
      <c r="B2322">
        <v>2562</v>
      </c>
      <c r="C2322">
        <v>2393</v>
      </c>
      <c r="D2322" t="s">
        <v>2526</v>
      </c>
      <c r="E2322" t="s">
        <v>480</v>
      </c>
    </row>
    <row r="2323" spans="1:5" x14ac:dyDescent="0.2">
      <c r="A2323">
        <v>2394</v>
      </c>
      <c r="B2323">
        <v>2563</v>
      </c>
      <c r="C2323">
        <v>2394</v>
      </c>
      <c r="D2323" t="s">
        <v>2527</v>
      </c>
      <c r="E2323" t="s">
        <v>480</v>
      </c>
    </row>
    <row r="2324" spans="1:5" x14ac:dyDescent="0.2">
      <c r="A2324">
        <v>2395</v>
      </c>
      <c r="B2324">
        <v>2564</v>
      </c>
      <c r="C2324">
        <v>2395</v>
      </c>
      <c r="D2324" t="s">
        <v>2528</v>
      </c>
      <c r="E2324" t="s">
        <v>480</v>
      </c>
    </row>
    <row r="2325" spans="1:5" x14ac:dyDescent="0.2">
      <c r="A2325">
        <v>2396</v>
      </c>
      <c r="B2325">
        <v>2565</v>
      </c>
      <c r="C2325">
        <v>2396</v>
      </c>
      <c r="D2325" t="s">
        <v>181</v>
      </c>
      <c r="E2325" t="s">
        <v>480</v>
      </c>
    </row>
    <row r="2326" spans="1:5" x14ac:dyDescent="0.2">
      <c r="A2326">
        <v>2397</v>
      </c>
      <c r="B2326">
        <v>2566</v>
      </c>
      <c r="C2326">
        <v>2397</v>
      </c>
      <c r="D2326" t="s">
        <v>2255</v>
      </c>
      <c r="E2326" t="s">
        <v>480</v>
      </c>
    </row>
    <row r="2327" spans="1:5" x14ac:dyDescent="0.2">
      <c r="A2327">
        <v>2398</v>
      </c>
      <c r="B2327">
        <v>2567</v>
      </c>
      <c r="C2327">
        <v>2398</v>
      </c>
      <c r="D2327" t="s">
        <v>2529</v>
      </c>
      <c r="E2327" t="s">
        <v>480</v>
      </c>
    </row>
    <row r="2328" spans="1:5" x14ac:dyDescent="0.2">
      <c r="A2328">
        <v>2399</v>
      </c>
      <c r="B2328">
        <v>2568</v>
      </c>
      <c r="C2328">
        <v>2399</v>
      </c>
      <c r="D2328" t="s">
        <v>2530</v>
      </c>
      <c r="E2328" t="s">
        <v>480</v>
      </c>
    </row>
    <row r="2329" spans="1:5" x14ac:dyDescent="0.2">
      <c r="A2329">
        <v>2400</v>
      </c>
      <c r="B2329">
        <v>2569</v>
      </c>
      <c r="C2329">
        <v>2400</v>
      </c>
      <c r="D2329" t="s">
        <v>2531</v>
      </c>
      <c r="E2329" t="s">
        <v>2532</v>
      </c>
    </row>
    <row r="2330" spans="1:5" x14ac:dyDescent="0.2">
      <c r="A2330">
        <v>2401</v>
      </c>
      <c r="B2330">
        <v>9872</v>
      </c>
      <c r="C2330">
        <v>2401</v>
      </c>
      <c r="D2330" t="s">
        <v>2533</v>
      </c>
      <c r="E2330" t="s">
        <v>480</v>
      </c>
    </row>
    <row r="2331" spans="1:5" x14ac:dyDescent="0.2">
      <c r="A2331">
        <v>2402</v>
      </c>
      <c r="B2331">
        <v>2570</v>
      </c>
      <c r="C2331">
        <v>2402</v>
      </c>
      <c r="D2331" t="s">
        <v>2534</v>
      </c>
      <c r="E2331" t="s">
        <v>480</v>
      </c>
    </row>
    <row r="2332" spans="1:5" x14ac:dyDescent="0.2">
      <c r="A2332">
        <v>2403</v>
      </c>
      <c r="B2332">
        <v>2571</v>
      </c>
      <c r="C2332">
        <v>2403</v>
      </c>
      <c r="D2332" t="s">
        <v>2535</v>
      </c>
      <c r="E2332" t="s">
        <v>480</v>
      </c>
    </row>
    <row r="2333" spans="1:5" x14ac:dyDescent="0.2">
      <c r="A2333">
        <v>2404</v>
      </c>
      <c r="B2333">
        <v>2572</v>
      </c>
      <c r="C2333">
        <v>2404</v>
      </c>
      <c r="D2333" t="s">
        <v>2536</v>
      </c>
      <c r="E2333" t="s">
        <v>480</v>
      </c>
    </row>
    <row r="2334" spans="1:5" x14ac:dyDescent="0.2">
      <c r="A2334">
        <v>2405</v>
      </c>
      <c r="B2334">
        <v>2573</v>
      </c>
      <c r="C2334">
        <v>2405</v>
      </c>
      <c r="D2334" t="s">
        <v>2537</v>
      </c>
      <c r="E2334" t="s">
        <v>480</v>
      </c>
    </row>
    <row r="2335" spans="1:5" x14ac:dyDescent="0.2">
      <c r="A2335">
        <v>2406</v>
      </c>
      <c r="B2335">
        <v>9203</v>
      </c>
      <c r="C2335">
        <v>2406</v>
      </c>
      <c r="D2335" t="s">
        <v>2538</v>
      </c>
      <c r="E2335" t="s">
        <v>480</v>
      </c>
    </row>
    <row r="2336" spans="1:5" x14ac:dyDescent="0.2">
      <c r="A2336">
        <v>2407</v>
      </c>
      <c r="B2336">
        <v>9204</v>
      </c>
      <c r="C2336">
        <v>2407</v>
      </c>
      <c r="D2336" t="s">
        <v>2539</v>
      </c>
      <c r="E2336" t="s">
        <v>480</v>
      </c>
    </row>
    <row r="2337" spans="1:5" x14ac:dyDescent="0.2">
      <c r="A2337">
        <v>2408</v>
      </c>
      <c r="B2337">
        <v>9205</v>
      </c>
      <c r="C2337">
        <v>2408</v>
      </c>
      <c r="D2337" t="s">
        <v>2540</v>
      </c>
      <c r="E2337" t="s">
        <v>480</v>
      </c>
    </row>
    <row r="2338" spans="1:5" x14ac:dyDescent="0.2">
      <c r="A2338">
        <v>2409</v>
      </c>
      <c r="B2338">
        <v>2579</v>
      </c>
      <c r="C2338">
        <v>2409</v>
      </c>
      <c r="D2338" t="s">
        <v>2541</v>
      </c>
      <c r="E2338" t="s">
        <v>480</v>
      </c>
    </row>
    <row r="2339" spans="1:5" x14ac:dyDescent="0.2">
      <c r="A2339">
        <v>2410</v>
      </c>
      <c r="B2339">
        <v>2580</v>
      </c>
      <c r="C2339">
        <v>2410</v>
      </c>
      <c r="D2339" t="s">
        <v>2542</v>
      </c>
      <c r="E2339" t="s">
        <v>480</v>
      </c>
    </row>
    <row r="2340" spans="1:5" x14ac:dyDescent="0.2">
      <c r="A2340">
        <v>2411</v>
      </c>
      <c r="B2340">
        <v>2581</v>
      </c>
      <c r="C2340">
        <v>2411</v>
      </c>
      <c r="D2340" t="s">
        <v>2543</v>
      </c>
      <c r="E2340" t="s">
        <v>480</v>
      </c>
    </row>
    <row r="2341" spans="1:5" x14ac:dyDescent="0.2">
      <c r="A2341">
        <v>2412</v>
      </c>
      <c r="B2341">
        <v>2582</v>
      </c>
      <c r="C2341">
        <v>2412</v>
      </c>
      <c r="D2341" t="s">
        <v>2544</v>
      </c>
      <c r="E2341" t="s">
        <v>480</v>
      </c>
    </row>
    <row r="2342" spans="1:5" x14ac:dyDescent="0.2">
      <c r="A2342">
        <v>2413</v>
      </c>
      <c r="B2342">
        <v>2583</v>
      </c>
      <c r="C2342">
        <v>2413</v>
      </c>
      <c r="D2342" t="s">
        <v>2545</v>
      </c>
      <c r="E2342" t="s">
        <v>480</v>
      </c>
    </row>
    <row r="2343" spans="1:5" x14ac:dyDescent="0.2">
      <c r="A2343">
        <v>2414</v>
      </c>
      <c r="B2343">
        <v>2584</v>
      </c>
      <c r="C2343">
        <v>2414</v>
      </c>
      <c r="D2343" t="s">
        <v>2546</v>
      </c>
      <c r="E2343" t="s">
        <v>480</v>
      </c>
    </row>
    <row r="2344" spans="1:5" x14ac:dyDescent="0.2">
      <c r="A2344">
        <v>2415</v>
      </c>
      <c r="B2344">
        <v>2585</v>
      </c>
      <c r="C2344">
        <v>2415</v>
      </c>
      <c r="D2344" t="s">
        <v>2547</v>
      </c>
      <c r="E2344" t="s">
        <v>480</v>
      </c>
    </row>
    <row r="2345" spans="1:5" x14ac:dyDescent="0.2">
      <c r="A2345">
        <v>2416</v>
      </c>
      <c r="B2345">
        <v>2586</v>
      </c>
      <c r="C2345">
        <v>2416</v>
      </c>
      <c r="D2345" t="s">
        <v>2548</v>
      </c>
      <c r="E2345" t="s">
        <v>480</v>
      </c>
    </row>
    <row r="2346" spans="1:5" x14ac:dyDescent="0.2">
      <c r="A2346">
        <v>2417</v>
      </c>
      <c r="B2346">
        <v>2587</v>
      </c>
      <c r="C2346">
        <v>2417</v>
      </c>
      <c r="D2346" t="s">
        <v>2549</v>
      </c>
      <c r="E2346" t="s">
        <v>480</v>
      </c>
    </row>
    <row r="2347" spans="1:5" x14ac:dyDescent="0.2">
      <c r="A2347">
        <v>2418</v>
      </c>
      <c r="B2347">
        <v>2588</v>
      </c>
      <c r="C2347">
        <v>2418</v>
      </c>
      <c r="D2347" t="s">
        <v>2550</v>
      </c>
      <c r="E2347" t="s">
        <v>480</v>
      </c>
    </row>
    <row r="2348" spans="1:5" x14ac:dyDescent="0.2">
      <c r="A2348">
        <v>2419</v>
      </c>
      <c r="B2348">
        <v>2589</v>
      </c>
      <c r="C2348">
        <v>2419</v>
      </c>
      <c r="D2348" t="s">
        <v>2551</v>
      </c>
      <c r="E2348" t="s">
        <v>480</v>
      </c>
    </row>
    <row r="2349" spans="1:5" x14ac:dyDescent="0.2">
      <c r="A2349">
        <v>2420</v>
      </c>
      <c r="B2349">
        <v>2590</v>
      </c>
      <c r="C2349">
        <v>2420</v>
      </c>
      <c r="D2349" t="s">
        <v>2552</v>
      </c>
      <c r="E2349" t="s">
        <v>480</v>
      </c>
    </row>
    <row r="2350" spans="1:5" x14ac:dyDescent="0.2">
      <c r="A2350">
        <v>2421</v>
      </c>
      <c r="B2350">
        <v>2591</v>
      </c>
      <c r="C2350">
        <v>2421</v>
      </c>
      <c r="D2350" t="s">
        <v>2553</v>
      </c>
      <c r="E2350" t="s">
        <v>480</v>
      </c>
    </row>
    <row r="2351" spans="1:5" x14ac:dyDescent="0.2">
      <c r="A2351">
        <v>2422</v>
      </c>
      <c r="B2351">
        <v>2592</v>
      </c>
      <c r="C2351">
        <v>2422</v>
      </c>
      <c r="D2351" t="s">
        <v>2554</v>
      </c>
      <c r="E2351" t="s">
        <v>480</v>
      </c>
    </row>
    <row r="2352" spans="1:5" x14ac:dyDescent="0.2">
      <c r="A2352">
        <v>2423</v>
      </c>
      <c r="B2352">
        <v>2593</v>
      </c>
      <c r="C2352">
        <v>2423</v>
      </c>
      <c r="D2352" t="s">
        <v>2555</v>
      </c>
      <c r="E2352" t="s">
        <v>480</v>
      </c>
    </row>
    <row r="2353" spans="1:5" x14ac:dyDescent="0.2">
      <c r="A2353">
        <v>2424</v>
      </c>
      <c r="B2353">
        <v>2594</v>
      </c>
      <c r="C2353">
        <v>2424</v>
      </c>
      <c r="D2353" t="s">
        <v>2556</v>
      </c>
      <c r="E2353" t="s">
        <v>480</v>
      </c>
    </row>
    <row r="2354" spans="1:5" x14ac:dyDescent="0.2">
      <c r="A2354">
        <v>2425</v>
      </c>
      <c r="B2354">
        <v>2595</v>
      </c>
      <c r="C2354">
        <v>2425</v>
      </c>
      <c r="D2354" t="s">
        <v>2557</v>
      </c>
      <c r="E2354" t="s">
        <v>480</v>
      </c>
    </row>
    <row r="2355" spans="1:5" x14ac:dyDescent="0.2">
      <c r="A2355">
        <v>2426</v>
      </c>
      <c r="B2355">
        <v>2596</v>
      </c>
      <c r="C2355">
        <v>2426</v>
      </c>
      <c r="D2355" t="s">
        <v>2558</v>
      </c>
      <c r="E2355" t="s">
        <v>480</v>
      </c>
    </row>
    <row r="2356" spans="1:5" x14ac:dyDescent="0.2">
      <c r="A2356">
        <v>2427</v>
      </c>
      <c r="B2356">
        <v>2597</v>
      </c>
      <c r="C2356">
        <v>2427</v>
      </c>
      <c r="D2356" t="s">
        <v>2559</v>
      </c>
      <c r="E2356" t="s">
        <v>480</v>
      </c>
    </row>
    <row r="2357" spans="1:5" x14ac:dyDescent="0.2">
      <c r="A2357">
        <v>2428</v>
      </c>
      <c r="B2357">
        <v>2598</v>
      </c>
      <c r="C2357">
        <v>2428</v>
      </c>
      <c r="D2357" t="s">
        <v>2560</v>
      </c>
      <c r="E2357" t="s">
        <v>480</v>
      </c>
    </row>
    <row r="2358" spans="1:5" x14ac:dyDescent="0.2">
      <c r="A2358">
        <v>2429</v>
      </c>
      <c r="B2358">
        <v>2599</v>
      </c>
      <c r="C2358">
        <v>2429</v>
      </c>
      <c r="D2358" t="s">
        <v>2561</v>
      </c>
      <c r="E2358" t="s">
        <v>480</v>
      </c>
    </row>
    <row r="2359" spans="1:5" x14ac:dyDescent="0.2">
      <c r="A2359">
        <v>2430</v>
      </c>
      <c r="B2359">
        <v>2600</v>
      </c>
      <c r="C2359">
        <v>2430</v>
      </c>
      <c r="D2359" t="s">
        <v>2562</v>
      </c>
      <c r="E2359" t="s">
        <v>480</v>
      </c>
    </row>
    <row r="2360" spans="1:5" x14ac:dyDescent="0.2">
      <c r="A2360">
        <v>2431</v>
      </c>
      <c r="B2360">
        <v>2603</v>
      </c>
      <c r="C2360">
        <v>2431</v>
      </c>
      <c r="D2360" t="s">
        <v>2563</v>
      </c>
      <c r="E2360" t="s">
        <v>480</v>
      </c>
    </row>
    <row r="2361" spans="1:5" x14ac:dyDescent="0.2">
      <c r="A2361">
        <v>2432</v>
      </c>
      <c r="B2361">
        <v>2604</v>
      </c>
      <c r="C2361">
        <v>2432</v>
      </c>
      <c r="D2361" t="s">
        <v>2564</v>
      </c>
      <c r="E2361" t="s">
        <v>480</v>
      </c>
    </row>
    <row r="2362" spans="1:5" x14ac:dyDescent="0.2">
      <c r="A2362">
        <v>2433</v>
      </c>
      <c r="B2362">
        <v>2644</v>
      </c>
      <c r="C2362">
        <v>2433</v>
      </c>
      <c r="D2362" t="s">
        <v>2565</v>
      </c>
      <c r="E2362" t="s">
        <v>480</v>
      </c>
    </row>
    <row r="2363" spans="1:5" x14ac:dyDescent="0.2">
      <c r="A2363">
        <v>2434</v>
      </c>
      <c r="B2363">
        <v>2645</v>
      </c>
      <c r="C2363">
        <v>2434</v>
      </c>
      <c r="D2363" t="s">
        <v>2566</v>
      </c>
      <c r="E2363" t="s">
        <v>480</v>
      </c>
    </row>
    <row r="2364" spans="1:5" x14ac:dyDescent="0.2">
      <c r="A2364">
        <v>2435</v>
      </c>
      <c r="B2364">
        <v>2646</v>
      </c>
      <c r="C2364">
        <v>2435</v>
      </c>
      <c r="D2364" t="s">
        <v>2567</v>
      </c>
      <c r="E2364" t="s">
        <v>480</v>
      </c>
    </row>
    <row r="2365" spans="1:5" x14ac:dyDescent="0.2">
      <c r="A2365">
        <v>2436</v>
      </c>
      <c r="B2365">
        <v>2647</v>
      </c>
      <c r="C2365">
        <v>2436</v>
      </c>
      <c r="D2365" t="s">
        <v>2568</v>
      </c>
      <c r="E2365" t="s">
        <v>480</v>
      </c>
    </row>
    <row r="2366" spans="1:5" x14ac:dyDescent="0.2">
      <c r="A2366">
        <v>2437</v>
      </c>
      <c r="B2366">
        <v>2648</v>
      </c>
      <c r="C2366">
        <v>2437</v>
      </c>
      <c r="D2366" t="s">
        <v>2569</v>
      </c>
      <c r="E2366" t="s">
        <v>480</v>
      </c>
    </row>
    <row r="2367" spans="1:5" x14ac:dyDescent="0.2">
      <c r="A2367">
        <v>2438</v>
      </c>
      <c r="B2367">
        <v>2649</v>
      </c>
      <c r="C2367">
        <v>2438</v>
      </c>
      <c r="D2367" t="s">
        <v>2570</v>
      </c>
      <c r="E2367" t="s">
        <v>480</v>
      </c>
    </row>
    <row r="2368" spans="1:5" x14ac:dyDescent="0.2">
      <c r="A2368">
        <v>2439</v>
      </c>
      <c r="B2368">
        <v>2026</v>
      </c>
      <c r="C2368">
        <v>2439</v>
      </c>
      <c r="D2368" t="s">
        <v>2571</v>
      </c>
      <c r="E2368" t="s">
        <v>480</v>
      </c>
    </row>
    <row r="2369" spans="1:5" x14ac:dyDescent="0.2">
      <c r="A2369">
        <v>2440</v>
      </c>
      <c r="B2369">
        <v>9538</v>
      </c>
      <c r="C2369">
        <v>2440</v>
      </c>
      <c r="D2369" t="s">
        <v>2572</v>
      </c>
      <c r="E2369" t="s">
        <v>480</v>
      </c>
    </row>
    <row r="2370" spans="1:5" x14ac:dyDescent="0.2">
      <c r="A2370">
        <v>2441</v>
      </c>
      <c r="B2370">
        <v>9539</v>
      </c>
      <c r="C2370">
        <v>2441</v>
      </c>
      <c r="D2370" t="s">
        <v>2573</v>
      </c>
      <c r="E2370" t="s">
        <v>480</v>
      </c>
    </row>
    <row r="2371" spans="1:5" x14ac:dyDescent="0.2">
      <c r="A2371">
        <v>2442</v>
      </c>
      <c r="B2371">
        <v>2653</v>
      </c>
      <c r="C2371">
        <v>2442</v>
      </c>
      <c r="D2371" t="s">
        <v>2574</v>
      </c>
      <c r="E2371" t="s">
        <v>480</v>
      </c>
    </row>
    <row r="2372" spans="1:5" x14ac:dyDescent="0.2">
      <c r="A2372">
        <v>2443</v>
      </c>
      <c r="B2372">
        <v>2654</v>
      </c>
      <c r="C2372">
        <v>2443</v>
      </c>
      <c r="D2372" t="s">
        <v>2575</v>
      </c>
      <c r="E2372" t="s">
        <v>480</v>
      </c>
    </row>
    <row r="2373" spans="1:5" x14ac:dyDescent="0.2">
      <c r="A2373">
        <v>2444</v>
      </c>
      <c r="B2373">
        <v>2655</v>
      </c>
      <c r="C2373">
        <v>2444</v>
      </c>
      <c r="D2373" t="s">
        <v>2576</v>
      </c>
      <c r="E2373" t="s">
        <v>480</v>
      </c>
    </row>
    <row r="2374" spans="1:5" x14ac:dyDescent="0.2">
      <c r="A2374">
        <v>2445</v>
      </c>
      <c r="B2374">
        <v>2656</v>
      </c>
      <c r="C2374">
        <v>2445</v>
      </c>
      <c r="D2374" t="s">
        <v>2577</v>
      </c>
      <c r="E2374" t="s">
        <v>480</v>
      </c>
    </row>
    <row r="2375" spans="1:5" x14ac:dyDescent="0.2">
      <c r="A2375">
        <v>2446</v>
      </c>
      <c r="B2375">
        <v>2657</v>
      </c>
      <c r="C2375">
        <v>2446</v>
      </c>
      <c r="D2375" t="s">
        <v>2578</v>
      </c>
      <c r="E2375" t="s">
        <v>480</v>
      </c>
    </row>
    <row r="2376" spans="1:5" x14ac:dyDescent="0.2">
      <c r="A2376">
        <v>2447</v>
      </c>
      <c r="B2376">
        <v>2658</v>
      </c>
      <c r="C2376">
        <v>2447</v>
      </c>
      <c r="D2376" t="s">
        <v>2579</v>
      </c>
      <c r="E2376" t="s">
        <v>480</v>
      </c>
    </row>
    <row r="2377" spans="1:5" x14ac:dyDescent="0.2">
      <c r="A2377">
        <v>2448</v>
      </c>
      <c r="B2377">
        <v>2659</v>
      </c>
      <c r="C2377">
        <v>2448</v>
      </c>
      <c r="D2377" t="s">
        <v>2580</v>
      </c>
      <c r="E2377" t="s">
        <v>480</v>
      </c>
    </row>
    <row r="2378" spans="1:5" x14ac:dyDescent="0.2">
      <c r="A2378">
        <v>2449</v>
      </c>
      <c r="B2378">
        <v>2667</v>
      </c>
      <c r="C2378">
        <v>2449</v>
      </c>
      <c r="D2378" t="s">
        <v>2581</v>
      </c>
      <c r="E2378" t="s">
        <v>480</v>
      </c>
    </row>
    <row r="2379" spans="1:5" x14ac:dyDescent="0.2">
      <c r="A2379">
        <v>2450</v>
      </c>
      <c r="B2379">
        <v>2668</v>
      </c>
      <c r="C2379">
        <v>2450</v>
      </c>
      <c r="D2379" t="s">
        <v>2582</v>
      </c>
      <c r="E2379" t="s">
        <v>480</v>
      </c>
    </row>
    <row r="2380" spans="1:5" x14ac:dyDescent="0.2">
      <c r="A2380">
        <v>2451</v>
      </c>
      <c r="B2380">
        <v>2669</v>
      </c>
      <c r="C2380">
        <v>2451</v>
      </c>
      <c r="D2380" t="s">
        <v>2583</v>
      </c>
      <c r="E2380" t="s">
        <v>480</v>
      </c>
    </row>
    <row r="2381" spans="1:5" x14ac:dyDescent="0.2">
      <c r="A2381">
        <v>2452</v>
      </c>
      <c r="B2381">
        <v>2670</v>
      </c>
      <c r="C2381">
        <v>2452</v>
      </c>
      <c r="D2381" t="s">
        <v>2584</v>
      </c>
      <c r="E2381" t="s">
        <v>480</v>
      </c>
    </row>
    <row r="2382" spans="1:5" x14ac:dyDescent="0.2">
      <c r="A2382">
        <v>2453</v>
      </c>
      <c r="B2382">
        <v>2671</v>
      </c>
      <c r="C2382">
        <v>2453</v>
      </c>
      <c r="D2382" t="s">
        <v>2585</v>
      </c>
      <c r="E2382" t="s">
        <v>480</v>
      </c>
    </row>
    <row r="2383" spans="1:5" x14ac:dyDescent="0.2">
      <c r="A2383">
        <v>2454</v>
      </c>
      <c r="B2383">
        <v>2672</v>
      </c>
      <c r="C2383">
        <v>2454</v>
      </c>
      <c r="D2383" t="s">
        <v>2586</v>
      </c>
      <c r="E2383" t="s">
        <v>480</v>
      </c>
    </row>
    <row r="2384" spans="1:5" x14ac:dyDescent="0.2">
      <c r="A2384">
        <v>2455</v>
      </c>
      <c r="B2384">
        <v>2675</v>
      </c>
      <c r="C2384">
        <v>2455</v>
      </c>
      <c r="D2384" t="s">
        <v>2587</v>
      </c>
      <c r="E2384" t="s">
        <v>480</v>
      </c>
    </row>
    <row r="2385" spans="1:5" x14ac:dyDescent="0.2">
      <c r="A2385">
        <v>2458</v>
      </c>
      <c r="B2385">
        <v>4</v>
      </c>
      <c r="C2385">
        <v>2458</v>
      </c>
      <c r="D2385" t="s">
        <v>2588</v>
      </c>
      <c r="E2385" t="s">
        <v>480</v>
      </c>
    </row>
    <row r="2386" spans="1:5" x14ac:dyDescent="0.2">
      <c r="A2386">
        <v>2459</v>
      </c>
      <c r="B2386">
        <v>2717</v>
      </c>
      <c r="C2386">
        <v>2459</v>
      </c>
      <c r="D2386" t="s">
        <v>2589</v>
      </c>
      <c r="E2386" t="s">
        <v>480</v>
      </c>
    </row>
    <row r="2387" spans="1:5" x14ac:dyDescent="0.2">
      <c r="A2387">
        <v>2460</v>
      </c>
      <c r="B2387">
        <v>2259</v>
      </c>
      <c r="C2387">
        <v>2460</v>
      </c>
      <c r="D2387" t="s">
        <v>2590</v>
      </c>
      <c r="E2387" t="s">
        <v>2591</v>
      </c>
    </row>
    <row r="2388" spans="1:5" x14ac:dyDescent="0.2">
      <c r="A2388">
        <v>2461</v>
      </c>
      <c r="B2388">
        <v>2718</v>
      </c>
      <c r="C2388">
        <v>2461</v>
      </c>
      <c r="D2388" t="s">
        <v>2592</v>
      </c>
      <c r="E2388" t="s">
        <v>480</v>
      </c>
    </row>
    <row r="2389" spans="1:5" x14ac:dyDescent="0.2">
      <c r="A2389">
        <v>2462</v>
      </c>
      <c r="B2389">
        <v>2719</v>
      </c>
      <c r="C2389">
        <v>2462</v>
      </c>
      <c r="D2389" t="s">
        <v>2593</v>
      </c>
      <c r="E2389" t="s">
        <v>480</v>
      </c>
    </row>
    <row r="2390" spans="1:5" x14ac:dyDescent="0.2">
      <c r="A2390">
        <v>2463</v>
      </c>
      <c r="B2390">
        <v>2720</v>
      </c>
      <c r="C2390">
        <v>2463</v>
      </c>
      <c r="D2390" t="s">
        <v>469</v>
      </c>
      <c r="E2390" t="s">
        <v>480</v>
      </c>
    </row>
    <row r="2391" spans="1:5" x14ac:dyDescent="0.2">
      <c r="A2391">
        <v>2464</v>
      </c>
      <c r="B2391">
        <v>2721</v>
      </c>
      <c r="C2391">
        <v>2464</v>
      </c>
      <c r="D2391" t="s">
        <v>2594</v>
      </c>
      <c r="E2391" t="s">
        <v>480</v>
      </c>
    </row>
    <row r="2392" spans="1:5" x14ac:dyDescent="0.2">
      <c r="A2392">
        <v>2465</v>
      </c>
      <c r="B2392">
        <v>2722</v>
      </c>
      <c r="C2392">
        <v>2465</v>
      </c>
      <c r="D2392" t="s">
        <v>2595</v>
      </c>
      <c r="E2392" t="s">
        <v>480</v>
      </c>
    </row>
    <row r="2393" spans="1:5" x14ac:dyDescent="0.2">
      <c r="A2393">
        <v>2466</v>
      </c>
      <c r="B2393">
        <v>2723</v>
      </c>
      <c r="C2393">
        <v>2466</v>
      </c>
      <c r="D2393" t="s">
        <v>2596</v>
      </c>
      <c r="E2393" t="s">
        <v>480</v>
      </c>
    </row>
    <row r="2394" spans="1:5" x14ac:dyDescent="0.2">
      <c r="A2394">
        <v>2467</v>
      </c>
      <c r="B2394">
        <v>2724</v>
      </c>
      <c r="C2394">
        <v>2467</v>
      </c>
      <c r="D2394" t="s">
        <v>2597</v>
      </c>
      <c r="E2394" t="s">
        <v>480</v>
      </c>
    </row>
    <row r="2395" spans="1:5" x14ac:dyDescent="0.2">
      <c r="A2395">
        <v>2468</v>
      </c>
      <c r="B2395">
        <v>2725</v>
      </c>
      <c r="C2395">
        <v>2468</v>
      </c>
      <c r="D2395" t="s">
        <v>2598</v>
      </c>
      <c r="E2395" t="s">
        <v>480</v>
      </c>
    </row>
    <row r="2396" spans="1:5" x14ac:dyDescent="0.2">
      <c r="A2396">
        <v>2469</v>
      </c>
      <c r="B2396">
        <v>2866</v>
      </c>
      <c r="C2396">
        <v>2469</v>
      </c>
      <c r="D2396" t="s">
        <v>2599</v>
      </c>
      <c r="E2396" t="s">
        <v>480</v>
      </c>
    </row>
    <row r="2397" spans="1:5" x14ac:dyDescent="0.2">
      <c r="A2397">
        <v>2470</v>
      </c>
      <c r="B2397">
        <v>2867</v>
      </c>
      <c r="C2397">
        <v>2470</v>
      </c>
      <c r="D2397" t="s">
        <v>2600</v>
      </c>
      <c r="E2397" t="s">
        <v>480</v>
      </c>
    </row>
    <row r="2398" spans="1:5" x14ac:dyDescent="0.2">
      <c r="A2398">
        <v>2471</v>
      </c>
      <c r="B2398">
        <v>2868</v>
      </c>
      <c r="C2398">
        <v>2471</v>
      </c>
      <c r="D2398" t="s">
        <v>2601</v>
      </c>
      <c r="E2398" t="s">
        <v>480</v>
      </c>
    </row>
    <row r="2399" spans="1:5" x14ac:dyDescent="0.2">
      <c r="A2399">
        <v>2472</v>
      </c>
      <c r="B2399">
        <v>2869</v>
      </c>
      <c r="C2399">
        <v>2472</v>
      </c>
      <c r="D2399" t="s">
        <v>2602</v>
      </c>
      <c r="E2399" t="s">
        <v>480</v>
      </c>
    </row>
    <row r="2400" spans="1:5" x14ac:dyDescent="0.2">
      <c r="A2400">
        <v>2473</v>
      </c>
      <c r="B2400">
        <v>2870</v>
      </c>
      <c r="C2400">
        <v>2473</v>
      </c>
      <c r="D2400" t="s">
        <v>2603</v>
      </c>
      <c r="E2400" t="s">
        <v>480</v>
      </c>
    </row>
    <row r="2401" spans="1:5" x14ac:dyDescent="0.2">
      <c r="A2401">
        <v>2474</v>
      </c>
      <c r="B2401">
        <v>2871</v>
      </c>
      <c r="C2401">
        <v>2474</v>
      </c>
      <c r="D2401" t="s">
        <v>2604</v>
      </c>
      <c r="E2401" t="s">
        <v>480</v>
      </c>
    </row>
    <row r="2402" spans="1:5" x14ac:dyDescent="0.2">
      <c r="A2402">
        <v>2475</v>
      </c>
      <c r="B2402">
        <v>2872</v>
      </c>
      <c r="C2402">
        <v>2475</v>
      </c>
      <c r="D2402" t="s">
        <v>2605</v>
      </c>
      <c r="E2402" t="s">
        <v>480</v>
      </c>
    </row>
    <row r="2403" spans="1:5" x14ac:dyDescent="0.2">
      <c r="A2403">
        <v>2476</v>
      </c>
      <c r="B2403">
        <v>2873</v>
      </c>
      <c r="C2403">
        <v>2476</v>
      </c>
      <c r="D2403" t="s">
        <v>2606</v>
      </c>
      <c r="E2403" t="s">
        <v>480</v>
      </c>
    </row>
    <row r="2404" spans="1:5" x14ac:dyDescent="0.2">
      <c r="A2404">
        <v>2477</v>
      </c>
      <c r="B2404">
        <v>2874</v>
      </c>
      <c r="C2404">
        <v>2477</v>
      </c>
      <c r="D2404" t="s">
        <v>2607</v>
      </c>
      <c r="E2404" t="s">
        <v>480</v>
      </c>
    </row>
    <row r="2405" spans="1:5" x14ac:dyDescent="0.2">
      <c r="A2405">
        <v>2478</v>
      </c>
      <c r="B2405">
        <v>2875</v>
      </c>
      <c r="C2405">
        <v>2478</v>
      </c>
      <c r="D2405" t="s">
        <v>2608</v>
      </c>
      <c r="E2405" t="s">
        <v>480</v>
      </c>
    </row>
    <row r="2406" spans="1:5" x14ac:dyDescent="0.2">
      <c r="A2406">
        <v>2479</v>
      </c>
      <c r="B2406">
        <v>2876</v>
      </c>
      <c r="C2406">
        <v>2479</v>
      </c>
      <c r="D2406" t="s">
        <v>2609</v>
      </c>
      <c r="E2406" t="s">
        <v>480</v>
      </c>
    </row>
    <row r="2407" spans="1:5" x14ac:dyDescent="0.2">
      <c r="A2407">
        <v>2480</v>
      </c>
      <c r="B2407">
        <v>2877</v>
      </c>
      <c r="C2407">
        <v>2480</v>
      </c>
      <c r="D2407" t="s">
        <v>2610</v>
      </c>
      <c r="E2407" t="s">
        <v>480</v>
      </c>
    </row>
    <row r="2408" spans="1:5" x14ac:dyDescent="0.2">
      <c r="A2408">
        <v>2481</v>
      </c>
      <c r="B2408">
        <v>2878</v>
      </c>
      <c r="C2408">
        <v>2481</v>
      </c>
      <c r="D2408" t="s">
        <v>2611</v>
      </c>
      <c r="E2408" t="s">
        <v>480</v>
      </c>
    </row>
    <row r="2409" spans="1:5" x14ac:dyDescent="0.2">
      <c r="A2409">
        <v>2482</v>
      </c>
      <c r="B2409">
        <v>2879</v>
      </c>
      <c r="C2409">
        <v>2482</v>
      </c>
      <c r="D2409" t="s">
        <v>2612</v>
      </c>
      <c r="E2409" t="s">
        <v>480</v>
      </c>
    </row>
    <row r="2410" spans="1:5" x14ac:dyDescent="0.2">
      <c r="A2410">
        <v>2483</v>
      </c>
      <c r="B2410">
        <v>2880</v>
      </c>
      <c r="C2410">
        <v>2483</v>
      </c>
      <c r="D2410" t="s">
        <v>2613</v>
      </c>
      <c r="E2410" t="s">
        <v>480</v>
      </c>
    </row>
    <row r="2411" spans="1:5" x14ac:dyDescent="0.2">
      <c r="A2411">
        <v>2484</v>
      </c>
      <c r="B2411">
        <v>2881</v>
      </c>
      <c r="C2411">
        <v>2484</v>
      </c>
      <c r="D2411" t="s">
        <v>2614</v>
      </c>
      <c r="E2411" t="s">
        <v>480</v>
      </c>
    </row>
    <row r="2412" spans="1:5" x14ac:dyDescent="0.2">
      <c r="A2412">
        <v>2485</v>
      </c>
      <c r="B2412">
        <v>2882</v>
      </c>
      <c r="C2412">
        <v>2485</v>
      </c>
      <c r="D2412" t="s">
        <v>2615</v>
      </c>
      <c r="E2412" t="s">
        <v>480</v>
      </c>
    </row>
    <row r="2413" spans="1:5" x14ac:dyDescent="0.2">
      <c r="A2413">
        <v>2486</v>
      </c>
      <c r="B2413">
        <v>2883</v>
      </c>
      <c r="C2413">
        <v>2486</v>
      </c>
      <c r="D2413" t="s">
        <v>2616</v>
      </c>
      <c r="E2413" t="s">
        <v>480</v>
      </c>
    </row>
    <row r="2414" spans="1:5" x14ac:dyDescent="0.2">
      <c r="A2414">
        <v>2487</v>
      </c>
      <c r="B2414">
        <v>2884</v>
      </c>
      <c r="C2414">
        <v>2487</v>
      </c>
      <c r="D2414" t="s">
        <v>2617</v>
      </c>
      <c r="E2414" t="s">
        <v>480</v>
      </c>
    </row>
    <row r="2415" spans="1:5" x14ac:dyDescent="0.2">
      <c r="A2415">
        <v>2488</v>
      </c>
      <c r="B2415">
        <v>2885</v>
      </c>
      <c r="C2415">
        <v>2488</v>
      </c>
      <c r="D2415" t="s">
        <v>2618</v>
      </c>
      <c r="E2415" t="s">
        <v>480</v>
      </c>
    </row>
    <row r="2416" spans="1:5" x14ac:dyDescent="0.2">
      <c r="A2416">
        <v>2489</v>
      </c>
      <c r="B2416">
        <v>2886</v>
      </c>
      <c r="C2416">
        <v>2489</v>
      </c>
      <c r="D2416" t="s">
        <v>2619</v>
      </c>
      <c r="E2416" t="s">
        <v>480</v>
      </c>
    </row>
    <row r="2417" spans="1:5" x14ac:dyDescent="0.2">
      <c r="A2417">
        <v>2490</v>
      </c>
      <c r="B2417">
        <v>2887</v>
      </c>
      <c r="C2417">
        <v>2490</v>
      </c>
      <c r="D2417" t="s">
        <v>2620</v>
      </c>
      <c r="E2417" t="s">
        <v>480</v>
      </c>
    </row>
    <row r="2418" spans="1:5" x14ac:dyDescent="0.2">
      <c r="A2418">
        <v>2491</v>
      </c>
      <c r="B2418">
        <v>2888</v>
      </c>
      <c r="C2418">
        <v>2491</v>
      </c>
      <c r="D2418" t="s">
        <v>2621</v>
      </c>
      <c r="E2418" t="s">
        <v>480</v>
      </c>
    </row>
    <row r="2419" spans="1:5" x14ac:dyDescent="0.2">
      <c r="A2419">
        <v>2492</v>
      </c>
      <c r="B2419">
        <v>2889</v>
      </c>
      <c r="C2419">
        <v>2492</v>
      </c>
      <c r="D2419" t="s">
        <v>2622</v>
      </c>
      <c r="E2419" t="s">
        <v>480</v>
      </c>
    </row>
    <row r="2420" spans="1:5" x14ac:dyDescent="0.2">
      <c r="A2420">
        <v>2493</v>
      </c>
      <c r="B2420">
        <v>2890</v>
      </c>
      <c r="C2420">
        <v>2493</v>
      </c>
      <c r="D2420" t="s">
        <v>2623</v>
      </c>
      <c r="E2420" t="s">
        <v>480</v>
      </c>
    </row>
    <row r="2421" spans="1:5" x14ac:dyDescent="0.2">
      <c r="A2421">
        <v>2494</v>
      </c>
      <c r="B2421">
        <v>2891</v>
      </c>
      <c r="C2421">
        <v>2494</v>
      </c>
      <c r="D2421" t="s">
        <v>2624</v>
      </c>
      <c r="E2421" t="s">
        <v>480</v>
      </c>
    </row>
    <row r="2422" spans="1:5" x14ac:dyDescent="0.2">
      <c r="A2422">
        <v>2495</v>
      </c>
      <c r="B2422">
        <v>2892</v>
      </c>
      <c r="C2422">
        <v>2495</v>
      </c>
      <c r="D2422" t="s">
        <v>2625</v>
      </c>
      <c r="E2422" t="s">
        <v>480</v>
      </c>
    </row>
    <row r="2423" spans="1:5" x14ac:dyDescent="0.2">
      <c r="A2423">
        <v>2496</v>
      </c>
      <c r="B2423">
        <v>2893</v>
      </c>
      <c r="C2423">
        <v>2496</v>
      </c>
      <c r="D2423" t="s">
        <v>2626</v>
      </c>
      <c r="E2423" t="s">
        <v>480</v>
      </c>
    </row>
    <row r="2424" spans="1:5" x14ac:dyDescent="0.2">
      <c r="A2424">
        <v>2497</v>
      </c>
      <c r="B2424">
        <v>2894</v>
      </c>
      <c r="C2424">
        <v>2497</v>
      </c>
      <c r="D2424" t="s">
        <v>2627</v>
      </c>
      <c r="E2424" t="s">
        <v>480</v>
      </c>
    </row>
    <row r="2425" spans="1:5" x14ac:dyDescent="0.2">
      <c r="A2425">
        <v>2498</v>
      </c>
      <c r="B2425">
        <v>2895</v>
      </c>
      <c r="C2425">
        <v>2498</v>
      </c>
      <c r="D2425" t="s">
        <v>2628</v>
      </c>
      <c r="E2425" t="s">
        <v>480</v>
      </c>
    </row>
    <row r="2426" spans="1:5" x14ac:dyDescent="0.2">
      <c r="A2426">
        <v>2499</v>
      </c>
      <c r="B2426">
        <v>2896</v>
      </c>
      <c r="C2426">
        <v>2499</v>
      </c>
      <c r="D2426" t="s">
        <v>2629</v>
      </c>
      <c r="E2426" t="s">
        <v>480</v>
      </c>
    </row>
    <row r="2427" spans="1:5" x14ac:dyDescent="0.2">
      <c r="A2427">
        <v>2500</v>
      </c>
      <c r="B2427">
        <v>2897</v>
      </c>
      <c r="C2427">
        <v>2500</v>
      </c>
      <c r="D2427" t="s">
        <v>2630</v>
      </c>
      <c r="E2427" t="s">
        <v>480</v>
      </c>
    </row>
    <row r="2428" spans="1:5" x14ac:dyDescent="0.2">
      <c r="A2428">
        <v>2501</v>
      </c>
      <c r="B2428">
        <v>2898</v>
      </c>
      <c r="C2428">
        <v>2501</v>
      </c>
      <c r="D2428" t="s">
        <v>2631</v>
      </c>
      <c r="E2428" t="s">
        <v>480</v>
      </c>
    </row>
    <row r="2429" spans="1:5" x14ac:dyDescent="0.2">
      <c r="A2429">
        <v>2502</v>
      </c>
      <c r="B2429">
        <v>2899</v>
      </c>
      <c r="C2429">
        <v>2502</v>
      </c>
      <c r="D2429" t="s">
        <v>2632</v>
      </c>
      <c r="E2429" t="s">
        <v>480</v>
      </c>
    </row>
    <row r="2430" spans="1:5" x14ac:dyDescent="0.2">
      <c r="A2430">
        <v>2503</v>
      </c>
      <c r="B2430">
        <v>2900</v>
      </c>
      <c r="C2430">
        <v>2503</v>
      </c>
      <c r="D2430" t="s">
        <v>2633</v>
      </c>
      <c r="E2430" t="s">
        <v>480</v>
      </c>
    </row>
    <row r="2431" spans="1:5" x14ac:dyDescent="0.2">
      <c r="A2431">
        <v>2504</v>
      </c>
      <c r="B2431">
        <v>2901</v>
      </c>
      <c r="C2431">
        <v>2504</v>
      </c>
      <c r="D2431" t="s">
        <v>2634</v>
      </c>
      <c r="E2431" t="s">
        <v>480</v>
      </c>
    </row>
    <row r="2432" spans="1:5" x14ac:dyDescent="0.2">
      <c r="A2432">
        <v>2505</v>
      </c>
      <c r="B2432">
        <v>2902</v>
      </c>
      <c r="C2432">
        <v>2505</v>
      </c>
      <c r="D2432" t="s">
        <v>2635</v>
      </c>
      <c r="E2432" t="s">
        <v>480</v>
      </c>
    </row>
    <row r="2433" spans="1:5" x14ac:dyDescent="0.2">
      <c r="A2433">
        <v>2506</v>
      </c>
      <c r="B2433">
        <v>9874</v>
      </c>
      <c r="C2433">
        <v>2506</v>
      </c>
      <c r="D2433" t="s">
        <v>2636</v>
      </c>
      <c r="E2433" t="s">
        <v>480</v>
      </c>
    </row>
    <row r="2434" spans="1:5" x14ac:dyDescent="0.2">
      <c r="A2434">
        <v>2507</v>
      </c>
      <c r="B2434">
        <v>9875</v>
      </c>
      <c r="C2434">
        <v>2507</v>
      </c>
      <c r="D2434" t="s">
        <v>2637</v>
      </c>
      <c r="E2434" t="s">
        <v>480</v>
      </c>
    </row>
    <row r="2435" spans="1:5" x14ac:dyDescent="0.2">
      <c r="A2435">
        <v>2508</v>
      </c>
      <c r="B2435">
        <v>2903</v>
      </c>
      <c r="C2435">
        <v>2508</v>
      </c>
      <c r="D2435" t="s">
        <v>2638</v>
      </c>
      <c r="E2435" t="s">
        <v>480</v>
      </c>
    </row>
    <row r="2436" spans="1:5" x14ac:dyDescent="0.2">
      <c r="A2436">
        <v>2509</v>
      </c>
      <c r="B2436">
        <v>9982</v>
      </c>
      <c r="C2436">
        <v>2509</v>
      </c>
      <c r="D2436" t="s">
        <v>2639</v>
      </c>
      <c r="E2436" t="s">
        <v>480</v>
      </c>
    </row>
    <row r="2437" spans="1:5" x14ac:dyDescent="0.2">
      <c r="A2437">
        <v>2510</v>
      </c>
      <c r="B2437">
        <v>2904</v>
      </c>
      <c r="C2437">
        <v>2510</v>
      </c>
      <c r="D2437" t="s">
        <v>2640</v>
      </c>
      <c r="E2437" t="s">
        <v>480</v>
      </c>
    </row>
    <row r="2438" spans="1:5" x14ac:dyDescent="0.2">
      <c r="A2438">
        <v>2511</v>
      </c>
      <c r="B2438">
        <v>9044</v>
      </c>
      <c r="C2438">
        <v>2511</v>
      </c>
      <c r="D2438" t="s">
        <v>2641</v>
      </c>
      <c r="E2438" t="s">
        <v>480</v>
      </c>
    </row>
    <row r="2439" spans="1:5" x14ac:dyDescent="0.2">
      <c r="A2439">
        <v>2512</v>
      </c>
      <c r="B2439">
        <v>9045</v>
      </c>
      <c r="C2439">
        <v>2512</v>
      </c>
      <c r="D2439" t="s">
        <v>2642</v>
      </c>
      <c r="E2439" t="s">
        <v>480</v>
      </c>
    </row>
    <row r="2440" spans="1:5" x14ac:dyDescent="0.2">
      <c r="A2440">
        <v>2513</v>
      </c>
      <c r="B2440">
        <v>9451</v>
      </c>
      <c r="C2440">
        <v>2513</v>
      </c>
      <c r="D2440" t="s">
        <v>2643</v>
      </c>
      <c r="E2440" t="s">
        <v>480</v>
      </c>
    </row>
    <row r="2441" spans="1:5" x14ac:dyDescent="0.2">
      <c r="A2441">
        <v>2514</v>
      </c>
      <c r="B2441">
        <v>2905</v>
      </c>
      <c r="C2441">
        <v>2514</v>
      </c>
      <c r="D2441" t="s">
        <v>2644</v>
      </c>
      <c r="E2441" t="s">
        <v>480</v>
      </c>
    </row>
    <row r="2442" spans="1:5" x14ac:dyDescent="0.2">
      <c r="A2442">
        <v>2515</v>
      </c>
      <c r="B2442">
        <v>2906</v>
      </c>
      <c r="C2442">
        <v>2515</v>
      </c>
      <c r="D2442" t="s">
        <v>2645</v>
      </c>
      <c r="E2442" t="s">
        <v>480</v>
      </c>
    </row>
    <row r="2443" spans="1:5" x14ac:dyDescent="0.2">
      <c r="A2443">
        <v>2516</v>
      </c>
      <c r="B2443">
        <v>9206</v>
      </c>
      <c r="C2443">
        <v>2516</v>
      </c>
      <c r="D2443" t="s">
        <v>2646</v>
      </c>
      <c r="E2443" t="s">
        <v>480</v>
      </c>
    </row>
    <row r="2444" spans="1:5" x14ac:dyDescent="0.2">
      <c r="A2444">
        <v>2517</v>
      </c>
      <c r="B2444">
        <v>9207</v>
      </c>
      <c r="C2444">
        <v>2517</v>
      </c>
      <c r="D2444" t="s">
        <v>2647</v>
      </c>
      <c r="E2444" t="s">
        <v>480</v>
      </c>
    </row>
    <row r="2445" spans="1:5" x14ac:dyDescent="0.2">
      <c r="A2445">
        <v>2518</v>
      </c>
      <c r="B2445">
        <v>9208</v>
      </c>
      <c r="C2445">
        <v>2518</v>
      </c>
      <c r="D2445" t="s">
        <v>2648</v>
      </c>
      <c r="E2445" t="s">
        <v>480</v>
      </c>
    </row>
    <row r="2446" spans="1:5" x14ac:dyDescent="0.2">
      <c r="A2446">
        <v>2519</v>
      </c>
      <c r="B2446">
        <v>9209</v>
      </c>
      <c r="C2446">
        <v>2519</v>
      </c>
      <c r="D2446" t="s">
        <v>2649</v>
      </c>
      <c r="E2446" t="s">
        <v>480</v>
      </c>
    </row>
    <row r="2447" spans="1:5" x14ac:dyDescent="0.2">
      <c r="A2447">
        <v>2520</v>
      </c>
      <c r="B2447">
        <v>9210</v>
      </c>
      <c r="C2447">
        <v>2520</v>
      </c>
      <c r="D2447" t="s">
        <v>2650</v>
      </c>
      <c r="E2447" t="s">
        <v>480</v>
      </c>
    </row>
    <row r="2448" spans="1:5" x14ac:dyDescent="0.2">
      <c r="A2448">
        <v>2521</v>
      </c>
      <c r="B2448">
        <v>9211</v>
      </c>
      <c r="C2448">
        <v>2521</v>
      </c>
      <c r="D2448" t="s">
        <v>2651</v>
      </c>
      <c r="E2448" t="s">
        <v>480</v>
      </c>
    </row>
    <row r="2449" spans="1:5" x14ac:dyDescent="0.2">
      <c r="A2449">
        <v>2522</v>
      </c>
      <c r="B2449">
        <v>9212</v>
      </c>
      <c r="C2449">
        <v>2522</v>
      </c>
      <c r="D2449" t="s">
        <v>2652</v>
      </c>
      <c r="E2449" t="s">
        <v>480</v>
      </c>
    </row>
    <row r="2450" spans="1:5" x14ac:dyDescent="0.2">
      <c r="A2450">
        <v>2523</v>
      </c>
      <c r="B2450">
        <v>9213</v>
      </c>
      <c r="C2450">
        <v>2523</v>
      </c>
      <c r="D2450" t="s">
        <v>2653</v>
      </c>
      <c r="E2450" t="s">
        <v>480</v>
      </c>
    </row>
    <row r="2451" spans="1:5" x14ac:dyDescent="0.2">
      <c r="A2451">
        <v>2524</v>
      </c>
      <c r="B2451">
        <v>9214</v>
      </c>
      <c r="C2451">
        <v>2524</v>
      </c>
      <c r="D2451" t="s">
        <v>2654</v>
      </c>
      <c r="E2451" t="s">
        <v>480</v>
      </c>
    </row>
    <row r="2452" spans="1:5" x14ac:dyDescent="0.2">
      <c r="A2452">
        <v>2525</v>
      </c>
      <c r="B2452">
        <v>9215</v>
      </c>
      <c r="C2452">
        <v>2525</v>
      </c>
      <c r="D2452" t="s">
        <v>2655</v>
      </c>
      <c r="E2452" t="s">
        <v>480</v>
      </c>
    </row>
    <row r="2453" spans="1:5" x14ac:dyDescent="0.2">
      <c r="A2453">
        <v>2526</v>
      </c>
      <c r="B2453">
        <v>9216</v>
      </c>
      <c r="C2453">
        <v>2526</v>
      </c>
      <c r="D2453" t="s">
        <v>2656</v>
      </c>
      <c r="E2453" t="s">
        <v>480</v>
      </c>
    </row>
    <row r="2454" spans="1:5" x14ac:dyDescent="0.2">
      <c r="A2454">
        <v>2527</v>
      </c>
      <c r="B2454">
        <v>9217</v>
      </c>
      <c r="C2454">
        <v>2527</v>
      </c>
      <c r="D2454" t="s">
        <v>2657</v>
      </c>
      <c r="E2454" t="s">
        <v>480</v>
      </c>
    </row>
    <row r="2455" spans="1:5" x14ac:dyDescent="0.2">
      <c r="A2455">
        <v>2528</v>
      </c>
      <c r="B2455">
        <v>9218</v>
      </c>
      <c r="C2455">
        <v>2528</v>
      </c>
      <c r="D2455" t="s">
        <v>2658</v>
      </c>
      <c r="E2455" t="s">
        <v>480</v>
      </c>
    </row>
    <row r="2456" spans="1:5" x14ac:dyDescent="0.2">
      <c r="A2456">
        <v>2529</v>
      </c>
      <c r="B2456">
        <v>9219</v>
      </c>
      <c r="C2456">
        <v>2529</v>
      </c>
      <c r="D2456" t="s">
        <v>2659</v>
      </c>
      <c r="E2456" t="s">
        <v>480</v>
      </c>
    </row>
    <row r="2457" spans="1:5" x14ac:dyDescent="0.2">
      <c r="A2457">
        <v>2530</v>
      </c>
      <c r="B2457">
        <v>9220</v>
      </c>
      <c r="C2457">
        <v>2530</v>
      </c>
      <c r="D2457" t="s">
        <v>2660</v>
      </c>
      <c r="E2457" t="s">
        <v>480</v>
      </c>
    </row>
    <row r="2458" spans="1:5" x14ac:dyDescent="0.2">
      <c r="A2458">
        <v>2531</v>
      </c>
      <c r="B2458">
        <v>9221</v>
      </c>
      <c r="C2458">
        <v>2531</v>
      </c>
      <c r="D2458" t="s">
        <v>2661</v>
      </c>
      <c r="E2458" t="s">
        <v>480</v>
      </c>
    </row>
    <row r="2459" spans="1:5" x14ac:dyDescent="0.2">
      <c r="A2459">
        <v>2532</v>
      </c>
      <c r="B2459">
        <v>9222</v>
      </c>
      <c r="C2459">
        <v>2532</v>
      </c>
      <c r="D2459" t="s">
        <v>2662</v>
      </c>
      <c r="E2459" t="s">
        <v>480</v>
      </c>
    </row>
    <row r="2460" spans="1:5" x14ac:dyDescent="0.2">
      <c r="A2460">
        <v>2533</v>
      </c>
      <c r="B2460">
        <v>9223</v>
      </c>
      <c r="C2460">
        <v>2533</v>
      </c>
      <c r="D2460" t="s">
        <v>2663</v>
      </c>
      <c r="E2460" t="s">
        <v>480</v>
      </c>
    </row>
    <row r="2461" spans="1:5" x14ac:dyDescent="0.2">
      <c r="A2461">
        <v>2534</v>
      </c>
      <c r="B2461">
        <v>9224</v>
      </c>
      <c r="C2461">
        <v>2534</v>
      </c>
      <c r="D2461" t="s">
        <v>2664</v>
      </c>
      <c r="E2461" t="s">
        <v>480</v>
      </c>
    </row>
    <row r="2462" spans="1:5" x14ac:dyDescent="0.2">
      <c r="A2462">
        <v>2535</v>
      </c>
      <c r="B2462">
        <v>9225</v>
      </c>
      <c r="C2462">
        <v>2535</v>
      </c>
      <c r="D2462" t="s">
        <v>2665</v>
      </c>
      <c r="E2462" t="s">
        <v>480</v>
      </c>
    </row>
    <row r="2463" spans="1:5" x14ac:dyDescent="0.2">
      <c r="A2463">
        <v>2536</v>
      </c>
      <c r="B2463">
        <v>9226</v>
      </c>
      <c r="C2463">
        <v>2536</v>
      </c>
      <c r="D2463" t="s">
        <v>2666</v>
      </c>
      <c r="E2463" t="s">
        <v>480</v>
      </c>
    </row>
    <row r="2464" spans="1:5" x14ac:dyDescent="0.2">
      <c r="A2464">
        <v>2537</v>
      </c>
      <c r="B2464">
        <v>9227</v>
      </c>
      <c r="C2464">
        <v>2537</v>
      </c>
      <c r="D2464" t="s">
        <v>2667</v>
      </c>
      <c r="E2464" t="s">
        <v>480</v>
      </c>
    </row>
    <row r="2465" spans="1:5" x14ac:dyDescent="0.2">
      <c r="A2465">
        <v>2538</v>
      </c>
      <c r="B2465">
        <v>9228</v>
      </c>
      <c r="C2465">
        <v>2538</v>
      </c>
      <c r="D2465" t="s">
        <v>2668</v>
      </c>
      <c r="E2465" t="s">
        <v>480</v>
      </c>
    </row>
    <row r="2466" spans="1:5" x14ac:dyDescent="0.2">
      <c r="A2466">
        <v>2539</v>
      </c>
      <c r="B2466">
        <v>9229</v>
      </c>
      <c r="C2466">
        <v>2539</v>
      </c>
      <c r="D2466" t="s">
        <v>2669</v>
      </c>
      <c r="E2466" t="s">
        <v>480</v>
      </c>
    </row>
    <row r="2467" spans="1:5" x14ac:dyDescent="0.2">
      <c r="A2467">
        <v>2540</v>
      </c>
      <c r="B2467">
        <v>9230</v>
      </c>
      <c r="C2467">
        <v>2540</v>
      </c>
      <c r="D2467" t="s">
        <v>2670</v>
      </c>
      <c r="E2467" t="s">
        <v>480</v>
      </c>
    </row>
    <row r="2468" spans="1:5" x14ac:dyDescent="0.2">
      <c r="A2468">
        <v>2541</v>
      </c>
      <c r="B2468">
        <v>9231</v>
      </c>
      <c r="C2468">
        <v>2541</v>
      </c>
      <c r="D2468" t="s">
        <v>2671</v>
      </c>
      <c r="E2468" t="s">
        <v>480</v>
      </c>
    </row>
    <row r="2469" spans="1:5" x14ac:dyDescent="0.2">
      <c r="A2469">
        <v>2542</v>
      </c>
      <c r="B2469">
        <v>9163</v>
      </c>
      <c r="C2469">
        <v>2542</v>
      </c>
      <c r="D2469" t="s">
        <v>2672</v>
      </c>
      <c r="E2469" t="s">
        <v>480</v>
      </c>
    </row>
    <row r="2470" spans="1:5" x14ac:dyDescent="0.2">
      <c r="A2470">
        <v>2543</v>
      </c>
      <c r="B2470">
        <v>2907</v>
      </c>
      <c r="C2470">
        <v>2543</v>
      </c>
      <c r="D2470" t="s">
        <v>2673</v>
      </c>
      <c r="E2470" t="s">
        <v>480</v>
      </c>
    </row>
    <row r="2471" spans="1:5" x14ac:dyDescent="0.2">
      <c r="A2471">
        <v>2544</v>
      </c>
      <c r="B2471">
        <v>2908</v>
      </c>
      <c r="C2471">
        <v>2544</v>
      </c>
      <c r="D2471" t="s">
        <v>2674</v>
      </c>
      <c r="E2471" t="s">
        <v>480</v>
      </c>
    </row>
    <row r="2472" spans="1:5" x14ac:dyDescent="0.2">
      <c r="A2472">
        <v>2545</v>
      </c>
      <c r="B2472">
        <v>9232</v>
      </c>
      <c r="C2472">
        <v>2545</v>
      </c>
      <c r="D2472" t="s">
        <v>2675</v>
      </c>
      <c r="E2472" t="s">
        <v>480</v>
      </c>
    </row>
    <row r="2473" spans="1:5" x14ac:dyDescent="0.2">
      <c r="A2473">
        <v>2546</v>
      </c>
      <c r="B2473">
        <v>9233</v>
      </c>
      <c r="C2473">
        <v>2546</v>
      </c>
      <c r="D2473" t="s">
        <v>2676</v>
      </c>
      <c r="E2473" t="s">
        <v>480</v>
      </c>
    </row>
    <row r="2474" spans="1:5" x14ac:dyDescent="0.2">
      <c r="A2474">
        <v>2547</v>
      </c>
      <c r="B2474">
        <v>9234</v>
      </c>
      <c r="C2474">
        <v>2547</v>
      </c>
      <c r="D2474" t="s">
        <v>2677</v>
      </c>
      <c r="E2474" t="s">
        <v>480</v>
      </c>
    </row>
    <row r="2475" spans="1:5" x14ac:dyDescent="0.2">
      <c r="A2475">
        <v>2548</v>
      </c>
      <c r="B2475">
        <v>9235</v>
      </c>
      <c r="C2475">
        <v>2548</v>
      </c>
      <c r="D2475" t="s">
        <v>2678</v>
      </c>
      <c r="E2475" t="s">
        <v>480</v>
      </c>
    </row>
    <row r="2476" spans="1:5" x14ac:dyDescent="0.2">
      <c r="A2476">
        <v>2549</v>
      </c>
      <c r="B2476">
        <v>9236</v>
      </c>
      <c r="C2476">
        <v>2549</v>
      </c>
      <c r="D2476" t="s">
        <v>2679</v>
      </c>
      <c r="E2476" t="s">
        <v>480</v>
      </c>
    </row>
    <row r="2477" spans="1:5" x14ac:dyDescent="0.2">
      <c r="A2477">
        <v>2550</v>
      </c>
      <c r="B2477">
        <v>9237</v>
      </c>
      <c r="C2477">
        <v>2550</v>
      </c>
      <c r="D2477" t="s">
        <v>2680</v>
      </c>
      <c r="E2477" t="s">
        <v>480</v>
      </c>
    </row>
    <row r="2478" spans="1:5" x14ac:dyDescent="0.2">
      <c r="A2478">
        <v>2551</v>
      </c>
      <c r="B2478">
        <v>9876</v>
      </c>
      <c r="C2478">
        <v>2551</v>
      </c>
      <c r="D2478" t="s">
        <v>2681</v>
      </c>
      <c r="E2478" t="s">
        <v>480</v>
      </c>
    </row>
    <row r="2479" spans="1:5" x14ac:dyDescent="0.2">
      <c r="A2479">
        <v>2552</v>
      </c>
      <c r="B2479">
        <v>9877</v>
      </c>
      <c r="C2479">
        <v>2552</v>
      </c>
      <c r="D2479" t="s">
        <v>2682</v>
      </c>
      <c r="E2479" t="s">
        <v>480</v>
      </c>
    </row>
    <row r="2480" spans="1:5" x14ac:dyDescent="0.2">
      <c r="A2480">
        <v>2553</v>
      </c>
      <c r="B2480">
        <v>2909</v>
      </c>
      <c r="C2480">
        <v>2553</v>
      </c>
      <c r="D2480" t="s">
        <v>2683</v>
      </c>
      <c r="E2480" t="s">
        <v>480</v>
      </c>
    </row>
    <row r="2481" spans="1:5" x14ac:dyDescent="0.2">
      <c r="A2481">
        <v>2554</v>
      </c>
      <c r="B2481">
        <v>2910</v>
      </c>
      <c r="C2481">
        <v>2554</v>
      </c>
      <c r="D2481" t="s">
        <v>2684</v>
      </c>
      <c r="E2481" t="s">
        <v>480</v>
      </c>
    </row>
    <row r="2482" spans="1:5" x14ac:dyDescent="0.2">
      <c r="A2482">
        <v>20001</v>
      </c>
      <c r="B2482">
        <v>20001</v>
      </c>
      <c r="C2482">
        <v>20001</v>
      </c>
      <c r="D2482" t="s">
        <v>2685</v>
      </c>
      <c r="E2482" t="s">
        <v>480</v>
      </c>
    </row>
    <row r="2483" spans="1:5" x14ac:dyDescent="0.2">
      <c r="A2483">
        <v>20002</v>
      </c>
      <c r="B2483">
        <v>20002</v>
      </c>
      <c r="C2483">
        <v>20002</v>
      </c>
      <c r="D2483" t="s">
        <v>2686</v>
      </c>
      <c r="E2483" t="s">
        <v>480</v>
      </c>
    </row>
    <row r="2484" spans="1:5" x14ac:dyDescent="0.2">
      <c r="A2484">
        <v>20003</v>
      </c>
      <c r="B2484">
        <v>20003</v>
      </c>
      <c r="C2484">
        <v>20003</v>
      </c>
      <c r="D2484" t="s">
        <v>2687</v>
      </c>
      <c r="E2484" t="s">
        <v>480</v>
      </c>
    </row>
    <row r="2485" spans="1:5" x14ac:dyDescent="0.2">
      <c r="A2485">
        <v>20004</v>
      </c>
      <c r="B2485">
        <v>20004</v>
      </c>
      <c r="C2485">
        <v>20004</v>
      </c>
      <c r="D2485" t="s">
        <v>2688</v>
      </c>
      <c r="E2485" t="s">
        <v>480</v>
      </c>
    </row>
    <row r="2486" spans="1:5" x14ac:dyDescent="0.2">
      <c r="A2486">
        <v>20005</v>
      </c>
      <c r="B2486">
        <v>20005</v>
      </c>
      <c r="C2486">
        <v>20005</v>
      </c>
      <c r="D2486" t="s">
        <v>2689</v>
      </c>
      <c r="E2486" t="s">
        <v>480</v>
      </c>
    </row>
    <row r="2487" spans="1:5" x14ac:dyDescent="0.2">
      <c r="A2487">
        <v>20006</v>
      </c>
      <c r="B2487">
        <v>20006</v>
      </c>
      <c r="C2487">
        <v>20006</v>
      </c>
      <c r="D2487" t="s">
        <v>2690</v>
      </c>
      <c r="E2487" t="s">
        <v>480</v>
      </c>
    </row>
    <row r="2488" spans="1:5" x14ac:dyDescent="0.2">
      <c r="A2488">
        <v>20007</v>
      </c>
      <c r="B2488">
        <v>20007</v>
      </c>
      <c r="C2488">
        <v>20007</v>
      </c>
      <c r="D2488" t="s">
        <v>2691</v>
      </c>
      <c r="E2488" t="s">
        <v>480</v>
      </c>
    </row>
    <row r="2489" spans="1:5" x14ac:dyDescent="0.2">
      <c r="A2489">
        <v>20008</v>
      </c>
      <c r="B2489">
        <v>20008</v>
      </c>
      <c r="C2489">
        <v>20008</v>
      </c>
      <c r="D2489" t="s">
        <v>2692</v>
      </c>
      <c r="E2489" t="s">
        <v>480</v>
      </c>
    </row>
    <row r="2490" spans="1:5" x14ac:dyDescent="0.2">
      <c r="A2490">
        <v>20009</v>
      </c>
      <c r="B2490">
        <v>20009</v>
      </c>
      <c r="C2490">
        <v>20009</v>
      </c>
      <c r="D2490" t="s">
        <v>2693</v>
      </c>
      <c r="E2490" t="s">
        <v>439</v>
      </c>
    </row>
    <row r="2491" spans="1:5" x14ac:dyDescent="0.2">
      <c r="A2491">
        <v>20010</v>
      </c>
      <c r="B2491">
        <v>20010</v>
      </c>
      <c r="C2491">
        <v>20010</v>
      </c>
      <c r="D2491" t="s">
        <v>2694</v>
      </c>
      <c r="E2491" t="s">
        <v>2695</v>
      </c>
    </row>
    <row r="2492" spans="1:5" x14ac:dyDescent="0.2">
      <c r="A2492">
        <v>20011</v>
      </c>
      <c r="B2492">
        <v>20011</v>
      </c>
      <c r="C2492">
        <v>20011</v>
      </c>
      <c r="D2492" t="s">
        <v>2696</v>
      </c>
      <c r="E2492" t="s">
        <v>480</v>
      </c>
    </row>
    <row r="2493" spans="1:5" x14ac:dyDescent="0.2">
      <c r="A2493">
        <v>20051</v>
      </c>
      <c r="B2493">
        <v>20051</v>
      </c>
      <c r="C2493">
        <v>20051</v>
      </c>
      <c r="D2493" t="s">
        <v>2697</v>
      </c>
      <c r="E2493" t="s">
        <v>480</v>
      </c>
    </row>
    <row r="2494" spans="1:5" x14ac:dyDescent="0.2">
      <c r="A2494">
        <v>20101</v>
      </c>
      <c r="B2494">
        <v>20101</v>
      </c>
      <c r="C2494">
        <v>20101</v>
      </c>
      <c r="D2494" t="s">
        <v>417</v>
      </c>
      <c r="E2494" t="s">
        <v>480</v>
      </c>
    </row>
    <row r="2495" spans="1:5" x14ac:dyDescent="0.2">
      <c r="A2495">
        <v>20102</v>
      </c>
      <c r="B2495">
        <v>20102</v>
      </c>
      <c r="C2495">
        <v>20102</v>
      </c>
      <c r="D2495" t="s">
        <v>194</v>
      </c>
      <c r="E2495" t="s">
        <v>480</v>
      </c>
    </row>
    <row r="2496" spans="1:5" x14ac:dyDescent="0.2">
      <c r="A2496">
        <v>20103</v>
      </c>
      <c r="B2496">
        <v>20103</v>
      </c>
      <c r="C2496">
        <v>20103</v>
      </c>
      <c r="D2496" t="s">
        <v>189</v>
      </c>
      <c r="E2496" t="s">
        <v>480</v>
      </c>
    </row>
    <row r="2497" spans="1:5" x14ac:dyDescent="0.2">
      <c r="A2497">
        <v>20104</v>
      </c>
      <c r="B2497">
        <v>20104</v>
      </c>
      <c r="C2497">
        <v>20104</v>
      </c>
      <c r="D2497" t="s">
        <v>2698</v>
      </c>
      <c r="E2497" t="s">
        <v>480</v>
      </c>
    </row>
    <row r="2498" spans="1:5" x14ac:dyDescent="0.2">
      <c r="A2498">
        <v>20105</v>
      </c>
      <c r="B2498">
        <v>20105</v>
      </c>
      <c r="C2498">
        <v>20105</v>
      </c>
      <c r="D2498" t="s">
        <v>2699</v>
      </c>
      <c r="E2498" t="s">
        <v>480</v>
      </c>
    </row>
    <row r="2499" spans="1:5" x14ac:dyDescent="0.2">
      <c r="A2499">
        <v>20106</v>
      </c>
      <c r="B2499">
        <v>20106</v>
      </c>
      <c r="C2499">
        <v>20106</v>
      </c>
      <c r="D2499" t="s">
        <v>2700</v>
      </c>
      <c r="E2499" t="s">
        <v>480</v>
      </c>
    </row>
    <row r="2500" spans="1:5" x14ac:dyDescent="0.2">
      <c r="A2500">
        <v>20107</v>
      </c>
      <c r="B2500">
        <v>20107</v>
      </c>
      <c r="C2500">
        <v>20107</v>
      </c>
      <c r="D2500" t="s">
        <v>2701</v>
      </c>
      <c r="E2500" t="s">
        <v>480</v>
      </c>
    </row>
    <row r="2501" spans="1:5" x14ac:dyDescent="0.2">
      <c r="A2501">
        <v>20108</v>
      </c>
      <c r="B2501">
        <v>20108</v>
      </c>
      <c r="C2501">
        <v>20108</v>
      </c>
      <c r="D2501" t="s">
        <v>2702</v>
      </c>
      <c r="E2501" t="s">
        <v>480</v>
      </c>
    </row>
    <row r="2502" spans="1:5" x14ac:dyDescent="0.2">
      <c r="A2502">
        <v>20109</v>
      </c>
      <c r="B2502">
        <v>20109</v>
      </c>
      <c r="C2502">
        <v>20109</v>
      </c>
      <c r="D2502" t="s">
        <v>199</v>
      </c>
      <c r="E2502" t="s">
        <v>480</v>
      </c>
    </row>
    <row r="2503" spans="1:5" x14ac:dyDescent="0.2">
      <c r="A2503">
        <v>20110</v>
      </c>
      <c r="B2503">
        <v>20110</v>
      </c>
      <c r="C2503">
        <v>20110</v>
      </c>
      <c r="D2503" t="s">
        <v>186</v>
      </c>
      <c r="E2503" t="s">
        <v>480</v>
      </c>
    </row>
    <row r="2504" spans="1:5" x14ac:dyDescent="0.2">
      <c r="A2504">
        <v>20111</v>
      </c>
      <c r="B2504">
        <v>20111</v>
      </c>
      <c r="C2504">
        <v>20111</v>
      </c>
      <c r="D2504" t="s">
        <v>2703</v>
      </c>
      <c r="E2504" t="s">
        <v>480</v>
      </c>
    </row>
    <row r="2505" spans="1:5" x14ac:dyDescent="0.2">
      <c r="A2505">
        <v>20112</v>
      </c>
      <c r="B2505">
        <v>20112</v>
      </c>
      <c r="C2505">
        <v>20112</v>
      </c>
      <c r="D2505" t="s">
        <v>201</v>
      </c>
      <c r="E2505" t="s">
        <v>480</v>
      </c>
    </row>
    <row r="2506" spans="1:5" x14ac:dyDescent="0.2">
      <c r="A2506">
        <v>20113</v>
      </c>
      <c r="B2506">
        <v>20113</v>
      </c>
      <c r="C2506">
        <v>20113</v>
      </c>
      <c r="D2506" t="s">
        <v>207</v>
      </c>
      <c r="E2506" t="s">
        <v>480</v>
      </c>
    </row>
    <row r="2507" spans="1:5" x14ac:dyDescent="0.2">
      <c r="A2507">
        <v>20114</v>
      </c>
      <c r="B2507">
        <v>20114</v>
      </c>
      <c r="C2507">
        <v>20114</v>
      </c>
      <c r="D2507" t="s">
        <v>440</v>
      </c>
      <c r="E2507" t="s">
        <v>439</v>
      </c>
    </row>
    <row r="2508" spans="1:5" x14ac:dyDescent="0.2">
      <c r="A2508">
        <v>20115</v>
      </c>
      <c r="B2508">
        <v>20115</v>
      </c>
      <c r="C2508">
        <v>20115</v>
      </c>
      <c r="D2508" t="s">
        <v>183</v>
      </c>
      <c r="E2508" t="s">
        <v>182</v>
      </c>
    </row>
    <row r="2509" spans="1:5" x14ac:dyDescent="0.2">
      <c r="A2509">
        <v>20116</v>
      </c>
      <c r="B2509">
        <v>20116</v>
      </c>
      <c r="C2509">
        <v>20116</v>
      </c>
      <c r="D2509" t="s">
        <v>185</v>
      </c>
      <c r="E2509" t="s">
        <v>184</v>
      </c>
    </row>
    <row r="2510" spans="1:5" x14ac:dyDescent="0.2">
      <c r="A2510">
        <v>20117</v>
      </c>
      <c r="B2510">
        <v>20117</v>
      </c>
      <c r="C2510">
        <v>20117</v>
      </c>
      <c r="D2510" t="s">
        <v>2704</v>
      </c>
      <c r="E2510" t="s">
        <v>2705</v>
      </c>
    </row>
    <row r="2511" spans="1:5" x14ac:dyDescent="0.2">
      <c r="A2511">
        <v>20201</v>
      </c>
      <c r="B2511">
        <v>20201</v>
      </c>
      <c r="C2511">
        <v>20201</v>
      </c>
      <c r="D2511" t="s">
        <v>2706</v>
      </c>
      <c r="E2511" t="s">
        <v>480</v>
      </c>
    </row>
    <row r="2512" spans="1:5" x14ac:dyDescent="0.2">
      <c r="A2512">
        <v>20202</v>
      </c>
      <c r="B2512">
        <v>20202</v>
      </c>
      <c r="C2512">
        <v>20202</v>
      </c>
      <c r="D2512" t="s">
        <v>2707</v>
      </c>
      <c r="E2512" t="s">
        <v>480</v>
      </c>
    </row>
    <row r="2513" spans="1:5" x14ac:dyDescent="0.2">
      <c r="A2513">
        <v>20203</v>
      </c>
      <c r="B2513">
        <v>20203</v>
      </c>
      <c r="C2513">
        <v>20203</v>
      </c>
      <c r="D2513" t="s">
        <v>2708</v>
      </c>
      <c r="E2513" t="s">
        <v>480</v>
      </c>
    </row>
    <row r="2514" spans="1:5" x14ac:dyDescent="0.2">
      <c r="A2514">
        <v>20204</v>
      </c>
      <c r="B2514">
        <v>20204</v>
      </c>
      <c r="C2514">
        <v>20204</v>
      </c>
      <c r="D2514" t="s">
        <v>2709</v>
      </c>
      <c r="E2514" t="s">
        <v>480</v>
      </c>
    </row>
    <row r="2515" spans="1:5" x14ac:dyDescent="0.2">
      <c r="A2515">
        <v>20205</v>
      </c>
      <c r="B2515">
        <v>20205</v>
      </c>
      <c r="C2515">
        <v>20205</v>
      </c>
      <c r="D2515" t="s">
        <v>2710</v>
      </c>
      <c r="E2515" t="s">
        <v>480</v>
      </c>
    </row>
    <row r="2516" spans="1:5" x14ac:dyDescent="0.2">
      <c r="A2516">
        <v>20206</v>
      </c>
      <c r="B2516">
        <v>20206</v>
      </c>
      <c r="C2516">
        <v>20206</v>
      </c>
      <c r="D2516" t="s">
        <v>2711</v>
      </c>
      <c r="E2516" t="s">
        <v>480</v>
      </c>
    </row>
    <row r="2517" spans="1:5" x14ac:dyDescent="0.2">
      <c r="A2517">
        <v>20207</v>
      </c>
      <c r="B2517">
        <v>20207</v>
      </c>
      <c r="C2517">
        <v>20207</v>
      </c>
      <c r="D2517" t="s">
        <v>2712</v>
      </c>
      <c r="E2517" t="s">
        <v>480</v>
      </c>
    </row>
    <row r="2518" spans="1:5" x14ac:dyDescent="0.2">
      <c r="A2518">
        <v>20208</v>
      </c>
      <c r="B2518">
        <v>20208</v>
      </c>
      <c r="C2518">
        <v>20208</v>
      </c>
      <c r="D2518" t="s">
        <v>2713</v>
      </c>
      <c r="E2518" t="s">
        <v>480</v>
      </c>
    </row>
    <row r="2519" spans="1:5" x14ac:dyDescent="0.2">
      <c r="A2519">
        <v>20301</v>
      </c>
      <c r="B2519">
        <v>20301</v>
      </c>
      <c r="C2519">
        <v>20301</v>
      </c>
      <c r="D2519" t="s">
        <v>2714</v>
      </c>
      <c r="E2519" t="s">
        <v>480</v>
      </c>
    </row>
    <row r="2520" spans="1:5" x14ac:dyDescent="0.2">
      <c r="A2520">
        <v>20302</v>
      </c>
      <c r="B2520">
        <v>20302</v>
      </c>
      <c r="C2520">
        <v>20302</v>
      </c>
      <c r="D2520" t="s">
        <v>2715</v>
      </c>
      <c r="E2520" t="s">
        <v>480</v>
      </c>
    </row>
    <row r="2521" spans="1:5" x14ac:dyDescent="0.2">
      <c r="A2521">
        <v>20303</v>
      </c>
      <c r="B2521">
        <v>20303</v>
      </c>
      <c r="C2521">
        <v>20303</v>
      </c>
      <c r="D2521" t="s">
        <v>2716</v>
      </c>
      <c r="E2521" t="s">
        <v>480</v>
      </c>
    </row>
    <row r="2522" spans="1:5" x14ac:dyDescent="0.2">
      <c r="A2522">
        <v>20304</v>
      </c>
      <c r="B2522">
        <v>20304</v>
      </c>
      <c r="C2522">
        <v>20304</v>
      </c>
      <c r="D2522" t="s">
        <v>2717</v>
      </c>
      <c r="E2522" t="s">
        <v>480</v>
      </c>
    </row>
    <row r="2523" spans="1:5" x14ac:dyDescent="0.2">
      <c r="A2523">
        <v>20305</v>
      </c>
      <c r="B2523">
        <v>20305</v>
      </c>
      <c r="C2523">
        <v>20305</v>
      </c>
      <c r="D2523" t="s">
        <v>2718</v>
      </c>
      <c r="E2523" t="s">
        <v>480</v>
      </c>
    </row>
    <row r="2524" spans="1:5" x14ac:dyDescent="0.2">
      <c r="A2524">
        <v>20306</v>
      </c>
      <c r="B2524">
        <v>20306</v>
      </c>
      <c r="C2524">
        <v>20306</v>
      </c>
      <c r="D2524" t="s">
        <v>2719</v>
      </c>
      <c r="E2524" t="s">
        <v>480</v>
      </c>
    </row>
    <row r="2525" spans="1:5" x14ac:dyDescent="0.2">
      <c r="A2525">
        <v>20307</v>
      </c>
      <c r="B2525">
        <v>20307</v>
      </c>
      <c r="C2525">
        <v>20307</v>
      </c>
      <c r="D2525" t="s">
        <v>2720</v>
      </c>
      <c r="E2525" t="s">
        <v>480</v>
      </c>
    </row>
    <row r="2526" spans="1:5" x14ac:dyDescent="0.2">
      <c r="A2526">
        <v>20308</v>
      </c>
      <c r="B2526">
        <v>20308</v>
      </c>
      <c r="C2526">
        <v>20308</v>
      </c>
      <c r="D2526" t="s">
        <v>2721</v>
      </c>
      <c r="E2526" t="s">
        <v>480</v>
      </c>
    </row>
    <row r="2527" spans="1:5" x14ac:dyDescent="0.2">
      <c r="A2527">
        <v>20309</v>
      </c>
      <c r="B2527">
        <v>20309</v>
      </c>
      <c r="C2527">
        <v>20309</v>
      </c>
      <c r="D2527" t="s">
        <v>2722</v>
      </c>
      <c r="E2527" t="s">
        <v>480</v>
      </c>
    </row>
    <row r="2528" spans="1:5" x14ac:dyDescent="0.2">
      <c r="A2528">
        <v>20310</v>
      </c>
      <c r="B2528">
        <v>20310</v>
      </c>
      <c r="C2528">
        <v>20310</v>
      </c>
      <c r="D2528" t="s">
        <v>2723</v>
      </c>
      <c r="E2528" t="s">
        <v>480</v>
      </c>
    </row>
    <row r="2529" spans="1:5" x14ac:dyDescent="0.2">
      <c r="A2529">
        <v>20311</v>
      </c>
      <c r="B2529">
        <v>20311</v>
      </c>
      <c r="C2529">
        <v>20311</v>
      </c>
      <c r="D2529" t="s">
        <v>2724</v>
      </c>
      <c r="E2529" t="s">
        <v>480</v>
      </c>
    </row>
    <row r="2530" spans="1:5" x14ac:dyDescent="0.2">
      <c r="A2530">
        <v>20312</v>
      </c>
      <c r="B2530">
        <v>20312</v>
      </c>
      <c r="C2530">
        <v>20312</v>
      </c>
      <c r="D2530" t="s">
        <v>2725</v>
      </c>
      <c r="E2530" t="s">
        <v>480</v>
      </c>
    </row>
    <row r="2531" spans="1:5" x14ac:dyDescent="0.2">
      <c r="A2531">
        <v>20314</v>
      </c>
      <c r="B2531">
        <v>20314</v>
      </c>
      <c r="C2531">
        <v>20314</v>
      </c>
      <c r="D2531" t="s">
        <v>2726</v>
      </c>
      <c r="E2531" t="s">
        <v>439</v>
      </c>
    </row>
    <row r="2532" spans="1:5" x14ac:dyDescent="0.2">
      <c r="A2532">
        <v>20315</v>
      </c>
      <c r="B2532">
        <v>20315</v>
      </c>
      <c r="C2532">
        <v>20315</v>
      </c>
      <c r="D2532" t="s">
        <v>2727</v>
      </c>
      <c r="E2532" t="s">
        <v>182</v>
      </c>
    </row>
    <row r="2533" spans="1:5" x14ac:dyDescent="0.2">
      <c r="A2533">
        <v>20316</v>
      </c>
      <c r="B2533">
        <v>20316</v>
      </c>
      <c r="C2533">
        <v>20316</v>
      </c>
      <c r="D2533" t="s">
        <v>2728</v>
      </c>
      <c r="E2533" t="s">
        <v>2729</v>
      </c>
    </row>
    <row r="2534" spans="1:5" x14ac:dyDescent="0.2">
      <c r="A2534">
        <v>30000</v>
      </c>
      <c r="B2534">
        <v>0</v>
      </c>
      <c r="C2534">
        <v>30000</v>
      </c>
      <c r="D2534" t="s">
        <v>2730</v>
      </c>
      <c r="E2534" t="s">
        <v>480</v>
      </c>
    </row>
    <row r="2535" spans="1:5" x14ac:dyDescent="0.2">
      <c r="A2535">
        <v>30005</v>
      </c>
      <c r="B2535">
        <v>5</v>
      </c>
      <c r="C2535">
        <v>30005</v>
      </c>
      <c r="D2535" t="s">
        <v>2731</v>
      </c>
      <c r="E2535" t="s">
        <v>480</v>
      </c>
    </row>
    <row r="2536" spans="1:5" x14ac:dyDescent="0.2">
      <c r="A2536">
        <v>30006</v>
      </c>
      <c r="B2536">
        <v>6</v>
      </c>
      <c r="C2536">
        <v>30006</v>
      </c>
      <c r="D2536" t="s">
        <v>2732</v>
      </c>
      <c r="E2536" t="s">
        <v>480</v>
      </c>
    </row>
    <row r="2537" spans="1:5" x14ac:dyDescent="0.2">
      <c r="A2537">
        <v>30012</v>
      </c>
      <c r="B2537">
        <v>12</v>
      </c>
      <c r="C2537">
        <v>30012</v>
      </c>
      <c r="D2537" t="s">
        <v>2733</v>
      </c>
      <c r="E2537" t="s">
        <v>480</v>
      </c>
    </row>
    <row r="2538" spans="1:5" x14ac:dyDescent="0.2">
      <c r="A2538">
        <v>30013</v>
      </c>
      <c r="B2538">
        <v>13</v>
      </c>
      <c r="C2538">
        <v>30013</v>
      </c>
      <c r="D2538" t="s">
        <v>2734</v>
      </c>
      <c r="E2538" t="s">
        <v>480</v>
      </c>
    </row>
    <row r="2539" spans="1:5" x14ac:dyDescent="0.2">
      <c r="A2539">
        <v>30014</v>
      </c>
      <c r="B2539">
        <v>14</v>
      </c>
      <c r="C2539">
        <v>30014</v>
      </c>
      <c r="D2539" t="s">
        <v>2735</v>
      </c>
      <c r="E2539" t="s">
        <v>480</v>
      </c>
    </row>
    <row r="2540" spans="1:5" x14ac:dyDescent="0.2">
      <c r="A2540">
        <v>30015</v>
      </c>
      <c r="B2540">
        <v>15</v>
      </c>
      <c r="C2540">
        <v>30015</v>
      </c>
      <c r="D2540" t="s">
        <v>2736</v>
      </c>
      <c r="E2540" t="s">
        <v>480</v>
      </c>
    </row>
    <row r="2541" spans="1:5" x14ac:dyDescent="0.2">
      <c r="A2541">
        <v>30016</v>
      </c>
      <c r="B2541">
        <v>16</v>
      </c>
      <c r="C2541">
        <v>30016</v>
      </c>
      <c r="D2541" t="s">
        <v>2737</v>
      </c>
      <c r="E2541" t="s">
        <v>480</v>
      </c>
    </row>
    <row r="2542" spans="1:5" x14ac:dyDescent="0.2">
      <c r="A2542">
        <v>30017</v>
      </c>
      <c r="B2542">
        <v>17</v>
      </c>
      <c r="C2542">
        <v>30017</v>
      </c>
      <c r="D2542" t="s">
        <v>2738</v>
      </c>
      <c r="E2542" t="s">
        <v>480</v>
      </c>
    </row>
    <row r="2543" spans="1:5" x14ac:dyDescent="0.2">
      <c r="A2543">
        <v>30019</v>
      </c>
      <c r="B2543">
        <v>19</v>
      </c>
      <c r="C2543">
        <v>30019</v>
      </c>
      <c r="D2543" t="s">
        <v>2739</v>
      </c>
      <c r="E2543" t="s">
        <v>480</v>
      </c>
    </row>
    <row r="2544" spans="1:5" x14ac:dyDescent="0.2">
      <c r="A2544">
        <v>30020</v>
      </c>
      <c r="B2544">
        <v>20</v>
      </c>
      <c r="C2544">
        <v>30020</v>
      </c>
      <c r="D2544" t="s">
        <v>2740</v>
      </c>
      <c r="E2544" t="s">
        <v>480</v>
      </c>
    </row>
    <row r="2545" spans="1:5" x14ac:dyDescent="0.2">
      <c r="A2545">
        <v>30032</v>
      </c>
      <c r="B2545">
        <v>32</v>
      </c>
      <c r="C2545">
        <v>30032</v>
      </c>
      <c r="D2545" t="s">
        <v>2741</v>
      </c>
      <c r="E2545" t="s">
        <v>480</v>
      </c>
    </row>
    <row r="2546" spans="1:5" x14ac:dyDescent="0.2">
      <c r="A2546">
        <v>30033</v>
      </c>
      <c r="B2546">
        <v>33</v>
      </c>
      <c r="C2546">
        <v>30033</v>
      </c>
      <c r="D2546" t="s">
        <v>2742</v>
      </c>
      <c r="E2546" t="s">
        <v>480</v>
      </c>
    </row>
    <row r="2547" spans="1:5" x14ac:dyDescent="0.2">
      <c r="A2547">
        <v>30034</v>
      </c>
      <c r="B2547">
        <v>34</v>
      </c>
      <c r="C2547">
        <v>30034</v>
      </c>
      <c r="D2547" t="s">
        <v>2743</v>
      </c>
      <c r="E2547" t="s">
        <v>480</v>
      </c>
    </row>
    <row r="2548" spans="1:5" x14ac:dyDescent="0.2">
      <c r="A2548">
        <v>30037</v>
      </c>
      <c r="B2548">
        <v>37</v>
      </c>
      <c r="C2548">
        <v>30037</v>
      </c>
      <c r="D2548" t="e">
        <f>--Slamvolumen index</f>
        <v>#NAME?</v>
      </c>
      <c r="E2548" t="s">
        <v>480</v>
      </c>
    </row>
    <row r="2549" spans="1:5" x14ac:dyDescent="0.2">
      <c r="A2549">
        <v>30047</v>
      </c>
      <c r="B2549">
        <v>47</v>
      </c>
      <c r="C2549">
        <v>30047</v>
      </c>
      <c r="D2549" t="s">
        <v>2744</v>
      </c>
      <c r="E2549" t="s">
        <v>480</v>
      </c>
    </row>
    <row r="2550" spans="1:5" x14ac:dyDescent="0.2">
      <c r="A2550">
        <v>30049</v>
      </c>
      <c r="B2550">
        <v>49</v>
      </c>
      <c r="C2550">
        <v>30049</v>
      </c>
      <c r="D2550" t="s">
        <v>2745</v>
      </c>
      <c r="E2550" t="s">
        <v>480</v>
      </c>
    </row>
    <row r="2551" spans="1:5" x14ac:dyDescent="0.2">
      <c r="A2551">
        <v>30056</v>
      </c>
      <c r="B2551">
        <v>56</v>
      </c>
      <c r="C2551">
        <v>30056</v>
      </c>
      <c r="D2551" t="s">
        <v>2746</v>
      </c>
      <c r="E2551" t="s">
        <v>480</v>
      </c>
    </row>
    <row r="2552" spans="1:5" x14ac:dyDescent="0.2">
      <c r="A2552">
        <v>30127</v>
      </c>
      <c r="B2552">
        <v>127</v>
      </c>
      <c r="C2552">
        <v>30127</v>
      </c>
      <c r="D2552" t="s">
        <v>2747</v>
      </c>
      <c r="E2552" t="s">
        <v>480</v>
      </c>
    </row>
    <row r="2553" spans="1:5" x14ac:dyDescent="0.2">
      <c r="A2553">
        <v>30176</v>
      </c>
      <c r="B2553">
        <v>176</v>
      </c>
      <c r="C2553">
        <v>30176</v>
      </c>
      <c r="D2553" t="s">
        <v>2748</v>
      </c>
      <c r="E2553" t="s">
        <v>480</v>
      </c>
    </row>
    <row r="2554" spans="1:5" x14ac:dyDescent="0.2">
      <c r="A2554">
        <v>30177</v>
      </c>
      <c r="B2554">
        <v>177</v>
      </c>
      <c r="C2554">
        <v>30177</v>
      </c>
      <c r="D2554" t="s">
        <v>2749</v>
      </c>
      <c r="E2554" t="s">
        <v>480</v>
      </c>
    </row>
    <row r="2555" spans="1:5" x14ac:dyDescent="0.2">
      <c r="A2555">
        <v>30178</v>
      </c>
      <c r="B2555">
        <v>178</v>
      </c>
      <c r="C2555">
        <v>30178</v>
      </c>
      <c r="D2555" t="s">
        <v>2750</v>
      </c>
      <c r="E2555" t="s">
        <v>480</v>
      </c>
    </row>
    <row r="2556" spans="1:5" x14ac:dyDescent="0.2">
      <c r="A2556">
        <v>30179</v>
      </c>
      <c r="B2556">
        <v>179</v>
      </c>
      <c r="C2556">
        <v>30179</v>
      </c>
      <c r="D2556" t="s">
        <v>2751</v>
      </c>
      <c r="E2556" t="s">
        <v>480</v>
      </c>
    </row>
    <row r="2557" spans="1:5" x14ac:dyDescent="0.2">
      <c r="A2557">
        <v>30378</v>
      </c>
      <c r="B2557">
        <v>378</v>
      </c>
      <c r="C2557">
        <v>30378</v>
      </c>
      <c r="D2557" t="s">
        <v>2752</v>
      </c>
      <c r="E2557" t="s">
        <v>480</v>
      </c>
    </row>
    <row r="2558" spans="1:5" x14ac:dyDescent="0.2">
      <c r="A2558">
        <v>30381</v>
      </c>
      <c r="B2558">
        <v>381</v>
      </c>
      <c r="C2558">
        <v>30381</v>
      </c>
      <c r="D2558" t="s">
        <v>2753</v>
      </c>
      <c r="E2558" t="s">
        <v>480</v>
      </c>
    </row>
    <row r="2559" spans="1:5" x14ac:dyDescent="0.2">
      <c r="A2559">
        <v>30386</v>
      </c>
      <c r="B2559">
        <v>386</v>
      </c>
      <c r="C2559">
        <v>30386</v>
      </c>
      <c r="D2559" t="s">
        <v>2754</v>
      </c>
      <c r="E2559" t="s">
        <v>480</v>
      </c>
    </row>
    <row r="2560" spans="1:5" x14ac:dyDescent="0.2">
      <c r="A2560">
        <v>30387</v>
      </c>
      <c r="B2560">
        <v>387</v>
      </c>
      <c r="C2560">
        <v>30387</v>
      </c>
      <c r="D2560" t="s">
        <v>2755</v>
      </c>
      <c r="E2560" t="s">
        <v>480</v>
      </c>
    </row>
    <row r="2561" spans="1:5" x14ac:dyDescent="0.2">
      <c r="A2561">
        <v>30400</v>
      </c>
      <c r="B2561">
        <v>400</v>
      </c>
      <c r="C2561">
        <v>30400</v>
      </c>
      <c r="D2561" t="s">
        <v>2756</v>
      </c>
      <c r="E2561" t="s">
        <v>480</v>
      </c>
    </row>
    <row r="2562" spans="1:5" x14ac:dyDescent="0.2">
      <c r="A2562">
        <v>30403</v>
      </c>
      <c r="B2562">
        <v>403</v>
      </c>
      <c r="C2562">
        <v>30403</v>
      </c>
      <c r="D2562" t="e">
        <f>--Cis-dichlorethylen</f>
        <v>#NAME?</v>
      </c>
      <c r="E2562" t="s">
        <v>480</v>
      </c>
    </row>
    <row r="2563" spans="1:5" x14ac:dyDescent="0.2">
      <c r="A2563">
        <v>30414</v>
      </c>
      <c r="B2563">
        <v>414</v>
      </c>
      <c r="C2563">
        <v>30414</v>
      </c>
      <c r="D2563" t="s">
        <v>2757</v>
      </c>
      <c r="E2563" t="s">
        <v>480</v>
      </c>
    </row>
    <row r="2564" spans="1:5" x14ac:dyDescent="0.2">
      <c r="A2564">
        <v>30418</v>
      </c>
      <c r="B2564">
        <v>418</v>
      </c>
      <c r="C2564">
        <v>30418</v>
      </c>
      <c r="D2564" t="s">
        <v>2758</v>
      </c>
      <c r="E2564" t="s">
        <v>480</v>
      </c>
    </row>
    <row r="2565" spans="1:5" x14ac:dyDescent="0.2">
      <c r="A2565">
        <v>30491</v>
      </c>
      <c r="B2565">
        <v>491</v>
      </c>
      <c r="C2565">
        <v>30491</v>
      </c>
      <c r="D2565" t="s">
        <v>2759</v>
      </c>
      <c r="E2565" t="s">
        <v>480</v>
      </c>
    </row>
    <row r="2566" spans="1:5" x14ac:dyDescent="0.2">
      <c r="A2566">
        <v>30494</v>
      </c>
      <c r="B2566">
        <v>494</v>
      </c>
      <c r="C2566">
        <v>30494</v>
      </c>
      <c r="D2566" t="s">
        <v>2760</v>
      </c>
      <c r="E2566" t="s">
        <v>480</v>
      </c>
    </row>
    <row r="2567" spans="1:5" x14ac:dyDescent="0.2">
      <c r="A2567">
        <v>30498</v>
      </c>
      <c r="B2567">
        <v>498</v>
      </c>
      <c r="C2567">
        <v>30498</v>
      </c>
      <c r="D2567" t="s">
        <v>2761</v>
      </c>
      <c r="E2567" t="s">
        <v>480</v>
      </c>
    </row>
    <row r="2568" spans="1:5" x14ac:dyDescent="0.2">
      <c r="A2568">
        <v>30502</v>
      </c>
      <c r="B2568">
        <v>502</v>
      </c>
      <c r="C2568">
        <v>30502</v>
      </c>
      <c r="D2568" t="s">
        <v>2762</v>
      </c>
      <c r="E2568" t="s">
        <v>480</v>
      </c>
    </row>
    <row r="2569" spans="1:5" x14ac:dyDescent="0.2">
      <c r="A2569">
        <v>30507</v>
      </c>
      <c r="B2569">
        <v>507</v>
      </c>
      <c r="C2569">
        <v>30507</v>
      </c>
      <c r="D2569" t="s">
        <v>2763</v>
      </c>
      <c r="E2569" t="s">
        <v>480</v>
      </c>
    </row>
    <row r="2570" spans="1:5" x14ac:dyDescent="0.2">
      <c r="A2570">
        <v>30509</v>
      </c>
      <c r="B2570">
        <v>509</v>
      </c>
      <c r="C2570">
        <v>30509</v>
      </c>
      <c r="D2570" t="s">
        <v>2764</v>
      </c>
      <c r="E2570" t="s">
        <v>480</v>
      </c>
    </row>
    <row r="2571" spans="1:5" x14ac:dyDescent="0.2">
      <c r="A2571">
        <v>30552</v>
      </c>
      <c r="B2571">
        <v>552</v>
      </c>
      <c r="C2571">
        <v>30552</v>
      </c>
      <c r="D2571" t="s">
        <v>2765</v>
      </c>
      <c r="E2571" t="s">
        <v>480</v>
      </c>
    </row>
    <row r="2572" spans="1:5" x14ac:dyDescent="0.2">
      <c r="A2572">
        <v>30577</v>
      </c>
      <c r="B2572">
        <v>577</v>
      </c>
      <c r="C2572">
        <v>30577</v>
      </c>
      <c r="D2572" t="s">
        <v>2766</v>
      </c>
      <c r="E2572" t="s">
        <v>480</v>
      </c>
    </row>
    <row r="2573" spans="1:5" x14ac:dyDescent="0.2">
      <c r="A2573">
        <v>30582</v>
      </c>
      <c r="B2573">
        <v>582</v>
      </c>
      <c r="C2573">
        <v>30582</v>
      </c>
      <c r="D2573" t="s">
        <v>2767</v>
      </c>
      <c r="E2573" t="s">
        <v>480</v>
      </c>
    </row>
    <row r="2574" spans="1:5" x14ac:dyDescent="0.2">
      <c r="A2574">
        <v>30604</v>
      </c>
      <c r="B2574">
        <v>604</v>
      </c>
      <c r="C2574">
        <v>30604</v>
      </c>
      <c r="D2574" t="s">
        <v>2768</v>
      </c>
      <c r="E2574" t="s">
        <v>480</v>
      </c>
    </row>
    <row r="2575" spans="1:5" x14ac:dyDescent="0.2">
      <c r="A2575">
        <v>30673</v>
      </c>
      <c r="B2575">
        <v>673</v>
      </c>
      <c r="C2575">
        <v>30673</v>
      </c>
      <c r="D2575" t="e">
        <f>--Monobromdichlormet</f>
        <v>#NAME?</v>
      </c>
      <c r="E2575" t="s">
        <v>480</v>
      </c>
    </row>
    <row r="2576" spans="1:5" x14ac:dyDescent="0.2">
      <c r="A2576">
        <v>30674</v>
      </c>
      <c r="B2576">
        <v>674</v>
      </c>
      <c r="C2576">
        <v>30674</v>
      </c>
      <c r="D2576" t="s">
        <v>5</v>
      </c>
      <c r="E2576" t="s">
        <v>480</v>
      </c>
    </row>
    <row r="2577" spans="1:5" x14ac:dyDescent="0.2">
      <c r="A2577">
        <v>30688</v>
      </c>
      <c r="B2577">
        <v>688</v>
      </c>
      <c r="C2577">
        <v>30688</v>
      </c>
      <c r="D2577" t="s">
        <v>2769</v>
      </c>
      <c r="E2577" t="s">
        <v>480</v>
      </c>
    </row>
    <row r="2578" spans="1:5" x14ac:dyDescent="0.2">
      <c r="A2578">
        <v>30704</v>
      </c>
      <c r="B2578">
        <v>704</v>
      </c>
      <c r="C2578">
        <v>30704</v>
      </c>
      <c r="D2578" t="s">
        <v>2770</v>
      </c>
      <c r="E2578" t="s">
        <v>480</v>
      </c>
    </row>
    <row r="2579" spans="1:5" x14ac:dyDescent="0.2">
      <c r="A2579">
        <v>30705</v>
      </c>
      <c r="B2579">
        <v>705</v>
      </c>
      <c r="C2579">
        <v>30705</v>
      </c>
      <c r="D2579" t="s">
        <v>2771</v>
      </c>
      <c r="E2579" t="s">
        <v>480</v>
      </c>
    </row>
    <row r="2580" spans="1:5" x14ac:dyDescent="0.2">
      <c r="A2580">
        <v>30710</v>
      </c>
      <c r="B2580">
        <v>710</v>
      </c>
      <c r="C2580">
        <v>30710</v>
      </c>
      <c r="D2580" t="s">
        <v>2772</v>
      </c>
      <c r="E2580" t="s">
        <v>480</v>
      </c>
    </row>
    <row r="2581" spans="1:5" x14ac:dyDescent="0.2">
      <c r="A2581">
        <v>30711</v>
      </c>
      <c r="B2581">
        <v>711</v>
      </c>
      <c r="C2581">
        <v>30711</v>
      </c>
      <c r="D2581" t="s">
        <v>2773</v>
      </c>
      <c r="E2581" t="s">
        <v>480</v>
      </c>
    </row>
    <row r="2582" spans="1:5" x14ac:dyDescent="0.2">
      <c r="A2582">
        <v>31000</v>
      </c>
      <c r="B2582">
        <v>1000</v>
      </c>
      <c r="C2582">
        <v>31000</v>
      </c>
      <c r="D2582" t="s">
        <v>2774</v>
      </c>
      <c r="E2582" t="s">
        <v>480</v>
      </c>
    </row>
    <row r="2583" spans="1:5" x14ac:dyDescent="0.2">
      <c r="A2583">
        <v>31010</v>
      </c>
      <c r="B2583">
        <v>1010</v>
      </c>
      <c r="C2583">
        <v>31010</v>
      </c>
      <c r="D2583" t="s">
        <v>2775</v>
      </c>
      <c r="E2583" t="s">
        <v>480</v>
      </c>
    </row>
    <row r="2584" spans="1:5" x14ac:dyDescent="0.2">
      <c r="A2584">
        <v>31013</v>
      </c>
      <c r="B2584">
        <v>1013</v>
      </c>
      <c r="C2584">
        <v>31013</v>
      </c>
      <c r="D2584" t="s">
        <v>2776</v>
      </c>
      <c r="E2584" t="s">
        <v>480</v>
      </c>
    </row>
    <row r="2585" spans="1:5" x14ac:dyDescent="0.2">
      <c r="A2585">
        <v>31053</v>
      </c>
      <c r="B2585">
        <v>1053</v>
      </c>
      <c r="C2585">
        <v>31053</v>
      </c>
      <c r="D2585" t="s">
        <v>2777</v>
      </c>
      <c r="E2585" t="s">
        <v>480</v>
      </c>
    </row>
    <row r="2586" spans="1:5" x14ac:dyDescent="0.2">
      <c r="A2586">
        <v>31054</v>
      </c>
      <c r="B2586">
        <v>1054</v>
      </c>
      <c r="C2586">
        <v>31054</v>
      </c>
      <c r="D2586" t="s">
        <v>2778</v>
      </c>
      <c r="E2586" t="s">
        <v>480</v>
      </c>
    </row>
    <row r="2587" spans="1:5" x14ac:dyDescent="0.2">
      <c r="A2587">
        <v>31178</v>
      </c>
      <c r="B2587">
        <v>1178</v>
      </c>
      <c r="C2587">
        <v>31178</v>
      </c>
      <c r="D2587" t="s">
        <v>2779</v>
      </c>
      <c r="E2587" t="s">
        <v>480</v>
      </c>
    </row>
    <row r="2588" spans="1:5" x14ac:dyDescent="0.2">
      <c r="A2588">
        <v>31179</v>
      </c>
      <c r="B2588">
        <v>1179</v>
      </c>
      <c r="C2588">
        <v>31179</v>
      </c>
      <c r="D2588" t="s">
        <v>2780</v>
      </c>
      <c r="E2588" t="s">
        <v>480</v>
      </c>
    </row>
    <row r="2589" spans="1:5" x14ac:dyDescent="0.2">
      <c r="A2589">
        <v>31192</v>
      </c>
      <c r="B2589">
        <v>1192</v>
      </c>
      <c r="C2589">
        <v>31192</v>
      </c>
      <c r="D2589" t="s">
        <v>2781</v>
      </c>
      <c r="E2589" t="s">
        <v>480</v>
      </c>
    </row>
    <row r="2590" spans="1:5" x14ac:dyDescent="0.2">
      <c r="A2590">
        <v>31202</v>
      </c>
      <c r="B2590">
        <v>1202</v>
      </c>
      <c r="C2590">
        <v>31202</v>
      </c>
      <c r="D2590" t="s">
        <v>2782</v>
      </c>
      <c r="E2590" t="s">
        <v>480</v>
      </c>
    </row>
    <row r="2591" spans="1:5" x14ac:dyDescent="0.2">
      <c r="A2591">
        <v>31212</v>
      </c>
      <c r="B2591">
        <v>1212</v>
      </c>
      <c r="C2591">
        <v>31212</v>
      </c>
      <c r="D2591" t="s">
        <v>2783</v>
      </c>
      <c r="E2591" t="s">
        <v>480</v>
      </c>
    </row>
    <row r="2592" spans="1:5" x14ac:dyDescent="0.2">
      <c r="A2592">
        <v>31226</v>
      </c>
      <c r="B2592">
        <v>1226</v>
      </c>
      <c r="C2592">
        <v>31226</v>
      </c>
      <c r="D2592" t="s">
        <v>1474</v>
      </c>
      <c r="E2592" t="s">
        <v>480</v>
      </c>
    </row>
    <row r="2593" spans="1:5" x14ac:dyDescent="0.2">
      <c r="A2593">
        <v>31303</v>
      </c>
      <c r="B2593">
        <v>1303</v>
      </c>
      <c r="C2593">
        <v>31303</v>
      </c>
      <c r="D2593" t="s">
        <v>2784</v>
      </c>
      <c r="E2593" t="s">
        <v>480</v>
      </c>
    </row>
    <row r="2594" spans="1:5" x14ac:dyDescent="0.2">
      <c r="A2594">
        <v>31304</v>
      </c>
      <c r="B2594">
        <v>1304</v>
      </c>
      <c r="C2594">
        <v>31304</v>
      </c>
      <c r="D2594" t="s">
        <v>2785</v>
      </c>
      <c r="E2594" t="s">
        <v>480</v>
      </c>
    </row>
    <row r="2595" spans="1:5" x14ac:dyDescent="0.2">
      <c r="A2595">
        <v>31353</v>
      </c>
      <c r="B2595">
        <v>1353</v>
      </c>
      <c r="C2595">
        <v>31353</v>
      </c>
      <c r="D2595" t="s">
        <v>2786</v>
      </c>
      <c r="E2595" t="s">
        <v>480</v>
      </c>
    </row>
    <row r="2596" spans="1:5" x14ac:dyDescent="0.2">
      <c r="A2596">
        <v>31354</v>
      </c>
      <c r="B2596">
        <v>1354</v>
      </c>
      <c r="C2596">
        <v>31354</v>
      </c>
      <c r="D2596" t="s">
        <v>2787</v>
      </c>
      <c r="E2596" t="s">
        <v>480</v>
      </c>
    </row>
    <row r="2597" spans="1:5" x14ac:dyDescent="0.2">
      <c r="A2597">
        <v>31377</v>
      </c>
      <c r="B2597">
        <v>1377</v>
      </c>
      <c r="C2597">
        <v>31377</v>
      </c>
      <c r="D2597" t="s">
        <v>2788</v>
      </c>
      <c r="E2597" t="s">
        <v>480</v>
      </c>
    </row>
    <row r="2598" spans="1:5" x14ac:dyDescent="0.2">
      <c r="A2598">
        <v>31402</v>
      </c>
      <c r="B2598">
        <v>1402</v>
      </c>
      <c r="C2598">
        <v>31402</v>
      </c>
      <c r="D2598" t="s">
        <v>2789</v>
      </c>
      <c r="E2598" t="s">
        <v>480</v>
      </c>
    </row>
    <row r="2599" spans="1:5" x14ac:dyDescent="0.2">
      <c r="A2599">
        <v>31502</v>
      </c>
      <c r="B2599">
        <v>1502</v>
      </c>
      <c r="C2599">
        <v>31502</v>
      </c>
      <c r="D2599" t="s">
        <v>2790</v>
      </c>
      <c r="E2599" t="s">
        <v>480</v>
      </c>
    </row>
    <row r="2600" spans="1:5" x14ac:dyDescent="0.2">
      <c r="A2600">
        <v>31507</v>
      </c>
      <c r="B2600">
        <v>1507</v>
      </c>
      <c r="C2600">
        <v>31507</v>
      </c>
      <c r="D2600" t="s">
        <v>2791</v>
      </c>
      <c r="E2600" t="s">
        <v>480</v>
      </c>
    </row>
    <row r="2601" spans="1:5" x14ac:dyDescent="0.2">
      <c r="A2601">
        <v>31512</v>
      </c>
      <c r="B2601">
        <v>1512</v>
      </c>
      <c r="C2601">
        <v>31512</v>
      </c>
      <c r="D2601" t="s">
        <v>2792</v>
      </c>
      <c r="E2601" t="s">
        <v>480</v>
      </c>
    </row>
    <row r="2602" spans="1:5" x14ac:dyDescent="0.2">
      <c r="A2602">
        <v>31513</v>
      </c>
      <c r="B2602">
        <v>1513</v>
      </c>
      <c r="C2602">
        <v>31513</v>
      </c>
      <c r="D2602" t="s">
        <v>2793</v>
      </c>
      <c r="E2602" t="s">
        <v>480</v>
      </c>
    </row>
    <row r="2603" spans="1:5" x14ac:dyDescent="0.2">
      <c r="A2603">
        <v>31517</v>
      </c>
      <c r="B2603">
        <v>1517</v>
      </c>
      <c r="C2603">
        <v>31517</v>
      </c>
      <c r="D2603" t="s">
        <v>2794</v>
      </c>
      <c r="E2603" t="s">
        <v>480</v>
      </c>
    </row>
    <row r="2604" spans="1:5" x14ac:dyDescent="0.2">
      <c r="A2604">
        <v>31532</v>
      </c>
      <c r="B2604">
        <v>1532</v>
      </c>
      <c r="C2604">
        <v>31532</v>
      </c>
      <c r="D2604" t="s">
        <v>2795</v>
      </c>
      <c r="E2604" t="s">
        <v>480</v>
      </c>
    </row>
    <row r="2605" spans="1:5" x14ac:dyDescent="0.2">
      <c r="A2605">
        <v>31533</v>
      </c>
      <c r="B2605">
        <v>1533</v>
      </c>
      <c r="C2605">
        <v>31533</v>
      </c>
      <c r="D2605" t="s">
        <v>2796</v>
      </c>
      <c r="E2605" t="s">
        <v>480</v>
      </c>
    </row>
    <row r="2606" spans="1:5" x14ac:dyDescent="0.2">
      <c r="A2606">
        <v>31537</v>
      </c>
      <c r="B2606">
        <v>1537</v>
      </c>
      <c r="C2606">
        <v>31537</v>
      </c>
      <c r="D2606" t="s">
        <v>2797</v>
      </c>
      <c r="E2606" t="s">
        <v>480</v>
      </c>
    </row>
    <row r="2607" spans="1:5" x14ac:dyDescent="0.2">
      <c r="A2607">
        <v>31543</v>
      </c>
      <c r="B2607">
        <v>1543</v>
      </c>
      <c r="C2607">
        <v>31543</v>
      </c>
      <c r="D2607" t="s">
        <v>2798</v>
      </c>
      <c r="E2607" t="s">
        <v>480</v>
      </c>
    </row>
    <row r="2608" spans="1:5" x14ac:dyDescent="0.2">
      <c r="A2608">
        <v>31544</v>
      </c>
      <c r="B2608">
        <v>1544</v>
      </c>
      <c r="C2608">
        <v>31544</v>
      </c>
      <c r="D2608" t="s">
        <v>2799</v>
      </c>
      <c r="E2608" t="s">
        <v>480</v>
      </c>
    </row>
    <row r="2609" spans="1:5" x14ac:dyDescent="0.2">
      <c r="A2609">
        <v>31547</v>
      </c>
      <c r="B2609">
        <v>1547</v>
      </c>
      <c r="C2609">
        <v>31547</v>
      </c>
      <c r="D2609" t="s">
        <v>2800</v>
      </c>
      <c r="E2609" t="s">
        <v>480</v>
      </c>
    </row>
    <row r="2610" spans="1:5" x14ac:dyDescent="0.2">
      <c r="A2610">
        <v>31548</v>
      </c>
      <c r="B2610">
        <v>1548</v>
      </c>
      <c r="C2610">
        <v>31548</v>
      </c>
      <c r="D2610" t="s">
        <v>2801</v>
      </c>
      <c r="E2610" t="s">
        <v>480</v>
      </c>
    </row>
    <row r="2611" spans="1:5" x14ac:dyDescent="0.2">
      <c r="A2611">
        <v>31552</v>
      </c>
      <c r="B2611">
        <v>1552</v>
      </c>
      <c r="C2611">
        <v>31552</v>
      </c>
      <c r="D2611" t="s">
        <v>2802</v>
      </c>
      <c r="E2611" t="s">
        <v>480</v>
      </c>
    </row>
    <row r="2612" spans="1:5" x14ac:dyDescent="0.2">
      <c r="A2612">
        <v>31561</v>
      </c>
      <c r="B2612">
        <v>1561</v>
      </c>
      <c r="C2612">
        <v>31561</v>
      </c>
      <c r="D2612" t="s">
        <v>2803</v>
      </c>
      <c r="E2612" t="s">
        <v>480</v>
      </c>
    </row>
    <row r="2613" spans="1:5" x14ac:dyDescent="0.2">
      <c r="A2613">
        <v>31594</v>
      </c>
      <c r="B2613">
        <v>1594</v>
      </c>
      <c r="C2613">
        <v>31594</v>
      </c>
      <c r="D2613" t="s">
        <v>2804</v>
      </c>
      <c r="E2613" t="s">
        <v>480</v>
      </c>
    </row>
    <row r="2614" spans="1:5" x14ac:dyDescent="0.2">
      <c r="A2614">
        <v>32003</v>
      </c>
      <c r="B2614">
        <v>2003</v>
      </c>
      <c r="C2614">
        <v>32003</v>
      </c>
      <c r="D2614" t="s">
        <v>2805</v>
      </c>
      <c r="E2614" t="s">
        <v>480</v>
      </c>
    </row>
    <row r="2615" spans="1:5" x14ac:dyDescent="0.2">
      <c r="A2615">
        <v>32007</v>
      </c>
      <c r="B2615">
        <v>2007</v>
      </c>
      <c r="C2615">
        <v>32007</v>
      </c>
      <c r="D2615" t="e">
        <f>--Dichromat-CR</f>
        <v>#NAME?</v>
      </c>
      <c r="E2615" t="s">
        <v>480</v>
      </c>
    </row>
    <row r="2616" spans="1:5" x14ac:dyDescent="0.2">
      <c r="A2616">
        <v>32008</v>
      </c>
      <c r="B2616">
        <v>2008</v>
      </c>
      <c r="C2616">
        <v>32008</v>
      </c>
      <c r="D2616" t="s">
        <v>2806</v>
      </c>
      <c r="E2616" t="s">
        <v>480</v>
      </c>
    </row>
    <row r="2617" spans="1:5" x14ac:dyDescent="0.2">
      <c r="A2617">
        <v>32009</v>
      </c>
      <c r="B2617">
        <v>2009</v>
      </c>
      <c r="C2617">
        <v>32009</v>
      </c>
      <c r="D2617" t="s">
        <v>2807</v>
      </c>
      <c r="E2617" t="s">
        <v>480</v>
      </c>
    </row>
    <row r="2618" spans="1:5" x14ac:dyDescent="0.2">
      <c r="A2618">
        <v>32012</v>
      </c>
      <c r="B2618">
        <v>2012</v>
      </c>
      <c r="C2618">
        <v>32012</v>
      </c>
      <c r="D2618" t="s">
        <v>2808</v>
      </c>
      <c r="E2618" t="s">
        <v>480</v>
      </c>
    </row>
    <row r="2619" spans="1:5" x14ac:dyDescent="0.2">
      <c r="A2619">
        <v>32017</v>
      </c>
      <c r="B2619">
        <v>2017</v>
      </c>
      <c r="C2619">
        <v>32017</v>
      </c>
      <c r="D2619" t="s">
        <v>2809</v>
      </c>
      <c r="E2619" t="s">
        <v>480</v>
      </c>
    </row>
    <row r="2620" spans="1:5" x14ac:dyDescent="0.2">
      <c r="A2620">
        <v>32042</v>
      </c>
      <c r="B2620">
        <v>2042</v>
      </c>
      <c r="C2620">
        <v>32042</v>
      </c>
      <c r="D2620" t="s">
        <v>2810</v>
      </c>
      <c r="E2620" t="s">
        <v>480</v>
      </c>
    </row>
    <row r="2621" spans="1:5" x14ac:dyDescent="0.2">
      <c r="A2621">
        <v>32045</v>
      </c>
      <c r="B2621">
        <v>2045</v>
      </c>
      <c r="C2621">
        <v>32045</v>
      </c>
      <c r="D2621" t="s">
        <v>2811</v>
      </c>
      <c r="E2621" t="s">
        <v>480</v>
      </c>
    </row>
    <row r="2622" spans="1:5" x14ac:dyDescent="0.2">
      <c r="A2622">
        <v>32046</v>
      </c>
      <c r="B2622">
        <v>2046</v>
      </c>
      <c r="C2622">
        <v>32046</v>
      </c>
      <c r="D2622" t="s">
        <v>2812</v>
      </c>
      <c r="E2622" t="s">
        <v>480</v>
      </c>
    </row>
    <row r="2623" spans="1:5" x14ac:dyDescent="0.2">
      <c r="A2623">
        <v>32047</v>
      </c>
      <c r="B2623">
        <v>2047</v>
      </c>
      <c r="C2623">
        <v>32047</v>
      </c>
      <c r="D2623" t="s">
        <v>2813</v>
      </c>
      <c r="E2623" t="s">
        <v>480</v>
      </c>
    </row>
    <row r="2624" spans="1:5" x14ac:dyDescent="0.2">
      <c r="A2624">
        <v>32048</v>
      </c>
      <c r="B2624">
        <v>2048</v>
      </c>
      <c r="C2624">
        <v>32048</v>
      </c>
      <c r="D2624" t="s">
        <v>2814</v>
      </c>
      <c r="E2624" t="s">
        <v>480</v>
      </c>
    </row>
    <row r="2625" spans="1:5" x14ac:dyDescent="0.2">
      <c r="A2625">
        <v>32057</v>
      </c>
      <c r="B2625">
        <v>2057</v>
      </c>
      <c r="C2625">
        <v>32057</v>
      </c>
      <c r="D2625" t="s">
        <v>2815</v>
      </c>
      <c r="E2625" t="s">
        <v>480</v>
      </c>
    </row>
    <row r="2626" spans="1:5" x14ac:dyDescent="0.2">
      <c r="A2626">
        <v>32062</v>
      </c>
      <c r="B2626">
        <v>2062</v>
      </c>
      <c r="C2626">
        <v>32062</v>
      </c>
      <c r="D2626" t="s">
        <v>2816</v>
      </c>
      <c r="E2626" t="s">
        <v>480</v>
      </c>
    </row>
    <row r="2627" spans="1:5" x14ac:dyDescent="0.2">
      <c r="A2627">
        <v>32063</v>
      </c>
      <c r="B2627">
        <v>2063</v>
      </c>
      <c r="C2627">
        <v>32063</v>
      </c>
      <c r="D2627" t="s">
        <v>2817</v>
      </c>
      <c r="E2627" t="s">
        <v>480</v>
      </c>
    </row>
    <row r="2628" spans="1:5" x14ac:dyDescent="0.2">
      <c r="A2628">
        <v>32072</v>
      </c>
      <c r="B2628">
        <v>2072</v>
      </c>
      <c r="C2628">
        <v>32072</v>
      </c>
      <c r="D2628" t="s">
        <v>2818</v>
      </c>
      <c r="E2628" t="s">
        <v>480</v>
      </c>
    </row>
    <row r="2629" spans="1:5" x14ac:dyDescent="0.2">
      <c r="A2629">
        <v>32073</v>
      </c>
      <c r="B2629">
        <v>2073</v>
      </c>
      <c r="C2629">
        <v>32073</v>
      </c>
      <c r="D2629" t="s">
        <v>2819</v>
      </c>
      <c r="E2629" t="s">
        <v>480</v>
      </c>
    </row>
    <row r="2630" spans="1:5" x14ac:dyDescent="0.2">
      <c r="A2630">
        <v>32077</v>
      </c>
      <c r="B2630">
        <v>2077</v>
      </c>
      <c r="C2630">
        <v>32077</v>
      </c>
      <c r="D2630" t="s">
        <v>2820</v>
      </c>
      <c r="E2630" t="s">
        <v>480</v>
      </c>
    </row>
    <row r="2631" spans="1:5" x14ac:dyDescent="0.2">
      <c r="A2631">
        <v>32082</v>
      </c>
      <c r="B2631">
        <v>2082</v>
      </c>
      <c r="C2631">
        <v>32082</v>
      </c>
      <c r="D2631" t="s">
        <v>2821</v>
      </c>
      <c r="E2631" t="s">
        <v>480</v>
      </c>
    </row>
    <row r="2632" spans="1:5" x14ac:dyDescent="0.2">
      <c r="A2632">
        <v>32087</v>
      </c>
      <c r="B2632">
        <v>2087</v>
      </c>
      <c r="C2632">
        <v>32087</v>
      </c>
      <c r="D2632" t="s">
        <v>2822</v>
      </c>
      <c r="E2632" t="s">
        <v>480</v>
      </c>
    </row>
    <row r="2633" spans="1:5" x14ac:dyDescent="0.2">
      <c r="A2633">
        <v>32092</v>
      </c>
      <c r="B2633">
        <v>2092</v>
      </c>
      <c r="C2633">
        <v>32092</v>
      </c>
      <c r="D2633" t="s">
        <v>2823</v>
      </c>
      <c r="E2633" t="s">
        <v>480</v>
      </c>
    </row>
    <row r="2634" spans="1:5" x14ac:dyDescent="0.2">
      <c r="A2634">
        <v>32097</v>
      </c>
      <c r="B2634">
        <v>2097</v>
      </c>
      <c r="C2634">
        <v>32097</v>
      </c>
      <c r="D2634" t="s">
        <v>2824</v>
      </c>
      <c r="E2634" t="s">
        <v>480</v>
      </c>
    </row>
    <row r="2635" spans="1:5" x14ac:dyDescent="0.2">
      <c r="A2635">
        <v>32102</v>
      </c>
      <c r="B2635">
        <v>2102</v>
      </c>
      <c r="C2635">
        <v>32102</v>
      </c>
      <c r="D2635" t="s">
        <v>2825</v>
      </c>
      <c r="E2635" t="s">
        <v>480</v>
      </c>
    </row>
    <row r="2636" spans="1:5" x14ac:dyDescent="0.2">
      <c r="A2636">
        <v>32103</v>
      </c>
      <c r="B2636">
        <v>2103</v>
      </c>
      <c r="C2636">
        <v>32103</v>
      </c>
      <c r="D2636" t="s">
        <v>2826</v>
      </c>
      <c r="E2636" t="s">
        <v>480</v>
      </c>
    </row>
    <row r="2637" spans="1:5" x14ac:dyDescent="0.2">
      <c r="A2637">
        <v>32107</v>
      </c>
      <c r="B2637">
        <v>2107</v>
      </c>
      <c r="C2637">
        <v>32107</v>
      </c>
      <c r="D2637" t="s">
        <v>2827</v>
      </c>
      <c r="E2637" t="s">
        <v>480</v>
      </c>
    </row>
    <row r="2638" spans="1:5" x14ac:dyDescent="0.2">
      <c r="A2638">
        <v>32112</v>
      </c>
      <c r="B2638">
        <v>2112</v>
      </c>
      <c r="C2638">
        <v>32112</v>
      </c>
      <c r="D2638" t="s">
        <v>2828</v>
      </c>
      <c r="E2638" t="s">
        <v>480</v>
      </c>
    </row>
    <row r="2639" spans="1:5" x14ac:dyDescent="0.2">
      <c r="A2639">
        <v>32114</v>
      </c>
      <c r="B2639">
        <v>2114</v>
      </c>
      <c r="C2639">
        <v>32114</v>
      </c>
      <c r="D2639" t="s">
        <v>2829</v>
      </c>
      <c r="E2639" t="s">
        <v>480</v>
      </c>
    </row>
    <row r="2640" spans="1:5" x14ac:dyDescent="0.2">
      <c r="A2640">
        <v>32127</v>
      </c>
      <c r="B2640">
        <v>2127</v>
      </c>
      <c r="C2640">
        <v>32127</v>
      </c>
      <c r="D2640" t="s">
        <v>2830</v>
      </c>
      <c r="E2640" t="s">
        <v>480</v>
      </c>
    </row>
    <row r="2641" spans="1:5" x14ac:dyDescent="0.2">
      <c r="A2641">
        <v>32132</v>
      </c>
      <c r="B2641">
        <v>2132</v>
      </c>
      <c r="C2641">
        <v>32132</v>
      </c>
      <c r="D2641" t="s">
        <v>2831</v>
      </c>
      <c r="E2641" t="s">
        <v>480</v>
      </c>
    </row>
    <row r="2642" spans="1:5" x14ac:dyDescent="0.2">
      <c r="A2642">
        <v>32144</v>
      </c>
      <c r="B2642">
        <v>2144</v>
      </c>
      <c r="C2642">
        <v>32144</v>
      </c>
      <c r="D2642" t="s">
        <v>2832</v>
      </c>
      <c r="E2642" t="s">
        <v>480</v>
      </c>
    </row>
    <row r="2643" spans="1:5" x14ac:dyDescent="0.2">
      <c r="A2643">
        <v>32191</v>
      </c>
      <c r="B2643">
        <v>2191</v>
      </c>
      <c r="C2643">
        <v>32191</v>
      </c>
      <c r="D2643" t="s">
        <v>2833</v>
      </c>
      <c r="E2643" t="s">
        <v>480</v>
      </c>
    </row>
    <row r="2644" spans="1:5" x14ac:dyDescent="0.2">
      <c r="A2644">
        <v>32227</v>
      </c>
      <c r="B2644">
        <v>2227</v>
      </c>
      <c r="C2644">
        <v>32227</v>
      </c>
      <c r="D2644" t="s">
        <v>2834</v>
      </c>
      <c r="E2644" t="s">
        <v>480</v>
      </c>
    </row>
    <row r="2645" spans="1:5" x14ac:dyDescent="0.2">
      <c r="A2645">
        <v>32232</v>
      </c>
      <c r="B2645">
        <v>2232</v>
      </c>
      <c r="C2645">
        <v>32232</v>
      </c>
      <c r="D2645" t="s">
        <v>2835</v>
      </c>
      <c r="E2645" t="s">
        <v>480</v>
      </c>
    </row>
    <row r="2646" spans="1:5" x14ac:dyDescent="0.2">
      <c r="A2646">
        <v>32237</v>
      </c>
      <c r="B2646">
        <v>2237</v>
      </c>
      <c r="C2646">
        <v>32237</v>
      </c>
      <c r="D2646" t="s">
        <v>2836</v>
      </c>
      <c r="E2646" t="s">
        <v>480</v>
      </c>
    </row>
    <row r="2647" spans="1:5" x14ac:dyDescent="0.2">
      <c r="A2647">
        <v>32242</v>
      </c>
      <c r="B2647">
        <v>2242</v>
      </c>
      <c r="C2647">
        <v>32242</v>
      </c>
      <c r="D2647" t="s">
        <v>2837</v>
      </c>
      <c r="E2647" t="s">
        <v>480</v>
      </c>
    </row>
    <row r="2648" spans="1:5" x14ac:dyDescent="0.2">
      <c r="A2648">
        <v>32247</v>
      </c>
      <c r="B2648">
        <v>2247</v>
      </c>
      <c r="C2648">
        <v>32247</v>
      </c>
      <c r="D2648" t="s">
        <v>2838</v>
      </c>
      <c r="E2648" t="s">
        <v>480</v>
      </c>
    </row>
    <row r="2649" spans="1:5" x14ac:dyDescent="0.2">
      <c r="A2649">
        <v>32252</v>
      </c>
      <c r="B2649">
        <v>2252</v>
      </c>
      <c r="C2649">
        <v>32252</v>
      </c>
      <c r="D2649" t="s">
        <v>2839</v>
      </c>
      <c r="E2649" t="s">
        <v>480</v>
      </c>
    </row>
    <row r="2650" spans="1:5" x14ac:dyDescent="0.2">
      <c r="A2650">
        <v>32253</v>
      </c>
      <c r="B2650">
        <v>2253</v>
      </c>
      <c r="C2650">
        <v>32253</v>
      </c>
      <c r="D2650" t="s">
        <v>2840</v>
      </c>
      <c r="E2650" t="s">
        <v>480</v>
      </c>
    </row>
    <row r="2651" spans="1:5" x14ac:dyDescent="0.2">
      <c r="A2651">
        <v>32300</v>
      </c>
      <c r="B2651">
        <v>2300</v>
      </c>
      <c r="C2651">
        <v>32300</v>
      </c>
      <c r="D2651" t="s">
        <v>2841</v>
      </c>
      <c r="E2651" t="s">
        <v>436</v>
      </c>
    </row>
    <row r="2652" spans="1:5" x14ac:dyDescent="0.2">
      <c r="A2652">
        <v>32527</v>
      </c>
      <c r="B2652">
        <v>2527</v>
      </c>
      <c r="C2652">
        <v>32527</v>
      </c>
      <c r="D2652" t="s">
        <v>2842</v>
      </c>
      <c r="E2652" t="s">
        <v>480</v>
      </c>
    </row>
    <row r="2653" spans="1:5" x14ac:dyDescent="0.2">
      <c r="A2653">
        <v>32549</v>
      </c>
      <c r="B2653">
        <v>2549</v>
      </c>
      <c r="C2653">
        <v>32549</v>
      </c>
      <c r="D2653" t="e">
        <f>--Fedt kvantitativ</f>
        <v>#NAME?</v>
      </c>
      <c r="E2653" t="s">
        <v>480</v>
      </c>
    </row>
    <row r="2654" spans="1:5" x14ac:dyDescent="0.2">
      <c r="A2654">
        <v>32550</v>
      </c>
      <c r="B2654">
        <v>2550</v>
      </c>
      <c r="C2654">
        <v>32550</v>
      </c>
      <c r="D2654" t="e">
        <f>--Fedt (Gerber)</f>
        <v>#NAME?</v>
      </c>
      <c r="E2654" t="s">
        <v>480</v>
      </c>
    </row>
    <row r="2655" spans="1:5" x14ac:dyDescent="0.2">
      <c r="A2655">
        <v>32626</v>
      </c>
      <c r="B2655">
        <v>2626</v>
      </c>
      <c r="C2655">
        <v>32626</v>
      </c>
      <c r="D2655" t="s">
        <v>839</v>
      </c>
      <c r="E2655" t="s">
        <v>480</v>
      </c>
    </row>
    <row r="2656" spans="1:5" x14ac:dyDescent="0.2">
      <c r="A2656">
        <v>32663</v>
      </c>
      <c r="B2656">
        <v>2663</v>
      </c>
      <c r="C2656">
        <v>32663</v>
      </c>
      <c r="D2656" t="s">
        <v>2843</v>
      </c>
      <c r="E2656" t="s">
        <v>480</v>
      </c>
    </row>
    <row r="2657" spans="1:5" x14ac:dyDescent="0.2">
      <c r="A2657">
        <v>32674</v>
      </c>
      <c r="B2657">
        <v>2674</v>
      </c>
      <c r="C2657">
        <v>32674</v>
      </c>
      <c r="D2657" t="s">
        <v>2844</v>
      </c>
      <c r="E2657" t="s">
        <v>480</v>
      </c>
    </row>
    <row r="2658" spans="1:5" x14ac:dyDescent="0.2">
      <c r="A2658">
        <v>32700</v>
      </c>
      <c r="B2658">
        <v>2700</v>
      </c>
      <c r="C2658">
        <v>32700</v>
      </c>
      <c r="D2658" t="s">
        <v>2845</v>
      </c>
      <c r="E2658" t="s">
        <v>480</v>
      </c>
    </row>
    <row r="2659" spans="1:5" x14ac:dyDescent="0.2">
      <c r="A2659">
        <v>32702</v>
      </c>
      <c r="B2659">
        <v>2702</v>
      </c>
      <c r="C2659">
        <v>32702</v>
      </c>
      <c r="D2659" t="s">
        <v>2846</v>
      </c>
      <c r="E2659" t="s">
        <v>480</v>
      </c>
    </row>
    <row r="2660" spans="1:5" x14ac:dyDescent="0.2">
      <c r="A2660">
        <v>32704</v>
      </c>
      <c r="B2660">
        <v>2704</v>
      </c>
      <c r="C2660">
        <v>32704</v>
      </c>
      <c r="D2660" t="s">
        <v>2847</v>
      </c>
      <c r="E2660" t="s">
        <v>480</v>
      </c>
    </row>
    <row r="2661" spans="1:5" x14ac:dyDescent="0.2">
      <c r="A2661">
        <v>33014</v>
      </c>
      <c r="B2661">
        <v>3014</v>
      </c>
      <c r="C2661">
        <v>33014</v>
      </c>
      <c r="D2661" t="s">
        <v>2848</v>
      </c>
      <c r="E2661" t="s">
        <v>480</v>
      </c>
    </row>
    <row r="2662" spans="1:5" x14ac:dyDescent="0.2">
      <c r="A2662">
        <v>33015</v>
      </c>
      <c r="B2662">
        <v>3015</v>
      </c>
      <c r="C2662">
        <v>33015</v>
      </c>
      <c r="D2662" t="s">
        <v>2849</v>
      </c>
      <c r="E2662" t="s">
        <v>480</v>
      </c>
    </row>
    <row r="2663" spans="1:5" x14ac:dyDescent="0.2">
      <c r="A2663">
        <v>33023</v>
      </c>
      <c r="B2663">
        <v>3023</v>
      </c>
      <c r="C2663">
        <v>33023</v>
      </c>
      <c r="D2663" t="s">
        <v>2850</v>
      </c>
      <c r="E2663" t="s">
        <v>480</v>
      </c>
    </row>
    <row r="2664" spans="1:5" x14ac:dyDescent="0.2">
      <c r="A2664">
        <v>33040</v>
      </c>
      <c r="B2664">
        <v>3040</v>
      </c>
      <c r="C2664">
        <v>33040</v>
      </c>
      <c r="D2664" t="s">
        <v>2851</v>
      </c>
      <c r="E2664" t="s">
        <v>480</v>
      </c>
    </row>
    <row r="2665" spans="1:5" x14ac:dyDescent="0.2">
      <c r="A2665">
        <v>33057</v>
      </c>
      <c r="B2665">
        <v>3057</v>
      </c>
      <c r="C2665">
        <v>33057</v>
      </c>
      <c r="D2665" t="s">
        <v>2852</v>
      </c>
      <c r="E2665" t="s">
        <v>480</v>
      </c>
    </row>
    <row r="2666" spans="1:5" x14ac:dyDescent="0.2">
      <c r="A2666">
        <v>33078</v>
      </c>
      <c r="B2666">
        <v>3078</v>
      </c>
      <c r="C2666">
        <v>33078</v>
      </c>
      <c r="D2666" t="s">
        <v>2853</v>
      </c>
      <c r="E2666" t="s">
        <v>480</v>
      </c>
    </row>
    <row r="2667" spans="1:5" x14ac:dyDescent="0.2">
      <c r="A2667">
        <v>33106</v>
      </c>
      <c r="B2667">
        <v>3106</v>
      </c>
      <c r="C2667">
        <v>33106</v>
      </c>
      <c r="D2667" t="s">
        <v>2854</v>
      </c>
      <c r="E2667" t="s">
        <v>480</v>
      </c>
    </row>
    <row r="2668" spans="1:5" x14ac:dyDescent="0.2">
      <c r="A2668">
        <v>33116</v>
      </c>
      <c r="B2668">
        <v>3116</v>
      </c>
      <c r="C2668">
        <v>33116</v>
      </c>
      <c r="D2668" t="s">
        <v>2855</v>
      </c>
      <c r="E2668" t="s">
        <v>480</v>
      </c>
    </row>
    <row r="2669" spans="1:5" x14ac:dyDescent="0.2">
      <c r="A2669">
        <v>33127</v>
      </c>
      <c r="B2669">
        <v>3127</v>
      </c>
      <c r="C2669">
        <v>33127</v>
      </c>
      <c r="D2669" t="s">
        <v>2856</v>
      </c>
      <c r="E2669" t="s">
        <v>480</v>
      </c>
    </row>
    <row r="2670" spans="1:5" x14ac:dyDescent="0.2">
      <c r="A2670">
        <v>33128</v>
      </c>
      <c r="B2670">
        <v>3128</v>
      </c>
      <c r="C2670">
        <v>33128</v>
      </c>
      <c r="D2670" t="s">
        <v>2857</v>
      </c>
      <c r="E2670" t="s">
        <v>480</v>
      </c>
    </row>
    <row r="2671" spans="1:5" x14ac:dyDescent="0.2">
      <c r="A2671">
        <v>33155</v>
      </c>
      <c r="B2671">
        <v>3155</v>
      </c>
      <c r="C2671">
        <v>33155</v>
      </c>
      <c r="D2671" t="s">
        <v>2858</v>
      </c>
      <c r="E2671" t="s">
        <v>480</v>
      </c>
    </row>
    <row r="2672" spans="1:5" x14ac:dyDescent="0.2">
      <c r="A2672">
        <v>33161</v>
      </c>
      <c r="B2672">
        <v>3161</v>
      </c>
      <c r="C2672">
        <v>33161</v>
      </c>
      <c r="D2672" t="s">
        <v>2859</v>
      </c>
      <c r="E2672" t="s">
        <v>480</v>
      </c>
    </row>
    <row r="2673" spans="1:5" x14ac:dyDescent="0.2">
      <c r="A2673">
        <v>33166</v>
      </c>
      <c r="B2673">
        <v>3166</v>
      </c>
      <c r="C2673">
        <v>33166</v>
      </c>
      <c r="D2673" t="s">
        <v>2860</v>
      </c>
      <c r="E2673" t="s">
        <v>480</v>
      </c>
    </row>
    <row r="2674" spans="1:5" x14ac:dyDescent="0.2">
      <c r="A2674">
        <v>33501</v>
      </c>
      <c r="B2674">
        <v>3501</v>
      </c>
      <c r="C2674">
        <v>33501</v>
      </c>
      <c r="D2674" t="s">
        <v>2861</v>
      </c>
      <c r="E2674" t="s">
        <v>480</v>
      </c>
    </row>
    <row r="2675" spans="1:5" x14ac:dyDescent="0.2">
      <c r="A2675">
        <v>33534</v>
      </c>
      <c r="B2675">
        <v>3534</v>
      </c>
      <c r="C2675">
        <v>33534</v>
      </c>
      <c r="D2675" t="s">
        <v>336</v>
      </c>
      <c r="E2675" t="s">
        <v>480</v>
      </c>
    </row>
    <row r="2676" spans="1:5" x14ac:dyDescent="0.2">
      <c r="A2676">
        <v>33538</v>
      </c>
      <c r="B2676">
        <v>3538</v>
      </c>
      <c r="C2676">
        <v>33538</v>
      </c>
      <c r="D2676" t="s">
        <v>222</v>
      </c>
      <c r="E2676" t="s">
        <v>480</v>
      </c>
    </row>
    <row r="2677" spans="1:5" x14ac:dyDescent="0.2">
      <c r="A2677">
        <v>33604</v>
      </c>
      <c r="B2677">
        <v>3604</v>
      </c>
      <c r="C2677">
        <v>33604</v>
      </c>
      <c r="D2677" t="s">
        <v>2862</v>
      </c>
      <c r="E2677" t="s">
        <v>480</v>
      </c>
    </row>
    <row r="2678" spans="1:5" x14ac:dyDescent="0.2">
      <c r="A2678">
        <v>33606</v>
      </c>
      <c r="B2678">
        <v>3606</v>
      </c>
      <c r="C2678">
        <v>33606</v>
      </c>
      <c r="D2678" t="s">
        <v>264</v>
      </c>
      <c r="E2678" t="s">
        <v>480</v>
      </c>
    </row>
    <row r="2679" spans="1:5" x14ac:dyDescent="0.2">
      <c r="A2679">
        <v>33652</v>
      </c>
      <c r="B2679">
        <v>3652</v>
      </c>
      <c r="C2679">
        <v>33652</v>
      </c>
      <c r="D2679" t="s">
        <v>2863</v>
      </c>
      <c r="E2679" t="s">
        <v>480</v>
      </c>
    </row>
    <row r="2680" spans="1:5" x14ac:dyDescent="0.2">
      <c r="A2680">
        <v>33654</v>
      </c>
      <c r="B2680">
        <v>3654</v>
      </c>
      <c r="C2680">
        <v>33654</v>
      </c>
      <c r="D2680" t="s">
        <v>287</v>
      </c>
      <c r="E2680" t="s">
        <v>480</v>
      </c>
    </row>
    <row r="2681" spans="1:5" x14ac:dyDescent="0.2">
      <c r="A2681">
        <v>33656</v>
      </c>
      <c r="B2681">
        <v>3656</v>
      </c>
      <c r="C2681">
        <v>33656</v>
      </c>
      <c r="D2681" t="s">
        <v>2864</v>
      </c>
      <c r="E2681" t="s">
        <v>480</v>
      </c>
    </row>
    <row r="2682" spans="1:5" x14ac:dyDescent="0.2">
      <c r="A2682">
        <v>33676</v>
      </c>
      <c r="B2682">
        <v>3676</v>
      </c>
      <c r="C2682">
        <v>33676</v>
      </c>
      <c r="D2682" t="s">
        <v>2865</v>
      </c>
      <c r="E2682" t="s">
        <v>480</v>
      </c>
    </row>
    <row r="2683" spans="1:5" x14ac:dyDescent="0.2">
      <c r="A2683">
        <v>33701</v>
      </c>
      <c r="B2683">
        <v>3701</v>
      </c>
      <c r="C2683">
        <v>33701</v>
      </c>
      <c r="D2683" t="s">
        <v>2866</v>
      </c>
      <c r="E2683" t="s">
        <v>480</v>
      </c>
    </row>
    <row r="2684" spans="1:5" x14ac:dyDescent="0.2">
      <c r="A2684">
        <v>33717</v>
      </c>
      <c r="B2684">
        <v>3717</v>
      </c>
      <c r="C2684">
        <v>33717</v>
      </c>
      <c r="D2684" t="s">
        <v>2867</v>
      </c>
      <c r="E2684" t="s">
        <v>480</v>
      </c>
    </row>
    <row r="2685" spans="1:5" x14ac:dyDescent="0.2">
      <c r="A2685">
        <v>33736</v>
      </c>
      <c r="B2685">
        <v>3736</v>
      </c>
      <c r="C2685">
        <v>33736</v>
      </c>
      <c r="D2685" t="s">
        <v>2868</v>
      </c>
      <c r="E2685" t="s">
        <v>480</v>
      </c>
    </row>
    <row r="2686" spans="1:5" x14ac:dyDescent="0.2">
      <c r="A2686">
        <v>34001</v>
      </c>
      <c r="B2686">
        <v>4001</v>
      </c>
      <c r="C2686">
        <v>34001</v>
      </c>
      <c r="D2686" t="s">
        <v>2869</v>
      </c>
      <c r="E2686" t="s">
        <v>480</v>
      </c>
    </row>
    <row r="2687" spans="1:5" x14ac:dyDescent="0.2">
      <c r="A2687">
        <v>34002</v>
      </c>
      <c r="B2687">
        <v>4002</v>
      </c>
      <c r="C2687">
        <v>34002</v>
      </c>
      <c r="D2687" t="s">
        <v>2870</v>
      </c>
      <c r="E2687" t="s">
        <v>480</v>
      </c>
    </row>
    <row r="2688" spans="1:5" x14ac:dyDescent="0.2">
      <c r="A2688">
        <v>34011</v>
      </c>
      <c r="B2688">
        <v>4011</v>
      </c>
      <c r="C2688">
        <v>34011</v>
      </c>
      <c r="D2688" t="s">
        <v>2871</v>
      </c>
      <c r="E2688" t="s">
        <v>480</v>
      </c>
    </row>
    <row r="2689" spans="1:5" x14ac:dyDescent="0.2">
      <c r="A2689">
        <v>34013</v>
      </c>
      <c r="B2689">
        <v>4013</v>
      </c>
      <c r="C2689">
        <v>34013</v>
      </c>
      <c r="D2689" t="s">
        <v>2872</v>
      </c>
      <c r="E2689" t="s">
        <v>480</v>
      </c>
    </row>
    <row r="2690" spans="1:5" x14ac:dyDescent="0.2">
      <c r="A2690">
        <v>34022</v>
      </c>
      <c r="B2690">
        <v>4022</v>
      </c>
      <c r="C2690">
        <v>34022</v>
      </c>
      <c r="D2690" t="s">
        <v>2873</v>
      </c>
      <c r="E2690" t="s">
        <v>480</v>
      </c>
    </row>
    <row r="2691" spans="1:5" x14ac:dyDescent="0.2">
      <c r="A2691">
        <v>34023</v>
      </c>
      <c r="B2691">
        <v>4023</v>
      </c>
      <c r="C2691">
        <v>34023</v>
      </c>
      <c r="D2691" t="s">
        <v>2874</v>
      </c>
      <c r="E2691" t="s">
        <v>480</v>
      </c>
    </row>
    <row r="2692" spans="1:5" x14ac:dyDescent="0.2">
      <c r="A2692">
        <v>34024</v>
      </c>
      <c r="B2692">
        <v>4024</v>
      </c>
      <c r="C2692">
        <v>34024</v>
      </c>
      <c r="D2692" t="s">
        <v>2875</v>
      </c>
      <c r="E2692" t="s">
        <v>480</v>
      </c>
    </row>
    <row r="2693" spans="1:5" x14ac:dyDescent="0.2">
      <c r="A2693">
        <v>34025</v>
      </c>
      <c r="B2693">
        <v>4025</v>
      </c>
      <c r="C2693">
        <v>34025</v>
      </c>
      <c r="D2693" t="s">
        <v>2876</v>
      </c>
      <c r="E2693" t="s">
        <v>480</v>
      </c>
    </row>
    <row r="2694" spans="1:5" x14ac:dyDescent="0.2">
      <c r="A2694">
        <v>34026</v>
      </c>
      <c r="B2694">
        <v>4026</v>
      </c>
      <c r="C2694">
        <v>34026</v>
      </c>
      <c r="D2694" t="s">
        <v>2877</v>
      </c>
      <c r="E2694" t="s">
        <v>480</v>
      </c>
    </row>
    <row r="2695" spans="1:5" x14ac:dyDescent="0.2">
      <c r="A2695">
        <v>34027</v>
      </c>
      <c r="B2695">
        <v>4027</v>
      </c>
      <c r="C2695">
        <v>34027</v>
      </c>
      <c r="D2695" t="s">
        <v>2878</v>
      </c>
      <c r="E2695" t="s">
        <v>480</v>
      </c>
    </row>
    <row r="2696" spans="1:5" x14ac:dyDescent="0.2">
      <c r="A2696">
        <v>34028</v>
      </c>
      <c r="B2696">
        <v>4028</v>
      </c>
      <c r="C2696">
        <v>34028</v>
      </c>
      <c r="D2696" t="s">
        <v>2879</v>
      </c>
      <c r="E2696" t="s">
        <v>480</v>
      </c>
    </row>
    <row r="2697" spans="1:5" x14ac:dyDescent="0.2">
      <c r="A2697">
        <v>34029</v>
      </c>
      <c r="B2697">
        <v>4029</v>
      </c>
      <c r="C2697">
        <v>34029</v>
      </c>
      <c r="D2697" t="s">
        <v>2880</v>
      </c>
      <c r="E2697" t="s">
        <v>480</v>
      </c>
    </row>
    <row r="2698" spans="1:5" x14ac:dyDescent="0.2">
      <c r="A2698">
        <v>34030</v>
      </c>
      <c r="B2698">
        <v>4030</v>
      </c>
      <c r="C2698">
        <v>34030</v>
      </c>
      <c r="D2698" t="s">
        <v>2881</v>
      </c>
      <c r="E2698" t="s">
        <v>480</v>
      </c>
    </row>
    <row r="2699" spans="1:5" x14ac:dyDescent="0.2">
      <c r="A2699">
        <v>34501</v>
      </c>
      <c r="B2699">
        <v>4501</v>
      </c>
      <c r="C2699">
        <v>34501</v>
      </c>
      <c r="D2699" t="s">
        <v>2882</v>
      </c>
      <c r="E2699" t="s">
        <v>480</v>
      </c>
    </row>
    <row r="2700" spans="1:5" x14ac:dyDescent="0.2">
      <c r="A2700">
        <v>34526</v>
      </c>
      <c r="B2700">
        <v>4526</v>
      </c>
      <c r="C2700">
        <v>34526</v>
      </c>
      <c r="D2700" t="s">
        <v>2883</v>
      </c>
      <c r="E2700" t="s">
        <v>480</v>
      </c>
    </row>
    <row r="2701" spans="1:5" x14ac:dyDescent="0.2">
      <c r="A2701">
        <v>34529</v>
      </c>
      <c r="B2701">
        <v>4529</v>
      </c>
      <c r="C2701">
        <v>34529</v>
      </c>
      <c r="D2701" t="s">
        <v>2884</v>
      </c>
      <c r="E2701" t="s">
        <v>480</v>
      </c>
    </row>
    <row r="2702" spans="1:5" x14ac:dyDescent="0.2">
      <c r="A2702">
        <v>34535</v>
      </c>
      <c r="B2702">
        <v>4535</v>
      </c>
      <c r="C2702">
        <v>34535</v>
      </c>
      <c r="D2702" t="s">
        <v>2885</v>
      </c>
      <c r="E2702" t="s">
        <v>480</v>
      </c>
    </row>
    <row r="2703" spans="1:5" x14ac:dyDescent="0.2">
      <c r="A2703">
        <v>34600</v>
      </c>
      <c r="B2703">
        <v>4600</v>
      </c>
      <c r="C2703">
        <v>34600</v>
      </c>
      <c r="D2703" t="s">
        <v>2886</v>
      </c>
      <c r="E2703" t="s">
        <v>480</v>
      </c>
    </row>
    <row r="2704" spans="1:5" x14ac:dyDescent="0.2">
      <c r="A2704">
        <v>34673</v>
      </c>
      <c r="B2704">
        <v>4673</v>
      </c>
      <c r="C2704">
        <v>34673</v>
      </c>
      <c r="D2704" t="s">
        <v>1613</v>
      </c>
      <c r="E2704" t="s">
        <v>480</v>
      </c>
    </row>
    <row r="2705" spans="1:5" x14ac:dyDescent="0.2">
      <c r="A2705">
        <v>34684</v>
      </c>
      <c r="B2705">
        <v>4684</v>
      </c>
      <c r="C2705">
        <v>34684</v>
      </c>
      <c r="D2705" t="s">
        <v>2887</v>
      </c>
      <c r="E2705" t="s">
        <v>480</v>
      </c>
    </row>
    <row r="2706" spans="1:5" x14ac:dyDescent="0.2">
      <c r="A2706">
        <v>34685</v>
      </c>
      <c r="B2706">
        <v>4685</v>
      </c>
      <c r="C2706">
        <v>34685</v>
      </c>
      <c r="D2706" t="s">
        <v>2888</v>
      </c>
      <c r="E2706" t="s">
        <v>480</v>
      </c>
    </row>
    <row r="2707" spans="1:5" x14ac:dyDescent="0.2">
      <c r="A2707">
        <v>34686</v>
      </c>
      <c r="B2707">
        <v>4686</v>
      </c>
      <c r="C2707">
        <v>34686</v>
      </c>
      <c r="D2707" t="s">
        <v>2889</v>
      </c>
      <c r="E2707" t="s">
        <v>480</v>
      </c>
    </row>
    <row r="2708" spans="1:5" x14ac:dyDescent="0.2">
      <c r="A2708">
        <v>35001</v>
      </c>
      <c r="B2708">
        <v>5001</v>
      </c>
      <c r="C2708">
        <v>35001</v>
      </c>
      <c r="D2708" t="s">
        <v>2890</v>
      </c>
      <c r="E2708" t="s">
        <v>480</v>
      </c>
    </row>
    <row r="2709" spans="1:5" x14ac:dyDescent="0.2">
      <c r="A2709">
        <v>35500</v>
      </c>
      <c r="B2709">
        <v>5500</v>
      </c>
      <c r="C2709">
        <v>35500</v>
      </c>
      <c r="D2709" t="s">
        <v>2891</v>
      </c>
      <c r="E2709" t="s">
        <v>480</v>
      </c>
    </row>
    <row r="2710" spans="1:5" x14ac:dyDescent="0.2">
      <c r="A2710">
        <v>35503</v>
      </c>
      <c r="B2710">
        <v>5503</v>
      </c>
      <c r="C2710">
        <v>35503</v>
      </c>
      <c r="D2710" t="s">
        <v>2892</v>
      </c>
      <c r="E2710" t="s">
        <v>480</v>
      </c>
    </row>
    <row r="2711" spans="1:5" x14ac:dyDescent="0.2">
      <c r="A2711">
        <v>35505</v>
      </c>
      <c r="B2711">
        <v>5505</v>
      </c>
      <c r="C2711">
        <v>35505</v>
      </c>
      <c r="D2711" t="s">
        <v>2893</v>
      </c>
      <c r="E2711" t="s">
        <v>480</v>
      </c>
    </row>
    <row r="2712" spans="1:5" x14ac:dyDescent="0.2">
      <c r="A2712">
        <v>35508</v>
      </c>
      <c r="B2712">
        <v>5508</v>
      </c>
      <c r="C2712">
        <v>35508</v>
      </c>
      <c r="D2712" t="s">
        <v>2894</v>
      </c>
      <c r="E2712" t="s">
        <v>480</v>
      </c>
    </row>
    <row r="2713" spans="1:5" x14ac:dyDescent="0.2">
      <c r="A2713">
        <v>35511</v>
      </c>
      <c r="B2713">
        <v>5511</v>
      </c>
      <c r="C2713">
        <v>35511</v>
      </c>
      <c r="D2713" t="s">
        <v>2895</v>
      </c>
      <c r="E2713" t="s">
        <v>480</v>
      </c>
    </row>
    <row r="2714" spans="1:5" x14ac:dyDescent="0.2">
      <c r="A2714">
        <v>35518</v>
      </c>
      <c r="B2714">
        <v>5518</v>
      </c>
      <c r="C2714">
        <v>35518</v>
      </c>
      <c r="D2714" t="s">
        <v>2896</v>
      </c>
      <c r="E2714" t="s">
        <v>480</v>
      </c>
    </row>
    <row r="2715" spans="1:5" x14ac:dyDescent="0.2">
      <c r="A2715">
        <v>35519</v>
      </c>
      <c r="B2715">
        <v>5519</v>
      </c>
      <c r="C2715">
        <v>35519</v>
      </c>
      <c r="D2715" t="s">
        <v>2897</v>
      </c>
      <c r="E2715" t="s">
        <v>480</v>
      </c>
    </row>
    <row r="2716" spans="1:5" x14ac:dyDescent="0.2">
      <c r="A2716">
        <v>35525</v>
      </c>
      <c r="B2716">
        <v>5525</v>
      </c>
      <c r="C2716">
        <v>35525</v>
      </c>
      <c r="D2716" t="s">
        <v>2898</v>
      </c>
      <c r="E2716" t="s">
        <v>480</v>
      </c>
    </row>
    <row r="2717" spans="1:5" x14ac:dyDescent="0.2">
      <c r="A2717">
        <v>35538</v>
      </c>
      <c r="B2717">
        <v>5538</v>
      </c>
      <c r="C2717">
        <v>35538</v>
      </c>
      <c r="D2717" t="s">
        <v>2899</v>
      </c>
      <c r="E2717" t="s">
        <v>480</v>
      </c>
    </row>
    <row r="2718" spans="1:5" x14ac:dyDescent="0.2">
      <c r="A2718">
        <v>35541</v>
      </c>
      <c r="B2718">
        <v>5541</v>
      </c>
      <c r="C2718">
        <v>35541</v>
      </c>
      <c r="D2718" t="s">
        <v>2900</v>
      </c>
      <c r="E2718" t="s">
        <v>480</v>
      </c>
    </row>
    <row r="2719" spans="1:5" x14ac:dyDescent="0.2">
      <c r="A2719">
        <v>35551</v>
      </c>
      <c r="B2719">
        <v>5551</v>
      </c>
      <c r="C2719">
        <v>35551</v>
      </c>
      <c r="D2719" t="s">
        <v>2901</v>
      </c>
      <c r="E2719" t="s">
        <v>480</v>
      </c>
    </row>
    <row r="2720" spans="1:5" x14ac:dyDescent="0.2">
      <c r="A2720">
        <v>35554</v>
      </c>
      <c r="B2720">
        <v>5554</v>
      </c>
      <c r="C2720">
        <v>35554</v>
      </c>
      <c r="D2720" t="s">
        <v>2902</v>
      </c>
      <c r="E2720" t="s">
        <v>480</v>
      </c>
    </row>
    <row r="2721" spans="1:5" x14ac:dyDescent="0.2">
      <c r="A2721">
        <v>35555</v>
      </c>
      <c r="B2721">
        <v>5555</v>
      </c>
      <c r="C2721">
        <v>35555</v>
      </c>
      <c r="D2721" t="s">
        <v>2903</v>
      </c>
      <c r="E2721" t="s">
        <v>480</v>
      </c>
    </row>
    <row r="2722" spans="1:5" x14ac:dyDescent="0.2">
      <c r="A2722">
        <v>35556</v>
      </c>
      <c r="B2722">
        <v>5556</v>
      </c>
      <c r="C2722">
        <v>35556</v>
      </c>
      <c r="D2722" t="s">
        <v>2904</v>
      </c>
      <c r="E2722" t="s">
        <v>480</v>
      </c>
    </row>
    <row r="2723" spans="1:5" x14ac:dyDescent="0.2">
      <c r="A2723">
        <v>35557</v>
      </c>
      <c r="B2723">
        <v>5557</v>
      </c>
      <c r="C2723">
        <v>35557</v>
      </c>
      <c r="D2723" t="s">
        <v>2905</v>
      </c>
      <c r="E2723" t="s">
        <v>480</v>
      </c>
    </row>
    <row r="2724" spans="1:5" x14ac:dyDescent="0.2">
      <c r="A2724">
        <v>35558</v>
      </c>
      <c r="B2724">
        <v>5558</v>
      </c>
      <c r="C2724">
        <v>35558</v>
      </c>
      <c r="D2724" t="s">
        <v>2906</v>
      </c>
      <c r="E2724" t="s">
        <v>480</v>
      </c>
    </row>
    <row r="2725" spans="1:5" x14ac:dyDescent="0.2">
      <c r="A2725">
        <v>35560</v>
      </c>
      <c r="B2725">
        <v>5560</v>
      </c>
      <c r="C2725">
        <v>35560</v>
      </c>
      <c r="D2725" t="s">
        <v>2907</v>
      </c>
      <c r="E2725" t="s">
        <v>480</v>
      </c>
    </row>
    <row r="2726" spans="1:5" x14ac:dyDescent="0.2">
      <c r="A2726">
        <v>35561</v>
      </c>
      <c r="B2726">
        <v>5561</v>
      </c>
      <c r="C2726">
        <v>35561</v>
      </c>
      <c r="D2726" t="s">
        <v>2908</v>
      </c>
      <c r="E2726" t="s">
        <v>480</v>
      </c>
    </row>
    <row r="2727" spans="1:5" x14ac:dyDescent="0.2">
      <c r="A2727">
        <v>35566</v>
      </c>
      <c r="B2727">
        <v>5566</v>
      </c>
      <c r="C2727">
        <v>35566</v>
      </c>
      <c r="D2727" t="s">
        <v>2909</v>
      </c>
      <c r="E2727" t="s">
        <v>480</v>
      </c>
    </row>
    <row r="2728" spans="1:5" x14ac:dyDescent="0.2">
      <c r="A2728">
        <v>35572</v>
      </c>
      <c r="B2728">
        <v>5572</v>
      </c>
      <c r="C2728">
        <v>35572</v>
      </c>
      <c r="D2728" t="s">
        <v>2910</v>
      </c>
      <c r="E2728" t="s">
        <v>480</v>
      </c>
    </row>
    <row r="2729" spans="1:5" x14ac:dyDescent="0.2">
      <c r="A2729">
        <v>35574</v>
      </c>
      <c r="B2729">
        <v>5574</v>
      </c>
      <c r="C2729">
        <v>35574</v>
      </c>
      <c r="D2729" t="s">
        <v>2911</v>
      </c>
      <c r="E2729" t="s">
        <v>480</v>
      </c>
    </row>
    <row r="2730" spans="1:5" x14ac:dyDescent="0.2">
      <c r="A2730">
        <v>35575</v>
      </c>
      <c r="B2730">
        <v>5575</v>
      </c>
      <c r="C2730">
        <v>35575</v>
      </c>
      <c r="D2730" t="s">
        <v>2912</v>
      </c>
      <c r="E2730" t="s">
        <v>480</v>
      </c>
    </row>
    <row r="2731" spans="1:5" x14ac:dyDescent="0.2">
      <c r="A2731">
        <v>35576</v>
      </c>
      <c r="B2731">
        <v>5576</v>
      </c>
      <c r="C2731">
        <v>35576</v>
      </c>
      <c r="D2731" t="s">
        <v>2913</v>
      </c>
      <c r="E2731" t="s">
        <v>480</v>
      </c>
    </row>
    <row r="2732" spans="1:5" x14ac:dyDescent="0.2">
      <c r="A2732">
        <v>35582</v>
      </c>
      <c r="B2732">
        <v>5582</v>
      </c>
      <c r="C2732">
        <v>35582</v>
      </c>
      <c r="D2732" t="s">
        <v>2914</v>
      </c>
      <c r="E2732" t="s">
        <v>480</v>
      </c>
    </row>
    <row r="2733" spans="1:5" x14ac:dyDescent="0.2">
      <c r="A2733">
        <v>35583</v>
      </c>
      <c r="B2733">
        <v>5583</v>
      </c>
      <c r="C2733">
        <v>35583</v>
      </c>
      <c r="D2733" t="s">
        <v>2915</v>
      </c>
      <c r="E2733" t="s">
        <v>480</v>
      </c>
    </row>
    <row r="2734" spans="1:5" x14ac:dyDescent="0.2">
      <c r="A2734">
        <v>36000</v>
      </c>
      <c r="B2734">
        <v>6000</v>
      </c>
      <c r="C2734">
        <v>36000</v>
      </c>
      <c r="D2734" t="s">
        <v>2916</v>
      </c>
      <c r="E2734" t="s">
        <v>480</v>
      </c>
    </row>
    <row r="2735" spans="1:5" x14ac:dyDescent="0.2">
      <c r="A2735">
        <v>36003</v>
      </c>
      <c r="B2735">
        <v>6003</v>
      </c>
      <c r="C2735">
        <v>36003</v>
      </c>
      <c r="D2735" t="s">
        <v>2917</v>
      </c>
      <c r="E2735" t="s">
        <v>480</v>
      </c>
    </row>
    <row r="2736" spans="1:5" x14ac:dyDescent="0.2">
      <c r="A2736">
        <v>36406</v>
      </c>
      <c r="B2736">
        <v>6406</v>
      </c>
      <c r="C2736">
        <v>36406</v>
      </c>
      <c r="D2736" t="s">
        <v>2918</v>
      </c>
      <c r="E2736" t="s">
        <v>480</v>
      </c>
    </row>
    <row r="2737" spans="1:5" x14ac:dyDescent="0.2">
      <c r="A2737">
        <v>36408</v>
      </c>
      <c r="B2737">
        <v>6408</v>
      </c>
      <c r="C2737">
        <v>36408</v>
      </c>
      <c r="D2737" t="s">
        <v>2919</v>
      </c>
      <c r="E2737" t="s">
        <v>480</v>
      </c>
    </row>
    <row r="2738" spans="1:5" x14ac:dyDescent="0.2">
      <c r="A2738">
        <v>37006</v>
      </c>
      <c r="B2738">
        <v>7006</v>
      </c>
      <c r="C2738">
        <v>37006</v>
      </c>
      <c r="D2738" t="s">
        <v>2920</v>
      </c>
      <c r="E2738" t="s">
        <v>480</v>
      </c>
    </row>
    <row r="2739" spans="1:5" x14ac:dyDescent="0.2">
      <c r="A2739">
        <v>37007</v>
      </c>
      <c r="B2739">
        <v>7007</v>
      </c>
      <c r="C2739">
        <v>37007</v>
      </c>
      <c r="D2739" t="s">
        <v>2921</v>
      </c>
      <c r="E2739" t="s">
        <v>480</v>
      </c>
    </row>
    <row r="2740" spans="1:5" x14ac:dyDescent="0.2">
      <c r="A2740">
        <v>37012</v>
      </c>
      <c r="B2740">
        <v>7012</v>
      </c>
      <c r="C2740">
        <v>37012</v>
      </c>
      <c r="D2740" t="s">
        <v>2922</v>
      </c>
      <c r="E2740" t="s">
        <v>480</v>
      </c>
    </row>
    <row r="2741" spans="1:5" x14ac:dyDescent="0.2">
      <c r="A2741">
        <v>37013</v>
      </c>
      <c r="B2741">
        <v>7013</v>
      </c>
      <c r="C2741">
        <v>37013</v>
      </c>
      <c r="D2741" t="s">
        <v>2923</v>
      </c>
      <c r="E2741" t="s">
        <v>480</v>
      </c>
    </row>
    <row r="2742" spans="1:5" x14ac:dyDescent="0.2">
      <c r="A2742">
        <v>37014</v>
      </c>
      <c r="B2742">
        <v>7014</v>
      </c>
      <c r="C2742">
        <v>37014</v>
      </c>
      <c r="D2742" t="s">
        <v>2924</v>
      </c>
      <c r="E2742" t="s">
        <v>480</v>
      </c>
    </row>
    <row r="2743" spans="1:5" x14ac:dyDescent="0.2">
      <c r="A2743">
        <v>37016</v>
      </c>
      <c r="B2743">
        <v>7016</v>
      </c>
      <c r="C2743">
        <v>37016</v>
      </c>
      <c r="D2743" t="s">
        <v>2925</v>
      </c>
      <c r="E2743" t="s">
        <v>480</v>
      </c>
    </row>
    <row r="2744" spans="1:5" x14ac:dyDescent="0.2">
      <c r="A2744">
        <v>37017</v>
      </c>
      <c r="B2744">
        <v>7017</v>
      </c>
      <c r="C2744">
        <v>37017</v>
      </c>
      <c r="D2744" t="s">
        <v>2926</v>
      </c>
      <c r="E2744" t="s">
        <v>480</v>
      </c>
    </row>
    <row r="2745" spans="1:5" x14ac:dyDescent="0.2">
      <c r="A2745">
        <v>37021</v>
      </c>
      <c r="B2745">
        <v>7021</v>
      </c>
      <c r="C2745">
        <v>37021</v>
      </c>
      <c r="D2745" t="s">
        <v>2927</v>
      </c>
      <c r="E2745" t="s">
        <v>480</v>
      </c>
    </row>
    <row r="2746" spans="1:5" x14ac:dyDescent="0.2">
      <c r="A2746">
        <v>37022</v>
      </c>
      <c r="B2746">
        <v>7022</v>
      </c>
      <c r="C2746">
        <v>37022</v>
      </c>
      <c r="D2746" t="s">
        <v>2928</v>
      </c>
      <c r="E2746" t="s">
        <v>480</v>
      </c>
    </row>
    <row r="2747" spans="1:5" x14ac:dyDescent="0.2">
      <c r="A2747">
        <v>37023</v>
      </c>
      <c r="B2747">
        <v>7023</v>
      </c>
      <c r="C2747">
        <v>37023</v>
      </c>
      <c r="D2747" t="s">
        <v>2929</v>
      </c>
      <c r="E2747" t="s">
        <v>480</v>
      </c>
    </row>
    <row r="2748" spans="1:5" x14ac:dyDescent="0.2">
      <c r="A2748">
        <v>37024</v>
      </c>
      <c r="B2748">
        <v>7024</v>
      </c>
      <c r="C2748">
        <v>37024</v>
      </c>
      <c r="D2748" t="s">
        <v>2930</v>
      </c>
      <c r="E2748" t="s">
        <v>480</v>
      </c>
    </row>
    <row r="2749" spans="1:5" x14ac:dyDescent="0.2">
      <c r="A2749">
        <v>37025</v>
      </c>
      <c r="B2749">
        <v>7025</v>
      </c>
      <c r="C2749">
        <v>37025</v>
      </c>
      <c r="D2749" t="s">
        <v>2931</v>
      </c>
      <c r="E2749" t="s">
        <v>480</v>
      </c>
    </row>
    <row r="2750" spans="1:5" x14ac:dyDescent="0.2">
      <c r="A2750">
        <v>37026</v>
      </c>
      <c r="B2750">
        <v>7026</v>
      </c>
      <c r="C2750">
        <v>37026</v>
      </c>
      <c r="D2750" t="s">
        <v>2932</v>
      </c>
      <c r="E2750" t="s">
        <v>480</v>
      </c>
    </row>
    <row r="2751" spans="1:5" x14ac:dyDescent="0.2">
      <c r="A2751">
        <v>37027</v>
      </c>
      <c r="B2751">
        <v>7027</v>
      </c>
      <c r="C2751">
        <v>37027</v>
      </c>
      <c r="D2751" t="s">
        <v>2933</v>
      </c>
      <c r="E2751" t="s">
        <v>480</v>
      </c>
    </row>
    <row r="2752" spans="1:5" x14ac:dyDescent="0.2">
      <c r="A2752">
        <v>37028</v>
      </c>
      <c r="B2752">
        <v>7028</v>
      </c>
      <c r="C2752">
        <v>37028</v>
      </c>
      <c r="D2752" t="s">
        <v>2934</v>
      </c>
      <c r="E2752" t="s">
        <v>480</v>
      </c>
    </row>
    <row r="2753" spans="1:5" x14ac:dyDescent="0.2">
      <c r="A2753">
        <v>37031</v>
      </c>
      <c r="B2753">
        <v>7031</v>
      </c>
      <c r="C2753">
        <v>37031</v>
      </c>
      <c r="D2753" t="s">
        <v>2935</v>
      </c>
      <c r="E2753" t="s">
        <v>480</v>
      </c>
    </row>
    <row r="2754" spans="1:5" x14ac:dyDescent="0.2">
      <c r="A2754">
        <v>37032</v>
      </c>
      <c r="B2754">
        <v>7032</v>
      </c>
      <c r="C2754">
        <v>37032</v>
      </c>
      <c r="D2754" t="s">
        <v>2936</v>
      </c>
      <c r="E2754" t="s">
        <v>480</v>
      </c>
    </row>
    <row r="2755" spans="1:5" x14ac:dyDescent="0.2">
      <c r="A2755">
        <v>37033</v>
      </c>
      <c r="B2755">
        <v>7033</v>
      </c>
      <c r="C2755">
        <v>37033</v>
      </c>
      <c r="D2755" t="s">
        <v>2937</v>
      </c>
      <c r="E2755" t="s">
        <v>480</v>
      </c>
    </row>
    <row r="2756" spans="1:5" x14ac:dyDescent="0.2">
      <c r="A2756">
        <v>37034</v>
      </c>
      <c r="B2756">
        <v>7034</v>
      </c>
      <c r="C2756">
        <v>37034</v>
      </c>
      <c r="D2756" t="s">
        <v>2938</v>
      </c>
      <c r="E2756" t="s">
        <v>480</v>
      </c>
    </row>
    <row r="2757" spans="1:5" x14ac:dyDescent="0.2">
      <c r="A2757">
        <v>37035</v>
      </c>
      <c r="B2757">
        <v>7035</v>
      </c>
      <c r="C2757">
        <v>37035</v>
      </c>
      <c r="D2757" t="s">
        <v>2939</v>
      </c>
      <c r="E2757" t="s">
        <v>480</v>
      </c>
    </row>
    <row r="2758" spans="1:5" x14ac:dyDescent="0.2">
      <c r="A2758">
        <v>37041</v>
      </c>
      <c r="B2758">
        <v>7041</v>
      </c>
      <c r="C2758">
        <v>37041</v>
      </c>
      <c r="D2758" t="s">
        <v>2940</v>
      </c>
      <c r="E2758" t="s">
        <v>480</v>
      </c>
    </row>
    <row r="2759" spans="1:5" x14ac:dyDescent="0.2">
      <c r="A2759">
        <v>37042</v>
      </c>
      <c r="B2759">
        <v>7042</v>
      </c>
      <c r="C2759">
        <v>37042</v>
      </c>
      <c r="D2759" t="s">
        <v>2941</v>
      </c>
      <c r="E2759" t="s">
        <v>480</v>
      </c>
    </row>
    <row r="2760" spans="1:5" x14ac:dyDescent="0.2">
      <c r="A2760">
        <v>37043</v>
      </c>
      <c r="B2760">
        <v>7043</v>
      </c>
      <c r="C2760">
        <v>37043</v>
      </c>
      <c r="D2760" t="s">
        <v>2942</v>
      </c>
      <c r="E2760" t="s">
        <v>480</v>
      </c>
    </row>
    <row r="2761" spans="1:5" x14ac:dyDescent="0.2">
      <c r="A2761">
        <v>37044</v>
      </c>
      <c r="B2761">
        <v>7044</v>
      </c>
      <c r="C2761">
        <v>37044</v>
      </c>
      <c r="D2761" t="s">
        <v>2943</v>
      </c>
      <c r="E2761" t="s">
        <v>480</v>
      </c>
    </row>
    <row r="2762" spans="1:5" x14ac:dyDescent="0.2">
      <c r="A2762">
        <v>37045</v>
      </c>
      <c r="B2762">
        <v>7045</v>
      </c>
      <c r="C2762">
        <v>37045</v>
      </c>
      <c r="D2762" t="s">
        <v>2944</v>
      </c>
      <c r="E2762" t="s">
        <v>480</v>
      </c>
    </row>
    <row r="2763" spans="1:5" x14ac:dyDescent="0.2">
      <c r="A2763">
        <v>37046</v>
      </c>
      <c r="B2763">
        <v>7046</v>
      </c>
      <c r="C2763">
        <v>37046</v>
      </c>
      <c r="D2763" t="s">
        <v>2945</v>
      </c>
      <c r="E2763" t="s">
        <v>480</v>
      </c>
    </row>
    <row r="2764" spans="1:5" x14ac:dyDescent="0.2">
      <c r="A2764">
        <v>37050</v>
      </c>
      <c r="B2764">
        <v>7050</v>
      </c>
      <c r="C2764">
        <v>37050</v>
      </c>
      <c r="D2764" t="s">
        <v>2946</v>
      </c>
      <c r="E2764" t="s">
        <v>480</v>
      </c>
    </row>
    <row r="2765" spans="1:5" x14ac:dyDescent="0.2">
      <c r="A2765">
        <v>37051</v>
      </c>
      <c r="B2765">
        <v>7051</v>
      </c>
      <c r="C2765">
        <v>37051</v>
      </c>
      <c r="D2765" t="s">
        <v>2947</v>
      </c>
      <c r="E2765" t="s">
        <v>480</v>
      </c>
    </row>
    <row r="2766" spans="1:5" x14ac:dyDescent="0.2">
      <c r="A2766">
        <v>37052</v>
      </c>
      <c r="B2766">
        <v>7052</v>
      </c>
      <c r="C2766">
        <v>37052</v>
      </c>
      <c r="D2766" t="s">
        <v>2948</v>
      </c>
      <c r="E2766" t="s">
        <v>480</v>
      </c>
    </row>
    <row r="2767" spans="1:5" x14ac:dyDescent="0.2">
      <c r="A2767">
        <v>37053</v>
      </c>
      <c r="B2767">
        <v>7053</v>
      </c>
      <c r="C2767">
        <v>37053</v>
      </c>
      <c r="D2767" t="s">
        <v>2949</v>
      </c>
      <c r="E2767" t="s">
        <v>480</v>
      </c>
    </row>
    <row r="2768" spans="1:5" x14ac:dyDescent="0.2">
      <c r="A2768">
        <v>37054</v>
      </c>
      <c r="B2768">
        <v>7054</v>
      </c>
      <c r="C2768">
        <v>37054</v>
      </c>
      <c r="D2768" t="s">
        <v>2950</v>
      </c>
      <c r="E2768" t="s">
        <v>480</v>
      </c>
    </row>
    <row r="2769" spans="1:5" x14ac:dyDescent="0.2">
      <c r="A2769">
        <v>37055</v>
      </c>
      <c r="B2769">
        <v>7055</v>
      </c>
      <c r="C2769">
        <v>37055</v>
      </c>
      <c r="D2769" t="s">
        <v>2951</v>
      </c>
      <c r="E2769" t="s">
        <v>480</v>
      </c>
    </row>
    <row r="2770" spans="1:5" x14ac:dyDescent="0.2">
      <c r="A2770">
        <v>37056</v>
      </c>
      <c r="B2770">
        <v>7056</v>
      </c>
      <c r="C2770">
        <v>37056</v>
      </c>
      <c r="D2770" t="s">
        <v>2952</v>
      </c>
      <c r="E2770" t="s">
        <v>480</v>
      </c>
    </row>
    <row r="2771" spans="1:5" x14ac:dyDescent="0.2">
      <c r="A2771">
        <v>37057</v>
      </c>
      <c r="B2771">
        <v>7057</v>
      </c>
      <c r="C2771">
        <v>37057</v>
      </c>
      <c r="D2771" t="s">
        <v>2953</v>
      </c>
      <c r="E2771" t="s">
        <v>480</v>
      </c>
    </row>
    <row r="2772" spans="1:5" x14ac:dyDescent="0.2">
      <c r="A2772">
        <v>37058</v>
      </c>
      <c r="B2772">
        <v>7058</v>
      </c>
      <c r="C2772">
        <v>37058</v>
      </c>
      <c r="D2772" t="s">
        <v>2954</v>
      </c>
      <c r="E2772" t="s">
        <v>480</v>
      </c>
    </row>
    <row r="2773" spans="1:5" x14ac:dyDescent="0.2">
      <c r="A2773">
        <v>37059</v>
      </c>
      <c r="B2773">
        <v>7059</v>
      </c>
      <c r="C2773">
        <v>37059</v>
      </c>
      <c r="D2773" t="s">
        <v>2955</v>
      </c>
      <c r="E2773" t="s">
        <v>480</v>
      </c>
    </row>
    <row r="2774" spans="1:5" x14ac:dyDescent="0.2">
      <c r="A2774">
        <v>37060</v>
      </c>
      <c r="B2774">
        <v>7060</v>
      </c>
      <c r="C2774">
        <v>37060</v>
      </c>
      <c r="D2774" t="s">
        <v>2956</v>
      </c>
      <c r="E2774" t="s">
        <v>480</v>
      </c>
    </row>
    <row r="2775" spans="1:5" x14ac:dyDescent="0.2">
      <c r="A2775">
        <v>37061</v>
      </c>
      <c r="B2775">
        <v>7061</v>
      </c>
      <c r="C2775">
        <v>37061</v>
      </c>
      <c r="D2775" t="s">
        <v>2957</v>
      </c>
      <c r="E2775" t="s">
        <v>480</v>
      </c>
    </row>
    <row r="2776" spans="1:5" x14ac:dyDescent="0.2">
      <c r="A2776">
        <v>37062</v>
      </c>
      <c r="B2776">
        <v>7062</v>
      </c>
      <c r="C2776">
        <v>37062</v>
      </c>
      <c r="D2776" t="s">
        <v>2958</v>
      </c>
      <c r="E2776" t="s">
        <v>480</v>
      </c>
    </row>
    <row r="2777" spans="1:5" x14ac:dyDescent="0.2">
      <c r="A2777">
        <v>37063</v>
      </c>
      <c r="B2777">
        <v>7063</v>
      </c>
      <c r="C2777">
        <v>37063</v>
      </c>
      <c r="D2777" t="s">
        <v>2959</v>
      </c>
      <c r="E2777" t="s">
        <v>480</v>
      </c>
    </row>
    <row r="2778" spans="1:5" x14ac:dyDescent="0.2">
      <c r="A2778">
        <v>37064</v>
      </c>
      <c r="B2778">
        <v>7064</v>
      </c>
      <c r="C2778">
        <v>37064</v>
      </c>
      <c r="D2778" t="s">
        <v>2960</v>
      </c>
      <c r="E2778" t="s">
        <v>480</v>
      </c>
    </row>
    <row r="2779" spans="1:5" x14ac:dyDescent="0.2">
      <c r="A2779">
        <v>37065</v>
      </c>
      <c r="B2779">
        <v>7065</v>
      </c>
      <c r="C2779">
        <v>37065</v>
      </c>
      <c r="D2779" t="s">
        <v>2961</v>
      </c>
      <c r="E2779" t="s">
        <v>480</v>
      </c>
    </row>
    <row r="2780" spans="1:5" x14ac:dyDescent="0.2">
      <c r="A2780">
        <v>37066</v>
      </c>
      <c r="B2780">
        <v>7066</v>
      </c>
      <c r="C2780">
        <v>37066</v>
      </c>
      <c r="D2780" t="s">
        <v>2962</v>
      </c>
      <c r="E2780" t="s">
        <v>480</v>
      </c>
    </row>
    <row r="2781" spans="1:5" x14ac:dyDescent="0.2">
      <c r="A2781">
        <v>37067</v>
      </c>
      <c r="B2781">
        <v>7067</v>
      </c>
      <c r="C2781">
        <v>37067</v>
      </c>
      <c r="D2781" t="s">
        <v>2963</v>
      </c>
      <c r="E2781" t="s">
        <v>480</v>
      </c>
    </row>
    <row r="2782" spans="1:5" x14ac:dyDescent="0.2">
      <c r="A2782">
        <v>37068</v>
      </c>
      <c r="B2782">
        <v>7068</v>
      </c>
      <c r="C2782">
        <v>37068</v>
      </c>
      <c r="D2782" t="s">
        <v>2964</v>
      </c>
      <c r="E2782" t="s">
        <v>480</v>
      </c>
    </row>
    <row r="2783" spans="1:5" x14ac:dyDescent="0.2">
      <c r="A2783">
        <v>37069</v>
      </c>
      <c r="B2783">
        <v>7069</v>
      </c>
      <c r="C2783">
        <v>37069</v>
      </c>
      <c r="D2783" t="s">
        <v>2965</v>
      </c>
      <c r="E2783" t="s">
        <v>480</v>
      </c>
    </row>
    <row r="2784" spans="1:5" x14ac:dyDescent="0.2">
      <c r="A2784">
        <v>37070</v>
      </c>
      <c r="B2784">
        <v>7070</v>
      </c>
      <c r="C2784">
        <v>37070</v>
      </c>
      <c r="D2784" t="s">
        <v>2966</v>
      </c>
      <c r="E2784" t="s">
        <v>480</v>
      </c>
    </row>
    <row r="2785" spans="1:5" x14ac:dyDescent="0.2">
      <c r="A2785">
        <v>37071</v>
      </c>
      <c r="B2785">
        <v>7071</v>
      </c>
      <c r="C2785">
        <v>37071</v>
      </c>
      <c r="D2785" t="s">
        <v>2967</v>
      </c>
      <c r="E2785" t="s">
        <v>480</v>
      </c>
    </row>
    <row r="2786" spans="1:5" x14ac:dyDescent="0.2">
      <c r="A2786">
        <v>37072</v>
      </c>
      <c r="B2786">
        <v>7072</v>
      </c>
      <c r="C2786">
        <v>37072</v>
      </c>
      <c r="D2786" t="s">
        <v>2968</v>
      </c>
      <c r="E2786" t="s">
        <v>480</v>
      </c>
    </row>
    <row r="2787" spans="1:5" x14ac:dyDescent="0.2">
      <c r="A2787">
        <v>37073</v>
      </c>
      <c r="B2787">
        <v>7073</v>
      </c>
      <c r="C2787">
        <v>37073</v>
      </c>
      <c r="D2787" t="s">
        <v>2969</v>
      </c>
      <c r="E2787" t="s">
        <v>480</v>
      </c>
    </row>
    <row r="2788" spans="1:5" x14ac:dyDescent="0.2">
      <c r="A2788">
        <v>37103</v>
      </c>
      <c r="B2788">
        <v>7103</v>
      </c>
      <c r="C2788">
        <v>37103</v>
      </c>
      <c r="D2788" t="s">
        <v>2970</v>
      </c>
      <c r="E2788" t="s">
        <v>480</v>
      </c>
    </row>
    <row r="2789" spans="1:5" x14ac:dyDescent="0.2">
      <c r="A2789">
        <v>37203</v>
      </c>
      <c r="B2789">
        <v>7203</v>
      </c>
      <c r="C2789">
        <v>37203</v>
      </c>
      <c r="D2789" t="s">
        <v>2971</v>
      </c>
      <c r="E2789" t="s">
        <v>480</v>
      </c>
    </row>
    <row r="2790" spans="1:5" x14ac:dyDescent="0.2">
      <c r="A2790">
        <v>38001</v>
      </c>
      <c r="B2790">
        <v>8001</v>
      </c>
      <c r="C2790">
        <v>38001</v>
      </c>
      <c r="D2790" t="s">
        <v>2972</v>
      </c>
      <c r="E2790" t="s">
        <v>480</v>
      </c>
    </row>
    <row r="2791" spans="1:5" x14ac:dyDescent="0.2">
      <c r="A2791">
        <v>38002</v>
      </c>
      <c r="B2791">
        <v>8002</v>
      </c>
      <c r="C2791">
        <v>38002</v>
      </c>
      <c r="D2791" t="s">
        <v>2973</v>
      </c>
      <c r="E2791" t="s">
        <v>480</v>
      </c>
    </row>
    <row r="2792" spans="1:5" x14ac:dyDescent="0.2">
      <c r="A2792">
        <v>38003</v>
      </c>
      <c r="B2792">
        <v>8003</v>
      </c>
      <c r="C2792">
        <v>38003</v>
      </c>
      <c r="D2792" t="s">
        <v>2974</v>
      </c>
      <c r="E2792" t="s">
        <v>480</v>
      </c>
    </row>
    <row r="2793" spans="1:5" x14ac:dyDescent="0.2">
      <c r="A2793">
        <v>38051</v>
      </c>
      <c r="B2793">
        <v>8051</v>
      </c>
      <c r="C2793">
        <v>38051</v>
      </c>
      <c r="D2793" t="s">
        <v>2975</v>
      </c>
      <c r="E2793" t="s">
        <v>480</v>
      </c>
    </row>
    <row r="2794" spans="1:5" x14ac:dyDescent="0.2">
      <c r="A2794">
        <v>38052</v>
      </c>
      <c r="B2794">
        <v>8052</v>
      </c>
      <c r="C2794">
        <v>38052</v>
      </c>
      <c r="D2794" t="s">
        <v>2976</v>
      </c>
      <c r="E2794" t="s">
        <v>480</v>
      </c>
    </row>
    <row r="2795" spans="1:5" x14ac:dyDescent="0.2">
      <c r="A2795">
        <v>38053</v>
      </c>
      <c r="B2795">
        <v>8053</v>
      </c>
      <c r="C2795">
        <v>38053</v>
      </c>
      <c r="D2795" t="s">
        <v>2977</v>
      </c>
      <c r="E2795" t="s">
        <v>480</v>
      </c>
    </row>
    <row r="2796" spans="1:5" x14ac:dyDescent="0.2">
      <c r="A2796">
        <v>38101</v>
      </c>
      <c r="B2796">
        <v>8101</v>
      </c>
      <c r="C2796">
        <v>38101</v>
      </c>
      <c r="D2796" t="s">
        <v>2978</v>
      </c>
      <c r="E2796" t="s">
        <v>480</v>
      </c>
    </row>
    <row r="2797" spans="1:5" x14ac:dyDescent="0.2">
      <c r="A2797">
        <v>38102</v>
      </c>
      <c r="B2797">
        <v>8102</v>
      </c>
      <c r="C2797">
        <v>38102</v>
      </c>
      <c r="D2797" t="s">
        <v>2979</v>
      </c>
      <c r="E2797" t="s">
        <v>480</v>
      </c>
    </row>
    <row r="2798" spans="1:5" x14ac:dyDescent="0.2">
      <c r="A2798">
        <v>38103</v>
      </c>
      <c r="B2798">
        <v>8103</v>
      </c>
      <c r="C2798">
        <v>38103</v>
      </c>
      <c r="D2798" t="s">
        <v>2980</v>
      </c>
      <c r="E2798" t="s">
        <v>480</v>
      </c>
    </row>
    <row r="2799" spans="1:5" x14ac:dyDescent="0.2">
      <c r="A2799">
        <v>38104</v>
      </c>
      <c r="B2799">
        <v>8104</v>
      </c>
      <c r="C2799">
        <v>38104</v>
      </c>
      <c r="D2799" t="s">
        <v>2981</v>
      </c>
      <c r="E2799" t="s">
        <v>480</v>
      </c>
    </row>
    <row r="2800" spans="1:5" x14ac:dyDescent="0.2">
      <c r="A2800">
        <v>38151</v>
      </c>
      <c r="B2800">
        <v>8151</v>
      </c>
      <c r="C2800">
        <v>38151</v>
      </c>
      <c r="D2800" t="s">
        <v>2982</v>
      </c>
      <c r="E2800" t="s">
        <v>480</v>
      </c>
    </row>
    <row r="2801" spans="1:5" x14ac:dyDescent="0.2">
      <c r="A2801">
        <v>38152</v>
      </c>
      <c r="B2801">
        <v>8152</v>
      </c>
      <c r="C2801">
        <v>38152</v>
      </c>
      <c r="D2801" t="s">
        <v>2983</v>
      </c>
      <c r="E2801" t="s">
        <v>480</v>
      </c>
    </row>
    <row r="2802" spans="1:5" x14ac:dyDescent="0.2">
      <c r="A2802">
        <v>38153</v>
      </c>
      <c r="B2802">
        <v>8153</v>
      </c>
      <c r="C2802">
        <v>38153</v>
      </c>
      <c r="D2802" t="s">
        <v>2984</v>
      </c>
      <c r="E2802" t="s">
        <v>480</v>
      </c>
    </row>
    <row r="2803" spans="1:5" x14ac:dyDescent="0.2">
      <c r="A2803">
        <v>38201</v>
      </c>
      <c r="B2803">
        <v>8201</v>
      </c>
      <c r="C2803">
        <v>38201</v>
      </c>
      <c r="D2803" t="s">
        <v>2985</v>
      </c>
      <c r="E2803" t="s">
        <v>480</v>
      </c>
    </row>
    <row r="2804" spans="1:5" x14ac:dyDescent="0.2">
      <c r="A2804">
        <v>38202</v>
      </c>
      <c r="B2804">
        <v>8202</v>
      </c>
      <c r="C2804">
        <v>38202</v>
      </c>
      <c r="D2804" t="s">
        <v>2986</v>
      </c>
      <c r="E2804" t="s">
        <v>480</v>
      </c>
    </row>
    <row r="2805" spans="1:5" x14ac:dyDescent="0.2">
      <c r="A2805">
        <v>38203</v>
      </c>
      <c r="B2805">
        <v>8203</v>
      </c>
      <c r="C2805">
        <v>38203</v>
      </c>
      <c r="D2805" t="s">
        <v>2987</v>
      </c>
      <c r="E2805" t="s">
        <v>480</v>
      </c>
    </row>
    <row r="2806" spans="1:5" x14ac:dyDescent="0.2">
      <c r="A2806">
        <v>38204</v>
      </c>
      <c r="B2806">
        <v>8204</v>
      </c>
      <c r="C2806">
        <v>38204</v>
      </c>
      <c r="D2806" t="s">
        <v>2988</v>
      </c>
      <c r="E2806" t="s">
        <v>480</v>
      </c>
    </row>
    <row r="2807" spans="1:5" x14ac:dyDescent="0.2">
      <c r="A2807">
        <v>38205</v>
      </c>
      <c r="B2807">
        <v>8205</v>
      </c>
      <c r="C2807">
        <v>38205</v>
      </c>
      <c r="D2807" t="s">
        <v>2989</v>
      </c>
      <c r="E2807" t="s">
        <v>480</v>
      </c>
    </row>
    <row r="2808" spans="1:5" x14ac:dyDescent="0.2">
      <c r="A2808">
        <v>38206</v>
      </c>
      <c r="B2808">
        <v>8206</v>
      </c>
      <c r="C2808">
        <v>38206</v>
      </c>
      <c r="D2808" t="s">
        <v>2990</v>
      </c>
      <c r="E2808" t="s">
        <v>480</v>
      </c>
    </row>
    <row r="2809" spans="1:5" x14ac:dyDescent="0.2">
      <c r="A2809">
        <v>38210</v>
      </c>
      <c r="B2809">
        <v>8210</v>
      </c>
      <c r="C2809">
        <v>38210</v>
      </c>
      <c r="D2809" t="s">
        <v>2991</v>
      </c>
      <c r="E2809" t="s">
        <v>480</v>
      </c>
    </row>
    <row r="2810" spans="1:5" x14ac:dyDescent="0.2">
      <c r="A2810">
        <v>38211</v>
      </c>
      <c r="B2810">
        <v>8211</v>
      </c>
      <c r="C2810">
        <v>38211</v>
      </c>
      <c r="D2810" t="s">
        <v>2992</v>
      </c>
      <c r="E2810" t="s">
        <v>480</v>
      </c>
    </row>
    <row r="2811" spans="1:5" x14ac:dyDescent="0.2">
      <c r="A2811">
        <v>38212</v>
      </c>
      <c r="B2811">
        <v>8212</v>
      </c>
      <c r="C2811">
        <v>38212</v>
      </c>
      <c r="D2811" t="s">
        <v>2993</v>
      </c>
      <c r="E2811" t="s">
        <v>480</v>
      </c>
    </row>
    <row r="2812" spans="1:5" x14ac:dyDescent="0.2">
      <c r="A2812">
        <v>38213</v>
      </c>
      <c r="B2812">
        <v>8213</v>
      </c>
      <c r="C2812">
        <v>38213</v>
      </c>
      <c r="D2812" t="s">
        <v>2994</v>
      </c>
      <c r="E2812" t="s">
        <v>480</v>
      </c>
    </row>
    <row r="2813" spans="1:5" x14ac:dyDescent="0.2">
      <c r="A2813">
        <v>38214</v>
      </c>
      <c r="B2813">
        <v>8214</v>
      </c>
      <c r="C2813">
        <v>38214</v>
      </c>
      <c r="D2813" t="s">
        <v>2995</v>
      </c>
      <c r="E2813" t="s">
        <v>480</v>
      </c>
    </row>
    <row r="2814" spans="1:5" x14ac:dyDescent="0.2">
      <c r="A2814">
        <v>38215</v>
      </c>
      <c r="B2814">
        <v>8215</v>
      </c>
      <c r="C2814">
        <v>38215</v>
      </c>
      <c r="D2814" t="s">
        <v>2996</v>
      </c>
      <c r="E2814" t="s">
        <v>480</v>
      </c>
    </row>
    <row r="2815" spans="1:5" x14ac:dyDescent="0.2">
      <c r="A2815">
        <v>38216</v>
      </c>
      <c r="B2815">
        <v>8216</v>
      </c>
      <c r="C2815">
        <v>38216</v>
      </c>
      <c r="D2815" t="s">
        <v>2997</v>
      </c>
      <c r="E2815" t="s">
        <v>480</v>
      </c>
    </row>
    <row r="2816" spans="1:5" x14ac:dyDescent="0.2">
      <c r="A2816">
        <v>38217</v>
      </c>
      <c r="B2816">
        <v>8217</v>
      </c>
      <c r="C2816">
        <v>38217</v>
      </c>
      <c r="D2816" t="s">
        <v>2998</v>
      </c>
      <c r="E2816" t="s">
        <v>480</v>
      </c>
    </row>
    <row r="2817" spans="1:5" x14ac:dyDescent="0.2">
      <c r="A2817">
        <v>38250</v>
      </c>
      <c r="B2817">
        <v>8250</v>
      </c>
      <c r="C2817">
        <v>38250</v>
      </c>
      <c r="D2817" t="s">
        <v>2999</v>
      </c>
      <c r="E2817" t="s">
        <v>480</v>
      </c>
    </row>
    <row r="2818" spans="1:5" x14ac:dyDescent="0.2">
      <c r="A2818">
        <v>38251</v>
      </c>
      <c r="B2818">
        <v>8251</v>
      </c>
      <c r="C2818">
        <v>38251</v>
      </c>
      <c r="D2818" t="s">
        <v>3000</v>
      </c>
      <c r="E2818" t="s">
        <v>480</v>
      </c>
    </row>
    <row r="2819" spans="1:5" x14ac:dyDescent="0.2">
      <c r="A2819">
        <v>38302</v>
      </c>
      <c r="B2819">
        <v>8302</v>
      </c>
      <c r="C2819">
        <v>38302</v>
      </c>
      <c r="D2819" t="s">
        <v>3001</v>
      </c>
      <c r="E2819" t="s">
        <v>480</v>
      </c>
    </row>
    <row r="2820" spans="1:5" x14ac:dyDescent="0.2">
      <c r="A2820">
        <v>38900</v>
      </c>
      <c r="B2820">
        <v>8900</v>
      </c>
      <c r="C2820">
        <v>38900</v>
      </c>
      <c r="D2820" t="s">
        <v>3002</v>
      </c>
      <c r="E2820" t="s">
        <v>480</v>
      </c>
    </row>
    <row r="2821" spans="1:5" x14ac:dyDescent="0.2">
      <c r="A2821">
        <v>38901</v>
      </c>
      <c r="B2821">
        <v>8901</v>
      </c>
      <c r="C2821">
        <v>38901</v>
      </c>
      <c r="D2821" t="s">
        <v>3003</v>
      </c>
      <c r="E2821" t="s">
        <v>480</v>
      </c>
    </row>
    <row r="2822" spans="1:5" x14ac:dyDescent="0.2">
      <c r="A2822">
        <v>38902</v>
      </c>
      <c r="B2822">
        <v>8902</v>
      </c>
      <c r="C2822">
        <v>38902</v>
      </c>
      <c r="D2822" t="s">
        <v>3004</v>
      </c>
      <c r="E2822" t="s">
        <v>480</v>
      </c>
    </row>
    <row r="2823" spans="1:5" x14ac:dyDescent="0.2">
      <c r="A2823">
        <v>38903</v>
      </c>
      <c r="B2823">
        <v>8903</v>
      </c>
      <c r="C2823">
        <v>38903</v>
      </c>
      <c r="D2823" t="s">
        <v>3005</v>
      </c>
      <c r="E2823" t="s">
        <v>480</v>
      </c>
    </row>
    <row r="2824" spans="1:5" x14ac:dyDescent="0.2">
      <c r="A2824">
        <v>38910</v>
      </c>
      <c r="B2824">
        <v>8910</v>
      </c>
      <c r="C2824">
        <v>38910</v>
      </c>
      <c r="D2824" t="e">
        <f>--Rengør.kontrol aft</f>
        <v>#NAME?</v>
      </c>
      <c r="E2824" t="s">
        <v>480</v>
      </c>
    </row>
    <row r="2825" spans="1:5" x14ac:dyDescent="0.2">
      <c r="A2825">
        <v>38911</v>
      </c>
      <c r="B2825">
        <v>8911</v>
      </c>
      <c r="C2825">
        <v>38911</v>
      </c>
      <c r="D2825" t="e">
        <f>--Rengør.kontrol sva</f>
        <v>#NAME?</v>
      </c>
      <c r="E2825" t="s">
        <v>480</v>
      </c>
    </row>
    <row r="2826" spans="1:5" x14ac:dyDescent="0.2">
      <c r="A2826">
        <v>38912</v>
      </c>
      <c r="B2826">
        <v>8912</v>
      </c>
      <c r="C2826">
        <v>38912</v>
      </c>
      <c r="D2826" t="e">
        <f>--Rengør.kontrol sky</f>
        <v>#NAME?</v>
      </c>
      <c r="E2826" t="s">
        <v>480</v>
      </c>
    </row>
    <row r="2827" spans="1:5" x14ac:dyDescent="0.2">
      <c r="A2827">
        <v>38920</v>
      </c>
      <c r="B2827">
        <v>8920</v>
      </c>
      <c r="C2827">
        <v>38920</v>
      </c>
      <c r="D2827" t="e">
        <f>--Mikroskopi</f>
        <v>#NAME?</v>
      </c>
      <c r="E2827" t="s">
        <v>480</v>
      </c>
    </row>
    <row r="2828" spans="1:5" x14ac:dyDescent="0.2">
      <c r="A2828">
        <v>38921</v>
      </c>
      <c r="B2828">
        <v>8921</v>
      </c>
      <c r="C2828">
        <v>38921</v>
      </c>
      <c r="D2828" t="e">
        <f>--Identifikation</f>
        <v>#NAME?</v>
      </c>
      <c r="E2828" t="s">
        <v>480</v>
      </c>
    </row>
    <row r="2829" spans="1:5" x14ac:dyDescent="0.2">
      <c r="A2829">
        <v>38922</v>
      </c>
      <c r="B2829">
        <v>8922</v>
      </c>
      <c r="C2829">
        <v>38922</v>
      </c>
      <c r="D2829" t="s">
        <v>3006</v>
      </c>
      <c r="E2829" t="s">
        <v>480</v>
      </c>
    </row>
    <row r="2830" spans="1:5" x14ac:dyDescent="0.2">
      <c r="A2830">
        <v>38923</v>
      </c>
      <c r="B2830">
        <v>8923</v>
      </c>
      <c r="C2830">
        <v>38923</v>
      </c>
      <c r="D2830" t="e">
        <f>--Luftanalyse Kim V</f>
        <v>#NAME?</v>
      </c>
      <c r="E2830" t="s">
        <v>480</v>
      </c>
    </row>
    <row r="2831" spans="1:5" x14ac:dyDescent="0.2">
      <c r="A2831">
        <v>38924</v>
      </c>
      <c r="B2831">
        <v>8924</v>
      </c>
      <c r="C2831">
        <v>38924</v>
      </c>
      <c r="D2831" t="e">
        <f>--Luft skimmelsvampe</f>
        <v>#NAME?</v>
      </c>
      <c r="E2831" t="s">
        <v>480</v>
      </c>
    </row>
    <row r="2832" spans="1:5" x14ac:dyDescent="0.2">
      <c r="A2832">
        <v>38925</v>
      </c>
      <c r="B2832">
        <v>8925</v>
      </c>
      <c r="C2832">
        <v>38925</v>
      </c>
      <c r="D2832" t="e">
        <f>--Artsdifferentierin</f>
        <v>#NAME?</v>
      </c>
      <c r="E2832" t="s">
        <v>480</v>
      </c>
    </row>
    <row r="2833" spans="1:5" x14ac:dyDescent="0.2">
      <c r="A2833">
        <v>38926</v>
      </c>
      <c r="B2833">
        <v>8926</v>
      </c>
      <c r="C2833">
        <v>38926</v>
      </c>
      <c r="D2833" t="s">
        <v>3007</v>
      </c>
      <c r="E2833" t="s">
        <v>480</v>
      </c>
    </row>
    <row r="2834" spans="1:5" x14ac:dyDescent="0.2">
      <c r="A2834">
        <v>38927</v>
      </c>
      <c r="B2834">
        <v>8927</v>
      </c>
      <c r="C2834">
        <v>38927</v>
      </c>
      <c r="D2834" t="s">
        <v>3008</v>
      </c>
      <c r="E2834" t="s">
        <v>480</v>
      </c>
    </row>
    <row r="2835" spans="1:5" x14ac:dyDescent="0.2">
      <c r="A2835">
        <v>39002</v>
      </c>
      <c r="B2835">
        <v>9002</v>
      </c>
      <c r="C2835">
        <v>39002</v>
      </c>
      <c r="D2835" t="s">
        <v>3009</v>
      </c>
      <c r="E2835" t="s">
        <v>480</v>
      </c>
    </row>
    <row r="2836" spans="1:5" x14ac:dyDescent="0.2">
      <c r="A2836">
        <v>39003</v>
      </c>
      <c r="B2836">
        <v>9003</v>
      </c>
      <c r="C2836">
        <v>39003</v>
      </c>
      <c r="D2836" t="s">
        <v>3010</v>
      </c>
      <c r="E2836" t="s">
        <v>480</v>
      </c>
    </row>
    <row r="2837" spans="1:5" x14ac:dyDescent="0.2">
      <c r="A2837">
        <v>39004</v>
      </c>
      <c r="B2837">
        <v>9004</v>
      </c>
      <c r="C2837">
        <v>39004</v>
      </c>
      <c r="D2837" t="s">
        <v>3011</v>
      </c>
      <c r="E2837" t="s">
        <v>480</v>
      </c>
    </row>
    <row r="2838" spans="1:5" x14ac:dyDescent="0.2">
      <c r="A2838">
        <v>39011</v>
      </c>
      <c r="B2838">
        <v>9011</v>
      </c>
      <c r="C2838">
        <v>39011</v>
      </c>
      <c r="D2838" t="s">
        <v>3012</v>
      </c>
      <c r="E2838" t="s">
        <v>480</v>
      </c>
    </row>
    <row r="2839" spans="1:5" x14ac:dyDescent="0.2">
      <c r="A2839">
        <v>39012</v>
      </c>
      <c r="B2839">
        <v>9012</v>
      </c>
      <c r="C2839">
        <v>39012</v>
      </c>
      <c r="D2839" t="s">
        <v>3013</v>
      </c>
      <c r="E2839" t="s">
        <v>480</v>
      </c>
    </row>
    <row r="2840" spans="1:5" x14ac:dyDescent="0.2">
      <c r="A2840">
        <v>39013</v>
      </c>
      <c r="B2840">
        <v>9013</v>
      </c>
      <c r="C2840">
        <v>39013</v>
      </c>
      <c r="D2840" t="s">
        <v>3014</v>
      </c>
      <c r="E2840" t="s">
        <v>480</v>
      </c>
    </row>
    <row r="2841" spans="1:5" x14ac:dyDescent="0.2">
      <c r="A2841">
        <v>39014</v>
      </c>
      <c r="B2841">
        <v>9014</v>
      </c>
      <c r="C2841">
        <v>39014</v>
      </c>
      <c r="D2841" t="s">
        <v>3015</v>
      </c>
      <c r="E2841" t="s">
        <v>480</v>
      </c>
    </row>
    <row r="2842" spans="1:5" x14ac:dyDescent="0.2">
      <c r="A2842">
        <v>39015</v>
      </c>
      <c r="B2842">
        <v>9015</v>
      </c>
      <c r="C2842">
        <v>39015</v>
      </c>
      <c r="D2842" t="s">
        <v>3016</v>
      </c>
      <c r="E2842" t="s">
        <v>480</v>
      </c>
    </row>
    <row r="2843" spans="1:5" x14ac:dyDescent="0.2">
      <c r="A2843">
        <v>39016</v>
      </c>
      <c r="B2843">
        <v>9016</v>
      </c>
      <c r="C2843">
        <v>39016</v>
      </c>
      <c r="D2843" t="s">
        <v>3017</v>
      </c>
      <c r="E2843" t="s">
        <v>480</v>
      </c>
    </row>
    <row r="2844" spans="1:5" x14ac:dyDescent="0.2">
      <c r="A2844">
        <v>39017</v>
      </c>
      <c r="B2844">
        <v>9017</v>
      </c>
      <c r="C2844">
        <v>39017</v>
      </c>
      <c r="D2844" t="s">
        <v>3018</v>
      </c>
      <c r="E2844" t="s">
        <v>480</v>
      </c>
    </row>
    <row r="2845" spans="1:5" x14ac:dyDescent="0.2">
      <c r="A2845">
        <v>39018</v>
      </c>
      <c r="B2845">
        <v>9018</v>
      </c>
      <c r="C2845">
        <v>39018</v>
      </c>
      <c r="D2845" t="s">
        <v>3019</v>
      </c>
      <c r="E2845" t="s">
        <v>480</v>
      </c>
    </row>
    <row r="2846" spans="1:5" x14ac:dyDescent="0.2">
      <c r="A2846">
        <v>39019</v>
      </c>
      <c r="B2846">
        <v>9019</v>
      </c>
      <c r="C2846">
        <v>39019</v>
      </c>
      <c r="D2846" t="s">
        <v>3020</v>
      </c>
      <c r="E2846" t="s">
        <v>480</v>
      </c>
    </row>
    <row r="2847" spans="1:5" x14ac:dyDescent="0.2">
      <c r="A2847">
        <v>39020</v>
      </c>
      <c r="B2847">
        <v>9020</v>
      </c>
      <c r="C2847">
        <v>39020</v>
      </c>
      <c r="D2847" t="s">
        <v>3021</v>
      </c>
      <c r="E2847" t="s">
        <v>480</v>
      </c>
    </row>
    <row r="2848" spans="1:5" x14ac:dyDescent="0.2">
      <c r="A2848">
        <v>39021</v>
      </c>
      <c r="B2848">
        <v>9021</v>
      </c>
      <c r="C2848">
        <v>39021</v>
      </c>
      <c r="D2848" t="s">
        <v>3022</v>
      </c>
      <c r="E2848" t="s">
        <v>480</v>
      </c>
    </row>
    <row r="2849" spans="1:5" x14ac:dyDescent="0.2">
      <c r="A2849">
        <v>39022</v>
      </c>
      <c r="B2849">
        <v>9022</v>
      </c>
      <c r="C2849">
        <v>39022</v>
      </c>
      <c r="D2849" t="s">
        <v>3023</v>
      </c>
      <c r="E2849" t="s">
        <v>480</v>
      </c>
    </row>
    <row r="2850" spans="1:5" x14ac:dyDescent="0.2">
      <c r="A2850">
        <v>39023</v>
      </c>
      <c r="B2850">
        <v>9023</v>
      </c>
      <c r="C2850">
        <v>39023</v>
      </c>
      <c r="D2850" t="s">
        <v>3024</v>
      </c>
      <c r="E2850" t="s">
        <v>480</v>
      </c>
    </row>
    <row r="2851" spans="1:5" x14ac:dyDescent="0.2">
      <c r="A2851">
        <v>39024</v>
      </c>
      <c r="B2851">
        <v>9024</v>
      </c>
      <c r="C2851">
        <v>39024</v>
      </c>
      <c r="D2851" t="s">
        <v>3025</v>
      </c>
      <c r="E2851" t="s">
        <v>480</v>
      </c>
    </row>
    <row r="2852" spans="1:5" x14ac:dyDescent="0.2">
      <c r="A2852">
        <v>39025</v>
      </c>
      <c r="B2852">
        <v>9025</v>
      </c>
      <c r="C2852">
        <v>39025</v>
      </c>
      <c r="D2852" t="s">
        <v>3026</v>
      </c>
      <c r="E2852" t="s">
        <v>480</v>
      </c>
    </row>
    <row r="2853" spans="1:5" x14ac:dyDescent="0.2">
      <c r="A2853">
        <v>39026</v>
      </c>
      <c r="B2853">
        <v>9026</v>
      </c>
      <c r="C2853">
        <v>39026</v>
      </c>
      <c r="D2853" t="s">
        <v>3027</v>
      </c>
      <c r="E2853" t="s">
        <v>480</v>
      </c>
    </row>
    <row r="2854" spans="1:5" x14ac:dyDescent="0.2">
      <c r="A2854">
        <v>39027</v>
      </c>
      <c r="B2854">
        <v>9027</v>
      </c>
      <c r="C2854">
        <v>39027</v>
      </c>
      <c r="D2854" t="s">
        <v>3028</v>
      </c>
      <c r="E2854" t="s">
        <v>480</v>
      </c>
    </row>
    <row r="2855" spans="1:5" x14ac:dyDescent="0.2">
      <c r="A2855">
        <v>39028</v>
      </c>
      <c r="B2855">
        <v>9028</v>
      </c>
      <c r="C2855">
        <v>39028</v>
      </c>
      <c r="D2855" t="s">
        <v>3029</v>
      </c>
      <c r="E2855" t="s">
        <v>480</v>
      </c>
    </row>
    <row r="2856" spans="1:5" x14ac:dyDescent="0.2">
      <c r="A2856">
        <v>39029</v>
      </c>
      <c r="B2856">
        <v>9029</v>
      </c>
      <c r="C2856">
        <v>39029</v>
      </c>
      <c r="D2856" t="s">
        <v>3030</v>
      </c>
      <c r="E2856" t="s">
        <v>480</v>
      </c>
    </row>
    <row r="2857" spans="1:5" x14ac:dyDescent="0.2">
      <c r="A2857">
        <v>39030</v>
      </c>
      <c r="B2857">
        <v>9030</v>
      </c>
      <c r="C2857">
        <v>39030</v>
      </c>
      <c r="D2857" t="s">
        <v>3031</v>
      </c>
      <c r="E2857" t="s">
        <v>480</v>
      </c>
    </row>
    <row r="2858" spans="1:5" x14ac:dyDescent="0.2">
      <c r="A2858">
        <v>39031</v>
      </c>
      <c r="B2858">
        <v>9031</v>
      </c>
      <c r="C2858">
        <v>39031</v>
      </c>
      <c r="D2858" t="s">
        <v>3032</v>
      </c>
      <c r="E2858" t="s">
        <v>480</v>
      </c>
    </row>
    <row r="2859" spans="1:5" x14ac:dyDescent="0.2">
      <c r="A2859">
        <v>39032</v>
      </c>
      <c r="B2859">
        <v>9032</v>
      </c>
      <c r="C2859">
        <v>39032</v>
      </c>
      <c r="D2859" t="s">
        <v>3033</v>
      </c>
      <c r="E2859" t="s">
        <v>480</v>
      </c>
    </row>
    <row r="2860" spans="1:5" x14ac:dyDescent="0.2">
      <c r="A2860">
        <v>39033</v>
      </c>
      <c r="B2860">
        <v>9033</v>
      </c>
      <c r="C2860">
        <v>39033</v>
      </c>
      <c r="D2860" t="s">
        <v>3034</v>
      </c>
      <c r="E2860" t="s">
        <v>480</v>
      </c>
    </row>
    <row r="2861" spans="1:5" x14ac:dyDescent="0.2">
      <c r="A2861">
        <v>39035</v>
      </c>
      <c r="B2861">
        <v>9035</v>
      </c>
      <c r="C2861">
        <v>39035</v>
      </c>
      <c r="D2861" t="s">
        <v>3035</v>
      </c>
      <c r="E2861" t="s">
        <v>480</v>
      </c>
    </row>
    <row r="2862" spans="1:5" x14ac:dyDescent="0.2">
      <c r="A2862">
        <v>39036</v>
      </c>
      <c r="B2862">
        <v>9036</v>
      </c>
      <c r="C2862">
        <v>39036</v>
      </c>
      <c r="D2862" t="s">
        <v>3036</v>
      </c>
      <c r="E2862" t="s">
        <v>480</v>
      </c>
    </row>
    <row r="2863" spans="1:5" x14ac:dyDescent="0.2">
      <c r="A2863">
        <v>39040</v>
      </c>
      <c r="B2863">
        <v>9040</v>
      </c>
      <c r="C2863">
        <v>39040</v>
      </c>
      <c r="D2863" t="s">
        <v>3037</v>
      </c>
      <c r="E2863" t="s">
        <v>480</v>
      </c>
    </row>
    <row r="2864" spans="1:5" x14ac:dyDescent="0.2">
      <c r="A2864">
        <v>39042</v>
      </c>
      <c r="B2864">
        <v>9042</v>
      </c>
      <c r="C2864">
        <v>39042</v>
      </c>
      <c r="D2864" t="s">
        <v>3038</v>
      </c>
      <c r="E2864" t="s">
        <v>480</v>
      </c>
    </row>
    <row r="2865" spans="1:5" x14ac:dyDescent="0.2">
      <c r="A2865">
        <v>39043</v>
      </c>
      <c r="B2865">
        <v>9043</v>
      </c>
      <c r="C2865">
        <v>39043</v>
      </c>
      <c r="D2865" t="s">
        <v>3039</v>
      </c>
      <c r="E2865" t="s">
        <v>480</v>
      </c>
    </row>
    <row r="2866" spans="1:5" x14ac:dyDescent="0.2">
      <c r="A2866">
        <v>39050</v>
      </c>
      <c r="B2866">
        <v>9050</v>
      </c>
      <c r="C2866">
        <v>39050</v>
      </c>
      <c r="D2866" t="s">
        <v>3040</v>
      </c>
      <c r="E2866" t="s">
        <v>480</v>
      </c>
    </row>
    <row r="2867" spans="1:5" x14ac:dyDescent="0.2">
      <c r="A2867">
        <v>39052</v>
      </c>
      <c r="B2867">
        <v>9052</v>
      </c>
      <c r="C2867">
        <v>39052</v>
      </c>
      <c r="D2867" t="e">
        <f>--Coliforme Bakt. MP</f>
        <v>#NAME?</v>
      </c>
      <c r="E2867" t="s">
        <v>480</v>
      </c>
    </row>
    <row r="2868" spans="1:5" x14ac:dyDescent="0.2">
      <c r="A2868">
        <v>39058</v>
      </c>
      <c r="B2868">
        <v>9058</v>
      </c>
      <c r="C2868">
        <v>39058</v>
      </c>
      <c r="D2868" t="e">
        <f>--Hæmolytisk gramneg</f>
        <v>#NAME?</v>
      </c>
      <c r="E2868" t="s">
        <v>480</v>
      </c>
    </row>
    <row r="2869" spans="1:5" x14ac:dyDescent="0.2">
      <c r="A2869">
        <v>39059</v>
      </c>
      <c r="B2869">
        <v>9059</v>
      </c>
      <c r="C2869">
        <v>39059</v>
      </c>
      <c r="D2869" t="s">
        <v>3041</v>
      </c>
      <c r="E2869" t="s">
        <v>480</v>
      </c>
    </row>
    <row r="2870" spans="1:5" x14ac:dyDescent="0.2">
      <c r="A2870">
        <v>39060</v>
      </c>
      <c r="B2870">
        <v>9060</v>
      </c>
      <c r="C2870">
        <v>39060</v>
      </c>
      <c r="D2870" t="e">
        <f>--Hæm.bakt.Staph.Aur</f>
        <v>#NAME?</v>
      </c>
      <c r="E2870" t="s">
        <v>480</v>
      </c>
    </row>
    <row r="2871" spans="1:5" x14ac:dyDescent="0.2">
      <c r="A2871">
        <v>39061</v>
      </c>
      <c r="B2871">
        <v>9061</v>
      </c>
      <c r="C2871">
        <v>39061</v>
      </c>
      <c r="D2871" t="e">
        <f>--Hæm.bakt.Mikrokokk</f>
        <v>#NAME?</v>
      </c>
      <c r="E2871" t="s">
        <v>480</v>
      </c>
    </row>
    <row r="2872" spans="1:5" x14ac:dyDescent="0.2">
      <c r="A2872">
        <v>39062</v>
      </c>
      <c r="B2872">
        <v>9062</v>
      </c>
      <c r="C2872">
        <v>39062</v>
      </c>
      <c r="D2872" t="e">
        <f>--Hæm.bakt.Streptok.</f>
        <v>#NAME?</v>
      </c>
      <c r="E2872" t="s">
        <v>480</v>
      </c>
    </row>
    <row r="2873" spans="1:5" x14ac:dyDescent="0.2">
      <c r="A2873">
        <v>39063</v>
      </c>
      <c r="B2873">
        <v>9063</v>
      </c>
      <c r="C2873">
        <v>39063</v>
      </c>
      <c r="D2873" t="e">
        <f>--Hæm.bakt.BacilluCr</f>
        <v>#NAME?</v>
      </c>
      <c r="E2873" t="s">
        <v>480</v>
      </c>
    </row>
    <row r="2874" spans="1:5" x14ac:dyDescent="0.2">
      <c r="A2874">
        <v>39064</v>
      </c>
      <c r="B2874">
        <v>9064</v>
      </c>
      <c r="C2874">
        <v>39064</v>
      </c>
      <c r="D2874" t="e">
        <f>--Hæm.bakt.Bacillusa</f>
        <v>#NAME?</v>
      </c>
      <c r="E2874" t="s">
        <v>480</v>
      </c>
    </row>
    <row r="2875" spans="1:5" x14ac:dyDescent="0.2">
      <c r="A2875">
        <v>39065</v>
      </c>
      <c r="B2875">
        <v>9065</v>
      </c>
      <c r="C2875">
        <v>39065</v>
      </c>
      <c r="D2875" t="e">
        <f>--Hæm.bakt.Aeromonas</f>
        <v>#NAME?</v>
      </c>
      <c r="E2875" t="s">
        <v>480</v>
      </c>
    </row>
    <row r="2876" spans="1:5" x14ac:dyDescent="0.2">
      <c r="A2876">
        <v>39070</v>
      </c>
      <c r="B2876">
        <v>9070</v>
      </c>
      <c r="C2876">
        <v>39070</v>
      </c>
      <c r="D2876" t="s">
        <v>3042</v>
      </c>
      <c r="E2876" t="s">
        <v>480</v>
      </c>
    </row>
    <row r="2877" spans="1:5" x14ac:dyDescent="0.2">
      <c r="A2877">
        <v>39072</v>
      </c>
      <c r="B2877">
        <v>9072</v>
      </c>
      <c r="C2877">
        <v>39072</v>
      </c>
      <c r="D2877" t="e">
        <f>--Psykrotrofe bakter</f>
        <v>#NAME?</v>
      </c>
      <c r="E2877" t="s">
        <v>480</v>
      </c>
    </row>
    <row r="2878" spans="1:5" x14ac:dyDescent="0.2">
      <c r="A2878">
        <v>39080</v>
      </c>
      <c r="B2878">
        <v>9080</v>
      </c>
      <c r="C2878">
        <v>39080</v>
      </c>
      <c r="D2878" t="s">
        <v>3043</v>
      </c>
      <c r="E2878" t="s">
        <v>480</v>
      </c>
    </row>
    <row r="2879" spans="1:5" x14ac:dyDescent="0.2">
      <c r="A2879">
        <v>39090</v>
      </c>
      <c r="B2879">
        <v>9090</v>
      </c>
      <c r="C2879">
        <v>39090</v>
      </c>
      <c r="D2879" t="s">
        <v>3044</v>
      </c>
      <c r="E2879" t="s">
        <v>480</v>
      </c>
    </row>
    <row r="2880" spans="1:5" x14ac:dyDescent="0.2">
      <c r="A2880">
        <v>39100</v>
      </c>
      <c r="B2880">
        <v>9100</v>
      </c>
      <c r="C2880">
        <v>39100</v>
      </c>
      <c r="D2880" t="e">
        <f>--Cerius belast.</f>
        <v>#NAME?</v>
      </c>
      <c r="E2880" t="s">
        <v>480</v>
      </c>
    </row>
    <row r="2881" spans="1:5" x14ac:dyDescent="0.2">
      <c r="A2881">
        <v>39120</v>
      </c>
      <c r="B2881">
        <v>9120</v>
      </c>
      <c r="C2881">
        <v>39120</v>
      </c>
      <c r="D2881" t="s">
        <v>3045</v>
      </c>
      <c r="E2881" t="s">
        <v>480</v>
      </c>
    </row>
    <row r="2882" spans="1:5" x14ac:dyDescent="0.2">
      <c r="A2882">
        <v>39121</v>
      </c>
      <c r="B2882">
        <v>9121</v>
      </c>
      <c r="C2882">
        <v>39121</v>
      </c>
      <c r="D2882" t="s">
        <v>3046</v>
      </c>
      <c r="E2882" t="s">
        <v>480</v>
      </c>
    </row>
    <row r="2883" spans="1:5" x14ac:dyDescent="0.2">
      <c r="A2883">
        <v>39122</v>
      </c>
      <c r="B2883">
        <v>9122</v>
      </c>
      <c r="C2883">
        <v>39122</v>
      </c>
      <c r="D2883" t="s">
        <v>3047</v>
      </c>
      <c r="E2883" t="s">
        <v>480</v>
      </c>
    </row>
    <row r="2884" spans="1:5" x14ac:dyDescent="0.2">
      <c r="A2884">
        <v>39141</v>
      </c>
      <c r="B2884">
        <v>9141</v>
      </c>
      <c r="C2884">
        <v>39141</v>
      </c>
      <c r="D2884" t="s">
        <v>3048</v>
      </c>
      <c r="E2884" t="s">
        <v>480</v>
      </c>
    </row>
    <row r="2885" spans="1:5" x14ac:dyDescent="0.2">
      <c r="A2885">
        <v>39142</v>
      </c>
      <c r="B2885">
        <v>9142</v>
      </c>
      <c r="C2885">
        <v>39142</v>
      </c>
      <c r="D2885" t="s">
        <v>1418</v>
      </c>
      <c r="E2885" t="s">
        <v>480</v>
      </c>
    </row>
    <row r="2886" spans="1:5" x14ac:dyDescent="0.2">
      <c r="A2886">
        <v>39152</v>
      </c>
      <c r="B2886">
        <v>9152</v>
      </c>
      <c r="C2886">
        <v>39152</v>
      </c>
      <c r="D2886" t="e">
        <f>--Salmonella Membran</f>
        <v>#NAME?</v>
      </c>
      <c r="E2886" t="s">
        <v>480</v>
      </c>
    </row>
    <row r="2887" spans="1:5" x14ac:dyDescent="0.2">
      <c r="A2887">
        <v>39153</v>
      </c>
      <c r="B2887">
        <v>9153</v>
      </c>
      <c r="C2887">
        <v>39153</v>
      </c>
      <c r="D2887" t="e">
        <f>--Salmonella MPN</f>
        <v>#NAME?</v>
      </c>
      <c r="E2887" t="s">
        <v>480</v>
      </c>
    </row>
    <row r="2888" spans="1:5" x14ac:dyDescent="0.2">
      <c r="A2888">
        <v>39160</v>
      </c>
      <c r="B2888">
        <v>9160</v>
      </c>
      <c r="C2888">
        <v>39160</v>
      </c>
      <c r="D2888" t="s">
        <v>3049</v>
      </c>
      <c r="E2888" t="s">
        <v>480</v>
      </c>
    </row>
    <row r="2889" spans="1:5" x14ac:dyDescent="0.2">
      <c r="A2889">
        <v>39161</v>
      </c>
      <c r="B2889">
        <v>9161</v>
      </c>
      <c r="C2889">
        <v>39161</v>
      </c>
      <c r="D2889" t="s">
        <v>3050</v>
      </c>
      <c r="E2889" t="s">
        <v>480</v>
      </c>
    </row>
    <row r="2890" spans="1:5" x14ac:dyDescent="0.2">
      <c r="A2890">
        <v>39162</v>
      </c>
      <c r="B2890">
        <v>9162</v>
      </c>
      <c r="C2890">
        <v>39162</v>
      </c>
      <c r="D2890" t="s">
        <v>3051</v>
      </c>
      <c r="E2890" t="s">
        <v>480</v>
      </c>
    </row>
    <row r="2891" spans="1:5" x14ac:dyDescent="0.2">
      <c r="A2891">
        <v>39170</v>
      </c>
      <c r="B2891">
        <v>9170</v>
      </c>
      <c r="C2891">
        <v>39170</v>
      </c>
      <c r="D2891" t="s">
        <v>3052</v>
      </c>
      <c r="E2891" t="s">
        <v>480</v>
      </c>
    </row>
    <row r="2892" spans="1:5" x14ac:dyDescent="0.2">
      <c r="A2892">
        <v>39171</v>
      </c>
      <c r="B2892">
        <v>9171</v>
      </c>
      <c r="C2892">
        <v>39171</v>
      </c>
      <c r="D2892" t="s">
        <v>3053</v>
      </c>
      <c r="E2892" t="s">
        <v>480</v>
      </c>
    </row>
    <row r="2893" spans="1:5" x14ac:dyDescent="0.2">
      <c r="A2893">
        <v>39172</v>
      </c>
      <c r="B2893">
        <v>9172</v>
      </c>
      <c r="C2893">
        <v>39172</v>
      </c>
      <c r="D2893" t="s">
        <v>3054</v>
      </c>
      <c r="E2893" t="s">
        <v>480</v>
      </c>
    </row>
    <row r="2894" spans="1:5" x14ac:dyDescent="0.2">
      <c r="A2894">
        <v>39173</v>
      </c>
      <c r="B2894">
        <v>9173</v>
      </c>
      <c r="C2894">
        <v>39173</v>
      </c>
      <c r="D2894" t="s">
        <v>3055</v>
      </c>
      <c r="E2894" t="s">
        <v>480</v>
      </c>
    </row>
    <row r="2895" spans="1:5" x14ac:dyDescent="0.2">
      <c r="A2895">
        <v>39174</v>
      </c>
      <c r="B2895">
        <v>9174</v>
      </c>
      <c r="C2895">
        <v>39174</v>
      </c>
      <c r="D2895" t="s">
        <v>3056</v>
      </c>
      <c r="E2895" t="s">
        <v>480</v>
      </c>
    </row>
    <row r="2896" spans="1:5" x14ac:dyDescent="0.2">
      <c r="A2896">
        <v>39175</v>
      </c>
      <c r="B2896">
        <v>9175</v>
      </c>
      <c r="C2896">
        <v>39175</v>
      </c>
      <c r="D2896" t="s">
        <v>3057</v>
      </c>
      <c r="E2896" t="s">
        <v>480</v>
      </c>
    </row>
    <row r="2897" spans="1:5" x14ac:dyDescent="0.2">
      <c r="A2897">
        <v>39176</v>
      </c>
      <c r="B2897">
        <v>9176</v>
      </c>
      <c r="C2897">
        <v>39176</v>
      </c>
      <c r="D2897" t="s">
        <v>3058</v>
      </c>
      <c r="E2897" t="s">
        <v>480</v>
      </c>
    </row>
    <row r="2898" spans="1:5" x14ac:dyDescent="0.2">
      <c r="A2898">
        <v>39178</v>
      </c>
      <c r="B2898">
        <v>9178</v>
      </c>
      <c r="C2898">
        <v>39178</v>
      </c>
      <c r="D2898" t="s">
        <v>3059</v>
      </c>
      <c r="E2898" t="s">
        <v>480</v>
      </c>
    </row>
    <row r="2899" spans="1:5" x14ac:dyDescent="0.2">
      <c r="A2899">
        <v>39180</v>
      </c>
      <c r="B2899">
        <v>9180</v>
      </c>
      <c r="C2899">
        <v>39180</v>
      </c>
      <c r="D2899" t="s">
        <v>3060</v>
      </c>
      <c r="E2899" t="s">
        <v>480</v>
      </c>
    </row>
    <row r="2900" spans="1:5" x14ac:dyDescent="0.2">
      <c r="A2900">
        <v>39181</v>
      </c>
      <c r="B2900">
        <v>9181</v>
      </c>
      <c r="C2900">
        <v>39181</v>
      </c>
      <c r="D2900" t="s">
        <v>3061</v>
      </c>
      <c r="E2900" t="s">
        <v>480</v>
      </c>
    </row>
    <row r="2901" spans="1:5" x14ac:dyDescent="0.2">
      <c r="A2901">
        <v>39182</v>
      </c>
      <c r="B2901">
        <v>9182</v>
      </c>
      <c r="C2901">
        <v>39182</v>
      </c>
      <c r="D2901" t="s">
        <v>3062</v>
      </c>
      <c r="E2901" t="s">
        <v>480</v>
      </c>
    </row>
    <row r="2902" spans="1:5" x14ac:dyDescent="0.2">
      <c r="A2902">
        <v>39183</v>
      </c>
      <c r="B2902">
        <v>9183</v>
      </c>
      <c r="C2902">
        <v>39183</v>
      </c>
      <c r="D2902" t="s">
        <v>3063</v>
      </c>
      <c r="E2902" t="s">
        <v>480</v>
      </c>
    </row>
    <row r="2903" spans="1:5" x14ac:dyDescent="0.2">
      <c r="A2903">
        <v>39184</v>
      </c>
      <c r="B2903">
        <v>9184</v>
      </c>
      <c r="C2903">
        <v>39184</v>
      </c>
      <c r="D2903" t="s">
        <v>3064</v>
      </c>
      <c r="E2903" t="s">
        <v>480</v>
      </c>
    </row>
    <row r="2904" spans="1:5" x14ac:dyDescent="0.2">
      <c r="A2904">
        <v>39185</v>
      </c>
      <c r="B2904">
        <v>9185</v>
      </c>
      <c r="C2904">
        <v>39185</v>
      </c>
      <c r="D2904" t="s">
        <v>3065</v>
      </c>
      <c r="E2904" t="s">
        <v>480</v>
      </c>
    </row>
    <row r="2905" spans="1:5" x14ac:dyDescent="0.2">
      <c r="A2905">
        <v>39187</v>
      </c>
      <c r="B2905">
        <v>9187</v>
      </c>
      <c r="C2905">
        <v>39187</v>
      </c>
      <c r="D2905" t="s">
        <v>2519</v>
      </c>
      <c r="E2905" t="s">
        <v>480</v>
      </c>
    </row>
    <row r="2906" spans="1:5" x14ac:dyDescent="0.2">
      <c r="A2906">
        <v>39188</v>
      </c>
      <c r="B2906">
        <v>9188</v>
      </c>
      <c r="C2906">
        <v>39188</v>
      </c>
      <c r="D2906" t="s">
        <v>2520</v>
      </c>
      <c r="E2906" t="s">
        <v>480</v>
      </c>
    </row>
    <row r="2907" spans="1:5" x14ac:dyDescent="0.2">
      <c r="A2907">
        <v>39189</v>
      </c>
      <c r="B2907">
        <v>9189</v>
      </c>
      <c r="C2907">
        <v>39189</v>
      </c>
      <c r="D2907" t="str">
        <f>"--Colif.KimMembranfi"</f>
        <v>--Colif.KimMembranfi</v>
      </c>
      <c r="E2907" t="s">
        <v>480</v>
      </c>
    </row>
    <row r="2908" spans="1:5" x14ac:dyDescent="0.2">
      <c r="A2908">
        <v>39190</v>
      </c>
      <c r="B2908">
        <v>9190</v>
      </c>
      <c r="C2908">
        <v>39190</v>
      </c>
      <c r="D2908" t="str">
        <f>"--ColiformeKimbelast"</f>
        <v>--ColiformeKimbelast</v>
      </c>
      <c r="E2908" t="s">
        <v>480</v>
      </c>
    </row>
    <row r="2909" spans="1:5" x14ac:dyDescent="0.2">
      <c r="A2909">
        <v>39191</v>
      </c>
      <c r="B2909">
        <v>9191</v>
      </c>
      <c r="C2909">
        <v>39191</v>
      </c>
      <c r="D2909" t="str">
        <f>"--BasillusCereusBela"</f>
        <v>--BasillusCereusBela</v>
      </c>
      <c r="E2909" t="s">
        <v>480</v>
      </c>
    </row>
    <row r="2910" spans="1:5" x14ac:dyDescent="0.2">
      <c r="A2910">
        <v>39192</v>
      </c>
      <c r="B2910">
        <v>9192</v>
      </c>
      <c r="C2910">
        <v>39192</v>
      </c>
      <c r="D2910" t="s">
        <v>3066</v>
      </c>
      <c r="E2910" t="s">
        <v>480</v>
      </c>
    </row>
    <row r="2911" spans="1:5" x14ac:dyDescent="0.2">
      <c r="A2911">
        <v>39193</v>
      </c>
      <c r="B2911">
        <v>9193</v>
      </c>
      <c r="C2911">
        <v>39193</v>
      </c>
      <c r="D2911" t="s">
        <v>3067</v>
      </c>
      <c r="E2911" t="s">
        <v>480</v>
      </c>
    </row>
    <row r="2912" spans="1:5" x14ac:dyDescent="0.2">
      <c r="A2912">
        <v>39194</v>
      </c>
      <c r="B2912">
        <v>9194</v>
      </c>
      <c r="C2912">
        <v>39194</v>
      </c>
      <c r="D2912" t="s">
        <v>3068</v>
      </c>
      <c r="E2912" t="s">
        <v>480</v>
      </c>
    </row>
    <row r="2913" spans="1:5" x14ac:dyDescent="0.2">
      <c r="A2913">
        <v>39195</v>
      </c>
      <c r="B2913">
        <v>9195</v>
      </c>
      <c r="C2913">
        <v>39195</v>
      </c>
      <c r="D2913" t="s">
        <v>3069</v>
      </c>
      <c r="E2913" t="s">
        <v>480</v>
      </c>
    </row>
    <row r="2914" spans="1:5" x14ac:dyDescent="0.2">
      <c r="A2914">
        <v>39196</v>
      </c>
      <c r="B2914">
        <v>9196</v>
      </c>
      <c r="C2914">
        <v>39196</v>
      </c>
      <c r="D2914" t="s">
        <v>3070</v>
      </c>
      <c r="E2914" t="s">
        <v>480</v>
      </c>
    </row>
    <row r="2915" spans="1:5" x14ac:dyDescent="0.2">
      <c r="A2915">
        <v>39201</v>
      </c>
      <c r="B2915">
        <v>9201</v>
      </c>
      <c r="C2915">
        <v>39201</v>
      </c>
      <c r="D2915" t="s">
        <v>3071</v>
      </c>
      <c r="E2915" t="s">
        <v>480</v>
      </c>
    </row>
    <row r="2916" spans="1:5" x14ac:dyDescent="0.2">
      <c r="A2916">
        <v>39202</v>
      </c>
      <c r="B2916">
        <v>9202</v>
      </c>
      <c r="C2916">
        <v>39202</v>
      </c>
      <c r="D2916" t="str">
        <f>"--Enterobakterier"</f>
        <v>--Enterobakterier</v>
      </c>
      <c r="E2916" t="s">
        <v>480</v>
      </c>
    </row>
    <row r="2917" spans="1:5" x14ac:dyDescent="0.2">
      <c r="A2917">
        <v>39252</v>
      </c>
      <c r="B2917">
        <v>9252</v>
      </c>
      <c r="C2917">
        <v>39252</v>
      </c>
      <c r="D2917" t="s">
        <v>3072</v>
      </c>
      <c r="E2917" t="s">
        <v>480</v>
      </c>
    </row>
    <row r="2918" spans="1:5" x14ac:dyDescent="0.2">
      <c r="A2918">
        <v>39253</v>
      </c>
      <c r="B2918">
        <v>9253</v>
      </c>
      <c r="C2918">
        <v>39253</v>
      </c>
      <c r="D2918" t="s">
        <v>3073</v>
      </c>
      <c r="E2918" t="s">
        <v>480</v>
      </c>
    </row>
    <row r="2919" spans="1:5" x14ac:dyDescent="0.2">
      <c r="A2919">
        <v>39301</v>
      </c>
      <c r="B2919">
        <v>9301</v>
      </c>
      <c r="C2919">
        <v>39301</v>
      </c>
      <c r="D2919" t="s">
        <v>3074</v>
      </c>
      <c r="E2919" t="s">
        <v>480</v>
      </c>
    </row>
    <row r="2920" spans="1:5" x14ac:dyDescent="0.2">
      <c r="A2920">
        <v>39302</v>
      </c>
      <c r="B2920">
        <v>9302</v>
      </c>
      <c r="C2920">
        <v>39302</v>
      </c>
      <c r="D2920" t="s">
        <v>3075</v>
      </c>
      <c r="E2920" t="s">
        <v>480</v>
      </c>
    </row>
    <row r="2921" spans="1:5" x14ac:dyDescent="0.2">
      <c r="A2921">
        <v>39303</v>
      </c>
      <c r="B2921">
        <v>9303</v>
      </c>
      <c r="C2921">
        <v>39303</v>
      </c>
      <c r="D2921" t="s">
        <v>3076</v>
      </c>
      <c r="E2921" t="s">
        <v>480</v>
      </c>
    </row>
    <row r="2922" spans="1:5" x14ac:dyDescent="0.2">
      <c r="A2922">
        <v>39304</v>
      </c>
      <c r="B2922">
        <v>9304</v>
      </c>
      <c r="C2922">
        <v>39304</v>
      </c>
      <c r="D2922" t="s">
        <v>3077</v>
      </c>
      <c r="E2922" t="s">
        <v>480</v>
      </c>
    </row>
    <row r="2923" spans="1:5" x14ac:dyDescent="0.2">
      <c r="A2923">
        <v>39350</v>
      </c>
      <c r="B2923">
        <v>9350</v>
      </c>
      <c r="C2923">
        <v>39350</v>
      </c>
      <c r="D2923" t="s">
        <v>3078</v>
      </c>
      <c r="E2923" t="s">
        <v>480</v>
      </c>
    </row>
    <row r="2924" spans="1:5" x14ac:dyDescent="0.2">
      <c r="A2924">
        <v>39351</v>
      </c>
      <c r="B2924">
        <v>9351</v>
      </c>
      <c r="C2924">
        <v>39351</v>
      </c>
      <c r="D2924" t="s">
        <v>3079</v>
      </c>
      <c r="E2924" t="s">
        <v>480</v>
      </c>
    </row>
    <row r="2925" spans="1:5" x14ac:dyDescent="0.2">
      <c r="A2925">
        <v>39352</v>
      </c>
      <c r="B2925">
        <v>9352</v>
      </c>
      <c r="C2925">
        <v>39352</v>
      </c>
      <c r="D2925" t="s">
        <v>3080</v>
      </c>
      <c r="E2925" t="s">
        <v>480</v>
      </c>
    </row>
    <row r="2926" spans="1:5" x14ac:dyDescent="0.2">
      <c r="A2926">
        <v>39354</v>
      </c>
      <c r="B2926">
        <v>9354</v>
      </c>
      <c r="C2926">
        <v>39354</v>
      </c>
      <c r="D2926" t="s">
        <v>3081</v>
      </c>
      <c r="E2926" t="s">
        <v>480</v>
      </c>
    </row>
    <row r="2927" spans="1:5" x14ac:dyDescent="0.2">
      <c r="A2927">
        <v>39356</v>
      </c>
      <c r="B2927">
        <v>9356</v>
      </c>
      <c r="C2927">
        <v>39356</v>
      </c>
      <c r="D2927" t="s">
        <v>3082</v>
      </c>
      <c r="E2927" t="s">
        <v>480</v>
      </c>
    </row>
    <row r="2928" spans="1:5" x14ac:dyDescent="0.2">
      <c r="A2928">
        <v>39357</v>
      </c>
      <c r="B2928">
        <v>9357</v>
      </c>
      <c r="C2928">
        <v>39357</v>
      </c>
      <c r="D2928" t="s">
        <v>3083</v>
      </c>
      <c r="E2928" t="s">
        <v>480</v>
      </c>
    </row>
    <row r="2929" spans="1:5" x14ac:dyDescent="0.2">
      <c r="A2929">
        <v>39358</v>
      </c>
      <c r="B2929">
        <v>9358</v>
      </c>
      <c r="C2929">
        <v>39358</v>
      </c>
      <c r="D2929" t="s">
        <v>3084</v>
      </c>
      <c r="E2929" t="s">
        <v>480</v>
      </c>
    </row>
    <row r="2930" spans="1:5" x14ac:dyDescent="0.2">
      <c r="A2930">
        <v>39376</v>
      </c>
      <c r="B2930">
        <v>9376</v>
      </c>
      <c r="C2930">
        <v>39376</v>
      </c>
      <c r="D2930" t="s">
        <v>3085</v>
      </c>
      <c r="E2930" t="s">
        <v>480</v>
      </c>
    </row>
    <row r="2931" spans="1:5" x14ac:dyDescent="0.2">
      <c r="A2931">
        <v>39401</v>
      </c>
      <c r="B2931">
        <v>9401</v>
      </c>
      <c r="C2931">
        <v>39401</v>
      </c>
      <c r="D2931" t="s">
        <v>3086</v>
      </c>
      <c r="E2931" t="s">
        <v>480</v>
      </c>
    </row>
    <row r="2932" spans="1:5" x14ac:dyDescent="0.2">
      <c r="A2932">
        <v>39402</v>
      </c>
      <c r="B2932">
        <v>9402</v>
      </c>
      <c r="C2932">
        <v>39402</v>
      </c>
      <c r="D2932" t="s">
        <v>3087</v>
      </c>
      <c r="E2932" t="s">
        <v>480</v>
      </c>
    </row>
    <row r="2933" spans="1:5" x14ac:dyDescent="0.2">
      <c r="A2933">
        <v>39403</v>
      </c>
      <c r="B2933">
        <v>9403</v>
      </c>
      <c r="C2933">
        <v>39403</v>
      </c>
      <c r="D2933" t="s">
        <v>3088</v>
      </c>
      <c r="E2933" t="s">
        <v>480</v>
      </c>
    </row>
    <row r="2934" spans="1:5" x14ac:dyDescent="0.2">
      <c r="A2934">
        <v>39404</v>
      </c>
      <c r="B2934">
        <v>9404</v>
      </c>
      <c r="C2934">
        <v>39404</v>
      </c>
      <c r="D2934" t="s">
        <v>3089</v>
      </c>
      <c r="E2934" t="s">
        <v>480</v>
      </c>
    </row>
    <row r="2935" spans="1:5" x14ac:dyDescent="0.2">
      <c r="A2935">
        <v>39405</v>
      </c>
      <c r="B2935">
        <v>9405</v>
      </c>
      <c r="C2935">
        <v>39405</v>
      </c>
      <c r="D2935" t="s">
        <v>3090</v>
      </c>
      <c r="E2935" t="s">
        <v>480</v>
      </c>
    </row>
    <row r="2936" spans="1:5" x14ac:dyDescent="0.2">
      <c r="A2936">
        <v>39408</v>
      </c>
      <c r="B2936">
        <v>9408</v>
      </c>
      <c r="C2936">
        <v>39408</v>
      </c>
      <c r="D2936" t="s">
        <v>3091</v>
      </c>
      <c r="E2936" t="s">
        <v>480</v>
      </c>
    </row>
    <row r="2937" spans="1:5" x14ac:dyDescent="0.2">
      <c r="A2937">
        <v>39410</v>
      </c>
      <c r="B2937">
        <v>9410</v>
      </c>
      <c r="C2937">
        <v>39410</v>
      </c>
      <c r="D2937" t="s">
        <v>3092</v>
      </c>
      <c r="E2937" t="s">
        <v>480</v>
      </c>
    </row>
    <row r="2938" spans="1:5" x14ac:dyDescent="0.2">
      <c r="A2938">
        <v>39415</v>
      </c>
      <c r="B2938">
        <v>9415</v>
      </c>
      <c r="C2938">
        <v>39415</v>
      </c>
      <c r="D2938" t="s">
        <v>3093</v>
      </c>
      <c r="E2938" t="s">
        <v>480</v>
      </c>
    </row>
    <row r="2939" spans="1:5" x14ac:dyDescent="0.2">
      <c r="A2939">
        <v>39416</v>
      </c>
      <c r="B2939">
        <v>9416</v>
      </c>
      <c r="C2939">
        <v>39416</v>
      </c>
      <c r="D2939" t="s">
        <v>3094</v>
      </c>
      <c r="E2939" t="s">
        <v>480</v>
      </c>
    </row>
    <row r="2940" spans="1:5" x14ac:dyDescent="0.2">
      <c r="A2940">
        <v>39419</v>
      </c>
      <c r="B2940">
        <v>9419</v>
      </c>
      <c r="C2940">
        <v>39419</v>
      </c>
      <c r="D2940" t="s">
        <v>3095</v>
      </c>
      <c r="E2940" t="s">
        <v>480</v>
      </c>
    </row>
    <row r="2941" spans="1:5" x14ac:dyDescent="0.2">
      <c r="A2941">
        <v>39420</v>
      </c>
      <c r="B2941">
        <v>9420</v>
      </c>
      <c r="C2941">
        <v>39420</v>
      </c>
      <c r="D2941" t="s">
        <v>3096</v>
      </c>
      <c r="E2941" t="s">
        <v>480</v>
      </c>
    </row>
    <row r="2942" spans="1:5" x14ac:dyDescent="0.2">
      <c r="A2942">
        <v>39452</v>
      </c>
      <c r="B2942">
        <v>9452</v>
      </c>
      <c r="C2942">
        <v>39452</v>
      </c>
      <c r="D2942" t="s">
        <v>3097</v>
      </c>
      <c r="E2942" t="s">
        <v>480</v>
      </c>
    </row>
    <row r="2943" spans="1:5" x14ac:dyDescent="0.2">
      <c r="A2943">
        <v>39471</v>
      </c>
      <c r="B2943">
        <v>9471</v>
      </c>
      <c r="C2943">
        <v>39471</v>
      </c>
      <c r="D2943" t="s">
        <v>3098</v>
      </c>
      <c r="E2943" t="s">
        <v>480</v>
      </c>
    </row>
    <row r="2944" spans="1:5" x14ac:dyDescent="0.2">
      <c r="A2944">
        <v>39472</v>
      </c>
      <c r="B2944">
        <v>9472</v>
      </c>
      <c r="C2944">
        <v>39472</v>
      </c>
      <c r="D2944" t="s">
        <v>3099</v>
      </c>
      <c r="E2944" t="s">
        <v>480</v>
      </c>
    </row>
    <row r="2945" spans="1:5" x14ac:dyDescent="0.2">
      <c r="A2945">
        <v>39473</v>
      </c>
      <c r="B2945">
        <v>9473</v>
      </c>
      <c r="C2945">
        <v>39473</v>
      </c>
      <c r="D2945" t="s">
        <v>3100</v>
      </c>
      <c r="E2945" t="s">
        <v>480</v>
      </c>
    </row>
    <row r="2946" spans="1:5" x14ac:dyDescent="0.2">
      <c r="A2946">
        <v>39476</v>
      </c>
      <c r="B2946">
        <v>9476</v>
      </c>
      <c r="C2946">
        <v>39476</v>
      </c>
      <c r="D2946" t="s">
        <v>3101</v>
      </c>
      <c r="E2946" t="s">
        <v>480</v>
      </c>
    </row>
    <row r="2947" spans="1:5" x14ac:dyDescent="0.2">
      <c r="A2947">
        <v>39477</v>
      </c>
      <c r="B2947">
        <v>9477</v>
      </c>
      <c r="C2947">
        <v>39477</v>
      </c>
      <c r="D2947" t="s">
        <v>3102</v>
      </c>
      <c r="E2947" t="s">
        <v>480</v>
      </c>
    </row>
    <row r="2948" spans="1:5" x14ac:dyDescent="0.2">
      <c r="A2948">
        <v>39478</v>
      </c>
      <c r="B2948">
        <v>9478</v>
      </c>
      <c r="C2948">
        <v>39478</v>
      </c>
      <c r="D2948" t="s">
        <v>3103</v>
      </c>
      <c r="E2948" t="s">
        <v>480</v>
      </c>
    </row>
    <row r="2949" spans="1:5" x14ac:dyDescent="0.2">
      <c r="A2949">
        <v>39479</v>
      </c>
      <c r="B2949">
        <v>9479</v>
      </c>
      <c r="C2949">
        <v>39479</v>
      </c>
      <c r="D2949" t="s">
        <v>3104</v>
      </c>
      <c r="E2949" t="s">
        <v>480</v>
      </c>
    </row>
    <row r="2950" spans="1:5" x14ac:dyDescent="0.2">
      <c r="A2950">
        <v>39480</v>
      </c>
      <c r="B2950">
        <v>9480</v>
      </c>
      <c r="C2950">
        <v>39480</v>
      </c>
      <c r="D2950" t="s">
        <v>3105</v>
      </c>
      <c r="E2950" t="s">
        <v>480</v>
      </c>
    </row>
    <row r="2951" spans="1:5" x14ac:dyDescent="0.2">
      <c r="A2951">
        <v>39481</v>
      </c>
      <c r="B2951">
        <v>9481</v>
      </c>
      <c r="C2951">
        <v>39481</v>
      </c>
      <c r="D2951" t="s">
        <v>3106</v>
      </c>
      <c r="E2951" t="s">
        <v>480</v>
      </c>
    </row>
    <row r="2952" spans="1:5" x14ac:dyDescent="0.2">
      <c r="A2952">
        <v>39482</v>
      </c>
      <c r="B2952">
        <v>9482</v>
      </c>
      <c r="C2952">
        <v>39482</v>
      </c>
      <c r="D2952" t="s">
        <v>3107</v>
      </c>
      <c r="E2952" t="s">
        <v>480</v>
      </c>
    </row>
    <row r="2953" spans="1:5" x14ac:dyDescent="0.2">
      <c r="A2953">
        <v>39483</v>
      </c>
      <c r="B2953">
        <v>9483</v>
      </c>
      <c r="C2953">
        <v>39483</v>
      </c>
      <c r="D2953" t="s">
        <v>3108</v>
      </c>
      <c r="E2953" t="s">
        <v>480</v>
      </c>
    </row>
    <row r="2954" spans="1:5" x14ac:dyDescent="0.2">
      <c r="A2954">
        <v>39484</v>
      </c>
      <c r="B2954">
        <v>9484</v>
      </c>
      <c r="C2954">
        <v>39484</v>
      </c>
      <c r="D2954" t="s">
        <v>3109</v>
      </c>
      <c r="E2954" t="s">
        <v>480</v>
      </c>
    </row>
    <row r="2955" spans="1:5" x14ac:dyDescent="0.2">
      <c r="A2955">
        <v>39485</v>
      </c>
      <c r="B2955">
        <v>9485</v>
      </c>
      <c r="C2955">
        <v>39485</v>
      </c>
      <c r="D2955" t="s">
        <v>3110</v>
      </c>
      <c r="E2955" t="s">
        <v>480</v>
      </c>
    </row>
    <row r="2956" spans="1:5" x14ac:dyDescent="0.2">
      <c r="A2956">
        <v>39486</v>
      </c>
      <c r="B2956">
        <v>9486</v>
      </c>
      <c r="C2956">
        <v>39486</v>
      </c>
      <c r="D2956" t="s">
        <v>3111</v>
      </c>
      <c r="E2956" t="s">
        <v>480</v>
      </c>
    </row>
    <row r="2957" spans="1:5" x14ac:dyDescent="0.2">
      <c r="A2957">
        <v>39487</v>
      </c>
      <c r="B2957">
        <v>9487</v>
      </c>
      <c r="C2957">
        <v>39487</v>
      </c>
      <c r="D2957" t="s">
        <v>3112</v>
      </c>
      <c r="E2957" t="s">
        <v>480</v>
      </c>
    </row>
    <row r="2958" spans="1:5" x14ac:dyDescent="0.2">
      <c r="A2958">
        <v>39490</v>
      </c>
      <c r="B2958">
        <v>9490</v>
      </c>
      <c r="C2958">
        <v>39490</v>
      </c>
      <c r="D2958" t="s">
        <v>3113</v>
      </c>
      <c r="E2958" t="s">
        <v>480</v>
      </c>
    </row>
    <row r="2959" spans="1:5" x14ac:dyDescent="0.2">
      <c r="A2959">
        <v>39492</v>
      </c>
      <c r="B2959">
        <v>9492</v>
      </c>
      <c r="C2959">
        <v>39492</v>
      </c>
      <c r="D2959" t="s">
        <v>3114</v>
      </c>
      <c r="E2959" t="s">
        <v>480</v>
      </c>
    </row>
    <row r="2960" spans="1:5" x14ac:dyDescent="0.2">
      <c r="A2960">
        <v>39501</v>
      </c>
      <c r="B2960">
        <v>9501</v>
      </c>
      <c r="C2960">
        <v>39501</v>
      </c>
      <c r="D2960" t="s">
        <v>3115</v>
      </c>
      <c r="E2960" t="s">
        <v>480</v>
      </c>
    </row>
    <row r="2961" spans="1:5" x14ac:dyDescent="0.2">
      <c r="A2961">
        <v>39502</v>
      </c>
      <c r="B2961">
        <v>9502</v>
      </c>
      <c r="C2961">
        <v>39502</v>
      </c>
      <c r="D2961" t="s">
        <v>3116</v>
      </c>
      <c r="E2961" t="s">
        <v>480</v>
      </c>
    </row>
    <row r="2962" spans="1:5" x14ac:dyDescent="0.2">
      <c r="A2962">
        <v>39511</v>
      </c>
      <c r="B2962">
        <v>9511</v>
      </c>
      <c r="C2962">
        <v>39511</v>
      </c>
      <c r="D2962" t="s">
        <v>3117</v>
      </c>
      <c r="E2962" t="s">
        <v>480</v>
      </c>
    </row>
    <row r="2963" spans="1:5" x14ac:dyDescent="0.2">
      <c r="A2963">
        <v>39530</v>
      </c>
      <c r="B2963">
        <v>9530</v>
      </c>
      <c r="C2963">
        <v>39530</v>
      </c>
      <c r="D2963" t="s">
        <v>3118</v>
      </c>
      <c r="E2963" t="s">
        <v>480</v>
      </c>
    </row>
    <row r="2964" spans="1:5" x14ac:dyDescent="0.2">
      <c r="A2964">
        <v>39531</v>
      </c>
      <c r="B2964">
        <v>9531</v>
      </c>
      <c r="C2964">
        <v>39531</v>
      </c>
      <c r="D2964" t="str">
        <f>"--Gær- og skimmel sa"</f>
        <v>--Gær- og skimmel sa</v>
      </c>
      <c r="E2964" t="s">
        <v>480</v>
      </c>
    </row>
    <row r="2965" spans="1:5" x14ac:dyDescent="0.2">
      <c r="A2965">
        <v>39560</v>
      </c>
      <c r="B2965">
        <v>9560</v>
      </c>
      <c r="C2965">
        <v>39560</v>
      </c>
      <c r="D2965" t="s">
        <v>3119</v>
      </c>
      <c r="E2965" t="s">
        <v>480</v>
      </c>
    </row>
    <row r="2966" spans="1:5" x14ac:dyDescent="0.2">
      <c r="A2966">
        <v>39561</v>
      </c>
      <c r="B2966">
        <v>9561</v>
      </c>
      <c r="C2966">
        <v>39561</v>
      </c>
      <c r="D2966" t="s">
        <v>3120</v>
      </c>
      <c r="E2966" t="s">
        <v>480</v>
      </c>
    </row>
    <row r="2967" spans="1:5" x14ac:dyDescent="0.2">
      <c r="A2967">
        <v>39575</v>
      </c>
      <c r="B2967">
        <v>9575</v>
      </c>
      <c r="C2967">
        <v>39575</v>
      </c>
      <c r="D2967" t="s">
        <v>3121</v>
      </c>
      <c r="E2967" t="s">
        <v>480</v>
      </c>
    </row>
    <row r="2968" spans="1:5" x14ac:dyDescent="0.2">
      <c r="A2968">
        <v>39576</v>
      </c>
      <c r="B2968">
        <v>9576</v>
      </c>
      <c r="C2968">
        <v>39576</v>
      </c>
      <c r="D2968" t="s">
        <v>3122</v>
      </c>
      <c r="E2968" t="s">
        <v>480</v>
      </c>
    </row>
    <row r="2969" spans="1:5" x14ac:dyDescent="0.2">
      <c r="A2969">
        <v>39577</v>
      </c>
      <c r="B2969">
        <v>9577</v>
      </c>
      <c r="C2969">
        <v>39577</v>
      </c>
      <c r="D2969" t="s">
        <v>3123</v>
      </c>
      <c r="E2969" t="s">
        <v>480</v>
      </c>
    </row>
    <row r="2970" spans="1:5" x14ac:dyDescent="0.2">
      <c r="A2970">
        <v>39601</v>
      </c>
      <c r="B2970">
        <v>9601</v>
      </c>
      <c r="C2970">
        <v>39601</v>
      </c>
      <c r="D2970" t="s">
        <v>3124</v>
      </c>
      <c r="E2970" t="s">
        <v>480</v>
      </c>
    </row>
    <row r="2971" spans="1:5" x14ac:dyDescent="0.2">
      <c r="A2971">
        <v>39626</v>
      </c>
      <c r="B2971">
        <v>9626</v>
      </c>
      <c r="C2971">
        <v>39626</v>
      </c>
      <c r="D2971" t="s">
        <v>3125</v>
      </c>
      <c r="E2971" t="s">
        <v>480</v>
      </c>
    </row>
    <row r="2972" spans="1:5" x14ac:dyDescent="0.2">
      <c r="A2972">
        <v>39651</v>
      </c>
      <c r="B2972">
        <v>9651</v>
      </c>
      <c r="C2972">
        <v>39651</v>
      </c>
      <c r="D2972" t="s">
        <v>3126</v>
      </c>
      <c r="E2972" t="s">
        <v>480</v>
      </c>
    </row>
    <row r="2973" spans="1:5" x14ac:dyDescent="0.2">
      <c r="A2973">
        <v>39676</v>
      </c>
      <c r="B2973">
        <v>9676</v>
      </c>
      <c r="C2973">
        <v>39676</v>
      </c>
      <c r="D2973" t="s">
        <v>3127</v>
      </c>
      <c r="E2973" t="s">
        <v>480</v>
      </c>
    </row>
    <row r="2974" spans="1:5" x14ac:dyDescent="0.2">
      <c r="A2974">
        <v>39701</v>
      </c>
      <c r="B2974">
        <v>9701</v>
      </c>
      <c r="C2974">
        <v>39701</v>
      </c>
      <c r="D2974" t="s">
        <v>3128</v>
      </c>
      <c r="E2974" t="s">
        <v>480</v>
      </c>
    </row>
    <row r="2975" spans="1:5" x14ac:dyDescent="0.2">
      <c r="A2975">
        <v>39726</v>
      </c>
      <c r="B2975">
        <v>9726</v>
      </c>
      <c r="C2975">
        <v>39726</v>
      </c>
      <c r="D2975" t="s">
        <v>3129</v>
      </c>
      <c r="E2975" t="s">
        <v>480</v>
      </c>
    </row>
    <row r="2976" spans="1:5" x14ac:dyDescent="0.2">
      <c r="A2976">
        <v>39750</v>
      </c>
      <c r="B2976">
        <v>9750</v>
      </c>
      <c r="C2976">
        <v>39750</v>
      </c>
      <c r="D2976" t="s">
        <v>3130</v>
      </c>
      <c r="E2976" t="s">
        <v>480</v>
      </c>
    </row>
    <row r="2977" spans="1:5" x14ac:dyDescent="0.2">
      <c r="A2977">
        <v>39751</v>
      </c>
      <c r="B2977">
        <v>9751</v>
      </c>
      <c r="C2977">
        <v>39751</v>
      </c>
      <c r="D2977" t="s">
        <v>3131</v>
      </c>
      <c r="E2977" t="s">
        <v>480</v>
      </c>
    </row>
    <row r="2978" spans="1:5" x14ac:dyDescent="0.2">
      <c r="A2978">
        <v>39801</v>
      </c>
      <c r="B2978">
        <v>9801</v>
      </c>
      <c r="C2978">
        <v>39801</v>
      </c>
      <c r="D2978" t="s">
        <v>3132</v>
      </c>
      <c r="E2978" t="s">
        <v>480</v>
      </c>
    </row>
    <row r="2979" spans="1:5" x14ac:dyDescent="0.2">
      <c r="A2979">
        <v>39804</v>
      </c>
      <c r="B2979">
        <v>9804</v>
      </c>
      <c r="C2979">
        <v>39804</v>
      </c>
      <c r="D2979" t="s">
        <v>3133</v>
      </c>
      <c r="E2979" t="s">
        <v>480</v>
      </c>
    </row>
    <row r="2980" spans="1:5" x14ac:dyDescent="0.2">
      <c r="A2980">
        <v>39805</v>
      </c>
      <c r="B2980">
        <v>9805</v>
      </c>
      <c r="C2980">
        <v>39805</v>
      </c>
      <c r="D2980" t="s">
        <v>3134</v>
      </c>
      <c r="E2980" t="s">
        <v>480</v>
      </c>
    </row>
    <row r="2981" spans="1:5" x14ac:dyDescent="0.2">
      <c r="A2981">
        <v>39809</v>
      </c>
      <c r="B2981">
        <v>9809</v>
      </c>
      <c r="C2981">
        <v>39809</v>
      </c>
      <c r="D2981" t="s">
        <v>3135</v>
      </c>
      <c r="E2981" t="s">
        <v>480</v>
      </c>
    </row>
    <row r="2982" spans="1:5" x14ac:dyDescent="0.2">
      <c r="A2982">
        <v>39820</v>
      </c>
      <c r="B2982">
        <v>9820</v>
      </c>
      <c r="C2982">
        <v>39820</v>
      </c>
      <c r="D2982" t="s">
        <v>602</v>
      </c>
      <c r="E2982" t="s">
        <v>480</v>
      </c>
    </row>
    <row r="2983" spans="1:5" x14ac:dyDescent="0.2">
      <c r="A2983">
        <v>39825</v>
      </c>
      <c r="B2983">
        <v>9825</v>
      </c>
      <c r="C2983">
        <v>39825</v>
      </c>
      <c r="D2983" t="s">
        <v>3136</v>
      </c>
      <c r="E2983" t="s">
        <v>480</v>
      </c>
    </row>
    <row r="2984" spans="1:5" x14ac:dyDescent="0.2">
      <c r="A2984">
        <v>39826</v>
      </c>
      <c r="B2984">
        <v>9826</v>
      </c>
      <c r="C2984">
        <v>39826</v>
      </c>
      <c r="D2984" t="s">
        <v>3137</v>
      </c>
      <c r="E2984" t="s">
        <v>480</v>
      </c>
    </row>
    <row r="2985" spans="1:5" x14ac:dyDescent="0.2">
      <c r="A2985">
        <v>39827</v>
      </c>
      <c r="B2985">
        <v>9827</v>
      </c>
      <c r="C2985">
        <v>39827</v>
      </c>
      <c r="D2985" t="s">
        <v>3138</v>
      </c>
      <c r="E2985" t="s">
        <v>480</v>
      </c>
    </row>
    <row r="2986" spans="1:5" x14ac:dyDescent="0.2">
      <c r="A2986">
        <v>39828</v>
      </c>
      <c r="B2986">
        <v>9828</v>
      </c>
      <c r="C2986">
        <v>39828</v>
      </c>
      <c r="D2986" t="s">
        <v>3139</v>
      </c>
      <c r="E2986" t="s">
        <v>480</v>
      </c>
    </row>
    <row r="2987" spans="1:5" x14ac:dyDescent="0.2">
      <c r="A2987">
        <v>39829</v>
      </c>
      <c r="B2987">
        <v>9829</v>
      </c>
      <c r="C2987">
        <v>39829</v>
      </c>
      <c r="D2987" t="s">
        <v>3140</v>
      </c>
      <c r="E2987" t="s">
        <v>480</v>
      </c>
    </row>
    <row r="2988" spans="1:5" x14ac:dyDescent="0.2">
      <c r="A2988">
        <v>39830</v>
      </c>
      <c r="B2988">
        <v>9830</v>
      </c>
      <c r="C2988">
        <v>39830</v>
      </c>
      <c r="D2988" t="s">
        <v>3141</v>
      </c>
      <c r="E2988" t="s">
        <v>480</v>
      </c>
    </row>
    <row r="2989" spans="1:5" x14ac:dyDescent="0.2">
      <c r="A2989">
        <v>39831</v>
      </c>
      <c r="B2989">
        <v>9831</v>
      </c>
      <c r="C2989">
        <v>39831</v>
      </c>
      <c r="D2989" t="s">
        <v>3142</v>
      </c>
      <c r="E2989" t="s">
        <v>480</v>
      </c>
    </row>
    <row r="2990" spans="1:5" x14ac:dyDescent="0.2">
      <c r="A2990">
        <v>39832</v>
      </c>
      <c r="B2990">
        <v>9832</v>
      </c>
      <c r="C2990">
        <v>39832</v>
      </c>
      <c r="D2990" t="s">
        <v>3143</v>
      </c>
      <c r="E2990" t="s">
        <v>480</v>
      </c>
    </row>
    <row r="2991" spans="1:5" x14ac:dyDescent="0.2">
      <c r="A2991">
        <v>39850</v>
      </c>
      <c r="B2991">
        <v>9850</v>
      </c>
      <c r="C2991">
        <v>39850</v>
      </c>
      <c r="D2991" t="s">
        <v>3144</v>
      </c>
      <c r="E2991" t="s">
        <v>480</v>
      </c>
    </row>
    <row r="2992" spans="1:5" x14ac:dyDescent="0.2">
      <c r="A2992">
        <v>39851</v>
      </c>
      <c r="B2992">
        <v>9851</v>
      </c>
      <c r="C2992">
        <v>39851</v>
      </c>
      <c r="D2992" t="s">
        <v>3145</v>
      </c>
      <c r="E2992" t="s">
        <v>480</v>
      </c>
    </row>
    <row r="2993" spans="1:5" x14ac:dyDescent="0.2">
      <c r="A2993">
        <v>39852</v>
      </c>
      <c r="B2993">
        <v>9852</v>
      </c>
      <c r="C2993">
        <v>39852</v>
      </c>
      <c r="D2993" t="s">
        <v>3146</v>
      </c>
      <c r="E2993" t="s">
        <v>480</v>
      </c>
    </row>
    <row r="2994" spans="1:5" x14ac:dyDescent="0.2">
      <c r="A2994">
        <v>39853</v>
      </c>
      <c r="B2994">
        <v>9853</v>
      </c>
      <c r="C2994">
        <v>39853</v>
      </c>
      <c r="D2994" t="s">
        <v>3147</v>
      </c>
      <c r="E2994" t="s">
        <v>480</v>
      </c>
    </row>
    <row r="2995" spans="1:5" x14ac:dyDescent="0.2">
      <c r="A2995">
        <v>39854</v>
      </c>
      <c r="B2995">
        <v>9854</v>
      </c>
      <c r="C2995">
        <v>39854</v>
      </c>
      <c r="D2995" t="s">
        <v>3148</v>
      </c>
      <c r="E2995" t="s">
        <v>480</v>
      </c>
    </row>
    <row r="2996" spans="1:5" x14ac:dyDescent="0.2">
      <c r="A2996">
        <v>39855</v>
      </c>
      <c r="B2996">
        <v>9855</v>
      </c>
      <c r="C2996">
        <v>39855</v>
      </c>
      <c r="D2996" t="s">
        <v>3149</v>
      </c>
      <c r="E2996" t="s">
        <v>480</v>
      </c>
    </row>
    <row r="2997" spans="1:5" x14ac:dyDescent="0.2">
      <c r="A2997">
        <v>39856</v>
      </c>
      <c r="B2997">
        <v>9856</v>
      </c>
      <c r="C2997">
        <v>39856</v>
      </c>
      <c r="D2997" t="s">
        <v>3150</v>
      </c>
      <c r="E2997" t="s">
        <v>480</v>
      </c>
    </row>
    <row r="2998" spans="1:5" x14ac:dyDescent="0.2">
      <c r="A2998">
        <v>39925</v>
      </c>
      <c r="B2998">
        <v>9925</v>
      </c>
      <c r="C2998">
        <v>39925</v>
      </c>
      <c r="D2998" t="s">
        <v>3151</v>
      </c>
      <c r="E2998" t="s">
        <v>480</v>
      </c>
    </row>
    <row r="2999" spans="1:5" x14ac:dyDescent="0.2">
      <c r="A2999">
        <v>39926</v>
      </c>
      <c r="B2999">
        <v>9926</v>
      </c>
      <c r="C2999">
        <v>39926</v>
      </c>
      <c r="D2999" t="s">
        <v>3152</v>
      </c>
      <c r="E2999" t="s">
        <v>480</v>
      </c>
    </row>
    <row r="3000" spans="1:5" x14ac:dyDescent="0.2">
      <c r="A3000">
        <v>39928</v>
      </c>
      <c r="B3000">
        <v>9928</v>
      </c>
      <c r="C3000">
        <v>39928</v>
      </c>
      <c r="D3000" t="s">
        <v>3153</v>
      </c>
      <c r="E3000" t="s">
        <v>480</v>
      </c>
    </row>
    <row r="3001" spans="1:5" x14ac:dyDescent="0.2">
      <c r="A3001">
        <v>39930</v>
      </c>
      <c r="B3001">
        <v>9930</v>
      </c>
      <c r="C3001">
        <v>39930</v>
      </c>
      <c r="D3001" t="s">
        <v>3154</v>
      </c>
      <c r="E3001" t="s">
        <v>480</v>
      </c>
    </row>
    <row r="3002" spans="1:5" x14ac:dyDescent="0.2">
      <c r="A3002">
        <v>39931</v>
      </c>
      <c r="B3002">
        <v>9931</v>
      </c>
      <c r="C3002">
        <v>39931</v>
      </c>
      <c r="D3002" t="s">
        <v>3155</v>
      </c>
      <c r="E3002" t="s">
        <v>480</v>
      </c>
    </row>
    <row r="3003" spans="1:5" x14ac:dyDescent="0.2">
      <c r="A3003">
        <v>39932</v>
      </c>
      <c r="B3003">
        <v>9932</v>
      </c>
      <c r="C3003">
        <v>39932</v>
      </c>
      <c r="D3003" t="s">
        <v>3156</v>
      </c>
      <c r="E3003" t="s">
        <v>480</v>
      </c>
    </row>
    <row r="3004" spans="1:5" x14ac:dyDescent="0.2">
      <c r="A3004">
        <v>39933</v>
      </c>
      <c r="B3004">
        <v>9933</v>
      </c>
      <c r="C3004">
        <v>39933</v>
      </c>
      <c r="D3004" t="s">
        <v>3157</v>
      </c>
      <c r="E3004" t="s">
        <v>480</v>
      </c>
    </row>
    <row r="3005" spans="1:5" x14ac:dyDescent="0.2">
      <c r="A3005">
        <v>39935</v>
      </c>
      <c r="B3005">
        <v>9935</v>
      </c>
      <c r="C3005">
        <v>39935</v>
      </c>
      <c r="D3005" t="s">
        <v>3158</v>
      </c>
      <c r="E3005" t="s">
        <v>480</v>
      </c>
    </row>
    <row r="3006" spans="1:5" x14ac:dyDescent="0.2">
      <c r="A3006">
        <v>39938</v>
      </c>
      <c r="B3006">
        <v>9938</v>
      </c>
      <c r="C3006">
        <v>39938</v>
      </c>
      <c r="D3006" t="s">
        <v>3159</v>
      </c>
      <c r="E3006" t="s">
        <v>480</v>
      </c>
    </row>
    <row r="3007" spans="1:5" x14ac:dyDescent="0.2">
      <c r="A3007">
        <v>39942</v>
      </c>
      <c r="B3007">
        <v>9942</v>
      </c>
      <c r="C3007">
        <v>39942</v>
      </c>
      <c r="D3007" t="s">
        <v>3160</v>
      </c>
      <c r="E3007" t="s">
        <v>480</v>
      </c>
    </row>
    <row r="3008" spans="1:5" x14ac:dyDescent="0.2">
      <c r="A3008">
        <v>39949</v>
      </c>
      <c r="B3008">
        <v>9949</v>
      </c>
      <c r="C3008">
        <v>39949</v>
      </c>
      <c r="D3008" t="s">
        <v>3161</v>
      </c>
      <c r="E3008" t="s">
        <v>480</v>
      </c>
    </row>
    <row r="3009" spans="1:5" x14ac:dyDescent="0.2">
      <c r="A3009">
        <v>39999</v>
      </c>
      <c r="B3009">
        <v>9999</v>
      </c>
      <c r="C3009">
        <v>39999</v>
      </c>
      <c r="D3009" t="str">
        <f>"--Støjmåling"</f>
        <v>--Støjmåling</v>
      </c>
      <c r="E3009" t="s">
        <v>480</v>
      </c>
    </row>
    <row r="3010" spans="1:5" x14ac:dyDescent="0.2">
      <c r="A3010">
        <v>40000</v>
      </c>
      <c r="B3010">
        <v>10000</v>
      </c>
      <c r="C3010">
        <v>40000</v>
      </c>
      <c r="D3010" t="s">
        <v>3162</v>
      </c>
      <c r="E3010" t="s">
        <v>480</v>
      </c>
    </row>
    <row r="3011" spans="1:5" x14ac:dyDescent="0.2">
      <c r="A3011">
        <v>40001</v>
      </c>
      <c r="B3011">
        <v>10001</v>
      </c>
      <c r="C3011">
        <v>40001</v>
      </c>
      <c r="D3011" t="s">
        <v>3163</v>
      </c>
      <c r="E3011" t="s">
        <v>480</v>
      </c>
    </row>
    <row r="3012" spans="1:5" x14ac:dyDescent="0.2">
      <c r="A3012">
        <v>40047</v>
      </c>
      <c r="B3012">
        <v>10047</v>
      </c>
      <c r="C3012">
        <v>40047</v>
      </c>
      <c r="D3012" t="s">
        <v>3164</v>
      </c>
      <c r="E3012" t="s">
        <v>3165</v>
      </c>
    </row>
    <row r="3013" spans="1:5" x14ac:dyDescent="0.2">
      <c r="A3013">
        <v>40050</v>
      </c>
      <c r="B3013">
        <v>10050</v>
      </c>
      <c r="C3013">
        <v>40050</v>
      </c>
      <c r="D3013" t="s">
        <v>3166</v>
      </c>
      <c r="E3013" t="s">
        <v>480</v>
      </c>
    </row>
    <row r="3014" spans="1:5" x14ac:dyDescent="0.2">
      <c r="A3014">
        <v>9999001</v>
      </c>
      <c r="B3014">
        <v>9999001</v>
      </c>
      <c r="C3014">
        <v>9999001</v>
      </c>
      <c r="D3014" t="s">
        <v>3167</v>
      </c>
      <c r="E3014" t="s">
        <v>480</v>
      </c>
    </row>
    <row r="3015" spans="1:5" x14ac:dyDescent="0.2">
      <c r="A3015">
        <v>9999002</v>
      </c>
      <c r="B3015">
        <v>9999002</v>
      </c>
      <c r="C3015">
        <v>9999002</v>
      </c>
      <c r="D3015" t="s">
        <v>3168</v>
      </c>
      <c r="E3015" t="s">
        <v>480</v>
      </c>
    </row>
    <row r="3016" spans="1:5" x14ac:dyDescent="0.2">
      <c r="A3016">
        <v>9999003</v>
      </c>
      <c r="B3016">
        <v>9999003</v>
      </c>
      <c r="C3016">
        <v>9999003</v>
      </c>
      <c r="D3016" t="s">
        <v>3169</v>
      </c>
      <c r="E3016" t="s">
        <v>480</v>
      </c>
    </row>
    <row r="3017" spans="1:5" x14ac:dyDescent="0.2">
      <c r="A3017">
        <v>9999004</v>
      </c>
      <c r="B3017">
        <v>9999004</v>
      </c>
      <c r="C3017">
        <v>9999004</v>
      </c>
      <c r="D3017" t="s">
        <v>3170</v>
      </c>
      <c r="E3017" t="s">
        <v>480</v>
      </c>
    </row>
    <row r="3018" spans="1:5" x14ac:dyDescent="0.2">
      <c r="A3018">
        <v>9999005</v>
      </c>
      <c r="B3018">
        <v>9999005</v>
      </c>
      <c r="C3018">
        <v>9999005</v>
      </c>
      <c r="D3018" t="s">
        <v>3171</v>
      </c>
      <c r="E3018" t="s">
        <v>480</v>
      </c>
    </row>
    <row r="3019" spans="1:5" x14ac:dyDescent="0.2">
      <c r="A3019">
        <v>9999006</v>
      </c>
      <c r="B3019">
        <v>9999006</v>
      </c>
      <c r="C3019">
        <v>9999006</v>
      </c>
      <c r="D3019" t="s">
        <v>3172</v>
      </c>
      <c r="E3019" t="s">
        <v>480</v>
      </c>
    </row>
    <row r="3020" spans="1:5" x14ac:dyDescent="0.2">
      <c r="A3020">
        <v>9999007</v>
      </c>
      <c r="B3020">
        <v>9999007</v>
      </c>
      <c r="C3020">
        <v>9999007</v>
      </c>
      <c r="D3020" t="s">
        <v>3173</v>
      </c>
      <c r="E3020" t="s">
        <v>480</v>
      </c>
    </row>
    <row r="3021" spans="1:5" x14ac:dyDescent="0.2">
      <c r="A3021">
        <v>9999008</v>
      </c>
      <c r="B3021">
        <v>9999008</v>
      </c>
      <c r="C3021">
        <v>9999008</v>
      </c>
      <c r="D3021" t="s">
        <v>3174</v>
      </c>
      <c r="E3021" t="s">
        <v>480</v>
      </c>
    </row>
    <row r="3022" spans="1:5" x14ac:dyDescent="0.2">
      <c r="A3022">
        <v>9999009</v>
      </c>
      <c r="B3022">
        <v>9999009</v>
      </c>
      <c r="C3022">
        <v>9999009</v>
      </c>
      <c r="D3022" t="s">
        <v>3175</v>
      </c>
      <c r="E3022" t="s">
        <v>480</v>
      </c>
    </row>
    <row r="3023" spans="1:5" x14ac:dyDescent="0.2">
      <c r="A3023">
        <v>9999010</v>
      </c>
      <c r="B3023">
        <v>9999010</v>
      </c>
      <c r="C3023">
        <v>9999010</v>
      </c>
      <c r="D3023" t="s">
        <v>3176</v>
      </c>
      <c r="E3023" t="s">
        <v>480</v>
      </c>
    </row>
    <row r="3024" spans="1:5" x14ac:dyDescent="0.2">
      <c r="A3024">
        <v>9999011</v>
      </c>
      <c r="B3024">
        <v>9999011</v>
      </c>
      <c r="C3024">
        <v>9999011</v>
      </c>
      <c r="D3024" t="s">
        <v>3177</v>
      </c>
      <c r="E3024" t="s">
        <v>480</v>
      </c>
    </row>
    <row r="3025" spans="1:5" x14ac:dyDescent="0.2">
      <c r="A3025">
        <v>9999012</v>
      </c>
      <c r="B3025">
        <v>9999012</v>
      </c>
      <c r="C3025">
        <v>9999012</v>
      </c>
      <c r="D3025" t="s">
        <v>3178</v>
      </c>
      <c r="E3025" t="s">
        <v>480</v>
      </c>
    </row>
    <row r="3026" spans="1:5" x14ac:dyDescent="0.2">
      <c r="A3026">
        <v>9999013</v>
      </c>
      <c r="B3026">
        <v>9999013</v>
      </c>
      <c r="C3026">
        <v>9999013</v>
      </c>
      <c r="D3026" t="s">
        <v>3179</v>
      </c>
      <c r="E3026" t="s">
        <v>480</v>
      </c>
    </row>
    <row r="3027" spans="1:5" x14ac:dyDescent="0.2">
      <c r="A3027">
        <v>9999021</v>
      </c>
      <c r="B3027">
        <v>9999021</v>
      </c>
      <c r="C3027">
        <v>9999021</v>
      </c>
      <c r="D3027" t="s">
        <v>3180</v>
      </c>
      <c r="E3027" t="s">
        <v>480</v>
      </c>
    </row>
    <row r="3028" spans="1:5" x14ac:dyDescent="0.2">
      <c r="A3028">
        <v>9999022</v>
      </c>
      <c r="B3028">
        <v>9999022</v>
      </c>
      <c r="C3028">
        <v>9999022</v>
      </c>
      <c r="D3028" t="s">
        <v>3181</v>
      </c>
      <c r="E3028" t="s">
        <v>480</v>
      </c>
    </row>
    <row r="3029" spans="1:5" x14ac:dyDescent="0.2">
      <c r="A3029">
        <v>9999023</v>
      </c>
      <c r="B3029">
        <v>9999023</v>
      </c>
      <c r="C3029">
        <v>9999023</v>
      </c>
      <c r="D3029" t="s">
        <v>3182</v>
      </c>
      <c r="E3029" t="s">
        <v>480</v>
      </c>
    </row>
    <row r="3030" spans="1:5" x14ac:dyDescent="0.2">
      <c r="A3030">
        <v>9999024</v>
      </c>
      <c r="B3030">
        <v>9999024</v>
      </c>
      <c r="C3030">
        <v>9999024</v>
      </c>
      <c r="D3030" t="s">
        <v>3183</v>
      </c>
      <c r="E3030" t="s">
        <v>480</v>
      </c>
    </row>
    <row r="3031" spans="1:5" x14ac:dyDescent="0.2">
      <c r="A3031">
        <v>9999025</v>
      </c>
      <c r="B3031">
        <v>9999025</v>
      </c>
      <c r="C3031">
        <v>9999025</v>
      </c>
      <c r="D3031" t="s">
        <v>3184</v>
      </c>
      <c r="E3031" t="s">
        <v>480</v>
      </c>
    </row>
    <row r="3032" spans="1:5" x14ac:dyDescent="0.2">
      <c r="A3032">
        <v>9999026</v>
      </c>
      <c r="B3032">
        <v>9999026</v>
      </c>
      <c r="C3032">
        <v>9999026</v>
      </c>
      <c r="D3032" t="s">
        <v>3185</v>
      </c>
      <c r="E3032" t="s">
        <v>480</v>
      </c>
    </row>
    <row r="3033" spans="1:5" x14ac:dyDescent="0.2">
      <c r="A3033">
        <v>9999027</v>
      </c>
      <c r="B3033">
        <v>9999027</v>
      </c>
      <c r="C3033">
        <v>9999027</v>
      </c>
      <c r="D3033" t="s">
        <v>3186</v>
      </c>
      <c r="E3033" t="s">
        <v>480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O2:Q14"/>
  <sheetViews>
    <sheetView workbookViewId="0">
      <selection sqref="A1:XFD1048576"/>
    </sheetView>
  </sheetViews>
  <sheetFormatPr defaultRowHeight="12.9" x14ac:dyDescent="0.2"/>
  <cols>
    <col min="1" max="1" width="16.796875" bestFit="1" customWidth="1"/>
    <col min="2" max="2" width="30.5" bestFit="1" customWidth="1"/>
    <col min="3" max="3" width="12.296875" bestFit="1" customWidth="1"/>
  </cols>
  <sheetData>
    <row r="2" spans="15:17" x14ac:dyDescent="0.2">
      <c r="O2" s="138"/>
      <c r="Q2" s="138"/>
    </row>
    <row r="3" spans="15:17" x14ac:dyDescent="0.2">
      <c r="O3" s="138"/>
      <c r="Q3" s="138"/>
    </row>
    <row r="4" spans="15:17" x14ac:dyDescent="0.2">
      <c r="O4" s="138"/>
      <c r="Q4" s="138"/>
    </row>
    <row r="5" spans="15:17" x14ac:dyDescent="0.2">
      <c r="O5" s="138"/>
      <c r="Q5" s="138"/>
    </row>
    <row r="6" spans="15:17" x14ac:dyDescent="0.2">
      <c r="O6" s="138"/>
      <c r="Q6" s="138"/>
    </row>
    <row r="7" spans="15:17" x14ac:dyDescent="0.2">
      <c r="O7" s="138"/>
      <c r="Q7" s="138"/>
    </row>
    <row r="8" spans="15:17" x14ac:dyDescent="0.2">
      <c r="O8" s="138"/>
      <c r="Q8" s="138"/>
    </row>
    <row r="9" spans="15:17" x14ac:dyDescent="0.2">
      <c r="O9" s="138"/>
      <c r="Q9" s="138"/>
    </row>
    <row r="10" spans="15:17" x14ac:dyDescent="0.2">
      <c r="O10" s="138"/>
      <c r="Q10" s="138"/>
    </row>
    <row r="11" spans="15:17" x14ac:dyDescent="0.2">
      <c r="O11" s="138"/>
      <c r="Q11" s="138"/>
    </row>
    <row r="12" spans="15:17" x14ac:dyDescent="0.2">
      <c r="O12" s="138"/>
      <c r="Q12" s="138"/>
    </row>
    <row r="13" spans="15:17" x14ac:dyDescent="0.2">
      <c r="O13" s="138"/>
      <c r="Q13" s="138"/>
    </row>
    <row r="14" spans="15:17" x14ac:dyDescent="0.2">
      <c r="O14" s="138"/>
      <c r="Q14" s="138"/>
    </row>
  </sheetData>
  <sortState ref="A2:Q31">
    <sortCondition ref="M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51"/>
  <sheetViews>
    <sheetView tabSelected="1" zoomScaleNormal="100" workbookViewId="0">
      <selection activeCell="F10" sqref="F10"/>
    </sheetView>
  </sheetViews>
  <sheetFormatPr defaultRowHeight="12.9" x14ac:dyDescent="0.2"/>
  <cols>
    <col min="1" max="2" width="8.296875" customWidth="1"/>
    <col min="3" max="3" width="18.19921875" customWidth="1"/>
    <col min="4" max="4" width="9.8984375" customWidth="1"/>
    <col min="6" max="6" width="10.296875" bestFit="1" customWidth="1"/>
    <col min="18" max="18" width="8.796875" customWidth="1"/>
  </cols>
  <sheetData>
    <row r="1" spans="1:44" ht="38.75" customHeight="1" x14ac:dyDescent="0.2">
      <c r="A1" s="45"/>
      <c r="B1" s="45"/>
      <c r="C1" s="45"/>
      <c r="D1" s="45"/>
      <c r="E1" s="45"/>
      <c r="F1" s="88" t="str">
        <f>TEXT(F7,"0,0")</f>
        <v>0,0</v>
      </c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</row>
    <row r="2" spans="1:44" x14ac:dyDescent="0.2">
      <c r="A2" s="45"/>
      <c r="B2" s="45"/>
      <c r="C2" s="46" t="s">
        <v>59</v>
      </c>
      <c r="D2" s="46"/>
      <c r="E2" s="46"/>
      <c r="F2" s="46">
        <f>JordGG!L4</f>
        <v>0</v>
      </c>
      <c r="G2" s="46">
        <f>JordGG!M4</f>
        <v>0</v>
      </c>
      <c r="H2" s="46">
        <f>JordGG!N4</f>
        <v>0</v>
      </c>
      <c r="I2" s="46">
        <f>JordGG!O4</f>
        <v>0</v>
      </c>
      <c r="J2" s="46">
        <f>JordGG!P4</f>
        <v>0</v>
      </c>
      <c r="K2" s="46">
        <f>JordGG!Q4</f>
        <v>0</v>
      </c>
      <c r="L2" s="46">
        <f>JordGG!R4</f>
        <v>0</v>
      </c>
      <c r="M2" s="46">
        <f>JordGG!S4</f>
        <v>0</v>
      </c>
      <c r="N2" s="46">
        <f>JordGG!T4</f>
        <v>0</v>
      </c>
      <c r="O2" s="46">
        <f>JordGG!U4</f>
        <v>0</v>
      </c>
      <c r="P2" s="46">
        <f>JordGG!V4</f>
        <v>0</v>
      </c>
      <c r="Q2" s="46">
        <f>JordGG!W4</f>
        <v>0</v>
      </c>
      <c r="R2" s="46">
        <f>JordGG!X4</f>
        <v>0</v>
      </c>
      <c r="S2" s="46">
        <f>JordGG!Y4</f>
        <v>0</v>
      </c>
      <c r="T2" s="46">
        <f>JordGG!Z4</f>
        <v>0</v>
      </c>
      <c r="U2" s="46">
        <f>JordGG!AA4</f>
        <v>0</v>
      </c>
      <c r="V2" s="46">
        <f>JordGG!AB4</f>
        <v>0</v>
      </c>
      <c r="W2" s="46">
        <f>JordGG!AC4</f>
        <v>0</v>
      </c>
      <c r="X2" s="46">
        <f>JordGG!AD4</f>
        <v>0</v>
      </c>
      <c r="Y2" s="46">
        <f>JordGG!AE4</f>
        <v>0</v>
      </c>
      <c r="Z2" s="46">
        <f>JordGG!AF4</f>
        <v>0</v>
      </c>
      <c r="AA2" s="46">
        <f>JordGG!AG4</f>
        <v>0</v>
      </c>
      <c r="AB2" s="46">
        <f>JordGG!AH4</f>
        <v>0</v>
      </c>
      <c r="AC2" s="46">
        <f>JordGG!AI4</f>
        <v>0</v>
      </c>
      <c r="AD2" s="46">
        <f>JordGG!AJ4</f>
        <v>0</v>
      </c>
      <c r="AE2" s="46">
        <f>JordGG!AK4</f>
        <v>0</v>
      </c>
      <c r="AF2" s="46">
        <f>JordGG!AL4</f>
        <v>0</v>
      </c>
      <c r="AG2" s="46">
        <f>JordGG!AM4</f>
        <v>0</v>
      </c>
      <c r="AH2" s="46">
        <f>JordGG!AN4</f>
        <v>0</v>
      </c>
      <c r="AI2" s="46">
        <f>JordGG!AO4</f>
        <v>0</v>
      </c>
      <c r="AJ2" s="46">
        <f>JordGG!AP4</f>
        <v>0</v>
      </c>
      <c r="AK2" s="46">
        <f>JordGG!AQ4</f>
        <v>0</v>
      </c>
      <c r="AL2" s="46">
        <f>JordGG!AR4</f>
        <v>0</v>
      </c>
      <c r="AM2" s="46">
        <f>JordGG!AS4</f>
        <v>0</v>
      </c>
      <c r="AN2" s="46">
        <f>JordGG!AT4</f>
        <v>0</v>
      </c>
      <c r="AO2" s="46">
        <f>JordGG!AU4</f>
        <v>0</v>
      </c>
      <c r="AP2" s="46">
        <f>JordGG!AV4</f>
        <v>0</v>
      </c>
      <c r="AQ2" s="46">
        <f>JordGG!AW4</f>
        <v>0</v>
      </c>
      <c r="AR2" s="46">
        <f>JordGG!AX4</f>
        <v>0</v>
      </c>
    </row>
    <row r="3" spans="1:44" x14ac:dyDescent="0.2">
      <c r="A3" s="45"/>
      <c r="B3" s="45"/>
      <c r="C3" s="47" t="s">
        <v>22</v>
      </c>
      <c r="D3" s="47">
        <v>6</v>
      </c>
      <c r="E3" s="47">
        <v>7</v>
      </c>
      <c r="F3" s="47">
        <v>9</v>
      </c>
      <c r="G3" s="47">
        <v>10</v>
      </c>
      <c r="H3" s="47">
        <v>11</v>
      </c>
      <c r="I3" s="47">
        <v>12</v>
      </c>
      <c r="J3" s="47">
        <v>13</v>
      </c>
      <c r="K3" s="47">
        <v>14</v>
      </c>
      <c r="L3" s="47">
        <v>15</v>
      </c>
      <c r="M3" s="47">
        <v>16</v>
      </c>
      <c r="N3" s="47">
        <v>17</v>
      </c>
      <c r="O3" s="47">
        <v>18</v>
      </c>
      <c r="P3" s="47">
        <v>19</v>
      </c>
      <c r="Q3" s="47">
        <v>20</v>
      </c>
      <c r="R3" s="47">
        <v>21</v>
      </c>
      <c r="S3" s="47">
        <v>22</v>
      </c>
      <c r="T3" s="47">
        <v>23</v>
      </c>
      <c r="U3" s="47">
        <v>24</v>
      </c>
      <c r="V3" s="47">
        <v>25</v>
      </c>
      <c r="W3" s="47">
        <v>26</v>
      </c>
      <c r="X3" s="47">
        <v>27</v>
      </c>
      <c r="Y3" s="47">
        <v>28</v>
      </c>
      <c r="Z3" s="47">
        <v>29</v>
      </c>
      <c r="AA3" s="47">
        <v>30</v>
      </c>
      <c r="AB3" s="47">
        <v>31</v>
      </c>
      <c r="AC3" s="47">
        <v>32</v>
      </c>
      <c r="AD3" s="47">
        <v>33</v>
      </c>
      <c r="AE3" s="47">
        <v>34</v>
      </c>
      <c r="AF3" s="47">
        <v>35</v>
      </c>
      <c r="AG3" s="47">
        <v>36</v>
      </c>
      <c r="AH3" s="47">
        <v>37</v>
      </c>
      <c r="AI3" s="47">
        <v>38</v>
      </c>
      <c r="AJ3" s="47">
        <v>39</v>
      </c>
      <c r="AK3" s="47">
        <v>40</v>
      </c>
      <c r="AL3" s="47">
        <v>41</v>
      </c>
      <c r="AM3" s="47">
        <v>42</v>
      </c>
      <c r="AN3" s="47">
        <v>43</v>
      </c>
      <c r="AO3" s="47">
        <v>44</v>
      </c>
      <c r="AP3" s="47">
        <v>45</v>
      </c>
      <c r="AQ3" s="47">
        <v>46</v>
      </c>
      <c r="AR3" s="47">
        <v>47</v>
      </c>
    </row>
    <row r="4" spans="1:44" x14ac:dyDescent="0.2">
      <c r="A4" s="45"/>
      <c r="B4" s="45"/>
      <c r="C4" s="46" t="s">
        <v>16</v>
      </c>
      <c r="D4" s="46"/>
      <c r="E4" s="46"/>
      <c r="F4" s="168">
        <f>JordGG!L9</f>
        <v>0</v>
      </c>
      <c r="G4" s="168">
        <f>JordGG!M9</f>
        <v>0</v>
      </c>
      <c r="H4" s="168">
        <f>JordGG!N9</f>
        <v>0</v>
      </c>
      <c r="I4" s="168">
        <f>JordGG!O9</f>
        <v>0</v>
      </c>
      <c r="J4" s="168">
        <f>JordGG!P9</f>
        <v>0</v>
      </c>
      <c r="K4" s="168">
        <f>JordGG!Q9</f>
        <v>0</v>
      </c>
      <c r="L4" s="168">
        <f>JordGG!R9</f>
        <v>0</v>
      </c>
      <c r="M4" s="168">
        <f>JordGG!S9</f>
        <v>0</v>
      </c>
      <c r="N4" s="168">
        <f>JordGG!T9</f>
        <v>0</v>
      </c>
      <c r="O4" s="168">
        <f>JordGG!U9</f>
        <v>0</v>
      </c>
      <c r="P4" s="168">
        <f>JordGG!V9</f>
        <v>0</v>
      </c>
      <c r="Q4" s="168">
        <f>JordGG!W9</f>
        <v>0</v>
      </c>
      <c r="R4" s="168">
        <f>JordGG!X9</f>
        <v>0</v>
      </c>
      <c r="S4" s="168">
        <f>JordGG!Y9</f>
        <v>0</v>
      </c>
      <c r="T4" s="168">
        <f>JordGG!Z9</f>
        <v>0</v>
      </c>
      <c r="U4" s="168">
        <f>JordGG!AA9</f>
        <v>0</v>
      </c>
      <c r="V4" s="168">
        <f>JordGG!AB9</f>
        <v>0</v>
      </c>
      <c r="W4" s="168">
        <f>JordGG!AC9</f>
        <v>0</v>
      </c>
      <c r="X4" s="168">
        <f>JordGG!AD9</f>
        <v>0</v>
      </c>
      <c r="Y4" s="168">
        <f>JordGG!AE9</f>
        <v>0</v>
      </c>
      <c r="Z4" s="168">
        <f>JordGG!AF9</f>
        <v>0</v>
      </c>
      <c r="AA4" s="168">
        <f>JordGG!AG9</f>
        <v>0</v>
      </c>
      <c r="AB4" s="168">
        <f>JordGG!AH9</f>
        <v>0</v>
      </c>
      <c r="AC4" s="168">
        <f>JordGG!AI9</f>
        <v>0</v>
      </c>
      <c r="AD4" s="168">
        <f>JordGG!AJ9</f>
        <v>0</v>
      </c>
      <c r="AE4" s="168">
        <f>JordGG!AK9</f>
        <v>0</v>
      </c>
      <c r="AF4" s="168">
        <f>JordGG!AL9</f>
        <v>0</v>
      </c>
      <c r="AG4" s="168">
        <f>JordGG!AM9</f>
        <v>0</v>
      </c>
      <c r="AH4" s="168">
        <f>JordGG!AN9</f>
        <v>0</v>
      </c>
      <c r="AI4" s="168">
        <f>JordGG!AO9</f>
        <v>0</v>
      </c>
      <c r="AJ4" s="168">
        <f>JordGG!AP9</f>
        <v>0</v>
      </c>
      <c r="AK4" s="168">
        <f>JordGG!AQ9</f>
        <v>0</v>
      </c>
      <c r="AL4" s="168">
        <f>JordGG!AR9</f>
        <v>0</v>
      </c>
      <c r="AM4" s="168">
        <f>JordGG!AS9</f>
        <v>0</v>
      </c>
      <c r="AN4" s="168">
        <f>JordGG!AT9</f>
        <v>0</v>
      </c>
      <c r="AO4" s="168">
        <f>JordGG!AU9</f>
        <v>0</v>
      </c>
      <c r="AP4" s="168">
        <f>JordGG!AV9</f>
        <v>0</v>
      </c>
      <c r="AQ4" s="168">
        <f>JordGG!AW9</f>
        <v>0</v>
      </c>
      <c r="AR4" s="168">
        <f>JordGG!AX9</f>
        <v>0</v>
      </c>
    </row>
    <row r="5" spans="1:44" x14ac:dyDescent="0.2">
      <c r="A5" s="45"/>
      <c r="B5" s="45"/>
      <c r="C5" s="48" t="s">
        <v>17</v>
      </c>
      <c r="D5" s="48"/>
      <c r="E5" s="48"/>
      <c r="F5" s="49">
        <f>JordGG!L8</f>
        <v>0</v>
      </c>
      <c r="G5" s="49">
        <f>JordGG!M8</f>
        <v>0</v>
      </c>
      <c r="H5" s="49">
        <f>JordGG!N8</f>
        <v>0</v>
      </c>
      <c r="I5" s="49">
        <f>JordGG!O8</f>
        <v>0</v>
      </c>
      <c r="J5" s="49">
        <f>JordGG!P8</f>
        <v>0</v>
      </c>
      <c r="K5" s="49">
        <f>JordGG!Q8</f>
        <v>0</v>
      </c>
      <c r="L5" s="49">
        <f>JordGG!R8</f>
        <v>0</v>
      </c>
      <c r="M5" s="49">
        <f>JordGG!S8</f>
        <v>0</v>
      </c>
      <c r="N5" s="49">
        <f>JordGG!T8</f>
        <v>0</v>
      </c>
      <c r="O5" s="49">
        <f>JordGG!U8</f>
        <v>0</v>
      </c>
      <c r="P5" s="49">
        <f>JordGG!V8</f>
        <v>0</v>
      </c>
      <c r="Q5" s="49">
        <f>JordGG!W8</f>
        <v>0</v>
      </c>
      <c r="R5" s="49">
        <f>JordGG!X8</f>
        <v>0</v>
      </c>
      <c r="S5" s="49">
        <f>JordGG!Y8</f>
        <v>0</v>
      </c>
      <c r="T5" s="49">
        <f>JordGG!Z8</f>
        <v>0</v>
      </c>
      <c r="U5" s="49">
        <f>JordGG!AA8</f>
        <v>0</v>
      </c>
      <c r="V5" s="49">
        <f>JordGG!AB8</f>
        <v>0</v>
      </c>
      <c r="W5" s="49">
        <f>JordGG!AC8</f>
        <v>0</v>
      </c>
      <c r="X5" s="49">
        <f>JordGG!AD8</f>
        <v>0</v>
      </c>
      <c r="Y5" s="49">
        <f>JordGG!AE8</f>
        <v>0</v>
      </c>
      <c r="Z5" s="49">
        <f>JordGG!AF8</f>
        <v>0</v>
      </c>
      <c r="AA5" s="49">
        <f>JordGG!AG8</f>
        <v>0</v>
      </c>
      <c r="AB5" s="49">
        <f>JordGG!AH8</f>
        <v>0</v>
      </c>
      <c r="AC5" s="49">
        <f>JordGG!AI8</f>
        <v>0</v>
      </c>
      <c r="AD5" s="49">
        <f>JordGG!AJ8</f>
        <v>0</v>
      </c>
      <c r="AE5" s="49">
        <f>JordGG!AK8</f>
        <v>0</v>
      </c>
      <c r="AF5" s="49">
        <f>JordGG!AL8</f>
        <v>0</v>
      </c>
      <c r="AG5" s="49">
        <f>JordGG!AM8</f>
        <v>0</v>
      </c>
      <c r="AH5" s="49">
        <f>JordGG!AN8</f>
        <v>0</v>
      </c>
      <c r="AI5" s="49">
        <f>JordGG!AO8</f>
        <v>0</v>
      </c>
      <c r="AJ5" s="49">
        <f>JordGG!AP8</f>
        <v>0</v>
      </c>
      <c r="AK5" s="49">
        <f>JordGG!AQ8</f>
        <v>0</v>
      </c>
      <c r="AL5" s="49">
        <f>JordGG!AR8</f>
        <v>0</v>
      </c>
      <c r="AM5" s="49">
        <f>JordGG!AS8</f>
        <v>0</v>
      </c>
      <c r="AN5" s="49">
        <f>JordGG!AT8</f>
        <v>0</v>
      </c>
      <c r="AO5" s="49">
        <f>JordGG!AU8</f>
        <v>0</v>
      </c>
      <c r="AP5" s="49">
        <f>JordGG!AV8</f>
        <v>0</v>
      </c>
      <c r="AQ5" s="49">
        <f>JordGG!AW8</f>
        <v>0</v>
      </c>
      <c r="AR5" s="49">
        <f>JordGG!AX8</f>
        <v>0</v>
      </c>
    </row>
    <row r="6" spans="1:44" x14ac:dyDescent="0.2">
      <c r="A6" s="45"/>
      <c r="B6" s="45"/>
      <c r="C6" s="60" t="s">
        <v>0</v>
      </c>
      <c r="D6" s="60"/>
      <c r="E6" s="60"/>
      <c r="F6" s="60">
        <v>1</v>
      </c>
      <c r="G6" s="60">
        <v>2</v>
      </c>
      <c r="H6" s="60">
        <v>3</v>
      </c>
      <c r="I6" s="60">
        <v>4</v>
      </c>
      <c r="J6" s="60">
        <v>5</v>
      </c>
      <c r="K6" s="60">
        <v>6</v>
      </c>
      <c r="L6" s="60">
        <v>7</v>
      </c>
      <c r="M6" s="60">
        <v>8</v>
      </c>
      <c r="N6" s="60">
        <v>9</v>
      </c>
      <c r="O6" s="60">
        <v>10</v>
      </c>
      <c r="P6" s="60">
        <v>11</v>
      </c>
      <c r="Q6" s="60">
        <v>12</v>
      </c>
      <c r="R6" s="60">
        <v>13</v>
      </c>
      <c r="S6" s="60">
        <v>14</v>
      </c>
      <c r="T6" s="60">
        <v>15</v>
      </c>
      <c r="U6" s="60">
        <v>16</v>
      </c>
      <c r="V6" s="60">
        <v>17</v>
      </c>
      <c r="W6" s="60">
        <v>18</v>
      </c>
      <c r="X6" s="60">
        <v>19</v>
      </c>
      <c r="Y6" s="60">
        <v>20</v>
      </c>
      <c r="Z6" s="60">
        <v>21</v>
      </c>
      <c r="AA6" s="60">
        <v>22</v>
      </c>
      <c r="AB6" s="60">
        <v>23</v>
      </c>
      <c r="AC6" s="60">
        <v>24</v>
      </c>
      <c r="AD6" s="60">
        <v>25</v>
      </c>
      <c r="AE6" s="60">
        <v>26</v>
      </c>
      <c r="AF6" s="60">
        <v>27</v>
      </c>
      <c r="AG6" s="60">
        <v>28</v>
      </c>
      <c r="AH6" s="60">
        <v>29</v>
      </c>
      <c r="AI6" s="60">
        <v>30</v>
      </c>
      <c r="AJ6" s="60">
        <v>31</v>
      </c>
      <c r="AK6" s="60">
        <v>32</v>
      </c>
      <c r="AL6" s="60">
        <v>33</v>
      </c>
      <c r="AM6" s="60">
        <v>34</v>
      </c>
      <c r="AN6" s="60">
        <v>35</v>
      </c>
      <c r="AO6" s="60">
        <v>36</v>
      </c>
      <c r="AP6" s="60">
        <v>37</v>
      </c>
      <c r="AQ6" s="60">
        <v>38</v>
      </c>
      <c r="AR6" s="60">
        <v>39</v>
      </c>
    </row>
    <row r="7" spans="1:44" x14ac:dyDescent="0.2">
      <c r="A7" s="45"/>
      <c r="B7" s="45"/>
      <c r="C7" s="60" t="s">
        <v>28</v>
      </c>
      <c r="D7" s="60"/>
      <c r="E7" s="60"/>
      <c r="F7" s="89">
        <f>JordGG!L7</f>
        <v>0</v>
      </c>
      <c r="G7" s="89">
        <f>JordGG!M7</f>
        <v>0</v>
      </c>
      <c r="H7" s="89">
        <f>JordGG!N7</f>
        <v>0</v>
      </c>
      <c r="I7" s="89">
        <f>JordGG!O7</f>
        <v>0</v>
      </c>
      <c r="J7" s="89">
        <f>JordGG!P7</f>
        <v>0</v>
      </c>
      <c r="K7" s="89">
        <f>JordGG!Q7</f>
        <v>0</v>
      </c>
      <c r="L7" s="89">
        <f>JordGG!R7</f>
        <v>0</v>
      </c>
      <c r="M7" s="89">
        <f>JordGG!S7</f>
        <v>0</v>
      </c>
      <c r="N7" s="89">
        <f>JordGG!T7</f>
        <v>0</v>
      </c>
      <c r="O7" s="89">
        <f>JordGG!U7</f>
        <v>0</v>
      </c>
      <c r="P7" s="89">
        <f>JordGG!V7</f>
        <v>0</v>
      </c>
      <c r="Q7" s="89">
        <f>JordGG!W7</f>
        <v>0</v>
      </c>
      <c r="R7" s="89">
        <f>JordGG!X7</f>
        <v>0</v>
      </c>
      <c r="S7" s="89">
        <f>JordGG!Y7</f>
        <v>0</v>
      </c>
      <c r="T7" s="89">
        <f>JordGG!Z7</f>
        <v>0</v>
      </c>
      <c r="U7" s="89">
        <f>JordGG!AA7</f>
        <v>0</v>
      </c>
      <c r="V7" s="89">
        <f>JordGG!AB7</f>
        <v>0</v>
      </c>
      <c r="W7" s="89">
        <f>JordGG!AC7</f>
        <v>0</v>
      </c>
      <c r="X7" s="89">
        <f>JordGG!AD7</f>
        <v>0</v>
      </c>
      <c r="Y7" s="89">
        <f>JordGG!AE7</f>
        <v>0</v>
      </c>
      <c r="Z7" s="89">
        <f>JordGG!AF7</f>
        <v>0</v>
      </c>
      <c r="AA7" s="89">
        <f>JordGG!AG7</f>
        <v>0</v>
      </c>
      <c r="AB7" s="89">
        <f>JordGG!AH7</f>
        <v>0</v>
      </c>
      <c r="AC7" s="89">
        <f>JordGG!AI7</f>
        <v>0</v>
      </c>
      <c r="AD7" s="89">
        <f>JordGG!AJ7</f>
        <v>0</v>
      </c>
      <c r="AE7" s="89">
        <f>JordGG!AK7</f>
        <v>0</v>
      </c>
      <c r="AF7" s="89">
        <f>JordGG!AL7</f>
        <v>0</v>
      </c>
      <c r="AG7" s="89">
        <f>JordGG!AM7</f>
        <v>0</v>
      </c>
      <c r="AH7" s="89">
        <f>JordGG!AN7</f>
        <v>0</v>
      </c>
      <c r="AI7" s="89">
        <f>JordGG!AO7</f>
        <v>0</v>
      </c>
      <c r="AJ7" s="89">
        <f>JordGG!AP7</f>
        <v>0</v>
      </c>
      <c r="AK7" s="89">
        <f>JordGG!AQ7</f>
        <v>0</v>
      </c>
      <c r="AL7" s="89">
        <f>JordGG!AR7</f>
        <v>0</v>
      </c>
      <c r="AM7" s="89">
        <f>JordGG!AS7</f>
        <v>0</v>
      </c>
      <c r="AN7" s="89">
        <f>JordGG!AT7</f>
        <v>0</v>
      </c>
      <c r="AO7" s="89">
        <f>JordGG!AU7</f>
        <v>0</v>
      </c>
      <c r="AP7" s="89">
        <f>JordGG!AV7</f>
        <v>0</v>
      </c>
      <c r="AQ7" s="89">
        <f>JordGG!AW7</f>
        <v>0</v>
      </c>
      <c r="AR7" s="89">
        <f>JordGG!AX7</f>
        <v>0</v>
      </c>
    </row>
    <row r="8" spans="1:44" ht="13.6" thickBot="1" x14ac:dyDescent="0.25">
      <c r="A8" s="45"/>
      <c r="B8" s="45"/>
      <c r="C8" s="60" t="s">
        <v>3197</v>
      </c>
      <c r="D8" s="60"/>
      <c r="E8" s="60"/>
      <c r="F8" s="89">
        <f>JordGG!L11</f>
        <v>0</v>
      </c>
      <c r="G8" s="89">
        <f>JordGG!M11</f>
        <v>0</v>
      </c>
      <c r="H8" s="89">
        <f>JordGG!N11</f>
        <v>0</v>
      </c>
      <c r="I8" s="89">
        <f>JordGG!O11</f>
        <v>0</v>
      </c>
      <c r="J8" s="89">
        <f>JordGG!P11</f>
        <v>0</v>
      </c>
      <c r="K8" s="89">
        <f>JordGG!Q11</f>
        <v>0</v>
      </c>
      <c r="L8" s="89">
        <f>JordGG!R11</f>
        <v>0</v>
      </c>
      <c r="M8" s="89">
        <f>JordGG!S11</f>
        <v>0</v>
      </c>
      <c r="N8" s="89">
        <f>JordGG!T11</f>
        <v>0</v>
      </c>
      <c r="O8" s="89">
        <f>JordGG!U11</f>
        <v>0</v>
      </c>
      <c r="P8" s="89">
        <f>JordGG!V11</f>
        <v>0</v>
      </c>
      <c r="Q8" s="89">
        <f>JordGG!W11</f>
        <v>0</v>
      </c>
      <c r="R8" s="89">
        <f>JordGG!X11</f>
        <v>0</v>
      </c>
      <c r="S8" s="89">
        <f>JordGG!Y11</f>
        <v>0</v>
      </c>
      <c r="T8" s="89">
        <f>JordGG!Z11</f>
        <v>0</v>
      </c>
      <c r="U8" s="89">
        <f>JordGG!AA11</f>
        <v>0</v>
      </c>
      <c r="V8" s="89">
        <f>JordGG!AB11</f>
        <v>0</v>
      </c>
      <c r="W8" s="89">
        <f>JordGG!AC11</f>
        <v>0</v>
      </c>
      <c r="X8" s="89">
        <f>JordGG!AD11</f>
        <v>0</v>
      </c>
      <c r="Y8" s="89">
        <f>JordGG!AE11</f>
        <v>0</v>
      </c>
      <c r="Z8" s="89">
        <f>JordGG!AF11</f>
        <v>0</v>
      </c>
      <c r="AA8" s="89">
        <f>JordGG!AG11</f>
        <v>0</v>
      </c>
      <c r="AB8" s="89">
        <f>JordGG!AH11</f>
        <v>0</v>
      </c>
      <c r="AC8" s="89">
        <f>JordGG!AI11</f>
        <v>0</v>
      </c>
      <c r="AD8" s="89">
        <f>JordGG!AJ11</f>
        <v>0</v>
      </c>
      <c r="AE8" s="89">
        <f>JordGG!AK11</f>
        <v>0</v>
      </c>
      <c r="AF8" s="89">
        <f>JordGG!AL11</f>
        <v>0</v>
      </c>
      <c r="AG8" s="89">
        <f>JordGG!AM11</f>
        <v>0</v>
      </c>
      <c r="AH8" s="89">
        <f>JordGG!AN11</f>
        <v>0</v>
      </c>
      <c r="AI8" s="89">
        <f>JordGG!AO11</f>
        <v>0</v>
      </c>
      <c r="AJ8" s="89">
        <f>JordGG!AP11</f>
        <v>0</v>
      </c>
      <c r="AK8" s="89">
        <f>JordGG!AQ11</f>
        <v>0</v>
      </c>
      <c r="AL8" s="89">
        <f>JordGG!AR11</f>
        <v>0</v>
      </c>
      <c r="AM8" s="89">
        <f>JordGG!AS11</f>
        <v>0</v>
      </c>
      <c r="AN8" s="89">
        <f>JordGG!AT11</f>
        <v>0</v>
      </c>
      <c r="AO8" s="89">
        <f>JordGG!AU11</f>
        <v>0</v>
      </c>
      <c r="AP8" s="89">
        <f>JordGG!AV11</f>
        <v>0</v>
      </c>
      <c r="AQ8" s="89">
        <f>JordGG!AW11</f>
        <v>0</v>
      </c>
      <c r="AR8" s="89">
        <f>JordGG!AX11</f>
        <v>0</v>
      </c>
    </row>
    <row r="9" spans="1:44" ht="27.7" customHeight="1" x14ac:dyDescent="0.2">
      <c r="A9" s="45" t="s">
        <v>3193</v>
      </c>
      <c r="B9" s="45" t="s">
        <v>118</v>
      </c>
      <c r="C9" s="28" t="s">
        <v>59</v>
      </c>
      <c r="D9" s="382" t="s">
        <v>119</v>
      </c>
      <c r="E9" s="382" t="s">
        <v>120</v>
      </c>
      <c r="F9" s="95" t="str">
        <f>JordGG!L4 &amp; CHAR(10) &amp; IF(ISBLANK(JordGG!L5),"","(" &amp; SUBSTITUTE(JordGG!L5," ","") &amp; ")")</f>
        <v xml:space="preserve">
</v>
      </c>
      <c r="G9" s="95" t="str">
        <f>JordGG!M4 &amp; CHAR(10) &amp; IF(ISBLANK(JordGG!M5),"","(" &amp; SUBSTITUTE(JordGG!M5," ","") &amp; ")")</f>
        <v xml:space="preserve">
</v>
      </c>
      <c r="H9" s="95" t="str">
        <f>JordGG!N4 &amp; CHAR(10) &amp; IF(ISBLANK(JordGG!N5),"","(" &amp; SUBSTITUTE(JordGG!N5," ","") &amp; ")")</f>
        <v xml:space="preserve">
</v>
      </c>
      <c r="I9" s="95" t="str">
        <f>JordGG!O4 &amp; CHAR(10) &amp; IF(ISBLANK(JordGG!O5),"","(" &amp; SUBSTITUTE(JordGG!O5," ","") &amp; ")")</f>
        <v xml:space="preserve">
</v>
      </c>
      <c r="J9" s="95" t="str">
        <f>JordGG!P4 &amp; CHAR(10) &amp; IF(ISBLANK(JordGG!P5),"","(" &amp; SUBSTITUTE(JordGG!P5," ","") &amp; ")")</f>
        <v xml:space="preserve">
</v>
      </c>
      <c r="K9" s="95" t="str">
        <f>JordGG!Q4 &amp; CHAR(10) &amp; IF(ISBLANK(JordGG!Q5),"","(" &amp; SUBSTITUTE(JordGG!Q5," ","") &amp; ")")</f>
        <v xml:space="preserve">
</v>
      </c>
      <c r="L9" s="95" t="str">
        <f>JordGG!R4 &amp; CHAR(10) &amp; IF(ISBLANK(JordGG!R5),"","(" &amp; SUBSTITUTE(JordGG!R5," ","") &amp; ")")</f>
        <v xml:space="preserve">
</v>
      </c>
      <c r="M9" s="95" t="str">
        <f>JordGG!S4 &amp; CHAR(10) &amp; IF(ISBLANK(JordGG!S5),"","(" &amp; SUBSTITUTE(JordGG!S5," ","") &amp; ")")</f>
        <v xml:space="preserve">
</v>
      </c>
      <c r="N9" s="95" t="str">
        <f>JordGG!T4 &amp; CHAR(10) &amp; IF(ISBLANK(JordGG!T5),"","(" &amp; SUBSTITUTE(JordGG!T5," ","") &amp; ")")</f>
        <v xml:space="preserve">
</v>
      </c>
      <c r="O9" s="95" t="str">
        <f>JordGG!U4 &amp; CHAR(10) &amp; IF(ISBLANK(JordGG!U5),"","(" &amp; SUBSTITUTE(JordGG!U5," ","") &amp; ")")</f>
        <v xml:space="preserve">
</v>
      </c>
      <c r="P9" s="95" t="str">
        <f>JordGG!V4 &amp; CHAR(10) &amp; IF(ISBLANK(JordGG!V5),"","(" &amp; SUBSTITUTE(JordGG!V5," ","") &amp; ")")</f>
        <v xml:space="preserve">
</v>
      </c>
      <c r="Q9" s="95" t="str">
        <f>JordGG!W4 &amp; CHAR(10) &amp; IF(ISBLANK(JordGG!W5),"","(" &amp; SUBSTITUTE(JordGG!W5," ","") &amp; ")")</f>
        <v xml:space="preserve">
</v>
      </c>
      <c r="R9" s="95" t="str">
        <f>JordGG!X4 &amp; CHAR(10) &amp; IF(ISBLANK(JordGG!X5),"","(" &amp; SUBSTITUTE(JordGG!X5," ","") &amp; ")")</f>
        <v xml:space="preserve">
</v>
      </c>
      <c r="S9" s="95" t="str">
        <f>JordGG!Y4 &amp; CHAR(10) &amp; IF(ISBLANK(JordGG!Y5),"","(" &amp; SUBSTITUTE(JordGG!Y5," ","") &amp; ")")</f>
        <v xml:space="preserve">
</v>
      </c>
      <c r="T9" s="95" t="str">
        <f>JordGG!Z4 &amp; CHAR(10) &amp; IF(ISBLANK(JordGG!Z5),"","(" &amp; SUBSTITUTE(JordGG!Z5," ","") &amp; ")")</f>
        <v xml:space="preserve">
</v>
      </c>
      <c r="U9" s="95" t="str">
        <f>JordGG!AA4 &amp; CHAR(10) &amp; IF(ISBLANK(JordGG!AA5),"","(" &amp; SUBSTITUTE(JordGG!AA5," ","") &amp; ")")</f>
        <v xml:space="preserve">
</v>
      </c>
      <c r="V9" s="95" t="str">
        <f>JordGG!AB4 &amp; CHAR(10) &amp; IF(ISBLANK(JordGG!AB5),"","(" &amp; SUBSTITUTE(JordGG!AB5," ","") &amp; ")")</f>
        <v xml:space="preserve">
</v>
      </c>
      <c r="W9" s="95" t="str">
        <f>JordGG!AC4 &amp; CHAR(10) &amp; IF(ISBLANK(JordGG!AC5),"","(" &amp; SUBSTITUTE(JordGG!AC5," ","") &amp; ")")</f>
        <v xml:space="preserve">
</v>
      </c>
      <c r="X9" s="95" t="str">
        <f>JordGG!AD4 &amp; CHAR(10) &amp; IF(ISBLANK(JordGG!AD5),"","(" &amp; SUBSTITUTE(JordGG!AD5," ","") &amp; ")")</f>
        <v xml:space="preserve">
</v>
      </c>
      <c r="Y9" s="95" t="str">
        <f>JordGG!AE4 &amp; CHAR(10) &amp; IF(ISBLANK(JordGG!AE5),"","(" &amp; SUBSTITUTE(JordGG!AE5," ","") &amp; ")")</f>
        <v xml:space="preserve">
</v>
      </c>
      <c r="Z9" s="95" t="str">
        <f>JordGG!AF4 &amp; CHAR(10) &amp; IF(ISBLANK(JordGG!AF5),"","(" &amp; SUBSTITUTE(JordGG!AF5," ","") &amp; ")")</f>
        <v xml:space="preserve">
</v>
      </c>
      <c r="AA9" s="95" t="str">
        <f>JordGG!AG4 &amp; CHAR(10) &amp; IF(ISBLANK(JordGG!AG5),"","(" &amp; SUBSTITUTE(JordGG!AG5," ","") &amp; ")")</f>
        <v xml:space="preserve">
</v>
      </c>
      <c r="AB9" s="95" t="str">
        <f>JordGG!AH4 &amp; CHAR(10) &amp; IF(ISBLANK(JordGG!AH5),"","(" &amp; SUBSTITUTE(JordGG!AH5," ","") &amp; ")")</f>
        <v xml:space="preserve">
</v>
      </c>
      <c r="AC9" s="95" t="str">
        <f>JordGG!AI4 &amp; CHAR(10) &amp; IF(ISBLANK(JordGG!AI5),"","(" &amp; SUBSTITUTE(JordGG!AI5," ","") &amp; ")")</f>
        <v xml:space="preserve">
</v>
      </c>
      <c r="AD9" s="95" t="str">
        <f>JordGG!AJ4 &amp; CHAR(10) &amp; IF(ISBLANK(JordGG!AJ5),"","(" &amp; SUBSTITUTE(JordGG!AJ5," ","") &amp; ")")</f>
        <v xml:space="preserve">
</v>
      </c>
      <c r="AE9" s="95" t="str">
        <f>JordGG!AK4 &amp; CHAR(10) &amp; IF(ISBLANK(JordGG!AK5),"","(" &amp; SUBSTITUTE(JordGG!AK5," ","") &amp; ")")</f>
        <v xml:space="preserve">
</v>
      </c>
      <c r="AF9" s="95" t="str">
        <f>JordGG!AL4 &amp; CHAR(10) &amp; IF(ISBLANK(JordGG!AL5),"","(" &amp; SUBSTITUTE(JordGG!AL5," ","") &amp; ")")</f>
        <v xml:space="preserve">
</v>
      </c>
      <c r="AG9" s="95" t="str">
        <f>JordGG!AM4 &amp; CHAR(10) &amp; IF(ISBLANK(JordGG!AM5),"","(" &amp; SUBSTITUTE(JordGG!AM5," ","") &amp; ")")</f>
        <v xml:space="preserve">
</v>
      </c>
      <c r="AH9" s="95" t="str">
        <f>JordGG!AN4 &amp; CHAR(10) &amp; IF(ISBLANK(JordGG!AN5),"","(" &amp; SUBSTITUTE(JordGG!AN5," ","") &amp; ")")</f>
        <v xml:space="preserve">
</v>
      </c>
      <c r="AI9" s="95" t="str">
        <f>JordGG!AO4 &amp; CHAR(10) &amp; IF(ISBLANK(JordGG!AO5),"","(" &amp; SUBSTITUTE(JordGG!AO5," ","") &amp; ")")</f>
        <v xml:space="preserve">
</v>
      </c>
      <c r="AJ9" s="95" t="str">
        <f>JordGG!AP4 &amp; CHAR(10) &amp; IF(ISBLANK(JordGG!AP5),"","(" &amp; SUBSTITUTE(JordGG!AP5," ","") &amp; ")")</f>
        <v xml:space="preserve">
</v>
      </c>
      <c r="AK9" s="95" t="str">
        <f>JordGG!AQ4 &amp; CHAR(10) &amp; IF(ISBLANK(JordGG!AQ5),"","(" &amp; SUBSTITUTE(JordGG!AQ5," ","") &amp; ")")</f>
        <v xml:space="preserve">
</v>
      </c>
      <c r="AL9" s="95" t="str">
        <f>JordGG!AR4 &amp; CHAR(10) &amp; IF(ISBLANK(JordGG!AR5),"","(" &amp; SUBSTITUTE(JordGG!AR5," ","") &amp; ")")</f>
        <v xml:space="preserve">
</v>
      </c>
      <c r="AM9" s="95" t="str">
        <f>JordGG!AS4 &amp; CHAR(10) &amp; IF(ISBLANK(JordGG!AS5),"","(" &amp; SUBSTITUTE(JordGG!AS5," ","") &amp; ")")</f>
        <v xml:space="preserve">
</v>
      </c>
      <c r="AN9" s="95" t="str">
        <f>JordGG!AT4 &amp; CHAR(10) &amp; IF(ISBLANK(JordGG!AT5),"","(" &amp; SUBSTITUTE(JordGG!AT5," ","") &amp; ")")</f>
        <v xml:space="preserve">
</v>
      </c>
      <c r="AO9" s="95" t="str">
        <f>JordGG!AU4 &amp; CHAR(10) &amp; IF(ISBLANK(JordGG!AU5),"","(" &amp; SUBSTITUTE(JordGG!AU5," ","") &amp; ")")</f>
        <v xml:space="preserve">
</v>
      </c>
      <c r="AP9" s="95" t="str">
        <f>JordGG!AV4 &amp; CHAR(10) &amp; IF(ISBLANK(JordGG!AV5),"","(" &amp; SUBSTITUTE(JordGG!AV5," ","") &amp; ")")</f>
        <v xml:space="preserve">
</v>
      </c>
      <c r="AQ9" s="95" t="str">
        <f>JordGG!AW4 &amp; CHAR(10) &amp; IF(ISBLANK(JordGG!AW5),"","(" &amp; SUBSTITUTE(JordGG!AW5," ","") &amp; ")")</f>
        <v xml:space="preserve">
</v>
      </c>
      <c r="AR9" s="96" t="str">
        <f>JordGG!AX4 &amp; CHAR(10) &amp; IF(ISBLANK(JordGG!AX5),"","(" &amp; SUBSTITUTE(JordGG!AX5," ","") &amp; ")")</f>
        <v xml:space="preserve">
</v>
      </c>
    </row>
    <row r="10" spans="1:44" ht="13.6" thickBot="1" x14ac:dyDescent="0.25">
      <c r="A10" s="45"/>
      <c r="B10" s="45"/>
      <c r="C10" s="62" t="s">
        <v>121</v>
      </c>
      <c r="D10" s="383"/>
      <c r="E10" s="383"/>
      <c r="F10" s="97">
        <f>IF(F8&gt;0,TEXT(F7,"0,0") &amp; "-" &amp; F8,F7)</f>
        <v>0</v>
      </c>
      <c r="G10" s="97">
        <f t="shared" ref="G10:AR10" si="0">IF(G8&gt;0,TEXT(G7,"0,0") &amp; "-" &amp; G8,G7)</f>
        <v>0</v>
      </c>
      <c r="H10" s="97">
        <f t="shared" si="0"/>
        <v>0</v>
      </c>
      <c r="I10" s="97">
        <f t="shared" si="0"/>
        <v>0</v>
      </c>
      <c r="J10" s="97">
        <f t="shared" si="0"/>
        <v>0</v>
      </c>
      <c r="K10" s="97">
        <f t="shared" si="0"/>
        <v>0</v>
      </c>
      <c r="L10" s="97">
        <f t="shared" si="0"/>
        <v>0</v>
      </c>
      <c r="M10" s="97">
        <f t="shared" si="0"/>
        <v>0</v>
      </c>
      <c r="N10" s="97">
        <f t="shared" si="0"/>
        <v>0</v>
      </c>
      <c r="O10" s="97">
        <f t="shared" si="0"/>
        <v>0</v>
      </c>
      <c r="P10" s="97">
        <f t="shared" si="0"/>
        <v>0</v>
      </c>
      <c r="Q10" s="97">
        <f t="shared" si="0"/>
        <v>0</v>
      </c>
      <c r="R10" s="97">
        <f t="shared" si="0"/>
        <v>0</v>
      </c>
      <c r="S10" s="97">
        <f t="shared" si="0"/>
        <v>0</v>
      </c>
      <c r="T10" s="97">
        <f t="shared" si="0"/>
        <v>0</v>
      </c>
      <c r="U10" s="97">
        <f t="shared" si="0"/>
        <v>0</v>
      </c>
      <c r="V10" s="97">
        <f t="shared" si="0"/>
        <v>0</v>
      </c>
      <c r="W10" s="97">
        <f t="shared" si="0"/>
        <v>0</v>
      </c>
      <c r="X10" s="97">
        <f t="shared" si="0"/>
        <v>0</v>
      </c>
      <c r="Y10" s="97">
        <f t="shared" si="0"/>
        <v>0</v>
      </c>
      <c r="Z10" s="97">
        <f t="shared" si="0"/>
        <v>0</v>
      </c>
      <c r="AA10" s="97">
        <f t="shared" si="0"/>
        <v>0</v>
      </c>
      <c r="AB10" s="97">
        <f t="shared" si="0"/>
        <v>0</v>
      </c>
      <c r="AC10" s="97">
        <f t="shared" si="0"/>
        <v>0</v>
      </c>
      <c r="AD10" s="97">
        <f t="shared" si="0"/>
        <v>0</v>
      </c>
      <c r="AE10" s="97">
        <f t="shared" si="0"/>
        <v>0</v>
      </c>
      <c r="AF10" s="97">
        <f t="shared" si="0"/>
        <v>0</v>
      </c>
      <c r="AG10" s="97">
        <f t="shared" si="0"/>
        <v>0</v>
      </c>
      <c r="AH10" s="97">
        <f t="shared" si="0"/>
        <v>0</v>
      </c>
      <c r="AI10" s="97">
        <f t="shared" si="0"/>
        <v>0</v>
      </c>
      <c r="AJ10" s="97">
        <f t="shared" si="0"/>
        <v>0</v>
      </c>
      <c r="AK10" s="97">
        <f t="shared" si="0"/>
        <v>0</v>
      </c>
      <c r="AL10" s="97">
        <f t="shared" si="0"/>
        <v>0</v>
      </c>
      <c r="AM10" s="97">
        <f t="shared" si="0"/>
        <v>0</v>
      </c>
      <c r="AN10" s="97">
        <f t="shared" si="0"/>
        <v>0</v>
      </c>
      <c r="AO10" s="97">
        <f t="shared" si="0"/>
        <v>0</v>
      </c>
      <c r="AP10" s="97">
        <f t="shared" si="0"/>
        <v>0</v>
      </c>
      <c r="AQ10" s="97">
        <f t="shared" si="0"/>
        <v>0</v>
      </c>
      <c r="AR10" s="97">
        <f t="shared" si="0"/>
        <v>0</v>
      </c>
    </row>
    <row r="11" spans="1:44" x14ac:dyDescent="0.2">
      <c r="A11" s="45">
        <v>215</v>
      </c>
      <c r="B11" s="45" t="str">
        <f>_xlfn.IFNA(IF(ISBLANK(VLOOKUP($A11,JordGG!$D$12:BT$120,3,FALSE)),"i.a",VLOOKUP($A11,JordGG!$D$12:BT$120,3,FALSE)),"i.a")</f>
        <v>i.a</v>
      </c>
      <c r="C11" s="91" t="s">
        <v>36</v>
      </c>
      <c r="D11" s="92" t="str">
        <f>_xlfn.IFNA(IF(ISBLANK(VLOOKUP($A11,JordGG!$D$12:BV$120,D$3,FALSE)),"i.f",VLOOKUP($A11,JordGG!$D$12:BV$120,D$3,FALSE)),"i.a")</f>
        <v>i.a</v>
      </c>
      <c r="E11" s="92" t="str">
        <f>_xlfn.IFNA(IF(ISBLANK(VLOOKUP($A11,JordGG!$D$12:BV$120,E$3,FALSE)),"i.f",VLOOKUP($A11,JordGG!$D$12:BV$120,E$3,FALSE)),"i.a")</f>
        <v>i.a</v>
      </c>
      <c r="F11" s="146" t="str">
        <f>IF(OR(ISNA(VLOOKUP($A11,JordGG!$D$12:AX$200,F$3,FALSE)),ISBLANK(VLOOKUP($A11,JordGG!$D$12:AX$200,F$3,FALSE))),"i.a",IF(ISNUMBER(VLOOKUP($A11,JordGG!$D$12:AX$200,F$3,FALSE)),VLOOKUP($A11,JordGG!$D$12:AX$200,F$3,FALSE),"i.p"))</f>
        <v>i.a</v>
      </c>
      <c r="G11" s="146" t="str">
        <f>IF(OR(ISNA(VLOOKUP($A11,JordGG!$D$12:AY$200,G$3,FALSE)),ISBLANK(VLOOKUP($A11,JordGG!$D$12:AY$200,G$3,FALSE))),"i.a",IF(ISNUMBER(VLOOKUP($A11,JordGG!$D$12:AY$200,G$3,FALSE)),VLOOKUP($A11,JordGG!$D$12:AY$200,G$3,FALSE),"i.p"))</f>
        <v>i.a</v>
      </c>
      <c r="H11" s="146" t="str">
        <f>IF(OR(ISNA(VLOOKUP($A11,JordGG!$D$12:AZ$200,H$3,FALSE)),ISBLANK(VLOOKUP($A11,JordGG!$D$12:AZ$200,H$3,FALSE))),"i.a",IF(ISNUMBER(VLOOKUP($A11,JordGG!$D$12:AZ$200,H$3,FALSE)),VLOOKUP($A11,JordGG!$D$12:AZ$200,H$3,FALSE),"i.p"))</f>
        <v>i.a</v>
      </c>
      <c r="I11" s="146" t="str">
        <f>IF(OR(ISNA(VLOOKUP($A11,JordGG!$D$12:BA$200,I$3,FALSE)),ISBLANK(VLOOKUP($A11,JordGG!$D$12:BA$200,I$3,FALSE))),"i.a",IF(ISNUMBER(VLOOKUP($A11,JordGG!$D$12:BA$200,I$3,FALSE)),VLOOKUP($A11,JordGG!$D$12:BA$200,I$3,FALSE),"i.p"))</f>
        <v>i.a</v>
      </c>
      <c r="J11" s="146" t="str">
        <f>IF(OR(ISNA(VLOOKUP($A11,JordGG!$D$12:BB$200,J$3,FALSE)),ISBLANK(VLOOKUP($A11,JordGG!$D$12:BB$200,J$3,FALSE))),"i.a",IF(ISNUMBER(VLOOKUP($A11,JordGG!$D$12:BB$200,J$3,FALSE)),VLOOKUP($A11,JordGG!$D$12:BB$200,J$3,FALSE),"i.p"))</f>
        <v>i.a</v>
      </c>
      <c r="K11" s="146" t="str">
        <f>IF(OR(ISNA(VLOOKUP($A11,JordGG!$D$12:BC$200,K$3,FALSE)),ISBLANK(VLOOKUP($A11,JordGG!$D$12:BC$200,K$3,FALSE))),"i.a",IF(ISNUMBER(VLOOKUP($A11,JordGG!$D$12:BC$200,K$3,FALSE)),VLOOKUP($A11,JordGG!$D$12:BC$200,K$3,FALSE),"i.p"))</f>
        <v>i.a</v>
      </c>
      <c r="L11" s="146" t="str">
        <f>IF(OR(ISNA(VLOOKUP($A11,JordGG!$D$12:BD$200,L$3,FALSE)),ISBLANK(VLOOKUP($A11,JordGG!$D$12:BD$200,L$3,FALSE))),"i.a",IF(ISNUMBER(VLOOKUP($A11,JordGG!$D$12:BD$200,L$3,FALSE)),VLOOKUP($A11,JordGG!$D$12:BD$200,L$3,FALSE),"i.p"))</f>
        <v>i.a</v>
      </c>
      <c r="M11" s="146" t="str">
        <f>IF(OR(ISNA(VLOOKUP($A11,JordGG!$D$12:BE$200,M$3,FALSE)),ISBLANK(VLOOKUP($A11,JordGG!$D$12:BE$200,M$3,FALSE))),"i.a",IF(ISNUMBER(VLOOKUP($A11,JordGG!$D$12:BE$200,M$3,FALSE)),VLOOKUP($A11,JordGG!$D$12:BE$200,M$3,FALSE),"i.p"))</f>
        <v>i.a</v>
      </c>
      <c r="N11" s="146" t="str">
        <f>IF(OR(ISNA(VLOOKUP($A11,JordGG!$D$12:BF$200,N$3,FALSE)),ISBLANK(VLOOKUP($A11,JordGG!$D$12:BF$200,N$3,FALSE))),"i.a",IF(ISNUMBER(VLOOKUP($A11,JordGG!$D$12:BF$200,N$3,FALSE)),VLOOKUP($A11,JordGG!$D$12:BF$200,N$3,FALSE),"i.p"))</f>
        <v>i.a</v>
      </c>
      <c r="O11" s="146" t="str">
        <f>IF(OR(ISNA(VLOOKUP($A11,JordGG!$D$12:BG$200,O$3,FALSE)),ISBLANK(VLOOKUP($A11,JordGG!$D$12:BG$200,O$3,FALSE))),"i.a",IF(ISNUMBER(VLOOKUP($A11,JordGG!$D$12:BG$200,O$3,FALSE)),VLOOKUP($A11,JordGG!$D$12:BG$200,O$3,FALSE),"i.p"))</f>
        <v>i.a</v>
      </c>
      <c r="P11" s="146" t="str">
        <f>IF(OR(ISNA(VLOOKUP($A11,JordGG!$D$12:BH$200,P$3,FALSE)),ISBLANK(VLOOKUP($A11,JordGG!$D$12:BH$200,P$3,FALSE))),"i.a",IF(ISNUMBER(VLOOKUP($A11,JordGG!$D$12:BH$200,P$3,FALSE)),VLOOKUP($A11,JordGG!$D$12:BH$200,P$3,FALSE),"i.p"))</f>
        <v>i.a</v>
      </c>
      <c r="Q11" s="146" t="str">
        <f>IF(OR(ISNA(VLOOKUP($A11,JordGG!$D$12:BI$200,Q$3,FALSE)),ISBLANK(VLOOKUP($A11,JordGG!$D$12:BI$200,Q$3,FALSE))),"i.a",IF(ISNUMBER(VLOOKUP($A11,JordGG!$D$12:BI$200,Q$3,FALSE)),VLOOKUP($A11,JordGG!$D$12:BI$200,Q$3,FALSE),"i.p"))</f>
        <v>i.a</v>
      </c>
      <c r="R11" s="146" t="str">
        <f>IF(OR(ISNA(VLOOKUP($A11,JordGG!$D$12:BJ$200,R$3,FALSE)),ISBLANK(VLOOKUP($A11,JordGG!$D$12:BJ$200,R$3,FALSE))),"i.a",IF(ISNUMBER(VLOOKUP($A11,JordGG!$D$12:BJ$200,R$3,FALSE)),VLOOKUP($A11,JordGG!$D$12:BJ$200,R$3,FALSE),"i.p"))</f>
        <v>i.a</v>
      </c>
      <c r="S11" s="146" t="str">
        <f>IF(OR(ISNA(VLOOKUP($A11,JordGG!$D$12:BK$200,S$3,FALSE)),ISBLANK(VLOOKUP($A11,JordGG!$D$12:BK$200,S$3,FALSE))),"i.a",IF(ISNUMBER(VLOOKUP($A11,JordGG!$D$12:BK$200,S$3,FALSE)),VLOOKUP($A11,JordGG!$D$12:BK$200,S$3,FALSE),"i.p"))</f>
        <v>i.a</v>
      </c>
      <c r="T11" s="146" t="str">
        <f>IF(OR(ISNA(VLOOKUP($A11,JordGG!$D$12:BL$200,T$3,FALSE)),ISBLANK(VLOOKUP($A11,JordGG!$D$12:BL$200,T$3,FALSE))),"i.a",IF(ISNUMBER(VLOOKUP($A11,JordGG!$D$12:BL$200,T$3,FALSE)),VLOOKUP($A11,JordGG!$D$12:BL$200,T$3,FALSE),"i.p"))</f>
        <v>i.a</v>
      </c>
      <c r="U11" s="146" t="str">
        <f>IF(OR(ISNA(VLOOKUP($A11,JordGG!$D$12:BM$200,U$3,FALSE)),ISBLANK(VLOOKUP($A11,JordGG!$D$12:BM$200,U$3,FALSE))),"i.a",IF(ISNUMBER(VLOOKUP($A11,JordGG!$D$12:BM$200,U$3,FALSE)),VLOOKUP($A11,JordGG!$D$12:BM$200,U$3,FALSE),"i.p"))</f>
        <v>i.a</v>
      </c>
      <c r="V11" s="146" t="str">
        <f>IF(OR(ISNA(VLOOKUP($A11,JordGG!$D$12:BN$200,V$3,FALSE)),ISBLANK(VLOOKUP($A11,JordGG!$D$12:BN$200,V$3,FALSE))),"i.a",IF(ISNUMBER(VLOOKUP($A11,JordGG!$D$12:BN$200,V$3,FALSE)),VLOOKUP($A11,JordGG!$D$12:BN$200,V$3,FALSE),"i.p"))</f>
        <v>i.a</v>
      </c>
      <c r="W11" s="146" t="str">
        <f>IF(OR(ISNA(VLOOKUP($A11,JordGG!$D$12:BO$200,W$3,FALSE)),ISBLANK(VLOOKUP($A11,JordGG!$D$12:BO$200,W$3,FALSE))),"i.a",IF(ISNUMBER(VLOOKUP($A11,JordGG!$D$12:BO$200,W$3,FALSE)),VLOOKUP($A11,JordGG!$D$12:BO$200,W$3,FALSE),"i.p"))</f>
        <v>i.a</v>
      </c>
      <c r="X11" s="146" t="str">
        <f>IF(OR(ISNA(VLOOKUP($A11,JordGG!$D$12:BP$200,X$3,FALSE)),ISBLANK(VLOOKUP($A11,JordGG!$D$12:BP$200,X$3,FALSE))),"i.a",IF(ISNUMBER(VLOOKUP($A11,JordGG!$D$12:BP$200,X$3,FALSE)),VLOOKUP($A11,JordGG!$D$12:BP$200,X$3,FALSE),"i.p"))</f>
        <v>i.a</v>
      </c>
      <c r="Y11" s="146" t="str">
        <f>IF(OR(ISNA(VLOOKUP($A11,JordGG!$D$12:BQ$200,Y$3,FALSE)),ISBLANK(VLOOKUP($A11,JordGG!$D$12:BQ$200,Y$3,FALSE))),"i.a",IF(ISNUMBER(VLOOKUP($A11,JordGG!$D$12:BQ$200,Y$3,FALSE)),VLOOKUP($A11,JordGG!$D$12:BQ$200,Y$3,FALSE),"i.p"))</f>
        <v>i.a</v>
      </c>
      <c r="Z11" s="146" t="str">
        <f>IF(OR(ISNA(VLOOKUP($A11,JordGG!$D$12:BR$200,Z$3,FALSE)),ISBLANK(VLOOKUP($A11,JordGG!$D$12:BR$200,Z$3,FALSE))),"i.a",IF(ISNUMBER(VLOOKUP($A11,JordGG!$D$12:BR$200,Z$3,FALSE)),VLOOKUP($A11,JordGG!$D$12:BR$200,Z$3,FALSE),"i.p"))</f>
        <v>i.a</v>
      </c>
      <c r="AA11" s="146" t="str">
        <f>IF(OR(ISNA(VLOOKUP($A11,JordGG!$D$12:BS$200,AA$3,FALSE)),ISBLANK(VLOOKUP($A11,JordGG!$D$12:BS$200,AA$3,FALSE))),"i.a",IF(ISNUMBER(VLOOKUP($A11,JordGG!$D$12:BS$200,AA$3,FALSE)),VLOOKUP($A11,JordGG!$D$12:BS$200,AA$3,FALSE),"i.p"))</f>
        <v>i.a</v>
      </c>
      <c r="AB11" s="146" t="str">
        <f>IF(OR(ISNA(VLOOKUP($A11,JordGG!$D$12:BT$200,AB$3,FALSE)),ISBLANK(VLOOKUP($A11,JordGG!$D$12:BT$200,AB$3,FALSE))),"i.a",IF(ISNUMBER(VLOOKUP($A11,JordGG!$D$12:BT$200,AB$3,FALSE)),VLOOKUP($A11,JordGG!$D$12:BT$200,AB$3,FALSE),"i.p"))</f>
        <v>i.a</v>
      </c>
      <c r="AC11" s="146" t="str">
        <f>IF(OR(ISNA(VLOOKUP($A11,JordGG!$D$12:BU$200,AC$3,FALSE)),ISBLANK(VLOOKUP($A11,JordGG!$D$12:BU$200,AC$3,FALSE))),"i.a",IF(ISNUMBER(VLOOKUP($A11,JordGG!$D$12:BU$200,AC$3,FALSE)),VLOOKUP($A11,JordGG!$D$12:BU$200,AC$3,FALSE),"i.p"))</f>
        <v>i.a</v>
      </c>
      <c r="AD11" s="146" t="str">
        <f>IF(OR(ISNA(VLOOKUP($A11,JordGG!$D$12:BV$200,AD$3,FALSE)),ISBLANK(VLOOKUP($A11,JordGG!$D$12:BV$200,AD$3,FALSE))),"i.a",IF(ISNUMBER(VLOOKUP($A11,JordGG!$D$12:BV$200,AD$3,FALSE)),VLOOKUP($A11,JordGG!$D$12:BV$200,AD$3,FALSE),"i.p"))</f>
        <v>i.a</v>
      </c>
      <c r="AE11" s="146" t="str">
        <f>IF(OR(ISNA(VLOOKUP($A11,JordGG!$D$12:BW$200,AE$3,FALSE)),ISBLANK(VLOOKUP($A11,JordGG!$D$12:BW$200,AE$3,FALSE))),"i.a",IF(ISNUMBER(VLOOKUP($A11,JordGG!$D$12:BW$200,AE$3,FALSE)),VLOOKUP($A11,JordGG!$D$12:BW$200,AE$3,FALSE),"i.p"))</f>
        <v>i.a</v>
      </c>
      <c r="AF11" s="146" t="str">
        <f>IF(OR(ISNA(VLOOKUP($A11,JordGG!$D$12:BX$200,AF$3,FALSE)),ISBLANK(VLOOKUP($A11,JordGG!$D$12:BX$200,AF$3,FALSE))),"i.a",IF(ISNUMBER(VLOOKUP($A11,JordGG!$D$12:BX$200,AF$3,FALSE)),VLOOKUP($A11,JordGG!$D$12:BX$200,AF$3,FALSE),"i.p"))</f>
        <v>i.a</v>
      </c>
      <c r="AG11" s="146" t="str">
        <f>IF(OR(ISNA(VLOOKUP($A11,JordGG!$D$12:BY$200,AG$3,FALSE)),ISBLANK(VLOOKUP($A11,JordGG!$D$12:BY$200,AG$3,FALSE))),"i.a",IF(ISNUMBER(VLOOKUP($A11,JordGG!$D$12:BY$200,AG$3,FALSE)),VLOOKUP($A11,JordGG!$D$12:BY$200,AG$3,FALSE),"i.p"))</f>
        <v>i.a</v>
      </c>
      <c r="AH11" s="146" t="str">
        <f>IF(OR(ISNA(VLOOKUP($A11,JordGG!$D$12:BZ$200,AH$3,FALSE)),ISBLANK(VLOOKUP($A11,JordGG!$D$12:BZ$200,AH$3,FALSE))),"i.a",IF(ISNUMBER(VLOOKUP($A11,JordGG!$D$12:BZ$200,AH$3,FALSE)),VLOOKUP($A11,JordGG!$D$12:BZ$200,AH$3,FALSE),"i.p"))</f>
        <v>i.a</v>
      </c>
      <c r="AI11" s="146" t="str">
        <f>IF(OR(ISNA(VLOOKUP($A11,JordGG!$D$12:CA$200,AI$3,FALSE)),ISBLANK(VLOOKUP($A11,JordGG!$D$12:CA$200,AI$3,FALSE))),"i.a",IF(ISNUMBER(VLOOKUP($A11,JordGG!$D$12:CA$200,AI$3,FALSE)),VLOOKUP($A11,JordGG!$D$12:CA$200,AI$3,FALSE),"i.p"))</f>
        <v>i.a</v>
      </c>
      <c r="AJ11" s="146" t="str">
        <f>IF(OR(ISNA(VLOOKUP($A11,JordGG!$D$12:CB$200,AJ$3,FALSE)),ISBLANK(VLOOKUP($A11,JordGG!$D$12:CB$200,AJ$3,FALSE))),"i.a",IF(ISNUMBER(VLOOKUP($A11,JordGG!$D$12:CB$200,AJ$3,FALSE)),VLOOKUP($A11,JordGG!$D$12:CB$200,AJ$3,FALSE),"i.p"))</f>
        <v>i.a</v>
      </c>
      <c r="AK11" s="146" t="str">
        <f>IF(OR(ISNA(VLOOKUP($A11,JordGG!$D$12:CC$200,AK$3,FALSE)),ISBLANK(VLOOKUP($A11,JordGG!$D$12:CC$200,AK$3,FALSE))),"i.a",IF(ISNUMBER(VLOOKUP($A11,JordGG!$D$12:CC$200,AK$3,FALSE)),VLOOKUP($A11,JordGG!$D$12:CC$200,AK$3,FALSE),"i.p"))</f>
        <v>i.a</v>
      </c>
      <c r="AL11" s="146" t="str">
        <f>IF(OR(ISNA(VLOOKUP($A11,JordGG!$D$12:CD$200,AL$3,FALSE)),ISBLANK(VLOOKUP($A11,JordGG!$D$12:CD$200,AL$3,FALSE))),"i.a",IF(ISNUMBER(VLOOKUP($A11,JordGG!$D$12:CD$200,AL$3,FALSE)),VLOOKUP($A11,JordGG!$D$12:CD$200,AL$3,FALSE),"i.p"))</f>
        <v>i.a</v>
      </c>
      <c r="AM11" s="146" t="str">
        <f>IF(OR(ISNA(VLOOKUP($A11,JordGG!$D$12:CE$200,AM$3,FALSE)),ISBLANK(VLOOKUP($A11,JordGG!$D$12:CE$200,AM$3,FALSE))),"i.a",IF(ISNUMBER(VLOOKUP($A11,JordGG!$D$12:CE$200,AM$3,FALSE)),VLOOKUP($A11,JordGG!$D$12:CE$200,AM$3,FALSE),"i.p"))</f>
        <v>i.a</v>
      </c>
      <c r="AN11" s="146" t="str">
        <f>IF(OR(ISNA(VLOOKUP($A11,JordGG!$D$12:CF$200,AN$3,FALSE)),ISBLANK(VLOOKUP($A11,JordGG!$D$12:CF$200,AN$3,FALSE))),"i.a",IF(ISNUMBER(VLOOKUP($A11,JordGG!$D$12:CF$200,AN$3,FALSE)),VLOOKUP($A11,JordGG!$D$12:CF$200,AN$3,FALSE),"i.p"))</f>
        <v>i.a</v>
      </c>
      <c r="AO11" s="146" t="str">
        <f>IF(OR(ISNA(VLOOKUP($A11,JordGG!$D$12:CG$200,AO$3,FALSE)),ISBLANK(VLOOKUP($A11,JordGG!$D$12:CG$200,AO$3,FALSE))),"i.a",IF(ISNUMBER(VLOOKUP($A11,JordGG!$D$12:CG$200,AO$3,FALSE)),VLOOKUP($A11,JordGG!$D$12:CG$200,AO$3,FALSE),"i.p"))</f>
        <v>i.a</v>
      </c>
      <c r="AP11" s="146" t="str">
        <f>IF(OR(ISNA(VLOOKUP($A11,JordGG!$D$12:CH$200,AP$3,FALSE)),ISBLANK(VLOOKUP($A11,JordGG!$D$12:CH$200,AP$3,FALSE))),"i.a",IF(ISNUMBER(VLOOKUP($A11,JordGG!$D$12:CH$200,AP$3,FALSE)),VLOOKUP($A11,JordGG!$D$12:CH$200,AP$3,FALSE),"i.p"))</f>
        <v>i.a</v>
      </c>
      <c r="AQ11" s="146" t="str">
        <f>IF(OR(ISNA(VLOOKUP($A11,JordGG!$D$12:CI$200,AQ$3,FALSE)),ISBLANK(VLOOKUP($A11,JordGG!$D$12:CI$200,AQ$3,FALSE))),"i.a",IF(ISNUMBER(VLOOKUP($A11,JordGG!$D$12:CI$200,AQ$3,FALSE)),VLOOKUP($A11,JordGG!$D$12:CI$200,AQ$3,FALSE),"i.p"))</f>
        <v>i.a</v>
      </c>
      <c r="AR11" s="147" t="str">
        <f>IF(OR(ISNA(VLOOKUP($A11,JordGG!$D$12:CJ$200,AR$3,FALSE)),ISBLANK(VLOOKUP($A11,JordGG!$D$12:CJ$200,AR$3,FALSE))),"i.a",IF(ISNUMBER(VLOOKUP($A11,JordGG!$D$12:CJ$200,AR$3,FALSE)),VLOOKUP($A11,JordGG!$D$12:CJ$200,AR$3,FALSE),"i.p"))</f>
        <v>i.a</v>
      </c>
    </row>
    <row r="12" spans="1:44" x14ac:dyDescent="0.2">
      <c r="A12" s="45">
        <v>218</v>
      </c>
      <c r="B12" s="45" t="str">
        <f>_xlfn.IFNA(IF(ISBLANK(VLOOKUP($A12,JordGG!$D$12:BT$120,3,FALSE)),"i.a",VLOOKUP($A12,JordGG!$D$12:BT$120,3,FALSE)),"i.a")</f>
        <v>i.a</v>
      </c>
      <c r="C12" s="27" t="s">
        <v>37</v>
      </c>
      <c r="D12" s="29" t="str">
        <f>_xlfn.IFNA(IF(ISBLANK(VLOOKUP($A12,JordGG!$D$12:BV$120,D$3,FALSE)),"i.f",VLOOKUP($A12,JordGG!$D$12:BV$120,D$3,FALSE)),"i.a")</f>
        <v>i.a</v>
      </c>
      <c r="E12" s="29" t="str">
        <f>_xlfn.IFNA(IF(ISBLANK(VLOOKUP($A12,JordGG!$D$12:BV$120,E$3,FALSE)),"i.f",VLOOKUP($A12,JordGG!$D$12:BV$120,E$3,FALSE)),"i.a")</f>
        <v>i.a</v>
      </c>
      <c r="F12" s="161" t="str">
        <f>IF(OR(ISNA(VLOOKUP($A12,JordGG!$D$12:AX$200,F$3,FALSE)),ISBLANK(VLOOKUP($A12,JordGG!$D$12:AX$200,F$3,FALSE))),"i.a",IF(ISNUMBER(VLOOKUP($A12,JordGG!$D$12:AX$200,F$3,FALSE)),VLOOKUP($A12,JordGG!$D$12:AX$200,F$3,FALSE),"i.p"))</f>
        <v>i.a</v>
      </c>
      <c r="G12" s="161" t="str">
        <f>IF(OR(ISNA(VLOOKUP($A12,JordGG!$D$12:AY$200,G$3,FALSE)),ISBLANK(VLOOKUP($A12,JordGG!$D$12:AY$200,G$3,FALSE))),"i.a",IF(ISNUMBER(VLOOKUP($A12,JordGG!$D$12:AY$200,G$3,FALSE)),VLOOKUP($A12,JordGG!$D$12:AY$200,G$3,FALSE),"i.p"))</f>
        <v>i.a</v>
      </c>
      <c r="H12" s="161" t="str">
        <f>IF(OR(ISNA(VLOOKUP($A12,JordGG!$D$12:AZ$200,H$3,FALSE)),ISBLANK(VLOOKUP($A12,JordGG!$D$12:AZ$200,H$3,FALSE))),"i.a",IF(ISNUMBER(VLOOKUP($A12,JordGG!$D$12:AZ$200,H$3,FALSE)),VLOOKUP($A12,JordGG!$D$12:AZ$200,H$3,FALSE),"i.p"))</f>
        <v>i.a</v>
      </c>
      <c r="I12" s="161" t="str">
        <f>IF(OR(ISNA(VLOOKUP($A12,JordGG!$D$12:BA$200,I$3,FALSE)),ISBLANK(VLOOKUP($A12,JordGG!$D$12:BA$200,I$3,FALSE))),"i.a",IF(ISNUMBER(VLOOKUP($A12,JordGG!$D$12:BA$200,I$3,FALSE)),VLOOKUP($A12,JordGG!$D$12:BA$200,I$3,FALSE),"i.p"))</f>
        <v>i.a</v>
      </c>
      <c r="J12" s="161" t="str">
        <f>IF(OR(ISNA(VLOOKUP($A12,JordGG!$D$12:BB$200,J$3,FALSE)),ISBLANK(VLOOKUP($A12,JordGG!$D$12:BB$200,J$3,FALSE))),"i.a",IF(ISNUMBER(VLOOKUP($A12,JordGG!$D$12:BB$200,J$3,FALSE)),VLOOKUP($A12,JordGG!$D$12:BB$200,J$3,FALSE),"i.p"))</f>
        <v>i.a</v>
      </c>
      <c r="K12" s="161" t="str">
        <f>IF(OR(ISNA(VLOOKUP($A12,JordGG!$D$12:BC$200,K$3,FALSE)),ISBLANK(VLOOKUP($A12,JordGG!$D$12:BC$200,K$3,FALSE))),"i.a",IF(ISNUMBER(VLOOKUP($A12,JordGG!$D$12:BC$200,K$3,FALSE)),VLOOKUP($A12,JordGG!$D$12:BC$200,K$3,FALSE),"i.p"))</f>
        <v>i.a</v>
      </c>
      <c r="L12" s="161" t="str">
        <f>IF(OR(ISNA(VLOOKUP($A12,JordGG!$D$12:BD$200,L$3,FALSE)),ISBLANK(VLOOKUP($A12,JordGG!$D$12:BD$200,L$3,FALSE))),"i.a",IF(ISNUMBER(VLOOKUP($A12,JordGG!$D$12:BD$200,L$3,FALSE)),VLOOKUP($A12,JordGG!$D$12:BD$200,L$3,FALSE),"i.p"))</f>
        <v>i.a</v>
      </c>
      <c r="M12" s="161" t="str">
        <f>IF(OR(ISNA(VLOOKUP($A12,JordGG!$D$12:BE$200,M$3,FALSE)),ISBLANK(VLOOKUP($A12,JordGG!$D$12:BE$200,M$3,FALSE))),"i.a",IF(ISNUMBER(VLOOKUP($A12,JordGG!$D$12:BE$200,M$3,FALSE)),VLOOKUP($A12,JordGG!$D$12:BE$200,M$3,FALSE),"i.p"))</f>
        <v>i.a</v>
      </c>
      <c r="N12" s="161" t="str">
        <f>IF(OR(ISNA(VLOOKUP($A12,JordGG!$D$12:BF$200,N$3,FALSE)),ISBLANK(VLOOKUP($A12,JordGG!$D$12:BF$200,N$3,FALSE))),"i.a",IF(ISNUMBER(VLOOKUP($A12,JordGG!$D$12:BF$200,N$3,FALSE)),VLOOKUP($A12,JordGG!$D$12:BF$200,N$3,FALSE),"i.p"))</f>
        <v>i.a</v>
      </c>
      <c r="O12" s="161" t="str">
        <f>IF(OR(ISNA(VLOOKUP($A12,JordGG!$D$12:BG$200,O$3,FALSE)),ISBLANK(VLOOKUP($A12,JordGG!$D$12:BG$200,O$3,FALSE))),"i.a",IF(ISNUMBER(VLOOKUP($A12,JordGG!$D$12:BG$200,O$3,FALSE)),VLOOKUP($A12,JordGG!$D$12:BG$200,O$3,FALSE),"i.p"))</f>
        <v>i.a</v>
      </c>
      <c r="P12" s="161" t="str">
        <f>IF(OR(ISNA(VLOOKUP($A12,JordGG!$D$12:BH$200,P$3,FALSE)),ISBLANK(VLOOKUP($A12,JordGG!$D$12:BH$200,P$3,FALSE))),"i.a",IF(ISNUMBER(VLOOKUP($A12,JordGG!$D$12:BH$200,P$3,FALSE)),VLOOKUP($A12,JordGG!$D$12:BH$200,P$3,FALSE),"i.p"))</f>
        <v>i.a</v>
      </c>
      <c r="Q12" s="161" t="str">
        <f>IF(OR(ISNA(VLOOKUP($A12,JordGG!$D$12:BI$200,Q$3,FALSE)),ISBLANK(VLOOKUP($A12,JordGG!$D$12:BI$200,Q$3,FALSE))),"i.a",IF(ISNUMBER(VLOOKUP($A12,JordGG!$D$12:BI$200,Q$3,FALSE)),VLOOKUP($A12,JordGG!$D$12:BI$200,Q$3,FALSE),"i.p"))</f>
        <v>i.a</v>
      </c>
      <c r="R12" s="161" t="str">
        <f>IF(OR(ISNA(VLOOKUP($A12,JordGG!$D$12:BJ$200,R$3,FALSE)),ISBLANK(VLOOKUP($A12,JordGG!$D$12:BJ$200,R$3,FALSE))),"i.a",IF(ISNUMBER(VLOOKUP($A12,JordGG!$D$12:BJ$200,R$3,FALSE)),VLOOKUP($A12,JordGG!$D$12:BJ$200,R$3,FALSE),"i.p"))</f>
        <v>i.a</v>
      </c>
      <c r="S12" s="161" t="str">
        <f>IF(OR(ISNA(VLOOKUP($A12,JordGG!$D$12:BK$200,S$3,FALSE)),ISBLANK(VLOOKUP($A12,JordGG!$D$12:BK$200,S$3,FALSE))),"i.a",IF(ISNUMBER(VLOOKUP($A12,JordGG!$D$12:BK$200,S$3,FALSE)),VLOOKUP($A12,JordGG!$D$12:BK$200,S$3,FALSE),"i.p"))</f>
        <v>i.a</v>
      </c>
      <c r="T12" s="161" t="str">
        <f>IF(OR(ISNA(VLOOKUP($A12,JordGG!$D$12:BL$200,T$3,FALSE)),ISBLANK(VLOOKUP($A12,JordGG!$D$12:BL$200,T$3,FALSE))),"i.a",IF(ISNUMBER(VLOOKUP($A12,JordGG!$D$12:BL$200,T$3,FALSE)),VLOOKUP($A12,JordGG!$D$12:BL$200,T$3,FALSE),"i.p"))</f>
        <v>i.a</v>
      </c>
      <c r="U12" s="161" t="str">
        <f>IF(OR(ISNA(VLOOKUP($A12,JordGG!$D$12:BM$200,U$3,FALSE)),ISBLANK(VLOOKUP($A12,JordGG!$D$12:BM$200,U$3,FALSE))),"i.a",IF(ISNUMBER(VLOOKUP($A12,JordGG!$D$12:BM$200,U$3,FALSE)),VLOOKUP($A12,JordGG!$D$12:BM$200,U$3,FALSE),"i.p"))</f>
        <v>i.a</v>
      </c>
      <c r="V12" s="161" t="str">
        <f>IF(OR(ISNA(VLOOKUP($A12,JordGG!$D$12:BN$200,V$3,FALSE)),ISBLANK(VLOOKUP($A12,JordGG!$D$12:BN$200,V$3,FALSE))),"i.a",IF(ISNUMBER(VLOOKUP($A12,JordGG!$D$12:BN$200,V$3,FALSE)),VLOOKUP($A12,JordGG!$D$12:BN$200,V$3,FALSE),"i.p"))</f>
        <v>i.a</v>
      </c>
      <c r="W12" s="161" t="str">
        <f>IF(OR(ISNA(VLOOKUP($A12,JordGG!$D$12:BO$200,W$3,FALSE)),ISBLANK(VLOOKUP($A12,JordGG!$D$12:BO$200,W$3,FALSE))),"i.a",IF(ISNUMBER(VLOOKUP($A12,JordGG!$D$12:BO$200,W$3,FALSE)),VLOOKUP($A12,JordGG!$D$12:BO$200,W$3,FALSE),"i.p"))</f>
        <v>i.a</v>
      </c>
      <c r="X12" s="161" t="str">
        <f>IF(OR(ISNA(VLOOKUP($A12,JordGG!$D$12:BP$200,X$3,FALSE)),ISBLANK(VLOOKUP($A12,JordGG!$D$12:BP$200,X$3,FALSE))),"i.a",IF(ISNUMBER(VLOOKUP($A12,JordGG!$D$12:BP$200,X$3,FALSE)),VLOOKUP($A12,JordGG!$D$12:BP$200,X$3,FALSE),"i.p"))</f>
        <v>i.a</v>
      </c>
      <c r="Y12" s="161" t="str">
        <f>IF(OR(ISNA(VLOOKUP($A12,JordGG!$D$12:BQ$200,Y$3,FALSE)),ISBLANK(VLOOKUP($A12,JordGG!$D$12:BQ$200,Y$3,FALSE))),"i.a",IF(ISNUMBER(VLOOKUP($A12,JordGG!$D$12:BQ$200,Y$3,FALSE)),VLOOKUP($A12,JordGG!$D$12:BQ$200,Y$3,FALSE),"i.p"))</f>
        <v>i.a</v>
      </c>
      <c r="Z12" s="161" t="str">
        <f>IF(OR(ISNA(VLOOKUP($A12,JordGG!$D$12:BR$200,Z$3,FALSE)),ISBLANK(VLOOKUP($A12,JordGG!$D$12:BR$200,Z$3,FALSE))),"i.a",IF(ISNUMBER(VLOOKUP($A12,JordGG!$D$12:BR$200,Z$3,FALSE)),VLOOKUP($A12,JordGG!$D$12:BR$200,Z$3,FALSE),"i.p"))</f>
        <v>i.a</v>
      </c>
      <c r="AA12" s="161" t="str">
        <f>IF(OR(ISNA(VLOOKUP($A12,JordGG!$D$12:BS$200,AA$3,FALSE)),ISBLANK(VLOOKUP($A12,JordGG!$D$12:BS$200,AA$3,FALSE))),"i.a",IF(ISNUMBER(VLOOKUP($A12,JordGG!$D$12:BS$200,AA$3,FALSE)),VLOOKUP($A12,JordGG!$D$12:BS$200,AA$3,FALSE),"i.p"))</f>
        <v>i.a</v>
      </c>
      <c r="AB12" s="161" t="str">
        <f>IF(OR(ISNA(VLOOKUP($A12,JordGG!$D$12:BT$200,AB$3,FALSE)),ISBLANK(VLOOKUP($A12,JordGG!$D$12:BT$200,AB$3,FALSE))),"i.a",IF(ISNUMBER(VLOOKUP($A12,JordGG!$D$12:BT$200,AB$3,FALSE)),VLOOKUP($A12,JordGG!$D$12:BT$200,AB$3,FALSE),"i.p"))</f>
        <v>i.a</v>
      </c>
      <c r="AC12" s="161" t="str">
        <f>IF(OR(ISNA(VLOOKUP($A12,JordGG!$D$12:BU$200,AC$3,FALSE)),ISBLANK(VLOOKUP($A12,JordGG!$D$12:BU$200,AC$3,FALSE))),"i.a",IF(ISNUMBER(VLOOKUP($A12,JordGG!$D$12:BU$200,AC$3,FALSE)),VLOOKUP($A12,JordGG!$D$12:BU$200,AC$3,FALSE),"i.p"))</f>
        <v>i.a</v>
      </c>
      <c r="AD12" s="161" t="str">
        <f>IF(OR(ISNA(VLOOKUP($A12,JordGG!$D$12:BV$200,AD$3,FALSE)),ISBLANK(VLOOKUP($A12,JordGG!$D$12:BV$200,AD$3,FALSE))),"i.a",IF(ISNUMBER(VLOOKUP($A12,JordGG!$D$12:BV$200,AD$3,FALSE)),VLOOKUP($A12,JordGG!$D$12:BV$200,AD$3,FALSE),"i.p"))</f>
        <v>i.a</v>
      </c>
      <c r="AE12" s="161" t="str">
        <f>IF(OR(ISNA(VLOOKUP($A12,JordGG!$D$12:BW$200,AE$3,FALSE)),ISBLANK(VLOOKUP($A12,JordGG!$D$12:BW$200,AE$3,FALSE))),"i.a",IF(ISNUMBER(VLOOKUP($A12,JordGG!$D$12:BW$200,AE$3,FALSE)),VLOOKUP($A12,JordGG!$D$12:BW$200,AE$3,FALSE),"i.p"))</f>
        <v>i.a</v>
      </c>
      <c r="AF12" s="161" t="str">
        <f>IF(OR(ISNA(VLOOKUP($A12,JordGG!$D$12:BX$200,AF$3,FALSE)),ISBLANK(VLOOKUP($A12,JordGG!$D$12:BX$200,AF$3,FALSE))),"i.a",IF(ISNUMBER(VLOOKUP($A12,JordGG!$D$12:BX$200,AF$3,FALSE)),VLOOKUP($A12,JordGG!$D$12:BX$200,AF$3,FALSE),"i.p"))</f>
        <v>i.a</v>
      </c>
      <c r="AG12" s="161" t="str">
        <f>IF(OR(ISNA(VLOOKUP($A12,JordGG!$D$12:BY$200,AG$3,FALSE)),ISBLANK(VLOOKUP($A12,JordGG!$D$12:BY$200,AG$3,FALSE))),"i.a",IF(ISNUMBER(VLOOKUP($A12,JordGG!$D$12:BY$200,AG$3,FALSE)),VLOOKUP($A12,JordGG!$D$12:BY$200,AG$3,FALSE),"i.p"))</f>
        <v>i.a</v>
      </c>
      <c r="AH12" s="161" t="str">
        <f>IF(OR(ISNA(VLOOKUP($A12,JordGG!$D$12:BZ$200,AH$3,FALSE)),ISBLANK(VLOOKUP($A12,JordGG!$D$12:BZ$200,AH$3,FALSE))),"i.a",IF(ISNUMBER(VLOOKUP($A12,JordGG!$D$12:BZ$200,AH$3,FALSE)),VLOOKUP($A12,JordGG!$D$12:BZ$200,AH$3,FALSE),"i.p"))</f>
        <v>i.a</v>
      </c>
      <c r="AI12" s="161" t="str">
        <f>IF(OR(ISNA(VLOOKUP($A12,JordGG!$D$12:CA$200,AI$3,FALSE)),ISBLANK(VLOOKUP($A12,JordGG!$D$12:CA$200,AI$3,FALSE))),"i.a",IF(ISNUMBER(VLOOKUP($A12,JordGG!$D$12:CA$200,AI$3,FALSE)),VLOOKUP($A12,JordGG!$D$12:CA$200,AI$3,FALSE),"i.p"))</f>
        <v>i.a</v>
      </c>
      <c r="AJ12" s="161" t="str">
        <f>IF(OR(ISNA(VLOOKUP($A12,JordGG!$D$12:CB$200,AJ$3,FALSE)),ISBLANK(VLOOKUP($A12,JordGG!$D$12:CB$200,AJ$3,FALSE))),"i.a",IF(ISNUMBER(VLOOKUP($A12,JordGG!$D$12:CB$200,AJ$3,FALSE)),VLOOKUP($A12,JordGG!$D$12:CB$200,AJ$3,FALSE),"i.p"))</f>
        <v>i.a</v>
      </c>
      <c r="AK12" s="161" t="str">
        <f>IF(OR(ISNA(VLOOKUP($A12,JordGG!$D$12:CC$200,AK$3,FALSE)),ISBLANK(VLOOKUP($A12,JordGG!$D$12:CC$200,AK$3,FALSE))),"i.a",IF(ISNUMBER(VLOOKUP($A12,JordGG!$D$12:CC$200,AK$3,FALSE)),VLOOKUP($A12,JordGG!$D$12:CC$200,AK$3,FALSE),"i.p"))</f>
        <v>i.a</v>
      </c>
      <c r="AL12" s="161" t="str">
        <f>IF(OR(ISNA(VLOOKUP($A12,JordGG!$D$12:CD$200,AL$3,FALSE)),ISBLANK(VLOOKUP($A12,JordGG!$D$12:CD$200,AL$3,FALSE))),"i.a",IF(ISNUMBER(VLOOKUP($A12,JordGG!$D$12:CD$200,AL$3,FALSE)),VLOOKUP($A12,JordGG!$D$12:CD$200,AL$3,FALSE),"i.p"))</f>
        <v>i.a</v>
      </c>
      <c r="AM12" s="161" t="str">
        <f>IF(OR(ISNA(VLOOKUP($A12,JordGG!$D$12:CE$200,AM$3,FALSE)),ISBLANK(VLOOKUP($A12,JordGG!$D$12:CE$200,AM$3,FALSE))),"i.a",IF(ISNUMBER(VLOOKUP($A12,JordGG!$D$12:CE$200,AM$3,FALSE)),VLOOKUP($A12,JordGG!$D$12:CE$200,AM$3,FALSE),"i.p"))</f>
        <v>i.a</v>
      </c>
      <c r="AN12" s="161" t="str">
        <f>IF(OR(ISNA(VLOOKUP($A12,JordGG!$D$12:CF$200,AN$3,FALSE)),ISBLANK(VLOOKUP($A12,JordGG!$D$12:CF$200,AN$3,FALSE))),"i.a",IF(ISNUMBER(VLOOKUP($A12,JordGG!$D$12:CF$200,AN$3,FALSE)),VLOOKUP($A12,JordGG!$D$12:CF$200,AN$3,FALSE),"i.p"))</f>
        <v>i.a</v>
      </c>
      <c r="AO12" s="161" t="str">
        <f>IF(OR(ISNA(VLOOKUP($A12,JordGG!$D$12:CG$200,AO$3,FALSE)),ISBLANK(VLOOKUP($A12,JordGG!$D$12:CG$200,AO$3,FALSE))),"i.a",IF(ISNUMBER(VLOOKUP($A12,JordGG!$D$12:CG$200,AO$3,FALSE)),VLOOKUP($A12,JordGG!$D$12:CG$200,AO$3,FALSE),"i.p"))</f>
        <v>i.a</v>
      </c>
      <c r="AP12" s="161" t="str">
        <f>IF(OR(ISNA(VLOOKUP($A12,JordGG!$D$12:CH$200,AP$3,FALSE)),ISBLANK(VLOOKUP($A12,JordGG!$D$12:CH$200,AP$3,FALSE))),"i.a",IF(ISNUMBER(VLOOKUP($A12,JordGG!$D$12:CH$200,AP$3,FALSE)),VLOOKUP($A12,JordGG!$D$12:CH$200,AP$3,FALSE),"i.p"))</f>
        <v>i.a</v>
      </c>
      <c r="AQ12" s="161" t="str">
        <f>IF(OR(ISNA(VLOOKUP($A12,JordGG!$D$12:CI$200,AQ$3,FALSE)),ISBLANK(VLOOKUP($A12,JordGG!$D$12:CI$200,AQ$3,FALSE))),"i.a",IF(ISNUMBER(VLOOKUP($A12,JordGG!$D$12:CI$200,AQ$3,FALSE)),VLOOKUP($A12,JordGG!$D$12:CI$200,AQ$3,FALSE),"i.p"))</f>
        <v>i.a</v>
      </c>
      <c r="AR12" s="162" t="str">
        <f>IF(OR(ISNA(VLOOKUP($A12,JordGG!$D$12:CJ$200,AR$3,FALSE)),ISBLANK(VLOOKUP($A12,JordGG!$D$12:CJ$200,AR$3,FALSE))),"i.a",IF(ISNUMBER(VLOOKUP($A12,JordGG!$D$12:CJ$200,AR$3,FALSE)),VLOOKUP($A12,JordGG!$D$12:CJ$200,AR$3,FALSE),"i.p"))</f>
        <v>i.a</v>
      </c>
    </row>
    <row r="13" spans="1:44" x14ac:dyDescent="0.2">
      <c r="A13" s="45">
        <v>449</v>
      </c>
      <c r="B13" s="45" t="str">
        <f>_xlfn.IFNA(IF(ISBLANK(VLOOKUP($A13,JordGG!$D$12:BT$120,3,FALSE)),"i.a",VLOOKUP($A13,JordGG!$D$12:BT$120,3,FALSE)),"i.a")</f>
        <v>i.a</v>
      </c>
      <c r="C13" s="27" t="s">
        <v>38</v>
      </c>
      <c r="D13" s="29" t="str">
        <f>_xlfn.IFNA(IF(ISBLANK(VLOOKUP($A13,JordGG!$D$12:BV$120,D$3,FALSE)),"i.f",VLOOKUP($A13,JordGG!$D$12:BV$120,D$3,FALSE)),"i.a")</f>
        <v>i.a</v>
      </c>
      <c r="E13" s="29" t="str">
        <f>_xlfn.IFNA(IF(ISBLANK(VLOOKUP($A13,JordGG!$D$12:BV$120,E$3,FALSE)),"i.f",VLOOKUP($A13,JordGG!$D$12:BV$120,E$3,FALSE)),"i.a")</f>
        <v>i.a</v>
      </c>
      <c r="F13" s="161" t="str">
        <f>IF(OR(ISNA(VLOOKUP($A13,JordGG!$D$12:AX$200,F$3,FALSE)),ISBLANK(VLOOKUP($A13,JordGG!$D$12:AX$200,F$3,FALSE))),"i.a",IF(ISNUMBER(VLOOKUP($A13,JordGG!$D$12:AX$200,F$3,FALSE)),VLOOKUP($A13,JordGG!$D$12:AX$200,F$3,FALSE),"i.p"))</f>
        <v>i.a</v>
      </c>
      <c r="G13" s="161" t="str">
        <f>IF(OR(ISNA(VLOOKUP($A13,JordGG!$D$12:AY$200,G$3,FALSE)),ISBLANK(VLOOKUP($A13,JordGG!$D$12:AY$200,G$3,FALSE))),"i.a",IF(ISNUMBER(VLOOKUP($A13,JordGG!$D$12:AY$200,G$3,FALSE)),VLOOKUP($A13,JordGG!$D$12:AY$200,G$3,FALSE),"i.p"))</f>
        <v>i.a</v>
      </c>
      <c r="H13" s="161" t="str">
        <f>IF(OR(ISNA(VLOOKUP($A13,JordGG!$D$12:AZ$200,H$3,FALSE)),ISBLANK(VLOOKUP($A13,JordGG!$D$12:AZ$200,H$3,FALSE))),"i.a",IF(ISNUMBER(VLOOKUP($A13,JordGG!$D$12:AZ$200,H$3,FALSE)),VLOOKUP($A13,JordGG!$D$12:AZ$200,H$3,FALSE),"i.p"))</f>
        <v>i.a</v>
      </c>
      <c r="I13" s="161" t="str">
        <f>IF(OR(ISNA(VLOOKUP($A13,JordGG!$D$12:BA$200,I$3,FALSE)),ISBLANK(VLOOKUP($A13,JordGG!$D$12:BA$200,I$3,FALSE))),"i.a",IF(ISNUMBER(VLOOKUP($A13,JordGG!$D$12:BA$200,I$3,FALSE)),VLOOKUP($A13,JordGG!$D$12:BA$200,I$3,FALSE),"i.p"))</f>
        <v>i.a</v>
      </c>
      <c r="J13" s="161" t="str">
        <f>IF(OR(ISNA(VLOOKUP($A13,JordGG!$D$12:BB$200,J$3,FALSE)),ISBLANK(VLOOKUP($A13,JordGG!$D$12:BB$200,J$3,FALSE))),"i.a",IF(ISNUMBER(VLOOKUP($A13,JordGG!$D$12:BB$200,J$3,FALSE)),VLOOKUP($A13,JordGG!$D$12:BB$200,J$3,FALSE),"i.p"))</f>
        <v>i.a</v>
      </c>
      <c r="K13" s="161" t="str">
        <f>IF(OR(ISNA(VLOOKUP($A13,JordGG!$D$12:BC$200,K$3,FALSE)),ISBLANK(VLOOKUP($A13,JordGG!$D$12:BC$200,K$3,FALSE))),"i.a",IF(ISNUMBER(VLOOKUP($A13,JordGG!$D$12:BC$200,K$3,FALSE)),VLOOKUP($A13,JordGG!$D$12:BC$200,K$3,FALSE),"i.p"))</f>
        <v>i.a</v>
      </c>
      <c r="L13" s="161" t="str">
        <f>IF(OR(ISNA(VLOOKUP($A13,JordGG!$D$12:BD$200,L$3,FALSE)),ISBLANK(VLOOKUP($A13,JordGG!$D$12:BD$200,L$3,FALSE))),"i.a",IF(ISNUMBER(VLOOKUP($A13,JordGG!$D$12:BD$200,L$3,FALSE)),VLOOKUP($A13,JordGG!$D$12:BD$200,L$3,FALSE),"i.p"))</f>
        <v>i.a</v>
      </c>
      <c r="M13" s="161" t="str">
        <f>IF(OR(ISNA(VLOOKUP($A13,JordGG!$D$12:BE$200,M$3,FALSE)),ISBLANK(VLOOKUP($A13,JordGG!$D$12:BE$200,M$3,FALSE))),"i.a",IF(ISNUMBER(VLOOKUP($A13,JordGG!$D$12:BE$200,M$3,FALSE)),VLOOKUP($A13,JordGG!$D$12:BE$200,M$3,FALSE),"i.p"))</f>
        <v>i.a</v>
      </c>
      <c r="N13" s="161" t="str">
        <f>IF(OR(ISNA(VLOOKUP($A13,JordGG!$D$12:BF$200,N$3,FALSE)),ISBLANK(VLOOKUP($A13,JordGG!$D$12:BF$200,N$3,FALSE))),"i.a",IF(ISNUMBER(VLOOKUP($A13,JordGG!$D$12:BF$200,N$3,FALSE)),VLOOKUP($A13,JordGG!$D$12:BF$200,N$3,FALSE),"i.p"))</f>
        <v>i.a</v>
      </c>
      <c r="O13" s="161" t="str">
        <f>IF(OR(ISNA(VLOOKUP($A13,JordGG!$D$12:BG$200,O$3,FALSE)),ISBLANK(VLOOKUP($A13,JordGG!$D$12:BG$200,O$3,FALSE))),"i.a",IF(ISNUMBER(VLOOKUP($A13,JordGG!$D$12:BG$200,O$3,FALSE)),VLOOKUP($A13,JordGG!$D$12:BG$200,O$3,FALSE),"i.p"))</f>
        <v>i.a</v>
      </c>
      <c r="P13" s="161" t="str">
        <f>IF(OR(ISNA(VLOOKUP($A13,JordGG!$D$12:BH$200,P$3,FALSE)),ISBLANK(VLOOKUP($A13,JordGG!$D$12:BH$200,P$3,FALSE))),"i.a",IF(ISNUMBER(VLOOKUP($A13,JordGG!$D$12:BH$200,P$3,FALSE)),VLOOKUP($A13,JordGG!$D$12:BH$200,P$3,FALSE),"i.p"))</f>
        <v>i.a</v>
      </c>
      <c r="Q13" s="161" t="str">
        <f>IF(OR(ISNA(VLOOKUP($A13,JordGG!$D$12:BI$200,Q$3,FALSE)),ISBLANK(VLOOKUP($A13,JordGG!$D$12:BI$200,Q$3,FALSE))),"i.a",IF(ISNUMBER(VLOOKUP($A13,JordGG!$D$12:BI$200,Q$3,FALSE)),VLOOKUP($A13,JordGG!$D$12:BI$200,Q$3,FALSE),"i.p"))</f>
        <v>i.a</v>
      </c>
      <c r="R13" s="161" t="str">
        <f>IF(OR(ISNA(VLOOKUP($A13,JordGG!$D$12:BJ$200,R$3,FALSE)),ISBLANK(VLOOKUP($A13,JordGG!$D$12:BJ$200,R$3,FALSE))),"i.a",IF(ISNUMBER(VLOOKUP($A13,JordGG!$D$12:BJ$200,R$3,FALSE)),VLOOKUP($A13,JordGG!$D$12:BJ$200,R$3,FALSE),"i.p"))</f>
        <v>i.a</v>
      </c>
      <c r="S13" s="161" t="str">
        <f>IF(OR(ISNA(VLOOKUP($A13,JordGG!$D$12:BK$200,S$3,FALSE)),ISBLANK(VLOOKUP($A13,JordGG!$D$12:BK$200,S$3,FALSE))),"i.a",IF(ISNUMBER(VLOOKUP($A13,JordGG!$D$12:BK$200,S$3,FALSE)),VLOOKUP($A13,JordGG!$D$12:BK$200,S$3,FALSE),"i.p"))</f>
        <v>i.a</v>
      </c>
      <c r="T13" s="161" t="str">
        <f>IF(OR(ISNA(VLOOKUP($A13,JordGG!$D$12:BL$200,T$3,FALSE)),ISBLANK(VLOOKUP($A13,JordGG!$D$12:BL$200,T$3,FALSE))),"i.a",IF(ISNUMBER(VLOOKUP($A13,JordGG!$D$12:BL$200,T$3,FALSE)),VLOOKUP($A13,JordGG!$D$12:BL$200,T$3,FALSE),"i.p"))</f>
        <v>i.a</v>
      </c>
      <c r="U13" s="161" t="str">
        <f>IF(OR(ISNA(VLOOKUP($A13,JordGG!$D$12:BM$200,U$3,FALSE)),ISBLANK(VLOOKUP($A13,JordGG!$D$12:BM$200,U$3,FALSE))),"i.a",IF(ISNUMBER(VLOOKUP($A13,JordGG!$D$12:BM$200,U$3,FALSE)),VLOOKUP($A13,JordGG!$D$12:BM$200,U$3,FALSE),"i.p"))</f>
        <v>i.a</v>
      </c>
      <c r="V13" s="161" t="str">
        <f>IF(OR(ISNA(VLOOKUP($A13,JordGG!$D$12:BN$200,V$3,FALSE)),ISBLANK(VLOOKUP($A13,JordGG!$D$12:BN$200,V$3,FALSE))),"i.a",IF(ISNUMBER(VLOOKUP($A13,JordGG!$D$12:BN$200,V$3,FALSE)),VLOOKUP($A13,JordGG!$D$12:BN$200,V$3,FALSE),"i.p"))</f>
        <v>i.a</v>
      </c>
      <c r="W13" s="161" t="str">
        <f>IF(OR(ISNA(VLOOKUP($A13,JordGG!$D$12:BO$200,W$3,FALSE)),ISBLANK(VLOOKUP($A13,JordGG!$D$12:BO$200,W$3,FALSE))),"i.a",IF(ISNUMBER(VLOOKUP($A13,JordGG!$D$12:BO$200,W$3,FALSE)),VLOOKUP($A13,JordGG!$D$12:BO$200,W$3,FALSE),"i.p"))</f>
        <v>i.a</v>
      </c>
      <c r="X13" s="161" t="str">
        <f>IF(OR(ISNA(VLOOKUP($A13,JordGG!$D$12:BP$200,X$3,FALSE)),ISBLANK(VLOOKUP($A13,JordGG!$D$12:BP$200,X$3,FALSE))),"i.a",IF(ISNUMBER(VLOOKUP($A13,JordGG!$D$12:BP$200,X$3,FALSE)),VLOOKUP($A13,JordGG!$D$12:BP$200,X$3,FALSE),"i.p"))</f>
        <v>i.a</v>
      </c>
      <c r="Y13" s="161" t="str">
        <f>IF(OR(ISNA(VLOOKUP($A13,JordGG!$D$12:BQ$200,Y$3,FALSE)),ISBLANK(VLOOKUP($A13,JordGG!$D$12:BQ$200,Y$3,FALSE))),"i.a",IF(ISNUMBER(VLOOKUP($A13,JordGG!$D$12:BQ$200,Y$3,FALSE)),VLOOKUP($A13,JordGG!$D$12:BQ$200,Y$3,FALSE),"i.p"))</f>
        <v>i.a</v>
      </c>
      <c r="Z13" s="161" t="str">
        <f>IF(OR(ISNA(VLOOKUP($A13,JordGG!$D$12:BR$200,Z$3,FALSE)),ISBLANK(VLOOKUP($A13,JordGG!$D$12:BR$200,Z$3,FALSE))),"i.a",IF(ISNUMBER(VLOOKUP($A13,JordGG!$D$12:BR$200,Z$3,FALSE)),VLOOKUP($A13,JordGG!$D$12:BR$200,Z$3,FALSE),"i.p"))</f>
        <v>i.a</v>
      </c>
      <c r="AA13" s="161" t="str">
        <f>IF(OR(ISNA(VLOOKUP($A13,JordGG!$D$12:BS$200,AA$3,FALSE)),ISBLANK(VLOOKUP($A13,JordGG!$D$12:BS$200,AA$3,FALSE))),"i.a",IF(ISNUMBER(VLOOKUP($A13,JordGG!$D$12:BS$200,AA$3,FALSE)),VLOOKUP($A13,JordGG!$D$12:BS$200,AA$3,FALSE),"i.p"))</f>
        <v>i.a</v>
      </c>
      <c r="AB13" s="161" t="str">
        <f>IF(OR(ISNA(VLOOKUP($A13,JordGG!$D$12:BT$200,AB$3,FALSE)),ISBLANK(VLOOKUP($A13,JordGG!$D$12:BT$200,AB$3,FALSE))),"i.a",IF(ISNUMBER(VLOOKUP($A13,JordGG!$D$12:BT$200,AB$3,FALSE)),VLOOKUP($A13,JordGG!$D$12:BT$200,AB$3,FALSE),"i.p"))</f>
        <v>i.a</v>
      </c>
      <c r="AC13" s="161" t="str">
        <f>IF(OR(ISNA(VLOOKUP($A13,JordGG!$D$12:BU$200,AC$3,FALSE)),ISBLANK(VLOOKUP($A13,JordGG!$D$12:BU$200,AC$3,FALSE))),"i.a",IF(ISNUMBER(VLOOKUP($A13,JordGG!$D$12:BU$200,AC$3,FALSE)),VLOOKUP($A13,JordGG!$D$12:BU$200,AC$3,FALSE),"i.p"))</f>
        <v>i.a</v>
      </c>
      <c r="AD13" s="161" t="str">
        <f>IF(OR(ISNA(VLOOKUP($A13,JordGG!$D$12:BV$200,AD$3,FALSE)),ISBLANK(VLOOKUP($A13,JordGG!$D$12:BV$200,AD$3,FALSE))),"i.a",IF(ISNUMBER(VLOOKUP($A13,JordGG!$D$12:BV$200,AD$3,FALSE)),VLOOKUP($A13,JordGG!$D$12:BV$200,AD$3,FALSE),"i.p"))</f>
        <v>i.a</v>
      </c>
      <c r="AE13" s="161" t="str">
        <f>IF(OR(ISNA(VLOOKUP($A13,JordGG!$D$12:BW$200,AE$3,FALSE)),ISBLANK(VLOOKUP($A13,JordGG!$D$12:BW$200,AE$3,FALSE))),"i.a",IF(ISNUMBER(VLOOKUP($A13,JordGG!$D$12:BW$200,AE$3,FALSE)),VLOOKUP($A13,JordGG!$D$12:BW$200,AE$3,FALSE),"i.p"))</f>
        <v>i.a</v>
      </c>
      <c r="AF13" s="161" t="str">
        <f>IF(OR(ISNA(VLOOKUP($A13,JordGG!$D$12:BX$200,AF$3,FALSE)),ISBLANK(VLOOKUP($A13,JordGG!$D$12:BX$200,AF$3,FALSE))),"i.a",IF(ISNUMBER(VLOOKUP($A13,JordGG!$D$12:BX$200,AF$3,FALSE)),VLOOKUP($A13,JordGG!$D$12:BX$200,AF$3,FALSE),"i.p"))</f>
        <v>i.a</v>
      </c>
      <c r="AG13" s="161" t="str">
        <f>IF(OR(ISNA(VLOOKUP($A13,JordGG!$D$12:BY$200,AG$3,FALSE)),ISBLANK(VLOOKUP($A13,JordGG!$D$12:BY$200,AG$3,FALSE))),"i.a",IF(ISNUMBER(VLOOKUP($A13,JordGG!$D$12:BY$200,AG$3,FALSE)),VLOOKUP($A13,JordGG!$D$12:BY$200,AG$3,FALSE),"i.p"))</f>
        <v>i.a</v>
      </c>
      <c r="AH13" s="161" t="str">
        <f>IF(OR(ISNA(VLOOKUP($A13,JordGG!$D$12:BZ$200,AH$3,FALSE)),ISBLANK(VLOOKUP($A13,JordGG!$D$12:BZ$200,AH$3,FALSE))),"i.a",IF(ISNUMBER(VLOOKUP($A13,JordGG!$D$12:BZ$200,AH$3,FALSE)),VLOOKUP($A13,JordGG!$D$12:BZ$200,AH$3,FALSE),"i.p"))</f>
        <v>i.a</v>
      </c>
      <c r="AI13" s="161" t="str">
        <f>IF(OR(ISNA(VLOOKUP($A13,JordGG!$D$12:CA$200,AI$3,FALSE)),ISBLANK(VLOOKUP($A13,JordGG!$D$12:CA$200,AI$3,FALSE))),"i.a",IF(ISNUMBER(VLOOKUP($A13,JordGG!$D$12:CA$200,AI$3,FALSE)),VLOOKUP($A13,JordGG!$D$12:CA$200,AI$3,FALSE),"i.p"))</f>
        <v>i.a</v>
      </c>
      <c r="AJ13" s="161" t="str">
        <f>IF(OR(ISNA(VLOOKUP($A13,JordGG!$D$12:CB$200,AJ$3,FALSE)),ISBLANK(VLOOKUP($A13,JordGG!$D$12:CB$200,AJ$3,FALSE))),"i.a",IF(ISNUMBER(VLOOKUP($A13,JordGG!$D$12:CB$200,AJ$3,FALSE)),VLOOKUP($A13,JordGG!$D$12:CB$200,AJ$3,FALSE),"i.p"))</f>
        <v>i.a</v>
      </c>
      <c r="AK13" s="161" t="str">
        <f>IF(OR(ISNA(VLOOKUP($A13,JordGG!$D$12:CC$200,AK$3,FALSE)),ISBLANK(VLOOKUP($A13,JordGG!$D$12:CC$200,AK$3,FALSE))),"i.a",IF(ISNUMBER(VLOOKUP($A13,JordGG!$D$12:CC$200,AK$3,FALSE)),VLOOKUP($A13,JordGG!$D$12:CC$200,AK$3,FALSE),"i.p"))</f>
        <v>i.a</v>
      </c>
      <c r="AL13" s="161" t="str">
        <f>IF(OR(ISNA(VLOOKUP($A13,JordGG!$D$12:CD$200,AL$3,FALSE)),ISBLANK(VLOOKUP($A13,JordGG!$D$12:CD$200,AL$3,FALSE))),"i.a",IF(ISNUMBER(VLOOKUP($A13,JordGG!$D$12:CD$200,AL$3,FALSE)),VLOOKUP($A13,JordGG!$D$12:CD$200,AL$3,FALSE),"i.p"))</f>
        <v>i.a</v>
      </c>
      <c r="AM13" s="161" t="str">
        <f>IF(OR(ISNA(VLOOKUP($A13,JordGG!$D$12:CE$200,AM$3,FALSE)),ISBLANK(VLOOKUP($A13,JordGG!$D$12:CE$200,AM$3,FALSE))),"i.a",IF(ISNUMBER(VLOOKUP($A13,JordGG!$D$12:CE$200,AM$3,FALSE)),VLOOKUP($A13,JordGG!$D$12:CE$200,AM$3,FALSE),"i.p"))</f>
        <v>i.a</v>
      </c>
      <c r="AN13" s="161" t="str">
        <f>IF(OR(ISNA(VLOOKUP($A13,JordGG!$D$12:CF$200,AN$3,FALSE)),ISBLANK(VLOOKUP($A13,JordGG!$D$12:CF$200,AN$3,FALSE))),"i.a",IF(ISNUMBER(VLOOKUP($A13,JordGG!$D$12:CF$200,AN$3,FALSE)),VLOOKUP($A13,JordGG!$D$12:CF$200,AN$3,FALSE),"i.p"))</f>
        <v>i.a</v>
      </c>
      <c r="AO13" s="161" t="str">
        <f>IF(OR(ISNA(VLOOKUP($A13,JordGG!$D$12:CG$200,AO$3,FALSE)),ISBLANK(VLOOKUP($A13,JordGG!$D$12:CG$200,AO$3,FALSE))),"i.a",IF(ISNUMBER(VLOOKUP($A13,JordGG!$D$12:CG$200,AO$3,FALSE)),VLOOKUP($A13,JordGG!$D$12:CG$200,AO$3,FALSE),"i.p"))</f>
        <v>i.a</v>
      </c>
      <c r="AP13" s="161" t="str">
        <f>IF(OR(ISNA(VLOOKUP($A13,JordGG!$D$12:CH$200,AP$3,FALSE)),ISBLANK(VLOOKUP($A13,JordGG!$D$12:CH$200,AP$3,FALSE))),"i.a",IF(ISNUMBER(VLOOKUP($A13,JordGG!$D$12:CH$200,AP$3,FALSE)),VLOOKUP($A13,JordGG!$D$12:CH$200,AP$3,FALSE),"i.p"))</f>
        <v>i.a</v>
      </c>
      <c r="AQ13" s="161" t="str">
        <f>IF(OR(ISNA(VLOOKUP($A13,JordGG!$D$12:CI$200,AQ$3,FALSE)),ISBLANK(VLOOKUP($A13,JordGG!$D$12:CI$200,AQ$3,FALSE))),"i.a",IF(ISNUMBER(VLOOKUP($A13,JordGG!$D$12:CI$200,AQ$3,FALSE)),VLOOKUP($A13,JordGG!$D$12:CI$200,AQ$3,FALSE),"i.p"))</f>
        <v>i.a</v>
      </c>
      <c r="AR13" s="162" t="str">
        <f>IF(OR(ISNA(VLOOKUP($A13,JordGG!$D$12:CJ$200,AR$3,FALSE)),ISBLANK(VLOOKUP($A13,JordGG!$D$12:CJ$200,AR$3,FALSE))),"i.a",IF(ISNUMBER(VLOOKUP($A13,JordGG!$D$12:CJ$200,AR$3,FALSE)),VLOOKUP($A13,JordGG!$D$12:CJ$200,AR$3,FALSE),"i.p"))</f>
        <v>i.a</v>
      </c>
    </row>
    <row r="14" spans="1:44" ht="13.6" thickBot="1" x14ac:dyDescent="0.25">
      <c r="A14" s="45">
        <v>221</v>
      </c>
      <c r="B14" s="45" t="str">
        <f>_xlfn.IFNA(IF(ISBLANK(VLOOKUP($A14,JordGG!$D$12:BT$120,3,FALSE)),"i.a",VLOOKUP($A14,JordGG!$D$12:BT$120,3,FALSE)),"i.a")</f>
        <v>i.a</v>
      </c>
      <c r="C14" s="22" t="s">
        <v>63</v>
      </c>
      <c r="D14" s="90" t="str">
        <f>_xlfn.IFNA(IF(ISBLANK(VLOOKUP($A14,JordGG!$D$12:BV$120,D$3,FALSE)),"i.f",VLOOKUP($A14,JordGG!$D$12:BV$120,D$3,FALSE)),"i.a")</f>
        <v>i.a</v>
      </c>
      <c r="E14" s="90" t="str">
        <f>_xlfn.IFNA(IF(ISBLANK(VLOOKUP($A14,JordGG!$D$12:BV$120,E$3,FALSE)),"i.f",VLOOKUP($A14,JordGG!$D$12:BV$120,E$3,FALSE)),"i.a")</f>
        <v>i.a</v>
      </c>
      <c r="F14" s="163" t="str">
        <f>IF(OR(ISNA(VLOOKUP($A14,JordGG!$D$12:AX$200,F$3,FALSE)),ISBLANK(VLOOKUP($A14,JordGG!$D$12:AX$200,F$3,FALSE))),"i.a",IF(ISNUMBER(VLOOKUP($A14,JordGG!$D$12:AX$200,F$3,FALSE)),VLOOKUP($A14,JordGG!$D$12:AX$200,F$3,FALSE),"i.p"))</f>
        <v>i.a</v>
      </c>
      <c r="G14" s="163" t="str">
        <f>IF(OR(ISNA(VLOOKUP($A14,JordGG!$D$12:AY$200,G$3,FALSE)),ISBLANK(VLOOKUP($A14,JordGG!$D$12:AY$200,G$3,FALSE))),"i.a",IF(ISNUMBER(VLOOKUP($A14,JordGG!$D$12:AY$200,G$3,FALSE)),VLOOKUP($A14,JordGG!$D$12:AY$200,G$3,FALSE),"i.p"))</f>
        <v>i.a</v>
      </c>
      <c r="H14" s="163" t="str">
        <f>IF(OR(ISNA(VLOOKUP($A14,JordGG!$D$12:AZ$200,H$3,FALSE)),ISBLANK(VLOOKUP($A14,JordGG!$D$12:AZ$200,H$3,FALSE))),"i.a",IF(ISNUMBER(VLOOKUP($A14,JordGG!$D$12:AZ$200,H$3,FALSE)),VLOOKUP($A14,JordGG!$D$12:AZ$200,H$3,FALSE),"i.p"))</f>
        <v>i.a</v>
      </c>
      <c r="I14" s="163" t="str">
        <f>IF(OR(ISNA(VLOOKUP($A14,JordGG!$D$12:BA$200,I$3,FALSE)),ISBLANK(VLOOKUP($A14,JordGG!$D$12:BA$200,I$3,FALSE))),"i.a",IF(ISNUMBER(VLOOKUP($A14,JordGG!$D$12:BA$200,I$3,FALSE)),VLOOKUP($A14,JordGG!$D$12:BA$200,I$3,FALSE),"i.p"))</f>
        <v>i.a</v>
      </c>
      <c r="J14" s="163" t="str">
        <f>IF(OR(ISNA(VLOOKUP($A14,JordGG!$D$12:BB$200,J$3,FALSE)),ISBLANK(VLOOKUP($A14,JordGG!$D$12:BB$200,J$3,FALSE))),"i.a",IF(ISNUMBER(VLOOKUP($A14,JordGG!$D$12:BB$200,J$3,FALSE)),VLOOKUP($A14,JordGG!$D$12:BB$200,J$3,FALSE),"i.p"))</f>
        <v>i.a</v>
      </c>
      <c r="K14" s="163" t="str">
        <f>IF(OR(ISNA(VLOOKUP($A14,JordGG!$D$12:BC$200,K$3,FALSE)),ISBLANK(VLOOKUP($A14,JordGG!$D$12:BC$200,K$3,FALSE))),"i.a",IF(ISNUMBER(VLOOKUP($A14,JordGG!$D$12:BC$200,K$3,FALSE)),VLOOKUP($A14,JordGG!$D$12:BC$200,K$3,FALSE),"i.p"))</f>
        <v>i.a</v>
      </c>
      <c r="L14" s="163" t="str">
        <f>IF(OR(ISNA(VLOOKUP($A14,JordGG!$D$12:BD$200,L$3,FALSE)),ISBLANK(VLOOKUP($A14,JordGG!$D$12:BD$200,L$3,FALSE))),"i.a",IF(ISNUMBER(VLOOKUP($A14,JordGG!$D$12:BD$200,L$3,FALSE)),VLOOKUP($A14,JordGG!$D$12:BD$200,L$3,FALSE),"i.p"))</f>
        <v>i.a</v>
      </c>
      <c r="M14" s="163" t="str">
        <f>IF(OR(ISNA(VLOOKUP($A14,JordGG!$D$12:BE$200,M$3,FALSE)),ISBLANK(VLOOKUP($A14,JordGG!$D$12:BE$200,M$3,FALSE))),"i.a",IF(ISNUMBER(VLOOKUP($A14,JordGG!$D$12:BE$200,M$3,FALSE)),VLOOKUP($A14,JordGG!$D$12:BE$200,M$3,FALSE),"i.p"))</f>
        <v>i.a</v>
      </c>
      <c r="N14" s="163" t="str">
        <f>IF(OR(ISNA(VLOOKUP($A14,JordGG!$D$12:BF$200,N$3,FALSE)),ISBLANK(VLOOKUP($A14,JordGG!$D$12:BF$200,N$3,FALSE))),"i.a",IF(ISNUMBER(VLOOKUP($A14,JordGG!$D$12:BF$200,N$3,FALSE)),VLOOKUP($A14,JordGG!$D$12:BF$200,N$3,FALSE),"i.p"))</f>
        <v>i.a</v>
      </c>
      <c r="O14" s="163" t="str">
        <f>IF(OR(ISNA(VLOOKUP($A14,JordGG!$D$12:BG$200,O$3,FALSE)),ISBLANK(VLOOKUP($A14,JordGG!$D$12:BG$200,O$3,FALSE))),"i.a",IF(ISNUMBER(VLOOKUP($A14,JordGG!$D$12:BG$200,O$3,FALSE)),VLOOKUP($A14,JordGG!$D$12:BG$200,O$3,FALSE),"i.p"))</f>
        <v>i.a</v>
      </c>
      <c r="P14" s="163" t="str">
        <f>IF(OR(ISNA(VLOOKUP($A14,JordGG!$D$12:BH$200,P$3,FALSE)),ISBLANK(VLOOKUP($A14,JordGG!$D$12:BH$200,P$3,FALSE))),"i.a",IF(ISNUMBER(VLOOKUP($A14,JordGG!$D$12:BH$200,P$3,FALSE)),VLOOKUP($A14,JordGG!$D$12:BH$200,P$3,FALSE),"i.p"))</f>
        <v>i.a</v>
      </c>
      <c r="Q14" s="163" t="str">
        <f>IF(OR(ISNA(VLOOKUP($A14,JordGG!$D$12:BI$200,Q$3,FALSE)),ISBLANK(VLOOKUP($A14,JordGG!$D$12:BI$200,Q$3,FALSE))),"i.a",IF(ISNUMBER(VLOOKUP($A14,JordGG!$D$12:BI$200,Q$3,FALSE)),VLOOKUP($A14,JordGG!$D$12:BI$200,Q$3,FALSE),"i.p"))</f>
        <v>i.a</v>
      </c>
      <c r="R14" s="163" t="str">
        <f>IF(OR(ISNA(VLOOKUP($A14,JordGG!$D$12:BJ$200,R$3,FALSE)),ISBLANK(VLOOKUP($A14,JordGG!$D$12:BJ$200,R$3,FALSE))),"i.a",IF(ISNUMBER(VLOOKUP($A14,JordGG!$D$12:BJ$200,R$3,FALSE)),VLOOKUP($A14,JordGG!$D$12:BJ$200,R$3,FALSE),"i.p"))</f>
        <v>i.a</v>
      </c>
      <c r="S14" s="163" t="str">
        <f>IF(OR(ISNA(VLOOKUP($A14,JordGG!$D$12:BK$200,S$3,FALSE)),ISBLANK(VLOOKUP($A14,JordGG!$D$12:BK$200,S$3,FALSE))),"i.a",IF(ISNUMBER(VLOOKUP($A14,JordGG!$D$12:BK$200,S$3,FALSE)),VLOOKUP($A14,JordGG!$D$12:BK$200,S$3,FALSE),"i.p"))</f>
        <v>i.a</v>
      </c>
      <c r="T14" s="163" t="str">
        <f>IF(OR(ISNA(VLOOKUP($A14,JordGG!$D$12:BL$200,T$3,FALSE)),ISBLANK(VLOOKUP($A14,JordGG!$D$12:BL$200,T$3,FALSE))),"i.a",IF(ISNUMBER(VLOOKUP($A14,JordGG!$D$12:BL$200,T$3,FALSE)),VLOOKUP($A14,JordGG!$D$12:BL$200,T$3,FALSE),"i.p"))</f>
        <v>i.a</v>
      </c>
      <c r="U14" s="163" t="str">
        <f>IF(OR(ISNA(VLOOKUP($A14,JordGG!$D$12:BM$200,U$3,FALSE)),ISBLANK(VLOOKUP($A14,JordGG!$D$12:BM$200,U$3,FALSE))),"i.a",IF(ISNUMBER(VLOOKUP($A14,JordGG!$D$12:BM$200,U$3,FALSE)),VLOOKUP($A14,JordGG!$D$12:BM$200,U$3,FALSE),"i.p"))</f>
        <v>i.a</v>
      </c>
      <c r="V14" s="163" t="str">
        <f>IF(OR(ISNA(VLOOKUP($A14,JordGG!$D$12:BN$200,V$3,FALSE)),ISBLANK(VLOOKUP($A14,JordGG!$D$12:BN$200,V$3,FALSE))),"i.a",IF(ISNUMBER(VLOOKUP($A14,JordGG!$D$12:BN$200,V$3,FALSE)),VLOOKUP($A14,JordGG!$D$12:BN$200,V$3,FALSE),"i.p"))</f>
        <v>i.a</v>
      </c>
      <c r="W14" s="163" t="str">
        <f>IF(OR(ISNA(VLOOKUP($A14,JordGG!$D$12:BO$200,W$3,FALSE)),ISBLANK(VLOOKUP($A14,JordGG!$D$12:BO$200,W$3,FALSE))),"i.a",IF(ISNUMBER(VLOOKUP($A14,JordGG!$D$12:BO$200,W$3,FALSE)),VLOOKUP($A14,JordGG!$D$12:BO$200,W$3,FALSE),"i.p"))</f>
        <v>i.a</v>
      </c>
      <c r="X14" s="163" t="str">
        <f>IF(OR(ISNA(VLOOKUP($A14,JordGG!$D$12:BP$200,X$3,FALSE)),ISBLANK(VLOOKUP($A14,JordGG!$D$12:BP$200,X$3,FALSE))),"i.a",IF(ISNUMBER(VLOOKUP($A14,JordGG!$D$12:BP$200,X$3,FALSE)),VLOOKUP($A14,JordGG!$D$12:BP$200,X$3,FALSE),"i.p"))</f>
        <v>i.a</v>
      </c>
      <c r="Y14" s="163" t="str">
        <f>IF(OR(ISNA(VLOOKUP($A14,JordGG!$D$12:BQ$200,Y$3,FALSE)),ISBLANK(VLOOKUP($A14,JordGG!$D$12:BQ$200,Y$3,FALSE))),"i.a",IF(ISNUMBER(VLOOKUP($A14,JordGG!$D$12:BQ$200,Y$3,FALSE)),VLOOKUP($A14,JordGG!$D$12:BQ$200,Y$3,FALSE),"i.p"))</f>
        <v>i.a</v>
      </c>
      <c r="Z14" s="163" t="str">
        <f>IF(OR(ISNA(VLOOKUP($A14,JordGG!$D$12:BR$200,Z$3,FALSE)),ISBLANK(VLOOKUP($A14,JordGG!$D$12:BR$200,Z$3,FALSE))),"i.a",IF(ISNUMBER(VLOOKUP($A14,JordGG!$D$12:BR$200,Z$3,FALSE)),VLOOKUP($A14,JordGG!$D$12:BR$200,Z$3,FALSE),"i.p"))</f>
        <v>i.a</v>
      </c>
      <c r="AA14" s="163" t="str">
        <f>IF(OR(ISNA(VLOOKUP($A14,JordGG!$D$12:BS$200,AA$3,FALSE)),ISBLANK(VLOOKUP($A14,JordGG!$D$12:BS$200,AA$3,FALSE))),"i.a",IF(ISNUMBER(VLOOKUP($A14,JordGG!$D$12:BS$200,AA$3,FALSE)),VLOOKUP($A14,JordGG!$D$12:BS$200,AA$3,FALSE),"i.p"))</f>
        <v>i.a</v>
      </c>
      <c r="AB14" s="163" t="str">
        <f>IF(OR(ISNA(VLOOKUP($A14,JordGG!$D$12:BT$200,AB$3,FALSE)),ISBLANK(VLOOKUP($A14,JordGG!$D$12:BT$200,AB$3,FALSE))),"i.a",IF(ISNUMBER(VLOOKUP($A14,JordGG!$D$12:BT$200,AB$3,FALSE)),VLOOKUP($A14,JordGG!$D$12:BT$200,AB$3,FALSE),"i.p"))</f>
        <v>i.a</v>
      </c>
      <c r="AC14" s="163" t="str">
        <f>IF(OR(ISNA(VLOOKUP($A14,JordGG!$D$12:BU$200,AC$3,FALSE)),ISBLANK(VLOOKUP($A14,JordGG!$D$12:BU$200,AC$3,FALSE))),"i.a",IF(ISNUMBER(VLOOKUP($A14,JordGG!$D$12:BU$200,AC$3,FALSE)),VLOOKUP($A14,JordGG!$D$12:BU$200,AC$3,FALSE),"i.p"))</f>
        <v>i.a</v>
      </c>
      <c r="AD14" s="163" t="str">
        <f>IF(OR(ISNA(VLOOKUP($A14,JordGG!$D$12:BV$200,AD$3,FALSE)),ISBLANK(VLOOKUP($A14,JordGG!$D$12:BV$200,AD$3,FALSE))),"i.a",IF(ISNUMBER(VLOOKUP($A14,JordGG!$D$12:BV$200,AD$3,FALSE)),VLOOKUP($A14,JordGG!$D$12:BV$200,AD$3,FALSE),"i.p"))</f>
        <v>i.a</v>
      </c>
      <c r="AE14" s="163" t="str">
        <f>IF(OR(ISNA(VLOOKUP($A14,JordGG!$D$12:BW$200,AE$3,FALSE)),ISBLANK(VLOOKUP($A14,JordGG!$D$12:BW$200,AE$3,FALSE))),"i.a",IF(ISNUMBER(VLOOKUP($A14,JordGG!$D$12:BW$200,AE$3,FALSE)),VLOOKUP($A14,JordGG!$D$12:BW$200,AE$3,FALSE),"i.p"))</f>
        <v>i.a</v>
      </c>
      <c r="AF14" s="163" t="str">
        <f>IF(OR(ISNA(VLOOKUP($A14,JordGG!$D$12:BX$200,AF$3,FALSE)),ISBLANK(VLOOKUP($A14,JordGG!$D$12:BX$200,AF$3,FALSE))),"i.a",IF(ISNUMBER(VLOOKUP($A14,JordGG!$D$12:BX$200,AF$3,FALSE)),VLOOKUP($A14,JordGG!$D$12:BX$200,AF$3,FALSE),"i.p"))</f>
        <v>i.a</v>
      </c>
      <c r="AG14" s="163" t="str">
        <f>IF(OR(ISNA(VLOOKUP($A14,JordGG!$D$12:BY$200,AG$3,FALSE)),ISBLANK(VLOOKUP($A14,JordGG!$D$12:BY$200,AG$3,FALSE))),"i.a",IF(ISNUMBER(VLOOKUP($A14,JordGG!$D$12:BY$200,AG$3,FALSE)),VLOOKUP($A14,JordGG!$D$12:BY$200,AG$3,FALSE),"i.p"))</f>
        <v>i.a</v>
      </c>
      <c r="AH14" s="163" t="str">
        <f>IF(OR(ISNA(VLOOKUP($A14,JordGG!$D$12:BZ$200,AH$3,FALSE)),ISBLANK(VLOOKUP($A14,JordGG!$D$12:BZ$200,AH$3,FALSE))),"i.a",IF(ISNUMBER(VLOOKUP($A14,JordGG!$D$12:BZ$200,AH$3,FALSE)),VLOOKUP($A14,JordGG!$D$12:BZ$200,AH$3,FALSE),"i.p"))</f>
        <v>i.a</v>
      </c>
      <c r="AI14" s="163" t="str">
        <f>IF(OR(ISNA(VLOOKUP($A14,JordGG!$D$12:CA$200,AI$3,FALSE)),ISBLANK(VLOOKUP($A14,JordGG!$D$12:CA$200,AI$3,FALSE))),"i.a",IF(ISNUMBER(VLOOKUP($A14,JordGG!$D$12:CA$200,AI$3,FALSE)),VLOOKUP($A14,JordGG!$D$12:CA$200,AI$3,FALSE),"i.p"))</f>
        <v>i.a</v>
      </c>
      <c r="AJ14" s="163" t="str">
        <f>IF(OR(ISNA(VLOOKUP($A14,JordGG!$D$12:CB$200,AJ$3,FALSE)),ISBLANK(VLOOKUP($A14,JordGG!$D$12:CB$200,AJ$3,FALSE))),"i.a",IF(ISNUMBER(VLOOKUP($A14,JordGG!$D$12:CB$200,AJ$3,FALSE)),VLOOKUP($A14,JordGG!$D$12:CB$200,AJ$3,FALSE),"i.p"))</f>
        <v>i.a</v>
      </c>
      <c r="AK14" s="163" t="str">
        <f>IF(OR(ISNA(VLOOKUP($A14,JordGG!$D$12:CC$200,AK$3,FALSE)),ISBLANK(VLOOKUP($A14,JordGG!$D$12:CC$200,AK$3,FALSE))),"i.a",IF(ISNUMBER(VLOOKUP($A14,JordGG!$D$12:CC$200,AK$3,FALSE)),VLOOKUP($A14,JordGG!$D$12:CC$200,AK$3,FALSE),"i.p"))</f>
        <v>i.a</v>
      </c>
      <c r="AL14" s="163" t="str">
        <f>IF(OR(ISNA(VLOOKUP($A14,JordGG!$D$12:CD$200,AL$3,FALSE)),ISBLANK(VLOOKUP($A14,JordGG!$D$12:CD$200,AL$3,FALSE))),"i.a",IF(ISNUMBER(VLOOKUP($A14,JordGG!$D$12:CD$200,AL$3,FALSE)),VLOOKUP($A14,JordGG!$D$12:CD$200,AL$3,FALSE),"i.p"))</f>
        <v>i.a</v>
      </c>
      <c r="AM14" s="163" t="str">
        <f>IF(OR(ISNA(VLOOKUP($A14,JordGG!$D$12:CE$200,AM$3,FALSE)),ISBLANK(VLOOKUP($A14,JordGG!$D$12:CE$200,AM$3,FALSE))),"i.a",IF(ISNUMBER(VLOOKUP($A14,JordGG!$D$12:CE$200,AM$3,FALSE)),VLOOKUP($A14,JordGG!$D$12:CE$200,AM$3,FALSE),"i.p"))</f>
        <v>i.a</v>
      </c>
      <c r="AN14" s="163" t="str">
        <f>IF(OR(ISNA(VLOOKUP($A14,JordGG!$D$12:CF$200,AN$3,FALSE)),ISBLANK(VLOOKUP($A14,JordGG!$D$12:CF$200,AN$3,FALSE))),"i.a",IF(ISNUMBER(VLOOKUP($A14,JordGG!$D$12:CF$200,AN$3,FALSE)),VLOOKUP($A14,JordGG!$D$12:CF$200,AN$3,FALSE),"i.p"))</f>
        <v>i.a</v>
      </c>
      <c r="AO14" s="163" t="str">
        <f>IF(OR(ISNA(VLOOKUP($A14,JordGG!$D$12:CG$200,AO$3,FALSE)),ISBLANK(VLOOKUP($A14,JordGG!$D$12:CG$200,AO$3,FALSE))),"i.a",IF(ISNUMBER(VLOOKUP($A14,JordGG!$D$12:CG$200,AO$3,FALSE)),VLOOKUP($A14,JordGG!$D$12:CG$200,AO$3,FALSE),"i.p"))</f>
        <v>i.a</v>
      </c>
      <c r="AP14" s="163" t="str">
        <f>IF(OR(ISNA(VLOOKUP($A14,JordGG!$D$12:CH$200,AP$3,FALSE)),ISBLANK(VLOOKUP($A14,JordGG!$D$12:CH$200,AP$3,FALSE))),"i.a",IF(ISNUMBER(VLOOKUP($A14,JordGG!$D$12:CH$200,AP$3,FALSE)),VLOOKUP($A14,JordGG!$D$12:CH$200,AP$3,FALSE),"i.p"))</f>
        <v>i.a</v>
      </c>
      <c r="AQ14" s="163" t="str">
        <f>IF(OR(ISNA(VLOOKUP($A14,JordGG!$D$12:CI$200,AQ$3,FALSE)),ISBLANK(VLOOKUP($A14,JordGG!$D$12:CI$200,AQ$3,FALSE))),"i.a",IF(ISNUMBER(VLOOKUP($A14,JordGG!$D$12:CI$200,AQ$3,FALSE)),VLOOKUP($A14,JordGG!$D$12:CI$200,AQ$3,FALSE),"i.p"))</f>
        <v>i.a</v>
      </c>
      <c r="AR14" s="164" t="str">
        <f>IF(OR(ISNA(VLOOKUP($A14,JordGG!$D$12:CJ$200,AR$3,FALSE)),ISBLANK(VLOOKUP($A14,JordGG!$D$12:CJ$200,AR$3,FALSE))),"i.a",IF(ISNUMBER(VLOOKUP($A14,JordGG!$D$12:CJ$200,AR$3,FALSE)),VLOOKUP($A14,JordGG!$D$12:CJ$200,AR$3,FALSE),"i.p"))</f>
        <v>i.a</v>
      </c>
    </row>
    <row r="15" spans="1:44" ht="13.6" thickBot="1" x14ac:dyDescent="0.25">
      <c r="A15" s="45">
        <v>448</v>
      </c>
      <c r="B15" s="45" t="str">
        <f>_xlfn.IFNA(IF(ISBLANK(VLOOKUP($A15,JordGG!$D$12:BT$120,3,FALSE)),"i.a",VLOOKUP($A15,JordGG!$D$12:BT$120,3,FALSE)),"i.a")</f>
        <v>i.a</v>
      </c>
      <c r="C15" s="32" t="s">
        <v>39</v>
      </c>
      <c r="D15" s="93" t="str">
        <f>_xlfn.IFNA(IF(ISBLANK(VLOOKUP($A15,JordGG!$D$12:BV$120,D$3,FALSE)),"i.f",VLOOKUP($A15,JordGG!$D$12:BV$120,D$3,FALSE)),"i.a")</f>
        <v>i.a</v>
      </c>
      <c r="E15" s="93" t="str">
        <f>_xlfn.IFNA(IF(ISBLANK(VLOOKUP($A15,JordGG!$D$12:BV$120,E$3,FALSE)),"i.f",VLOOKUP($A15,JordGG!$D$12:BV$120,E$3,FALSE)),"i.a")</f>
        <v>i.a</v>
      </c>
      <c r="F15" s="165" t="str">
        <f>IF(OR(ISNA(VLOOKUP($A15,JordGG!$D$12:AX$200,F$3,FALSE)),ISBLANK(VLOOKUP($A15,JordGG!$D$12:AX$200,F$3,FALSE))),"i.a",IF(ISNUMBER(VLOOKUP($A15,JordGG!$D$12:AX$200,F$3,FALSE)),VLOOKUP($A15,JordGG!$D$12:AX$200,F$3,FALSE),"i.p"))</f>
        <v>i.a</v>
      </c>
      <c r="G15" s="165" t="str">
        <f>IF(OR(ISNA(VLOOKUP($A15,JordGG!$D$12:AY$200,G$3,FALSE)),ISBLANK(VLOOKUP($A15,JordGG!$D$12:AY$200,G$3,FALSE))),"i.a",IF(ISNUMBER(VLOOKUP($A15,JordGG!$D$12:AY$200,G$3,FALSE)),VLOOKUP($A15,JordGG!$D$12:AY$200,G$3,FALSE),"i.p"))</f>
        <v>i.a</v>
      </c>
      <c r="H15" s="165" t="str">
        <f>IF(OR(ISNA(VLOOKUP($A15,JordGG!$D$12:AZ$200,H$3,FALSE)),ISBLANK(VLOOKUP($A15,JordGG!$D$12:AZ$200,H$3,FALSE))),"i.a",IF(ISNUMBER(VLOOKUP($A15,JordGG!$D$12:AZ$200,H$3,FALSE)),VLOOKUP($A15,JordGG!$D$12:AZ$200,H$3,FALSE),"i.p"))</f>
        <v>i.a</v>
      </c>
      <c r="I15" s="165" t="str">
        <f>IF(OR(ISNA(VLOOKUP($A15,JordGG!$D$12:BA$200,I$3,FALSE)),ISBLANK(VLOOKUP($A15,JordGG!$D$12:BA$200,I$3,FALSE))),"i.a",IF(ISNUMBER(VLOOKUP($A15,JordGG!$D$12:BA$200,I$3,FALSE)),VLOOKUP($A15,JordGG!$D$12:BA$200,I$3,FALSE),"i.p"))</f>
        <v>i.a</v>
      </c>
      <c r="J15" s="165" t="str">
        <f>IF(OR(ISNA(VLOOKUP($A15,JordGG!$D$12:BB$200,J$3,FALSE)),ISBLANK(VLOOKUP($A15,JordGG!$D$12:BB$200,J$3,FALSE))),"i.a",IF(ISNUMBER(VLOOKUP($A15,JordGG!$D$12:BB$200,J$3,FALSE)),VLOOKUP($A15,JordGG!$D$12:BB$200,J$3,FALSE),"i.p"))</f>
        <v>i.a</v>
      </c>
      <c r="K15" s="165" t="str">
        <f>IF(OR(ISNA(VLOOKUP($A15,JordGG!$D$12:BC$200,K$3,FALSE)),ISBLANK(VLOOKUP($A15,JordGG!$D$12:BC$200,K$3,FALSE))),"i.a",IF(ISNUMBER(VLOOKUP($A15,JordGG!$D$12:BC$200,K$3,FALSE)),VLOOKUP($A15,JordGG!$D$12:BC$200,K$3,FALSE),"i.p"))</f>
        <v>i.a</v>
      </c>
      <c r="L15" s="165" t="str">
        <f>IF(OR(ISNA(VLOOKUP($A15,JordGG!$D$12:BD$200,L$3,FALSE)),ISBLANK(VLOOKUP($A15,JordGG!$D$12:BD$200,L$3,FALSE))),"i.a",IF(ISNUMBER(VLOOKUP($A15,JordGG!$D$12:BD$200,L$3,FALSE)),VLOOKUP($A15,JordGG!$D$12:BD$200,L$3,FALSE),"i.p"))</f>
        <v>i.a</v>
      </c>
      <c r="M15" s="165" t="str">
        <f>IF(OR(ISNA(VLOOKUP($A15,JordGG!$D$12:BE$200,M$3,FALSE)),ISBLANK(VLOOKUP($A15,JordGG!$D$12:BE$200,M$3,FALSE))),"i.a",IF(ISNUMBER(VLOOKUP($A15,JordGG!$D$12:BE$200,M$3,FALSE)),VLOOKUP($A15,JordGG!$D$12:BE$200,M$3,FALSE),"i.p"))</f>
        <v>i.a</v>
      </c>
      <c r="N15" s="165" t="str">
        <f>IF(OR(ISNA(VLOOKUP($A15,JordGG!$D$12:BF$200,N$3,FALSE)),ISBLANK(VLOOKUP($A15,JordGG!$D$12:BF$200,N$3,FALSE))),"i.a",IF(ISNUMBER(VLOOKUP($A15,JordGG!$D$12:BF$200,N$3,FALSE)),VLOOKUP($A15,JordGG!$D$12:BF$200,N$3,FALSE),"i.p"))</f>
        <v>i.a</v>
      </c>
      <c r="O15" s="165" t="str">
        <f>IF(OR(ISNA(VLOOKUP($A15,JordGG!$D$12:BG$200,O$3,FALSE)),ISBLANK(VLOOKUP($A15,JordGG!$D$12:BG$200,O$3,FALSE))),"i.a",IF(ISNUMBER(VLOOKUP($A15,JordGG!$D$12:BG$200,O$3,FALSE)),VLOOKUP($A15,JordGG!$D$12:BG$200,O$3,FALSE),"i.p"))</f>
        <v>i.a</v>
      </c>
      <c r="P15" s="165" t="str">
        <f>IF(OR(ISNA(VLOOKUP($A15,JordGG!$D$12:BH$200,P$3,FALSE)),ISBLANK(VLOOKUP($A15,JordGG!$D$12:BH$200,P$3,FALSE))),"i.a",IF(ISNUMBER(VLOOKUP($A15,JordGG!$D$12:BH$200,P$3,FALSE)),VLOOKUP($A15,JordGG!$D$12:BH$200,P$3,FALSE),"i.p"))</f>
        <v>i.a</v>
      </c>
      <c r="Q15" s="165" t="str">
        <f>IF(OR(ISNA(VLOOKUP($A15,JordGG!$D$12:BI$200,Q$3,FALSE)),ISBLANK(VLOOKUP($A15,JordGG!$D$12:BI$200,Q$3,FALSE))),"i.a",IF(ISNUMBER(VLOOKUP($A15,JordGG!$D$12:BI$200,Q$3,FALSE)),VLOOKUP($A15,JordGG!$D$12:BI$200,Q$3,FALSE),"i.p"))</f>
        <v>i.a</v>
      </c>
      <c r="R15" s="165" t="str">
        <f>IF(OR(ISNA(VLOOKUP($A15,JordGG!$D$12:BJ$200,R$3,FALSE)),ISBLANK(VLOOKUP($A15,JordGG!$D$12:BJ$200,R$3,FALSE))),"i.a",IF(ISNUMBER(VLOOKUP($A15,JordGG!$D$12:BJ$200,R$3,FALSE)),VLOOKUP($A15,JordGG!$D$12:BJ$200,R$3,FALSE),"i.p"))</f>
        <v>i.a</v>
      </c>
      <c r="S15" s="165" t="str">
        <f>IF(OR(ISNA(VLOOKUP($A15,JordGG!$D$12:BK$200,S$3,FALSE)),ISBLANK(VLOOKUP($A15,JordGG!$D$12:BK$200,S$3,FALSE))),"i.a",IF(ISNUMBER(VLOOKUP($A15,JordGG!$D$12:BK$200,S$3,FALSE)),VLOOKUP($A15,JordGG!$D$12:BK$200,S$3,FALSE),"i.p"))</f>
        <v>i.a</v>
      </c>
      <c r="T15" s="165" t="str">
        <f>IF(OR(ISNA(VLOOKUP($A15,JordGG!$D$12:BL$200,T$3,FALSE)),ISBLANK(VLOOKUP($A15,JordGG!$D$12:BL$200,T$3,FALSE))),"i.a",IF(ISNUMBER(VLOOKUP($A15,JordGG!$D$12:BL$200,T$3,FALSE)),VLOOKUP($A15,JordGG!$D$12:BL$200,T$3,FALSE),"i.p"))</f>
        <v>i.a</v>
      </c>
      <c r="U15" s="165" t="str">
        <f>IF(OR(ISNA(VLOOKUP($A15,JordGG!$D$12:BM$200,U$3,FALSE)),ISBLANK(VLOOKUP($A15,JordGG!$D$12:BM$200,U$3,FALSE))),"i.a",IF(ISNUMBER(VLOOKUP($A15,JordGG!$D$12:BM$200,U$3,FALSE)),VLOOKUP($A15,JordGG!$D$12:BM$200,U$3,FALSE),"i.p"))</f>
        <v>i.a</v>
      </c>
      <c r="V15" s="165" t="str">
        <f>IF(OR(ISNA(VLOOKUP($A15,JordGG!$D$12:BN$200,V$3,FALSE)),ISBLANK(VLOOKUP($A15,JordGG!$D$12:BN$200,V$3,FALSE))),"i.a",IF(ISNUMBER(VLOOKUP($A15,JordGG!$D$12:BN$200,V$3,FALSE)),VLOOKUP($A15,JordGG!$D$12:BN$200,V$3,FALSE),"i.p"))</f>
        <v>i.a</v>
      </c>
      <c r="W15" s="165" t="str">
        <f>IF(OR(ISNA(VLOOKUP($A15,JordGG!$D$12:BO$200,W$3,FALSE)),ISBLANK(VLOOKUP($A15,JordGG!$D$12:BO$200,W$3,FALSE))),"i.a",IF(ISNUMBER(VLOOKUP($A15,JordGG!$D$12:BO$200,W$3,FALSE)),VLOOKUP($A15,JordGG!$D$12:BO$200,W$3,FALSE),"i.p"))</f>
        <v>i.a</v>
      </c>
      <c r="X15" s="165" t="str">
        <f>IF(OR(ISNA(VLOOKUP($A15,JordGG!$D$12:BP$200,X$3,FALSE)),ISBLANK(VLOOKUP($A15,JordGG!$D$12:BP$200,X$3,FALSE))),"i.a",IF(ISNUMBER(VLOOKUP($A15,JordGG!$D$12:BP$200,X$3,FALSE)),VLOOKUP($A15,JordGG!$D$12:BP$200,X$3,FALSE),"i.p"))</f>
        <v>i.a</v>
      </c>
      <c r="Y15" s="165" t="str">
        <f>IF(OR(ISNA(VLOOKUP($A15,JordGG!$D$12:BQ$200,Y$3,FALSE)),ISBLANK(VLOOKUP($A15,JordGG!$D$12:BQ$200,Y$3,FALSE))),"i.a",IF(ISNUMBER(VLOOKUP($A15,JordGG!$D$12:BQ$200,Y$3,FALSE)),VLOOKUP($A15,JordGG!$D$12:BQ$200,Y$3,FALSE),"i.p"))</f>
        <v>i.a</v>
      </c>
      <c r="Z15" s="165" t="str">
        <f>IF(OR(ISNA(VLOOKUP($A15,JordGG!$D$12:BR$200,Z$3,FALSE)),ISBLANK(VLOOKUP($A15,JordGG!$D$12:BR$200,Z$3,FALSE))),"i.a",IF(ISNUMBER(VLOOKUP($A15,JordGG!$D$12:BR$200,Z$3,FALSE)),VLOOKUP($A15,JordGG!$D$12:BR$200,Z$3,FALSE),"i.p"))</f>
        <v>i.a</v>
      </c>
      <c r="AA15" s="165" t="str">
        <f>IF(OR(ISNA(VLOOKUP($A15,JordGG!$D$12:BS$200,AA$3,FALSE)),ISBLANK(VLOOKUP($A15,JordGG!$D$12:BS$200,AA$3,FALSE))),"i.a",IF(ISNUMBER(VLOOKUP($A15,JordGG!$D$12:BS$200,AA$3,FALSE)),VLOOKUP($A15,JordGG!$D$12:BS$200,AA$3,FALSE),"i.p"))</f>
        <v>i.a</v>
      </c>
      <c r="AB15" s="165" t="str">
        <f>IF(OR(ISNA(VLOOKUP($A15,JordGG!$D$12:BT$200,AB$3,FALSE)),ISBLANK(VLOOKUP($A15,JordGG!$D$12:BT$200,AB$3,FALSE))),"i.a",IF(ISNUMBER(VLOOKUP($A15,JordGG!$D$12:BT$200,AB$3,FALSE)),VLOOKUP($A15,JordGG!$D$12:BT$200,AB$3,FALSE),"i.p"))</f>
        <v>i.a</v>
      </c>
      <c r="AC15" s="165" t="str">
        <f>IF(OR(ISNA(VLOOKUP($A15,JordGG!$D$12:BU$200,AC$3,FALSE)),ISBLANK(VLOOKUP($A15,JordGG!$D$12:BU$200,AC$3,FALSE))),"i.a",IF(ISNUMBER(VLOOKUP($A15,JordGG!$D$12:BU$200,AC$3,FALSE)),VLOOKUP($A15,JordGG!$D$12:BU$200,AC$3,FALSE),"i.p"))</f>
        <v>i.a</v>
      </c>
      <c r="AD15" s="165" t="str">
        <f>IF(OR(ISNA(VLOOKUP($A15,JordGG!$D$12:BV$200,AD$3,FALSE)),ISBLANK(VLOOKUP($A15,JordGG!$D$12:BV$200,AD$3,FALSE))),"i.a",IF(ISNUMBER(VLOOKUP($A15,JordGG!$D$12:BV$200,AD$3,FALSE)),VLOOKUP($A15,JordGG!$D$12:BV$200,AD$3,FALSE),"i.p"))</f>
        <v>i.a</v>
      </c>
      <c r="AE15" s="165" t="str">
        <f>IF(OR(ISNA(VLOOKUP($A15,JordGG!$D$12:BW$200,AE$3,FALSE)),ISBLANK(VLOOKUP($A15,JordGG!$D$12:BW$200,AE$3,FALSE))),"i.a",IF(ISNUMBER(VLOOKUP($A15,JordGG!$D$12:BW$200,AE$3,FALSE)),VLOOKUP($A15,JordGG!$D$12:BW$200,AE$3,FALSE),"i.p"))</f>
        <v>i.a</v>
      </c>
      <c r="AF15" s="165" t="str">
        <f>IF(OR(ISNA(VLOOKUP($A15,JordGG!$D$12:BX$200,AF$3,FALSE)),ISBLANK(VLOOKUP($A15,JordGG!$D$12:BX$200,AF$3,FALSE))),"i.a",IF(ISNUMBER(VLOOKUP($A15,JordGG!$D$12:BX$200,AF$3,FALSE)),VLOOKUP($A15,JordGG!$D$12:BX$200,AF$3,FALSE),"i.p"))</f>
        <v>i.a</v>
      </c>
      <c r="AG15" s="165" t="str">
        <f>IF(OR(ISNA(VLOOKUP($A15,JordGG!$D$12:BY$200,AG$3,FALSE)),ISBLANK(VLOOKUP($A15,JordGG!$D$12:BY$200,AG$3,FALSE))),"i.a",IF(ISNUMBER(VLOOKUP($A15,JordGG!$D$12:BY$200,AG$3,FALSE)),VLOOKUP($A15,JordGG!$D$12:BY$200,AG$3,FALSE),"i.p"))</f>
        <v>i.a</v>
      </c>
      <c r="AH15" s="165" t="str">
        <f>IF(OR(ISNA(VLOOKUP($A15,JordGG!$D$12:BZ$200,AH$3,FALSE)),ISBLANK(VLOOKUP($A15,JordGG!$D$12:BZ$200,AH$3,FALSE))),"i.a",IF(ISNUMBER(VLOOKUP($A15,JordGG!$D$12:BZ$200,AH$3,FALSE)),VLOOKUP($A15,JordGG!$D$12:BZ$200,AH$3,FALSE),"i.p"))</f>
        <v>i.a</v>
      </c>
      <c r="AI15" s="165" t="str">
        <f>IF(OR(ISNA(VLOOKUP($A15,JordGG!$D$12:CA$200,AI$3,FALSE)),ISBLANK(VLOOKUP($A15,JordGG!$D$12:CA$200,AI$3,FALSE))),"i.a",IF(ISNUMBER(VLOOKUP($A15,JordGG!$D$12:CA$200,AI$3,FALSE)),VLOOKUP($A15,JordGG!$D$12:CA$200,AI$3,FALSE),"i.p"))</f>
        <v>i.a</v>
      </c>
      <c r="AJ15" s="165" t="str">
        <f>IF(OR(ISNA(VLOOKUP($A15,JordGG!$D$12:CB$200,AJ$3,FALSE)),ISBLANK(VLOOKUP($A15,JordGG!$D$12:CB$200,AJ$3,FALSE))),"i.a",IF(ISNUMBER(VLOOKUP($A15,JordGG!$D$12:CB$200,AJ$3,FALSE)),VLOOKUP($A15,JordGG!$D$12:CB$200,AJ$3,FALSE),"i.p"))</f>
        <v>i.a</v>
      </c>
      <c r="AK15" s="165" t="str">
        <f>IF(OR(ISNA(VLOOKUP($A15,JordGG!$D$12:CC$200,AK$3,FALSE)),ISBLANK(VLOOKUP($A15,JordGG!$D$12:CC$200,AK$3,FALSE))),"i.a",IF(ISNUMBER(VLOOKUP($A15,JordGG!$D$12:CC$200,AK$3,FALSE)),VLOOKUP($A15,JordGG!$D$12:CC$200,AK$3,FALSE),"i.p"))</f>
        <v>i.a</v>
      </c>
      <c r="AL15" s="165" t="str">
        <f>IF(OR(ISNA(VLOOKUP($A15,JordGG!$D$12:CD$200,AL$3,FALSE)),ISBLANK(VLOOKUP($A15,JordGG!$D$12:CD$200,AL$3,FALSE))),"i.a",IF(ISNUMBER(VLOOKUP($A15,JordGG!$D$12:CD$200,AL$3,FALSE)),VLOOKUP($A15,JordGG!$D$12:CD$200,AL$3,FALSE),"i.p"))</f>
        <v>i.a</v>
      </c>
      <c r="AM15" s="165" t="str">
        <f>IF(OR(ISNA(VLOOKUP($A15,JordGG!$D$12:CE$200,AM$3,FALSE)),ISBLANK(VLOOKUP($A15,JordGG!$D$12:CE$200,AM$3,FALSE))),"i.a",IF(ISNUMBER(VLOOKUP($A15,JordGG!$D$12:CE$200,AM$3,FALSE)),VLOOKUP($A15,JordGG!$D$12:CE$200,AM$3,FALSE),"i.p"))</f>
        <v>i.a</v>
      </c>
      <c r="AN15" s="165" t="str">
        <f>IF(OR(ISNA(VLOOKUP($A15,JordGG!$D$12:CF$200,AN$3,FALSE)),ISBLANK(VLOOKUP($A15,JordGG!$D$12:CF$200,AN$3,FALSE))),"i.a",IF(ISNUMBER(VLOOKUP($A15,JordGG!$D$12:CF$200,AN$3,FALSE)),VLOOKUP($A15,JordGG!$D$12:CF$200,AN$3,FALSE),"i.p"))</f>
        <v>i.a</v>
      </c>
      <c r="AO15" s="165" t="str">
        <f>IF(OR(ISNA(VLOOKUP($A15,JordGG!$D$12:CG$200,AO$3,FALSE)),ISBLANK(VLOOKUP($A15,JordGG!$D$12:CG$200,AO$3,FALSE))),"i.a",IF(ISNUMBER(VLOOKUP($A15,JordGG!$D$12:CG$200,AO$3,FALSE)),VLOOKUP($A15,JordGG!$D$12:CG$200,AO$3,FALSE),"i.p"))</f>
        <v>i.a</v>
      </c>
      <c r="AP15" s="165" t="str">
        <f>IF(OR(ISNA(VLOOKUP($A15,JordGG!$D$12:CH$200,AP$3,FALSE)),ISBLANK(VLOOKUP($A15,JordGG!$D$12:CH$200,AP$3,FALSE))),"i.a",IF(ISNUMBER(VLOOKUP($A15,JordGG!$D$12:CH$200,AP$3,FALSE)),VLOOKUP($A15,JordGG!$D$12:CH$200,AP$3,FALSE),"i.p"))</f>
        <v>i.a</v>
      </c>
      <c r="AQ15" s="165" t="str">
        <f>IF(OR(ISNA(VLOOKUP($A15,JordGG!$D$12:CI$200,AQ$3,FALSE)),ISBLANK(VLOOKUP($A15,JordGG!$D$12:CI$200,AQ$3,FALSE))),"i.a",IF(ISNUMBER(VLOOKUP($A15,JordGG!$D$12:CI$200,AQ$3,FALSE)),VLOOKUP($A15,JordGG!$D$12:CI$200,AQ$3,FALSE),"i.p"))</f>
        <v>i.a</v>
      </c>
      <c r="AR15" s="165" t="str">
        <f>IF(OR(ISNA(VLOOKUP($A15,JordGG!$D$12:CJ$200,AR$3,FALSE)),ISBLANK(VLOOKUP($A15,JordGG!$D$12:CJ$200,AR$3,FALSE))),"i.a",IF(ISNUMBER(VLOOKUP($A15,JordGG!$D$12:CJ$200,AR$3,FALSE)),VLOOKUP($A15,JordGG!$D$12:CJ$200,AR$3,FALSE),"i.p"))</f>
        <v>i.a</v>
      </c>
    </row>
    <row r="16" spans="1:44" x14ac:dyDescent="0.2">
      <c r="A16" s="45">
        <v>1135</v>
      </c>
      <c r="B16" s="45" t="str">
        <f>_xlfn.IFNA(IF(ISBLANK(VLOOKUP($A16,JordGG!$D$12:BT$120,3,FALSE)),"i.a",VLOOKUP($A16,JordGG!$D$12:BT$120,3,FALSE)),"i.a")</f>
        <v>i.a</v>
      </c>
      <c r="C16" s="20" t="s">
        <v>40</v>
      </c>
      <c r="D16" s="92" t="str">
        <f>_xlfn.IFNA(IF(ISBLANK(VLOOKUP($A16,JordGG!$D$12:BV$120,D$3,FALSE)),"i.f",VLOOKUP($A16,JordGG!$D$12:BV$120,D$3,FALSE)),"i.a")</f>
        <v>i.a</v>
      </c>
      <c r="E16" s="92" t="str">
        <f>_xlfn.IFNA(IF(ISBLANK(VLOOKUP($A16,JordGG!$D$12:BV$120,E$3,FALSE)),"i.f",VLOOKUP($A16,JordGG!$D$12:BV$120,E$3,FALSE)),"i.a")</f>
        <v>i.a</v>
      </c>
      <c r="F16" s="146" t="str">
        <f>IF(OR(ISNA(VLOOKUP($A16,JordGG!$D$12:AX$200,F$3,FALSE)),ISBLANK(VLOOKUP($A16,JordGG!$D$12:AX$200,F$3,FALSE))),"i.a",IF(ISNUMBER(VLOOKUP($A16,JordGG!$D$12:AX$200,F$3,FALSE)),VLOOKUP($A16,JordGG!$D$12:AX$200,F$3,FALSE),"i.p"))</f>
        <v>i.a</v>
      </c>
      <c r="G16" s="146" t="str">
        <f>IF(OR(ISNA(VLOOKUP($A16,JordGG!$D$12:AY$200,G$3,FALSE)),ISBLANK(VLOOKUP($A16,JordGG!$D$12:AY$200,G$3,FALSE))),"i.a",IF(ISNUMBER(VLOOKUP($A16,JordGG!$D$12:AY$200,G$3,FALSE)),VLOOKUP($A16,JordGG!$D$12:AY$200,G$3,FALSE),"i.p"))</f>
        <v>i.a</v>
      </c>
      <c r="H16" s="146" t="str">
        <f>IF(OR(ISNA(VLOOKUP($A16,JordGG!$D$12:AZ$200,H$3,FALSE)),ISBLANK(VLOOKUP($A16,JordGG!$D$12:AZ$200,H$3,FALSE))),"i.a",IF(ISNUMBER(VLOOKUP($A16,JordGG!$D$12:AZ$200,H$3,FALSE)),VLOOKUP($A16,JordGG!$D$12:AZ$200,H$3,FALSE),"i.p"))</f>
        <v>i.a</v>
      </c>
      <c r="I16" s="146" t="str">
        <f>IF(OR(ISNA(VLOOKUP($A16,JordGG!$D$12:BA$200,I$3,FALSE)),ISBLANK(VLOOKUP($A16,JordGG!$D$12:BA$200,I$3,FALSE))),"i.a",IF(ISNUMBER(VLOOKUP($A16,JordGG!$D$12:BA$200,I$3,FALSE)),VLOOKUP($A16,JordGG!$D$12:BA$200,I$3,FALSE),"i.p"))</f>
        <v>i.a</v>
      </c>
      <c r="J16" s="146" t="str">
        <f>IF(OR(ISNA(VLOOKUP($A16,JordGG!$D$12:BB$200,J$3,FALSE)),ISBLANK(VLOOKUP($A16,JordGG!$D$12:BB$200,J$3,FALSE))),"i.a",IF(ISNUMBER(VLOOKUP($A16,JordGG!$D$12:BB$200,J$3,FALSE)),VLOOKUP($A16,JordGG!$D$12:BB$200,J$3,FALSE),"i.p"))</f>
        <v>i.a</v>
      </c>
      <c r="K16" s="146" t="str">
        <f>IF(OR(ISNA(VLOOKUP($A16,JordGG!$D$12:BC$200,K$3,FALSE)),ISBLANK(VLOOKUP($A16,JordGG!$D$12:BC$200,K$3,FALSE))),"i.a",IF(ISNUMBER(VLOOKUP($A16,JordGG!$D$12:BC$200,K$3,FALSE)),VLOOKUP($A16,JordGG!$D$12:BC$200,K$3,FALSE),"i.p"))</f>
        <v>i.a</v>
      </c>
      <c r="L16" s="146" t="str">
        <f>IF(OR(ISNA(VLOOKUP($A16,JordGG!$D$12:BD$200,L$3,FALSE)),ISBLANK(VLOOKUP($A16,JordGG!$D$12:BD$200,L$3,FALSE))),"i.a",IF(ISNUMBER(VLOOKUP($A16,JordGG!$D$12:BD$200,L$3,FALSE)),VLOOKUP($A16,JordGG!$D$12:BD$200,L$3,FALSE),"i.p"))</f>
        <v>i.a</v>
      </c>
      <c r="M16" s="146" t="str">
        <f>IF(OR(ISNA(VLOOKUP($A16,JordGG!$D$12:BE$200,M$3,FALSE)),ISBLANK(VLOOKUP($A16,JordGG!$D$12:BE$200,M$3,FALSE))),"i.a",IF(ISNUMBER(VLOOKUP($A16,JordGG!$D$12:BE$200,M$3,FALSE)),VLOOKUP($A16,JordGG!$D$12:BE$200,M$3,FALSE),"i.p"))</f>
        <v>i.a</v>
      </c>
      <c r="N16" s="146" t="str">
        <f>IF(OR(ISNA(VLOOKUP($A16,JordGG!$D$12:BF$200,N$3,FALSE)),ISBLANK(VLOOKUP($A16,JordGG!$D$12:BF$200,N$3,FALSE))),"i.a",IF(ISNUMBER(VLOOKUP($A16,JordGG!$D$12:BF$200,N$3,FALSE)),VLOOKUP($A16,JordGG!$D$12:BF$200,N$3,FALSE),"i.p"))</f>
        <v>i.a</v>
      </c>
      <c r="O16" s="146" t="str">
        <f>IF(OR(ISNA(VLOOKUP($A16,JordGG!$D$12:BG$200,O$3,FALSE)),ISBLANK(VLOOKUP($A16,JordGG!$D$12:BG$200,O$3,FALSE))),"i.a",IF(ISNUMBER(VLOOKUP($A16,JordGG!$D$12:BG$200,O$3,FALSE)),VLOOKUP($A16,JordGG!$D$12:BG$200,O$3,FALSE),"i.p"))</f>
        <v>i.a</v>
      </c>
      <c r="P16" s="146" t="str">
        <f>IF(OR(ISNA(VLOOKUP($A16,JordGG!$D$12:BH$200,P$3,FALSE)),ISBLANK(VLOOKUP($A16,JordGG!$D$12:BH$200,P$3,FALSE))),"i.a",IF(ISNUMBER(VLOOKUP($A16,JordGG!$D$12:BH$200,P$3,FALSE)),VLOOKUP($A16,JordGG!$D$12:BH$200,P$3,FALSE),"i.p"))</f>
        <v>i.a</v>
      </c>
      <c r="Q16" s="146" t="str">
        <f>IF(OR(ISNA(VLOOKUP($A16,JordGG!$D$12:BI$200,Q$3,FALSE)),ISBLANK(VLOOKUP($A16,JordGG!$D$12:BI$200,Q$3,FALSE))),"i.a",IF(ISNUMBER(VLOOKUP($A16,JordGG!$D$12:BI$200,Q$3,FALSE)),VLOOKUP($A16,JordGG!$D$12:BI$200,Q$3,FALSE),"i.p"))</f>
        <v>i.a</v>
      </c>
      <c r="R16" s="146" t="str">
        <f>IF(OR(ISNA(VLOOKUP($A16,JordGG!$D$12:BJ$200,R$3,FALSE)),ISBLANK(VLOOKUP($A16,JordGG!$D$12:BJ$200,R$3,FALSE))),"i.a",IF(ISNUMBER(VLOOKUP($A16,JordGG!$D$12:BJ$200,R$3,FALSE)),VLOOKUP($A16,JordGG!$D$12:BJ$200,R$3,FALSE),"i.p"))</f>
        <v>i.a</v>
      </c>
      <c r="S16" s="146" t="str">
        <f>IF(OR(ISNA(VLOOKUP($A16,JordGG!$D$12:BK$200,S$3,FALSE)),ISBLANK(VLOOKUP($A16,JordGG!$D$12:BK$200,S$3,FALSE))),"i.a",IF(ISNUMBER(VLOOKUP($A16,JordGG!$D$12:BK$200,S$3,FALSE)),VLOOKUP($A16,JordGG!$D$12:BK$200,S$3,FALSE),"i.p"))</f>
        <v>i.a</v>
      </c>
      <c r="T16" s="146" t="str">
        <f>IF(OR(ISNA(VLOOKUP($A16,JordGG!$D$12:BL$200,T$3,FALSE)),ISBLANK(VLOOKUP($A16,JordGG!$D$12:BL$200,T$3,FALSE))),"i.a",IF(ISNUMBER(VLOOKUP($A16,JordGG!$D$12:BL$200,T$3,FALSE)),VLOOKUP($A16,JordGG!$D$12:BL$200,T$3,FALSE),"i.p"))</f>
        <v>i.a</v>
      </c>
      <c r="U16" s="146" t="str">
        <f>IF(OR(ISNA(VLOOKUP($A16,JordGG!$D$12:BM$200,U$3,FALSE)),ISBLANK(VLOOKUP($A16,JordGG!$D$12:BM$200,U$3,FALSE))),"i.a",IF(ISNUMBER(VLOOKUP($A16,JordGG!$D$12:BM$200,U$3,FALSE)),VLOOKUP($A16,JordGG!$D$12:BM$200,U$3,FALSE),"i.p"))</f>
        <v>i.a</v>
      </c>
      <c r="V16" s="146" t="str">
        <f>IF(OR(ISNA(VLOOKUP($A16,JordGG!$D$12:BN$200,V$3,FALSE)),ISBLANK(VLOOKUP($A16,JordGG!$D$12:BN$200,V$3,FALSE))),"i.a",IF(ISNUMBER(VLOOKUP($A16,JordGG!$D$12:BN$200,V$3,FALSE)),VLOOKUP($A16,JordGG!$D$12:BN$200,V$3,FALSE),"i.p"))</f>
        <v>i.a</v>
      </c>
      <c r="W16" s="146" t="str">
        <f>IF(OR(ISNA(VLOOKUP($A16,JordGG!$D$12:BO$200,W$3,FALSE)),ISBLANK(VLOOKUP($A16,JordGG!$D$12:BO$200,W$3,FALSE))),"i.a",IF(ISNUMBER(VLOOKUP($A16,JordGG!$D$12:BO$200,W$3,FALSE)),VLOOKUP($A16,JordGG!$D$12:BO$200,W$3,FALSE),"i.p"))</f>
        <v>i.a</v>
      </c>
      <c r="X16" s="146" t="str">
        <f>IF(OR(ISNA(VLOOKUP($A16,JordGG!$D$12:BP$200,X$3,FALSE)),ISBLANK(VLOOKUP($A16,JordGG!$D$12:BP$200,X$3,FALSE))),"i.a",IF(ISNUMBER(VLOOKUP($A16,JordGG!$D$12:BP$200,X$3,FALSE)),VLOOKUP($A16,JordGG!$D$12:BP$200,X$3,FALSE),"i.p"))</f>
        <v>i.a</v>
      </c>
      <c r="Y16" s="146" t="str">
        <f>IF(OR(ISNA(VLOOKUP($A16,JordGG!$D$12:BQ$200,Y$3,FALSE)),ISBLANK(VLOOKUP($A16,JordGG!$D$12:BQ$200,Y$3,FALSE))),"i.a",IF(ISNUMBER(VLOOKUP($A16,JordGG!$D$12:BQ$200,Y$3,FALSE)),VLOOKUP($A16,JordGG!$D$12:BQ$200,Y$3,FALSE),"i.p"))</f>
        <v>i.a</v>
      </c>
      <c r="Z16" s="146" t="str">
        <f>IF(OR(ISNA(VLOOKUP($A16,JordGG!$D$12:BR$200,Z$3,FALSE)),ISBLANK(VLOOKUP($A16,JordGG!$D$12:BR$200,Z$3,FALSE))),"i.a",IF(ISNUMBER(VLOOKUP($A16,JordGG!$D$12:BR$200,Z$3,FALSE)),VLOOKUP($A16,JordGG!$D$12:BR$200,Z$3,FALSE),"i.p"))</f>
        <v>i.a</v>
      </c>
      <c r="AA16" s="146" t="str">
        <f>IF(OR(ISNA(VLOOKUP($A16,JordGG!$D$12:BS$200,AA$3,FALSE)),ISBLANK(VLOOKUP($A16,JordGG!$D$12:BS$200,AA$3,FALSE))),"i.a",IF(ISNUMBER(VLOOKUP($A16,JordGG!$D$12:BS$200,AA$3,FALSE)),VLOOKUP($A16,JordGG!$D$12:BS$200,AA$3,FALSE),"i.p"))</f>
        <v>i.a</v>
      </c>
      <c r="AB16" s="146" t="str">
        <f>IF(OR(ISNA(VLOOKUP($A16,JordGG!$D$12:BT$200,AB$3,FALSE)),ISBLANK(VLOOKUP($A16,JordGG!$D$12:BT$200,AB$3,FALSE))),"i.a",IF(ISNUMBER(VLOOKUP($A16,JordGG!$D$12:BT$200,AB$3,FALSE)),VLOOKUP($A16,JordGG!$D$12:BT$200,AB$3,FALSE),"i.p"))</f>
        <v>i.a</v>
      </c>
      <c r="AC16" s="146" t="str">
        <f>IF(OR(ISNA(VLOOKUP($A16,JordGG!$D$12:BU$200,AC$3,FALSE)),ISBLANK(VLOOKUP($A16,JordGG!$D$12:BU$200,AC$3,FALSE))),"i.a",IF(ISNUMBER(VLOOKUP($A16,JordGG!$D$12:BU$200,AC$3,FALSE)),VLOOKUP($A16,JordGG!$D$12:BU$200,AC$3,FALSE),"i.p"))</f>
        <v>i.a</v>
      </c>
      <c r="AD16" s="146" t="str">
        <f>IF(OR(ISNA(VLOOKUP($A16,JordGG!$D$12:BV$200,AD$3,FALSE)),ISBLANK(VLOOKUP($A16,JordGG!$D$12:BV$200,AD$3,FALSE))),"i.a",IF(ISNUMBER(VLOOKUP($A16,JordGG!$D$12:BV$200,AD$3,FALSE)),VLOOKUP($A16,JordGG!$D$12:BV$200,AD$3,FALSE),"i.p"))</f>
        <v>i.a</v>
      </c>
      <c r="AE16" s="146" t="str">
        <f>IF(OR(ISNA(VLOOKUP($A16,JordGG!$D$12:BW$200,AE$3,FALSE)),ISBLANK(VLOOKUP($A16,JordGG!$D$12:BW$200,AE$3,FALSE))),"i.a",IF(ISNUMBER(VLOOKUP($A16,JordGG!$D$12:BW$200,AE$3,FALSE)),VLOOKUP($A16,JordGG!$D$12:BW$200,AE$3,FALSE),"i.p"))</f>
        <v>i.a</v>
      </c>
      <c r="AF16" s="146" t="str">
        <f>IF(OR(ISNA(VLOOKUP($A16,JordGG!$D$12:BX$200,AF$3,FALSE)),ISBLANK(VLOOKUP($A16,JordGG!$D$12:BX$200,AF$3,FALSE))),"i.a",IF(ISNUMBER(VLOOKUP($A16,JordGG!$D$12:BX$200,AF$3,FALSE)),VLOOKUP($A16,JordGG!$D$12:BX$200,AF$3,FALSE),"i.p"))</f>
        <v>i.a</v>
      </c>
      <c r="AG16" s="146" t="str">
        <f>IF(OR(ISNA(VLOOKUP($A16,JordGG!$D$12:BY$200,AG$3,FALSE)),ISBLANK(VLOOKUP($A16,JordGG!$D$12:BY$200,AG$3,FALSE))),"i.a",IF(ISNUMBER(VLOOKUP($A16,JordGG!$D$12:BY$200,AG$3,FALSE)),VLOOKUP($A16,JordGG!$D$12:BY$200,AG$3,FALSE),"i.p"))</f>
        <v>i.a</v>
      </c>
      <c r="AH16" s="146" t="str">
        <f>IF(OR(ISNA(VLOOKUP($A16,JordGG!$D$12:BZ$200,AH$3,FALSE)),ISBLANK(VLOOKUP($A16,JordGG!$D$12:BZ$200,AH$3,FALSE))),"i.a",IF(ISNUMBER(VLOOKUP($A16,JordGG!$D$12:BZ$200,AH$3,FALSE)),VLOOKUP($A16,JordGG!$D$12:BZ$200,AH$3,FALSE),"i.p"))</f>
        <v>i.a</v>
      </c>
      <c r="AI16" s="146" t="str">
        <f>IF(OR(ISNA(VLOOKUP($A16,JordGG!$D$12:CA$200,AI$3,FALSE)),ISBLANK(VLOOKUP($A16,JordGG!$D$12:CA$200,AI$3,FALSE))),"i.a",IF(ISNUMBER(VLOOKUP($A16,JordGG!$D$12:CA$200,AI$3,FALSE)),VLOOKUP($A16,JordGG!$D$12:CA$200,AI$3,FALSE),"i.p"))</f>
        <v>i.a</v>
      </c>
      <c r="AJ16" s="146" t="str">
        <f>IF(OR(ISNA(VLOOKUP($A16,JordGG!$D$12:CB$200,AJ$3,FALSE)),ISBLANK(VLOOKUP($A16,JordGG!$D$12:CB$200,AJ$3,FALSE))),"i.a",IF(ISNUMBER(VLOOKUP($A16,JordGG!$D$12:CB$200,AJ$3,FALSE)),VLOOKUP($A16,JordGG!$D$12:CB$200,AJ$3,FALSE),"i.p"))</f>
        <v>i.a</v>
      </c>
      <c r="AK16" s="146" t="str">
        <f>IF(OR(ISNA(VLOOKUP($A16,JordGG!$D$12:CC$200,AK$3,FALSE)),ISBLANK(VLOOKUP($A16,JordGG!$D$12:CC$200,AK$3,FALSE))),"i.a",IF(ISNUMBER(VLOOKUP($A16,JordGG!$D$12:CC$200,AK$3,FALSE)),VLOOKUP($A16,JordGG!$D$12:CC$200,AK$3,FALSE),"i.p"))</f>
        <v>i.a</v>
      </c>
      <c r="AL16" s="146" t="str">
        <f>IF(OR(ISNA(VLOOKUP($A16,JordGG!$D$12:CD$200,AL$3,FALSE)),ISBLANK(VLOOKUP($A16,JordGG!$D$12:CD$200,AL$3,FALSE))),"i.a",IF(ISNUMBER(VLOOKUP($A16,JordGG!$D$12:CD$200,AL$3,FALSE)),VLOOKUP($A16,JordGG!$D$12:CD$200,AL$3,FALSE),"i.p"))</f>
        <v>i.a</v>
      </c>
      <c r="AM16" s="146" t="str">
        <f>IF(OR(ISNA(VLOOKUP($A16,JordGG!$D$12:CE$200,AM$3,FALSE)),ISBLANK(VLOOKUP($A16,JordGG!$D$12:CE$200,AM$3,FALSE))),"i.a",IF(ISNUMBER(VLOOKUP($A16,JordGG!$D$12:CE$200,AM$3,FALSE)),VLOOKUP($A16,JordGG!$D$12:CE$200,AM$3,FALSE),"i.p"))</f>
        <v>i.a</v>
      </c>
      <c r="AN16" s="146" t="str">
        <f>IF(OR(ISNA(VLOOKUP($A16,JordGG!$D$12:CF$200,AN$3,FALSE)),ISBLANK(VLOOKUP($A16,JordGG!$D$12:CF$200,AN$3,FALSE))),"i.a",IF(ISNUMBER(VLOOKUP($A16,JordGG!$D$12:CF$200,AN$3,FALSE)),VLOOKUP($A16,JordGG!$D$12:CF$200,AN$3,FALSE),"i.p"))</f>
        <v>i.a</v>
      </c>
      <c r="AO16" s="146" t="str">
        <f>IF(OR(ISNA(VLOOKUP($A16,JordGG!$D$12:CG$200,AO$3,FALSE)),ISBLANK(VLOOKUP($A16,JordGG!$D$12:CG$200,AO$3,FALSE))),"i.a",IF(ISNUMBER(VLOOKUP($A16,JordGG!$D$12:CG$200,AO$3,FALSE)),VLOOKUP($A16,JordGG!$D$12:CG$200,AO$3,FALSE),"i.p"))</f>
        <v>i.a</v>
      </c>
      <c r="AP16" s="146" t="str">
        <f>IF(OR(ISNA(VLOOKUP($A16,JordGG!$D$12:CH$200,AP$3,FALSE)),ISBLANK(VLOOKUP($A16,JordGG!$D$12:CH$200,AP$3,FALSE))),"i.a",IF(ISNUMBER(VLOOKUP($A16,JordGG!$D$12:CH$200,AP$3,FALSE)),VLOOKUP($A16,JordGG!$D$12:CH$200,AP$3,FALSE),"i.p"))</f>
        <v>i.a</v>
      </c>
      <c r="AQ16" s="146" t="str">
        <f>IF(OR(ISNA(VLOOKUP($A16,JordGG!$D$12:CI$200,AQ$3,FALSE)),ISBLANK(VLOOKUP($A16,JordGG!$D$12:CI$200,AQ$3,FALSE))),"i.a",IF(ISNUMBER(VLOOKUP($A16,JordGG!$D$12:CI$200,AQ$3,FALSE)),VLOOKUP($A16,JordGG!$D$12:CI$200,AQ$3,FALSE),"i.p"))</f>
        <v>i.a</v>
      </c>
      <c r="AR16" s="147" t="str">
        <f>IF(OR(ISNA(VLOOKUP($A16,JordGG!$D$12:CJ$200,AR$3,FALSE)),ISBLANK(VLOOKUP($A16,JordGG!$D$12:CJ$200,AR$3,FALSE))),"i.a",IF(ISNUMBER(VLOOKUP($A16,JordGG!$D$12:CJ$200,AR$3,FALSE)),VLOOKUP($A16,JordGG!$D$12:CJ$200,AR$3,FALSE),"i.p"))</f>
        <v>i.a</v>
      </c>
    </row>
    <row r="17" spans="1:44" x14ac:dyDescent="0.2">
      <c r="A17" s="45">
        <v>1317</v>
      </c>
      <c r="B17" s="45" t="str">
        <f>_xlfn.IFNA(IF(ISBLANK(VLOOKUP($A17,JordGG!$D$12:BT$120,3,FALSE)),"i.a",VLOOKUP($A17,JordGG!$D$12:BT$120,3,FALSE)),"i.a")</f>
        <v>i.a</v>
      </c>
      <c r="C17" s="21" t="s">
        <v>41</v>
      </c>
      <c r="D17" s="29" t="str">
        <f>_xlfn.IFNA(IF(ISBLANK(VLOOKUP($A17,JordGG!$D$12:BV$120,D$3,FALSE)),"i.f",VLOOKUP($A17,JordGG!$D$12:BV$120,D$3,FALSE)),"i.a")</f>
        <v>i.a</v>
      </c>
      <c r="E17" s="29" t="str">
        <f>_xlfn.IFNA(IF(ISBLANK(VLOOKUP($A17,JordGG!$D$12:BV$120,E$3,FALSE)),"i.f",VLOOKUP($A17,JordGG!$D$12:BV$120,E$3,FALSE)),"i.a")</f>
        <v>i.a</v>
      </c>
      <c r="F17" s="161" t="str">
        <f>IF(OR(ISNA(VLOOKUP($A17,JordGG!$D$12:AX$200,F$3,FALSE)),ISBLANK(VLOOKUP($A17,JordGG!$D$12:AX$200,F$3,FALSE))),"i.a",IF(ISNUMBER(VLOOKUP($A17,JordGG!$D$12:AX$200,F$3,FALSE)),VLOOKUP($A17,JordGG!$D$12:AX$200,F$3,FALSE),"i.p"))</f>
        <v>i.a</v>
      </c>
      <c r="G17" s="161" t="str">
        <f>IF(OR(ISNA(VLOOKUP($A17,JordGG!$D$12:AY$200,G$3,FALSE)),ISBLANK(VLOOKUP($A17,JordGG!$D$12:AY$200,G$3,FALSE))),"i.a",IF(ISNUMBER(VLOOKUP($A17,JordGG!$D$12:AY$200,G$3,FALSE)),VLOOKUP($A17,JordGG!$D$12:AY$200,G$3,FALSE),"i.p"))</f>
        <v>i.a</v>
      </c>
      <c r="H17" s="161" t="str">
        <f>IF(OR(ISNA(VLOOKUP($A17,JordGG!$D$12:AZ$200,H$3,FALSE)),ISBLANK(VLOOKUP($A17,JordGG!$D$12:AZ$200,H$3,FALSE))),"i.a",IF(ISNUMBER(VLOOKUP($A17,JordGG!$D$12:AZ$200,H$3,FALSE)),VLOOKUP($A17,JordGG!$D$12:AZ$200,H$3,FALSE),"i.p"))</f>
        <v>i.a</v>
      </c>
      <c r="I17" s="161" t="str">
        <f>IF(OR(ISNA(VLOOKUP($A17,JordGG!$D$12:BA$200,I$3,FALSE)),ISBLANK(VLOOKUP($A17,JordGG!$D$12:BA$200,I$3,FALSE))),"i.a",IF(ISNUMBER(VLOOKUP($A17,JordGG!$D$12:BA$200,I$3,FALSE)),VLOOKUP($A17,JordGG!$D$12:BA$200,I$3,FALSE),"i.p"))</f>
        <v>i.a</v>
      </c>
      <c r="J17" s="161" t="str">
        <f>IF(OR(ISNA(VLOOKUP($A17,JordGG!$D$12:BB$200,J$3,FALSE)),ISBLANK(VLOOKUP($A17,JordGG!$D$12:BB$200,J$3,FALSE))),"i.a",IF(ISNUMBER(VLOOKUP($A17,JordGG!$D$12:BB$200,J$3,FALSE)),VLOOKUP($A17,JordGG!$D$12:BB$200,J$3,FALSE),"i.p"))</f>
        <v>i.a</v>
      </c>
      <c r="K17" s="161" t="str">
        <f>IF(OR(ISNA(VLOOKUP($A17,JordGG!$D$12:BC$200,K$3,FALSE)),ISBLANK(VLOOKUP($A17,JordGG!$D$12:BC$200,K$3,FALSE))),"i.a",IF(ISNUMBER(VLOOKUP($A17,JordGG!$D$12:BC$200,K$3,FALSE)),VLOOKUP($A17,JordGG!$D$12:BC$200,K$3,FALSE),"i.p"))</f>
        <v>i.a</v>
      </c>
      <c r="L17" s="161" t="str">
        <f>IF(OR(ISNA(VLOOKUP($A17,JordGG!$D$12:BD$200,L$3,FALSE)),ISBLANK(VLOOKUP($A17,JordGG!$D$12:BD$200,L$3,FALSE))),"i.a",IF(ISNUMBER(VLOOKUP($A17,JordGG!$D$12:BD$200,L$3,FALSE)),VLOOKUP($A17,JordGG!$D$12:BD$200,L$3,FALSE),"i.p"))</f>
        <v>i.a</v>
      </c>
      <c r="M17" s="161" t="str">
        <f>IF(OR(ISNA(VLOOKUP($A17,JordGG!$D$12:BE$200,M$3,FALSE)),ISBLANK(VLOOKUP($A17,JordGG!$D$12:BE$200,M$3,FALSE))),"i.a",IF(ISNUMBER(VLOOKUP($A17,JordGG!$D$12:BE$200,M$3,FALSE)),VLOOKUP($A17,JordGG!$D$12:BE$200,M$3,FALSE),"i.p"))</f>
        <v>i.a</v>
      </c>
      <c r="N17" s="161" t="str">
        <f>IF(OR(ISNA(VLOOKUP($A17,JordGG!$D$12:BF$200,N$3,FALSE)),ISBLANK(VLOOKUP($A17,JordGG!$D$12:BF$200,N$3,FALSE))),"i.a",IF(ISNUMBER(VLOOKUP($A17,JordGG!$D$12:BF$200,N$3,FALSE)),VLOOKUP($A17,JordGG!$D$12:BF$200,N$3,FALSE),"i.p"))</f>
        <v>i.a</v>
      </c>
      <c r="O17" s="161" t="str">
        <f>IF(OR(ISNA(VLOOKUP($A17,JordGG!$D$12:BG$200,O$3,FALSE)),ISBLANK(VLOOKUP($A17,JordGG!$D$12:BG$200,O$3,FALSE))),"i.a",IF(ISNUMBER(VLOOKUP($A17,JordGG!$D$12:BG$200,O$3,FALSE)),VLOOKUP($A17,JordGG!$D$12:BG$200,O$3,FALSE),"i.p"))</f>
        <v>i.a</v>
      </c>
      <c r="P17" s="161" t="str">
        <f>IF(OR(ISNA(VLOOKUP($A17,JordGG!$D$12:BH$200,P$3,FALSE)),ISBLANK(VLOOKUP($A17,JordGG!$D$12:BH$200,P$3,FALSE))),"i.a",IF(ISNUMBER(VLOOKUP($A17,JordGG!$D$12:BH$200,P$3,FALSE)),VLOOKUP($A17,JordGG!$D$12:BH$200,P$3,FALSE),"i.p"))</f>
        <v>i.a</v>
      </c>
      <c r="Q17" s="161" t="str">
        <f>IF(OR(ISNA(VLOOKUP($A17,JordGG!$D$12:BI$200,Q$3,FALSE)),ISBLANK(VLOOKUP($A17,JordGG!$D$12:BI$200,Q$3,FALSE))),"i.a",IF(ISNUMBER(VLOOKUP($A17,JordGG!$D$12:BI$200,Q$3,FALSE)),VLOOKUP($A17,JordGG!$D$12:BI$200,Q$3,FALSE),"i.p"))</f>
        <v>i.a</v>
      </c>
      <c r="R17" s="161" t="str">
        <f>IF(OR(ISNA(VLOOKUP($A17,JordGG!$D$12:BJ$200,R$3,FALSE)),ISBLANK(VLOOKUP($A17,JordGG!$D$12:BJ$200,R$3,FALSE))),"i.a",IF(ISNUMBER(VLOOKUP($A17,JordGG!$D$12:BJ$200,R$3,FALSE)),VLOOKUP($A17,JordGG!$D$12:BJ$200,R$3,FALSE),"i.p"))</f>
        <v>i.a</v>
      </c>
      <c r="S17" s="161" t="str">
        <f>IF(OR(ISNA(VLOOKUP($A17,JordGG!$D$12:BK$200,S$3,FALSE)),ISBLANK(VLOOKUP($A17,JordGG!$D$12:BK$200,S$3,FALSE))),"i.a",IF(ISNUMBER(VLOOKUP($A17,JordGG!$D$12:BK$200,S$3,FALSE)),VLOOKUP($A17,JordGG!$D$12:BK$200,S$3,FALSE),"i.p"))</f>
        <v>i.a</v>
      </c>
      <c r="T17" s="161" t="str">
        <f>IF(OR(ISNA(VLOOKUP($A17,JordGG!$D$12:BL$200,T$3,FALSE)),ISBLANK(VLOOKUP($A17,JordGG!$D$12:BL$200,T$3,FALSE))),"i.a",IF(ISNUMBER(VLOOKUP($A17,JordGG!$D$12:BL$200,T$3,FALSE)),VLOOKUP($A17,JordGG!$D$12:BL$200,T$3,FALSE),"i.p"))</f>
        <v>i.a</v>
      </c>
      <c r="U17" s="161" t="str">
        <f>IF(OR(ISNA(VLOOKUP($A17,JordGG!$D$12:BM$200,U$3,FALSE)),ISBLANK(VLOOKUP($A17,JordGG!$D$12:BM$200,U$3,FALSE))),"i.a",IF(ISNUMBER(VLOOKUP($A17,JordGG!$D$12:BM$200,U$3,FALSE)),VLOOKUP($A17,JordGG!$D$12:BM$200,U$3,FALSE),"i.p"))</f>
        <v>i.a</v>
      </c>
      <c r="V17" s="161" t="str">
        <f>IF(OR(ISNA(VLOOKUP($A17,JordGG!$D$12:BN$200,V$3,FALSE)),ISBLANK(VLOOKUP($A17,JordGG!$D$12:BN$200,V$3,FALSE))),"i.a",IF(ISNUMBER(VLOOKUP($A17,JordGG!$D$12:BN$200,V$3,FALSE)),VLOOKUP($A17,JordGG!$D$12:BN$200,V$3,FALSE),"i.p"))</f>
        <v>i.a</v>
      </c>
      <c r="W17" s="161" t="str">
        <f>IF(OR(ISNA(VLOOKUP($A17,JordGG!$D$12:BO$200,W$3,FALSE)),ISBLANK(VLOOKUP($A17,JordGG!$D$12:BO$200,W$3,FALSE))),"i.a",IF(ISNUMBER(VLOOKUP($A17,JordGG!$D$12:BO$200,W$3,FALSE)),VLOOKUP($A17,JordGG!$D$12:BO$200,W$3,FALSE),"i.p"))</f>
        <v>i.a</v>
      </c>
      <c r="X17" s="161" t="str">
        <f>IF(OR(ISNA(VLOOKUP($A17,JordGG!$D$12:BP$200,X$3,FALSE)),ISBLANK(VLOOKUP($A17,JordGG!$D$12:BP$200,X$3,FALSE))),"i.a",IF(ISNUMBER(VLOOKUP($A17,JordGG!$D$12:BP$200,X$3,FALSE)),VLOOKUP($A17,JordGG!$D$12:BP$200,X$3,FALSE),"i.p"))</f>
        <v>i.a</v>
      </c>
      <c r="Y17" s="161" t="str">
        <f>IF(OR(ISNA(VLOOKUP($A17,JordGG!$D$12:BQ$200,Y$3,FALSE)),ISBLANK(VLOOKUP($A17,JordGG!$D$12:BQ$200,Y$3,FALSE))),"i.a",IF(ISNUMBER(VLOOKUP($A17,JordGG!$D$12:BQ$200,Y$3,FALSE)),VLOOKUP($A17,JordGG!$D$12:BQ$200,Y$3,FALSE),"i.p"))</f>
        <v>i.a</v>
      </c>
      <c r="Z17" s="161" t="str">
        <f>IF(OR(ISNA(VLOOKUP($A17,JordGG!$D$12:BR$200,Z$3,FALSE)),ISBLANK(VLOOKUP($A17,JordGG!$D$12:BR$200,Z$3,FALSE))),"i.a",IF(ISNUMBER(VLOOKUP($A17,JordGG!$D$12:BR$200,Z$3,FALSE)),VLOOKUP($A17,JordGG!$D$12:BR$200,Z$3,FALSE),"i.p"))</f>
        <v>i.a</v>
      </c>
      <c r="AA17" s="161" t="str">
        <f>IF(OR(ISNA(VLOOKUP($A17,JordGG!$D$12:BS$200,AA$3,FALSE)),ISBLANK(VLOOKUP($A17,JordGG!$D$12:BS$200,AA$3,FALSE))),"i.a",IF(ISNUMBER(VLOOKUP($A17,JordGG!$D$12:BS$200,AA$3,FALSE)),VLOOKUP($A17,JordGG!$D$12:BS$200,AA$3,FALSE),"i.p"))</f>
        <v>i.a</v>
      </c>
      <c r="AB17" s="161" t="str">
        <f>IF(OR(ISNA(VLOOKUP($A17,JordGG!$D$12:BT$200,AB$3,FALSE)),ISBLANK(VLOOKUP($A17,JordGG!$D$12:BT$200,AB$3,FALSE))),"i.a",IF(ISNUMBER(VLOOKUP($A17,JordGG!$D$12:BT$200,AB$3,FALSE)),VLOOKUP($A17,JordGG!$D$12:BT$200,AB$3,FALSE),"i.p"))</f>
        <v>i.a</v>
      </c>
      <c r="AC17" s="161" t="str">
        <f>IF(OR(ISNA(VLOOKUP($A17,JordGG!$D$12:BU$200,AC$3,FALSE)),ISBLANK(VLOOKUP($A17,JordGG!$D$12:BU$200,AC$3,FALSE))),"i.a",IF(ISNUMBER(VLOOKUP($A17,JordGG!$D$12:BU$200,AC$3,FALSE)),VLOOKUP($A17,JordGG!$D$12:BU$200,AC$3,FALSE),"i.p"))</f>
        <v>i.a</v>
      </c>
      <c r="AD17" s="161" t="str">
        <f>IF(OR(ISNA(VLOOKUP($A17,JordGG!$D$12:BV$200,AD$3,FALSE)),ISBLANK(VLOOKUP($A17,JordGG!$D$12:BV$200,AD$3,FALSE))),"i.a",IF(ISNUMBER(VLOOKUP($A17,JordGG!$D$12:BV$200,AD$3,FALSE)),VLOOKUP($A17,JordGG!$D$12:BV$200,AD$3,FALSE),"i.p"))</f>
        <v>i.a</v>
      </c>
      <c r="AE17" s="161" t="str">
        <f>IF(OR(ISNA(VLOOKUP($A17,JordGG!$D$12:BW$200,AE$3,FALSE)),ISBLANK(VLOOKUP($A17,JordGG!$D$12:BW$200,AE$3,FALSE))),"i.a",IF(ISNUMBER(VLOOKUP($A17,JordGG!$D$12:BW$200,AE$3,FALSE)),VLOOKUP($A17,JordGG!$D$12:BW$200,AE$3,FALSE),"i.p"))</f>
        <v>i.a</v>
      </c>
      <c r="AF17" s="161" t="str">
        <f>IF(OR(ISNA(VLOOKUP($A17,JordGG!$D$12:BX$200,AF$3,FALSE)),ISBLANK(VLOOKUP($A17,JordGG!$D$12:BX$200,AF$3,FALSE))),"i.a",IF(ISNUMBER(VLOOKUP($A17,JordGG!$D$12:BX$200,AF$3,FALSE)),VLOOKUP($A17,JordGG!$D$12:BX$200,AF$3,FALSE),"i.p"))</f>
        <v>i.a</v>
      </c>
      <c r="AG17" s="161" t="str">
        <f>IF(OR(ISNA(VLOOKUP($A17,JordGG!$D$12:BY$200,AG$3,FALSE)),ISBLANK(VLOOKUP($A17,JordGG!$D$12:BY$200,AG$3,FALSE))),"i.a",IF(ISNUMBER(VLOOKUP($A17,JordGG!$D$12:BY$200,AG$3,FALSE)),VLOOKUP($A17,JordGG!$D$12:BY$200,AG$3,FALSE),"i.p"))</f>
        <v>i.a</v>
      </c>
      <c r="AH17" s="161" t="str">
        <f>IF(OR(ISNA(VLOOKUP($A17,JordGG!$D$12:BZ$200,AH$3,FALSE)),ISBLANK(VLOOKUP($A17,JordGG!$D$12:BZ$200,AH$3,FALSE))),"i.a",IF(ISNUMBER(VLOOKUP($A17,JordGG!$D$12:BZ$200,AH$3,FALSE)),VLOOKUP($A17,JordGG!$D$12:BZ$200,AH$3,FALSE),"i.p"))</f>
        <v>i.a</v>
      </c>
      <c r="AI17" s="161" t="str">
        <f>IF(OR(ISNA(VLOOKUP($A17,JordGG!$D$12:CA$200,AI$3,FALSE)),ISBLANK(VLOOKUP($A17,JordGG!$D$12:CA$200,AI$3,FALSE))),"i.a",IF(ISNUMBER(VLOOKUP($A17,JordGG!$D$12:CA$200,AI$3,FALSE)),VLOOKUP($A17,JordGG!$D$12:CA$200,AI$3,FALSE),"i.p"))</f>
        <v>i.a</v>
      </c>
      <c r="AJ17" s="161" t="str">
        <f>IF(OR(ISNA(VLOOKUP($A17,JordGG!$D$12:CB$200,AJ$3,FALSE)),ISBLANK(VLOOKUP($A17,JordGG!$D$12:CB$200,AJ$3,FALSE))),"i.a",IF(ISNUMBER(VLOOKUP($A17,JordGG!$D$12:CB$200,AJ$3,FALSE)),VLOOKUP($A17,JordGG!$D$12:CB$200,AJ$3,FALSE),"i.p"))</f>
        <v>i.a</v>
      </c>
      <c r="AK17" s="161" t="str">
        <f>IF(OR(ISNA(VLOOKUP($A17,JordGG!$D$12:CC$200,AK$3,FALSE)),ISBLANK(VLOOKUP($A17,JordGG!$D$12:CC$200,AK$3,FALSE))),"i.a",IF(ISNUMBER(VLOOKUP($A17,JordGG!$D$12:CC$200,AK$3,FALSE)),VLOOKUP($A17,JordGG!$D$12:CC$200,AK$3,FALSE),"i.p"))</f>
        <v>i.a</v>
      </c>
      <c r="AL17" s="161" t="str">
        <f>IF(OR(ISNA(VLOOKUP($A17,JordGG!$D$12:CD$200,AL$3,FALSE)),ISBLANK(VLOOKUP($A17,JordGG!$D$12:CD$200,AL$3,FALSE))),"i.a",IF(ISNUMBER(VLOOKUP($A17,JordGG!$D$12:CD$200,AL$3,FALSE)),VLOOKUP($A17,JordGG!$D$12:CD$200,AL$3,FALSE),"i.p"))</f>
        <v>i.a</v>
      </c>
      <c r="AM17" s="161" t="str">
        <f>IF(OR(ISNA(VLOOKUP($A17,JordGG!$D$12:CE$200,AM$3,FALSE)),ISBLANK(VLOOKUP($A17,JordGG!$D$12:CE$200,AM$3,FALSE))),"i.a",IF(ISNUMBER(VLOOKUP($A17,JordGG!$D$12:CE$200,AM$3,FALSE)),VLOOKUP($A17,JordGG!$D$12:CE$200,AM$3,FALSE),"i.p"))</f>
        <v>i.a</v>
      </c>
      <c r="AN17" s="161" t="str">
        <f>IF(OR(ISNA(VLOOKUP($A17,JordGG!$D$12:CF$200,AN$3,FALSE)),ISBLANK(VLOOKUP($A17,JordGG!$D$12:CF$200,AN$3,FALSE))),"i.a",IF(ISNUMBER(VLOOKUP($A17,JordGG!$D$12:CF$200,AN$3,FALSE)),VLOOKUP($A17,JordGG!$D$12:CF$200,AN$3,FALSE),"i.p"))</f>
        <v>i.a</v>
      </c>
      <c r="AO17" s="161" t="str">
        <f>IF(OR(ISNA(VLOOKUP($A17,JordGG!$D$12:CG$200,AO$3,FALSE)),ISBLANK(VLOOKUP($A17,JordGG!$D$12:CG$200,AO$3,FALSE))),"i.a",IF(ISNUMBER(VLOOKUP($A17,JordGG!$D$12:CG$200,AO$3,FALSE)),VLOOKUP($A17,JordGG!$D$12:CG$200,AO$3,FALSE),"i.p"))</f>
        <v>i.a</v>
      </c>
      <c r="AP17" s="161" t="str">
        <f>IF(OR(ISNA(VLOOKUP($A17,JordGG!$D$12:CH$200,AP$3,FALSE)),ISBLANK(VLOOKUP($A17,JordGG!$D$12:CH$200,AP$3,FALSE))),"i.a",IF(ISNUMBER(VLOOKUP($A17,JordGG!$D$12:CH$200,AP$3,FALSE)),VLOOKUP($A17,JordGG!$D$12:CH$200,AP$3,FALSE),"i.p"))</f>
        <v>i.a</v>
      </c>
      <c r="AQ17" s="161" t="str">
        <f>IF(OR(ISNA(VLOOKUP($A17,JordGG!$D$12:CI$200,AQ$3,FALSE)),ISBLANK(VLOOKUP($A17,JordGG!$D$12:CI$200,AQ$3,FALSE))),"i.a",IF(ISNUMBER(VLOOKUP($A17,JordGG!$D$12:CI$200,AQ$3,FALSE)),VLOOKUP($A17,JordGG!$D$12:CI$200,AQ$3,FALSE),"i.p"))</f>
        <v>i.a</v>
      </c>
      <c r="AR17" s="162" t="str">
        <f>IF(OR(ISNA(VLOOKUP($A17,JordGG!$D$12:CJ$200,AR$3,FALSE)),ISBLANK(VLOOKUP($A17,JordGG!$D$12:CJ$200,AR$3,FALSE))),"i.a",IF(ISNUMBER(VLOOKUP($A17,JordGG!$D$12:CJ$200,AR$3,FALSE)),VLOOKUP($A17,JordGG!$D$12:CJ$200,AR$3,FALSE),"i.p"))</f>
        <v>i.a</v>
      </c>
    </row>
    <row r="18" spans="1:44" x14ac:dyDescent="0.2">
      <c r="A18" s="45">
        <v>1318</v>
      </c>
      <c r="B18" s="45" t="str">
        <f>_xlfn.IFNA(IF(ISBLANK(VLOOKUP($A18,JordGG!$D$12:BT$120,3,FALSE)),"i.a",VLOOKUP($A18,JordGG!$D$12:BT$120,3,FALSE)),"i.a")</f>
        <v>i.a</v>
      </c>
      <c r="C18" s="21" t="s">
        <v>42</v>
      </c>
      <c r="D18" s="29" t="str">
        <f>_xlfn.IFNA(IF(ISBLANK(VLOOKUP($A18,JordGG!$D$12:BV$120,D$3,FALSE)),"i.f",VLOOKUP($A18,JordGG!$D$12:BV$120,D$3,FALSE)),"i.a")</f>
        <v>i.a</v>
      </c>
      <c r="E18" s="29" t="str">
        <f>_xlfn.IFNA(IF(ISBLANK(VLOOKUP($A18,JordGG!$D$12:BV$120,E$3,FALSE)),"i.f",VLOOKUP($A18,JordGG!$D$12:BV$120,E$3,FALSE)),"i.a")</f>
        <v>i.a</v>
      </c>
      <c r="F18" s="161" t="str">
        <f>IF(OR(ISNA(VLOOKUP($A18,JordGG!$D$12:AX$200,F$3,FALSE)),ISBLANK(VLOOKUP($A18,JordGG!$D$12:AX$200,F$3,FALSE))),"i.a",IF(ISNUMBER(VLOOKUP($A18,JordGG!$D$12:AX$200,F$3,FALSE)),VLOOKUP($A18,JordGG!$D$12:AX$200,F$3,FALSE),"i.p"))</f>
        <v>i.a</v>
      </c>
      <c r="G18" s="161" t="str">
        <f>IF(OR(ISNA(VLOOKUP($A18,JordGG!$D$12:AY$200,G$3,FALSE)),ISBLANK(VLOOKUP($A18,JordGG!$D$12:AY$200,G$3,FALSE))),"i.a",IF(ISNUMBER(VLOOKUP($A18,JordGG!$D$12:AY$200,G$3,FALSE)),VLOOKUP($A18,JordGG!$D$12:AY$200,G$3,FALSE),"i.p"))</f>
        <v>i.a</v>
      </c>
      <c r="H18" s="161" t="str">
        <f>IF(OR(ISNA(VLOOKUP($A18,JordGG!$D$12:AZ$200,H$3,FALSE)),ISBLANK(VLOOKUP($A18,JordGG!$D$12:AZ$200,H$3,FALSE))),"i.a",IF(ISNUMBER(VLOOKUP($A18,JordGG!$D$12:AZ$200,H$3,FALSE)),VLOOKUP($A18,JordGG!$D$12:AZ$200,H$3,FALSE),"i.p"))</f>
        <v>i.a</v>
      </c>
      <c r="I18" s="161" t="str">
        <f>IF(OR(ISNA(VLOOKUP($A18,JordGG!$D$12:BA$200,I$3,FALSE)),ISBLANK(VLOOKUP($A18,JordGG!$D$12:BA$200,I$3,FALSE))),"i.a",IF(ISNUMBER(VLOOKUP($A18,JordGG!$D$12:BA$200,I$3,FALSE)),VLOOKUP($A18,JordGG!$D$12:BA$200,I$3,FALSE),"i.p"))</f>
        <v>i.a</v>
      </c>
      <c r="J18" s="161" t="str">
        <f>IF(OR(ISNA(VLOOKUP($A18,JordGG!$D$12:BB$200,J$3,FALSE)),ISBLANK(VLOOKUP($A18,JordGG!$D$12:BB$200,J$3,FALSE))),"i.a",IF(ISNUMBER(VLOOKUP($A18,JordGG!$D$12:BB$200,J$3,FALSE)),VLOOKUP($A18,JordGG!$D$12:BB$200,J$3,FALSE),"i.p"))</f>
        <v>i.a</v>
      </c>
      <c r="K18" s="161" t="str">
        <f>IF(OR(ISNA(VLOOKUP($A18,JordGG!$D$12:BC$200,K$3,FALSE)),ISBLANK(VLOOKUP($A18,JordGG!$D$12:BC$200,K$3,FALSE))),"i.a",IF(ISNUMBER(VLOOKUP($A18,JordGG!$D$12:BC$200,K$3,FALSE)),VLOOKUP($A18,JordGG!$D$12:BC$200,K$3,FALSE),"i.p"))</f>
        <v>i.a</v>
      </c>
      <c r="L18" s="161" t="str">
        <f>IF(OR(ISNA(VLOOKUP($A18,JordGG!$D$12:BD$200,L$3,FALSE)),ISBLANK(VLOOKUP($A18,JordGG!$D$12:BD$200,L$3,FALSE))),"i.a",IF(ISNUMBER(VLOOKUP($A18,JordGG!$D$12:BD$200,L$3,FALSE)),VLOOKUP($A18,JordGG!$D$12:BD$200,L$3,FALSE),"i.p"))</f>
        <v>i.a</v>
      </c>
      <c r="M18" s="161" t="str">
        <f>IF(OR(ISNA(VLOOKUP($A18,JordGG!$D$12:BE$200,M$3,FALSE)),ISBLANK(VLOOKUP($A18,JordGG!$D$12:BE$200,M$3,FALSE))),"i.a",IF(ISNUMBER(VLOOKUP($A18,JordGG!$D$12:BE$200,M$3,FALSE)),VLOOKUP($A18,JordGG!$D$12:BE$200,M$3,FALSE),"i.p"))</f>
        <v>i.a</v>
      </c>
      <c r="N18" s="161" t="str">
        <f>IF(OR(ISNA(VLOOKUP($A18,JordGG!$D$12:BF$200,N$3,FALSE)),ISBLANK(VLOOKUP($A18,JordGG!$D$12:BF$200,N$3,FALSE))),"i.a",IF(ISNUMBER(VLOOKUP($A18,JordGG!$D$12:BF$200,N$3,FALSE)),VLOOKUP($A18,JordGG!$D$12:BF$200,N$3,FALSE),"i.p"))</f>
        <v>i.a</v>
      </c>
      <c r="O18" s="161" t="str">
        <f>IF(OR(ISNA(VLOOKUP($A18,JordGG!$D$12:BG$200,O$3,FALSE)),ISBLANK(VLOOKUP($A18,JordGG!$D$12:BG$200,O$3,FALSE))),"i.a",IF(ISNUMBER(VLOOKUP($A18,JordGG!$D$12:BG$200,O$3,FALSE)),VLOOKUP($A18,JordGG!$D$12:BG$200,O$3,FALSE),"i.p"))</f>
        <v>i.a</v>
      </c>
      <c r="P18" s="161" t="str">
        <f>IF(OR(ISNA(VLOOKUP($A18,JordGG!$D$12:BH$200,P$3,FALSE)),ISBLANK(VLOOKUP($A18,JordGG!$D$12:BH$200,P$3,FALSE))),"i.a",IF(ISNUMBER(VLOOKUP($A18,JordGG!$D$12:BH$200,P$3,FALSE)),VLOOKUP($A18,JordGG!$D$12:BH$200,P$3,FALSE),"i.p"))</f>
        <v>i.a</v>
      </c>
      <c r="Q18" s="161" t="str">
        <f>IF(OR(ISNA(VLOOKUP($A18,JordGG!$D$12:BI$200,Q$3,FALSE)),ISBLANK(VLOOKUP($A18,JordGG!$D$12:BI$200,Q$3,FALSE))),"i.a",IF(ISNUMBER(VLOOKUP($A18,JordGG!$D$12:BI$200,Q$3,FALSE)),VLOOKUP($A18,JordGG!$D$12:BI$200,Q$3,FALSE),"i.p"))</f>
        <v>i.a</v>
      </c>
      <c r="R18" s="161" t="str">
        <f>IF(OR(ISNA(VLOOKUP($A18,JordGG!$D$12:BJ$200,R$3,FALSE)),ISBLANK(VLOOKUP($A18,JordGG!$D$12:BJ$200,R$3,FALSE))),"i.a",IF(ISNUMBER(VLOOKUP($A18,JordGG!$D$12:BJ$200,R$3,FALSE)),VLOOKUP($A18,JordGG!$D$12:BJ$200,R$3,FALSE),"i.p"))</f>
        <v>i.a</v>
      </c>
      <c r="S18" s="161" t="str">
        <f>IF(OR(ISNA(VLOOKUP($A18,JordGG!$D$12:BK$200,S$3,FALSE)),ISBLANK(VLOOKUP($A18,JordGG!$D$12:BK$200,S$3,FALSE))),"i.a",IF(ISNUMBER(VLOOKUP($A18,JordGG!$D$12:BK$200,S$3,FALSE)),VLOOKUP($A18,JordGG!$D$12:BK$200,S$3,FALSE),"i.p"))</f>
        <v>i.a</v>
      </c>
      <c r="T18" s="161" t="str">
        <f>IF(OR(ISNA(VLOOKUP($A18,JordGG!$D$12:BL$200,T$3,FALSE)),ISBLANK(VLOOKUP($A18,JordGG!$D$12:BL$200,T$3,FALSE))),"i.a",IF(ISNUMBER(VLOOKUP($A18,JordGG!$D$12:BL$200,T$3,FALSE)),VLOOKUP($A18,JordGG!$D$12:BL$200,T$3,FALSE),"i.p"))</f>
        <v>i.a</v>
      </c>
      <c r="U18" s="161" t="str">
        <f>IF(OR(ISNA(VLOOKUP($A18,JordGG!$D$12:BM$200,U$3,FALSE)),ISBLANK(VLOOKUP($A18,JordGG!$D$12:BM$200,U$3,FALSE))),"i.a",IF(ISNUMBER(VLOOKUP($A18,JordGG!$D$12:BM$200,U$3,FALSE)),VLOOKUP($A18,JordGG!$D$12:BM$200,U$3,FALSE),"i.p"))</f>
        <v>i.a</v>
      </c>
      <c r="V18" s="161" t="str">
        <f>IF(OR(ISNA(VLOOKUP($A18,JordGG!$D$12:BN$200,V$3,FALSE)),ISBLANK(VLOOKUP($A18,JordGG!$D$12:BN$200,V$3,FALSE))),"i.a",IF(ISNUMBER(VLOOKUP($A18,JordGG!$D$12:BN$200,V$3,FALSE)),VLOOKUP($A18,JordGG!$D$12:BN$200,V$3,FALSE),"i.p"))</f>
        <v>i.a</v>
      </c>
      <c r="W18" s="161" t="str">
        <f>IF(OR(ISNA(VLOOKUP($A18,JordGG!$D$12:BO$200,W$3,FALSE)),ISBLANK(VLOOKUP($A18,JordGG!$D$12:BO$200,W$3,FALSE))),"i.a",IF(ISNUMBER(VLOOKUP($A18,JordGG!$D$12:BO$200,W$3,FALSE)),VLOOKUP($A18,JordGG!$D$12:BO$200,W$3,FALSE),"i.p"))</f>
        <v>i.a</v>
      </c>
      <c r="X18" s="161" t="str">
        <f>IF(OR(ISNA(VLOOKUP($A18,JordGG!$D$12:BP$200,X$3,FALSE)),ISBLANK(VLOOKUP($A18,JordGG!$D$12:BP$200,X$3,FALSE))),"i.a",IF(ISNUMBER(VLOOKUP($A18,JordGG!$D$12:BP$200,X$3,FALSE)),VLOOKUP($A18,JordGG!$D$12:BP$200,X$3,FALSE),"i.p"))</f>
        <v>i.a</v>
      </c>
      <c r="Y18" s="161" t="str">
        <f>IF(OR(ISNA(VLOOKUP($A18,JordGG!$D$12:BQ$200,Y$3,FALSE)),ISBLANK(VLOOKUP($A18,JordGG!$D$12:BQ$200,Y$3,FALSE))),"i.a",IF(ISNUMBER(VLOOKUP($A18,JordGG!$D$12:BQ$200,Y$3,FALSE)),VLOOKUP($A18,JordGG!$D$12:BQ$200,Y$3,FALSE),"i.p"))</f>
        <v>i.a</v>
      </c>
      <c r="Z18" s="161" t="str">
        <f>IF(OR(ISNA(VLOOKUP($A18,JordGG!$D$12:BR$200,Z$3,FALSE)),ISBLANK(VLOOKUP($A18,JordGG!$D$12:BR$200,Z$3,FALSE))),"i.a",IF(ISNUMBER(VLOOKUP($A18,JordGG!$D$12:BR$200,Z$3,FALSE)),VLOOKUP($A18,JordGG!$D$12:BR$200,Z$3,FALSE),"i.p"))</f>
        <v>i.a</v>
      </c>
      <c r="AA18" s="161" t="str">
        <f>IF(OR(ISNA(VLOOKUP($A18,JordGG!$D$12:BS$200,AA$3,FALSE)),ISBLANK(VLOOKUP($A18,JordGG!$D$12:BS$200,AA$3,FALSE))),"i.a",IF(ISNUMBER(VLOOKUP($A18,JordGG!$D$12:BS$200,AA$3,FALSE)),VLOOKUP($A18,JordGG!$D$12:BS$200,AA$3,FALSE),"i.p"))</f>
        <v>i.a</v>
      </c>
      <c r="AB18" s="161" t="str">
        <f>IF(OR(ISNA(VLOOKUP($A18,JordGG!$D$12:BT$200,AB$3,FALSE)),ISBLANK(VLOOKUP($A18,JordGG!$D$12:BT$200,AB$3,FALSE))),"i.a",IF(ISNUMBER(VLOOKUP($A18,JordGG!$D$12:BT$200,AB$3,FALSE)),VLOOKUP($A18,JordGG!$D$12:BT$200,AB$3,FALSE),"i.p"))</f>
        <v>i.a</v>
      </c>
      <c r="AC18" s="161" t="str">
        <f>IF(OR(ISNA(VLOOKUP($A18,JordGG!$D$12:BU$200,AC$3,FALSE)),ISBLANK(VLOOKUP($A18,JordGG!$D$12:BU$200,AC$3,FALSE))),"i.a",IF(ISNUMBER(VLOOKUP($A18,JordGG!$D$12:BU$200,AC$3,FALSE)),VLOOKUP($A18,JordGG!$D$12:BU$200,AC$3,FALSE),"i.p"))</f>
        <v>i.a</v>
      </c>
      <c r="AD18" s="161" t="str">
        <f>IF(OR(ISNA(VLOOKUP($A18,JordGG!$D$12:BV$200,AD$3,FALSE)),ISBLANK(VLOOKUP($A18,JordGG!$D$12:BV$200,AD$3,FALSE))),"i.a",IF(ISNUMBER(VLOOKUP($A18,JordGG!$D$12:BV$200,AD$3,FALSE)),VLOOKUP($A18,JordGG!$D$12:BV$200,AD$3,FALSE),"i.p"))</f>
        <v>i.a</v>
      </c>
      <c r="AE18" s="161" t="str">
        <f>IF(OR(ISNA(VLOOKUP($A18,JordGG!$D$12:BW$200,AE$3,FALSE)),ISBLANK(VLOOKUP($A18,JordGG!$D$12:BW$200,AE$3,FALSE))),"i.a",IF(ISNUMBER(VLOOKUP($A18,JordGG!$D$12:BW$200,AE$3,FALSE)),VLOOKUP($A18,JordGG!$D$12:BW$200,AE$3,FALSE),"i.p"))</f>
        <v>i.a</v>
      </c>
      <c r="AF18" s="161" t="str">
        <f>IF(OR(ISNA(VLOOKUP($A18,JordGG!$D$12:BX$200,AF$3,FALSE)),ISBLANK(VLOOKUP($A18,JordGG!$D$12:BX$200,AF$3,FALSE))),"i.a",IF(ISNUMBER(VLOOKUP($A18,JordGG!$D$12:BX$200,AF$3,FALSE)),VLOOKUP($A18,JordGG!$D$12:BX$200,AF$3,FALSE),"i.p"))</f>
        <v>i.a</v>
      </c>
      <c r="AG18" s="161" t="str">
        <f>IF(OR(ISNA(VLOOKUP($A18,JordGG!$D$12:BY$200,AG$3,FALSE)),ISBLANK(VLOOKUP($A18,JordGG!$D$12:BY$200,AG$3,FALSE))),"i.a",IF(ISNUMBER(VLOOKUP($A18,JordGG!$D$12:BY$200,AG$3,FALSE)),VLOOKUP($A18,JordGG!$D$12:BY$200,AG$3,FALSE),"i.p"))</f>
        <v>i.a</v>
      </c>
      <c r="AH18" s="161" t="str">
        <f>IF(OR(ISNA(VLOOKUP($A18,JordGG!$D$12:BZ$200,AH$3,FALSE)),ISBLANK(VLOOKUP($A18,JordGG!$D$12:BZ$200,AH$3,FALSE))),"i.a",IF(ISNUMBER(VLOOKUP($A18,JordGG!$D$12:BZ$200,AH$3,FALSE)),VLOOKUP($A18,JordGG!$D$12:BZ$200,AH$3,FALSE),"i.p"))</f>
        <v>i.a</v>
      </c>
      <c r="AI18" s="161" t="str">
        <f>IF(OR(ISNA(VLOOKUP($A18,JordGG!$D$12:CA$200,AI$3,FALSE)),ISBLANK(VLOOKUP($A18,JordGG!$D$12:CA$200,AI$3,FALSE))),"i.a",IF(ISNUMBER(VLOOKUP($A18,JordGG!$D$12:CA$200,AI$3,FALSE)),VLOOKUP($A18,JordGG!$D$12:CA$200,AI$3,FALSE),"i.p"))</f>
        <v>i.a</v>
      </c>
      <c r="AJ18" s="161" t="str">
        <f>IF(OR(ISNA(VLOOKUP($A18,JordGG!$D$12:CB$200,AJ$3,FALSE)),ISBLANK(VLOOKUP($A18,JordGG!$D$12:CB$200,AJ$3,FALSE))),"i.a",IF(ISNUMBER(VLOOKUP($A18,JordGG!$D$12:CB$200,AJ$3,FALSE)),VLOOKUP($A18,JordGG!$D$12:CB$200,AJ$3,FALSE),"i.p"))</f>
        <v>i.a</v>
      </c>
      <c r="AK18" s="161" t="str">
        <f>IF(OR(ISNA(VLOOKUP($A18,JordGG!$D$12:CC$200,AK$3,FALSE)),ISBLANK(VLOOKUP($A18,JordGG!$D$12:CC$200,AK$3,FALSE))),"i.a",IF(ISNUMBER(VLOOKUP($A18,JordGG!$D$12:CC$200,AK$3,FALSE)),VLOOKUP($A18,JordGG!$D$12:CC$200,AK$3,FALSE),"i.p"))</f>
        <v>i.a</v>
      </c>
      <c r="AL18" s="161" t="str">
        <f>IF(OR(ISNA(VLOOKUP($A18,JordGG!$D$12:CD$200,AL$3,FALSE)),ISBLANK(VLOOKUP($A18,JordGG!$D$12:CD$200,AL$3,FALSE))),"i.a",IF(ISNUMBER(VLOOKUP($A18,JordGG!$D$12:CD$200,AL$3,FALSE)),VLOOKUP($A18,JordGG!$D$12:CD$200,AL$3,FALSE),"i.p"))</f>
        <v>i.a</v>
      </c>
      <c r="AM18" s="161" t="str">
        <f>IF(OR(ISNA(VLOOKUP($A18,JordGG!$D$12:CE$200,AM$3,FALSE)),ISBLANK(VLOOKUP($A18,JordGG!$D$12:CE$200,AM$3,FALSE))),"i.a",IF(ISNUMBER(VLOOKUP($A18,JordGG!$D$12:CE$200,AM$3,FALSE)),VLOOKUP($A18,JordGG!$D$12:CE$200,AM$3,FALSE),"i.p"))</f>
        <v>i.a</v>
      </c>
      <c r="AN18" s="161" t="str">
        <f>IF(OR(ISNA(VLOOKUP($A18,JordGG!$D$12:CF$200,AN$3,FALSE)),ISBLANK(VLOOKUP($A18,JordGG!$D$12:CF$200,AN$3,FALSE))),"i.a",IF(ISNUMBER(VLOOKUP($A18,JordGG!$D$12:CF$200,AN$3,FALSE)),VLOOKUP($A18,JordGG!$D$12:CF$200,AN$3,FALSE),"i.p"))</f>
        <v>i.a</v>
      </c>
      <c r="AO18" s="161" t="str">
        <f>IF(OR(ISNA(VLOOKUP($A18,JordGG!$D$12:CG$200,AO$3,FALSE)),ISBLANK(VLOOKUP($A18,JordGG!$D$12:CG$200,AO$3,FALSE))),"i.a",IF(ISNUMBER(VLOOKUP($A18,JordGG!$D$12:CG$200,AO$3,FALSE)),VLOOKUP($A18,JordGG!$D$12:CG$200,AO$3,FALSE),"i.p"))</f>
        <v>i.a</v>
      </c>
      <c r="AP18" s="161" t="str">
        <f>IF(OR(ISNA(VLOOKUP($A18,JordGG!$D$12:CH$200,AP$3,FALSE)),ISBLANK(VLOOKUP($A18,JordGG!$D$12:CH$200,AP$3,FALSE))),"i.a",IF(ISNUMBER(VLOOKUP($A18,JordGG!$D$12:CH$200,AP$3,FALSE)),VLOOKUP($A18,JordGG!$D$12:CH$200,AP$3,FALSE),"i.p"))</f>
        <v>i.a</v>
      </c>
      <c r="AQ18" s="161" t="str">
        <f>IF(OR(ISNA(VLOOKUP($A18,JordGG!$D$12:CI$200,AQ$3,FALSE)),ISBLANK(VLOOKUP($A18,JordGG!$D$12:CI$200,AQ$3,FALSE))),"i.a",IF(ISNUMBER(VLOOKUP($A18,JordGG!$D$12:CI$200,AQ$3,FALSE)),VLOOKUP($A18,JordGG!$D$12:CI$200,AQ$3,FALSE),"i.p"))</f>
        <v>i.a</v>
      </c>
      <c r="AR18" s="162" t="str">
        <f>IF(OR(ISNA(VLOOKUP($A18,JordGG!$D$12:CJ$200,AR$3,FALSE)),ISBLANK(VLOOKUP($A18,JordGG!$D$12:CJ$200,AR$3,FALSE))),"i.a",IF(ISNUMBER(VLOOKUP($A18,JordGG!$D$12:CJ$200,AR$3,FALSE)),VLOOKUP($A18,JordGG!$D$12:CJ$200,AR$3,FALSE),"i.p"))</f>
        <v>i.a</v>
      </c>
    </row>
    <row r="19" spans="1:44" ht="13.6" thickBot="1" x14ac:dyDescent="0.25">
      <c r="A19" s="45">
        <v>1343</v>
      </c>
      <c r="B19" s="45" t="str">
        <f>_xlfn.IFNA(IF(ISBLANK(VLOOKUP($A19,JordGG!$D$12:BT$120,3,FALSE)),"i.a",VLOOKUP($A19,JordGG!$D$12:BT$120,3,FALSE)),"i.a")</f>
        <v>i.a</v>
      </c>
      <c r="C19" s="22" t="s">
        <v>43</v>
      </c>
      <c r="D19" s="23" t="str">
        <f>_xlfn.IFNA(IF(ISBLANK(VLOOKUP($A19,JordGG!$D$12:BV$120,D$3,FALSE)),"i.f",VLOOKUP($A19,JordGG!$D$12:BV$120,D$3,FALSE)),"i.a")</f>
        <v>i.a</v>
      </c>
      <c r="E19" s="23" t="str">
        <f>_xlfn.IFNA(IF(ISBLANK(VLOOKUP($A19,JordGG!$D$12:BV$120,E$3,FALSE)),"i.f",VLOOKUP($A19,JordGG!$D$12:BV$120,E$3,FALSE)),"i.a")</f>
        <v>i.a</v>
      </c>
      <c r="F19" s="163" t="str">
        <f>IF(OR(ISNA(VLOOKUP($A19,JordGG!$D$12:AX$200,F$3,FALSE)),ISBLANK(VLOOKUP($A19,JordGG!$D$12:AX$200,F$3,FALSE))),"i.a",IF(ISNUMBER(VLOOKUP($A19,JordGG!$D$12:AX$200,F$3,FALSE)),VLOOKUP($A19,JordGG!$D$12:AX$200,F$3,FALSE),"i.p"))</f>
        <v>i.a</v>
      </c>
      <c r="G19" s="163" t="str">
        <f>IF(OR(ISNA(VLOOKUP($A19,JordGG!$D$12:AY$200,G$3,FALSE)),ISBLANK(VLOOKUP($A19,JordGG!$D$12:AY$200,G$3,FALSE))),"i.a",IF(ISNUMBER(VLOOKUP($A19,JordGG!$D$12:AY$200,G$3,FALSE)),VLOOKUP($A19,JordGG!$D$12:AY$200,G$3,FALSE),"i.p"))</f>
        <v>i.a</v>
      </c>
      <c r="H19" s="163" t="str">
        <f>IF(OR(ISNA(VLOOKUP($A19,JordGG!$D$12:AZ$200,H$3,FALSE)),ISBLANK(VLOOKUP($A19,JordGG!$D$12:AZ$200,H$3,FALSE))),"i.a",IF(ISNUMBER(VLOOKUP($A19,JordGG!$D$12:AZ$200,H$3,FALSE)),VLOOKUP($A19,JordGG!$D$12:AZ$200,H$3,FALSE),"i.p"))</f>
        <v>i.a</v>
      </c>
      <c r="I19" s="163" t="str">
        <f>IF(OR(ISNA(VLOOKUP($A19,JordGG!$D$12:BA$200,I$3,FALSE)),ISBLANK(VLOOKUP($A19,JordGG!$D$12:BA$200,I$3,FALSE))),"i.a",IF(ISNUMBER(VLOOKUP($A19,JordGG!$D$12:BA$200,I$3,FALSE)),VLOOKUP($A19,JordGG!$D$12:BA$200,I$3,FALSE),"i.p"))</f>
        <v>i.a</v>
      </c>
      <c r="J19" s="163" t="str">
        <f>IF(OR(ISNA(VLOOKUP($A19,JordGG!$D$12:BB$200,J$3,FALSE)),ISBLANK(VLOOKUP($A19,JordGG!$D$12:BB$200,J$3,FALSE))),"i.a",IF(ISNUMBER(VLOOKUP($A19,JordGG!$D$12:BB$200,J$3,FALSE)),VLOOKUP($A19,JordGG!$D$12:BB$200,J$3,FALSE),"i.p"))</f>
        <v>i.a</v>
      </c>
      <c r="K19" s="163" t="str">
        <f>IF(OR(ISNA(VLOOKUP($A19,JordGG!$D$12:BC$200,K$3,FALSE)),ISBLANK(VLOOKUP($A19,JordGG!$D$12:BC$200,K$3,FALSE))),"i.a",IF(ISNUMBER(VLOOKUP($A19,JordGG!$D$12:BC$200,K$3,FALSE)),VLOOKUP($A19,JordGG!$D$12:BC$200,K$3,FALSE),"i.p"))</f>
        <v>i.a</v>
      </c>
      <c r="L19" s="163" t="str">
        <f>IF(OR(ISNA(VLOOKUP($A19,JordGG!$D$12:BD$200,L$3,FALSE)),ISBLANK(VLOOKUP($A19,JordGG!$D$12:BD$200,L$3,FALSE))),"i.a",IF(ISNUMBER(VLOOKUP($A19,JordGG!$D$12:BD$200,L$3,FALSE)),VLOOKUP($A19,JordGG!$D$12:BD$200,L$3,FALSE),"i.p"))</f>
        <v>i.a</v>
      </c>
      <c r="M19" s="163" t="str">
        <f>IF(OR(ISNA(VLOOKUP($A19,JordGG!$D$12:BE$200,M$3,FALSE)),ISBLANK(VLOOKUP($A19,JordGG!$D$12:BE$200,M$3,FALSE))),"i.a",IF(ISNUMBER(VLOOKUP($A19,JordGG!$D$12:BE$200,M$3,FALSE)),VLOOKUP($A19,JordGG!$D$12:BE$200,M$3,FALSE),"i.p"))</f>
        <v>i.a</v>
      </c>
      <c r="N19" s="163" t="str">
        <f>IF(OR(ISNA(VLOOKUP($A19,JordGG!$D$12:BF$200,N$3,FALSE)),ISBLANK(VLOOKUP($A19,JordGG!$D$12:BF$200,N$3,FALSE))),"i.a",IF(ISNUMBER(VLOOKUP($A19,JordGG!$D$12:BF$200,N$3,FALSE)),VLOOKUP($A19,JordGG!$D$12:BF$200,N$3,FALSE),"i.p"))</f>
        <v>i.a</v>
      </c>
      <c r="O19" s="163" t="str">
        <f>IF(OR(ISNA(VLOOKUP($A19,JordGG!$D$12:BG$200,O$3,FALSE)),ISBLANK(VLOOKUP($A19,JordGG!$D$12:BG$200,O$3,FALSE))),"i.a",IF(ISNUMBER(VLOOKUP($A19,JordGG!$D$12:BG$200,O$3,FALSE)),VLOOKUP($A19,JordGG!$D$12:BG$200,O$3,FALSE),"i.p"))</f>
        <v>i.a</v>
      </c>
      <c r="P19" s="163" t="str">
        <f>IF(OR(ISNA(VLOOKUP($A19,JordGG!$D$12:BH$200,P$3,FALSE)),ISBLANK(VLOOKUP($A19,JordGG!$D$12:BH$200,P$3,FALSE))),"i.a",IF(ISNUMBER(VLOOKUP($A19,JordGG!$D$12:BH$200,P$3,FALSE)),VLOOKUP($A19,JordGG!$D$12:BH$200,P$3,FALSE),"i.p"))</f>
        <v>i.a</v>
      </c>
      <c r="Q19" s="163" t="str">
        <f>IF(OR(ISNA(VLOOKUP($A19,JordGG!$D$12:BI$200,Q$3,FALSE)),ISBLANK(VLOOKUP($A19,JordGG!$D$12:BI$200,Q$3,FALSE))),"i.a",IF(ISNUMBER(VLOOKUP($A19,JordGG!$D$12:BI$200,Q$3,FALSE)),VLOOKUP($A19,JordGG!$D$12:BI$200,Q$3,FALSE),"i.p"))</f>
        <v>i.a</v>
      </c>
      <c r="R19" s="163" t="str">
        <f>IF(OR(ISNA(VLOOKUP($A19,JordGG!$D$12:BJ$200,R$3,FALSE)),ISBLANK(VLOOKUP($A19,JordGG!$D$12:BJ$200,R$3,FALSE))),"i.a",IF(ISNUMBER(VLOOKUP($A19,JordGG!$D$12:BJ$200,R$3,FALSE)),VLOOKUP($A19,JordGG!$D$12:BJ$200,R$3,FALSE),"i.p"))</f>
        <v>i.a</v>
      </c>
      <c r="S19" s="163" t="str">
        <f>IF(OR(ISNA(VLOOKUP($A19,JordGG!$D$12:BK$200,S$3,FALSE)),ISBLANK(VLOOKUP($A19,JordGG!$D$12:BK$200,S$3,FALSE))),"i.a",IF(ISNUMBER(VLOOKUP($A19,JordGG!$D$12:BK$200,S$3,FALSE)),VLOOKUP($A19,JordGG!$D$12:BK$200,S$3,FALSE),"i.p"))</f>
        <v>i.a</v>
      </c>
      <c r="T19" s="163" t="str">
        <f>IF(OR(ISNA(VLOOKUP($A19,JordGG!$D$12:BL$200,T$3,FALSE)),ISBLANK(VLOOKUP($A19,JordGG!$D$12:BL$200,T$3,FALSE))),"i.a",IF(ISNUMBER(VLOOKUP($A19,JordGG!$D$12:BL$200,T$3,FALSE)),VLOOKUP($A19,JordGG!$D$12:BL$200,T$3,FALSE),"i.p"))</f>
        <v>i.a</v>
      </c>
      <c r="U19" s="163" t="str">
        <f>IF(OR(ISNA(VLOOKUP($A19,JordGG!$D$12:BM$200,U$3,FALSE)),ISBLANK(VLOOKUP($A19,JordGG!$D$12:BM$200,U$3,FALSE))),"i.a",IF(ISNUMBER(VLOOKUP($A19,JordGG!$D$12:BM$200,U$3,FALSE)),VLOOKUP($A19,JordGG!$D$12:BM$200,U$3,FALSE),"i.p"))</f>
        <v>i.a</v>
      </c>
      <c r="V19" s="163" t="str">
        <f>IF(OR(ISNA(VLOOKUP($A19,JordGG!$D$12:BN$200,V$3,FALSE)),ISBLANK(VLOOKUP($A19,JordGG!$D$12:BN$200,V$3,FALSE))),"i.a",IF(ISNUMBER(VLOOKUP($A19,JordGG!$D$12:BN$200,V$3,FALSE)),VLOOKUP($A19,JordGG!$D$12:BN$200,V$3,FALSE),"i.p"))</f>
        <v>i.a</v>
      </c>
      <c r="W19" s="163" t="str">
        <f>IF(OR(ISNA(VLOOKUP($A19,JordGG!$D$12:BO$200,W$3,FALSE)),ISBLANK(VLOOKUP($A19,JordGG!$D$12:BO$200,W$3,FALSE))),"i.a",IF(ISNUMBER(VLOOKUP($A19,JordGG!$D$12:BO$200,W$3,FALSE)),VLOOKUP($A19,JordGG!$D$12:BO$200,W$3,FALSE),"i.p"))</f>
        <v>i.a</v>
      </c>
      <c r="X19" s="163" t="str">
        <f>IF(OR(ISNA(VLOOKUP($A19,JordGG!$D$12:BP$200,X$3,FALSE)),ISBLANK(VLOOKUP($A19,JordGG!$D$12:BP$200,X$3,FALSE))),"i.a",IF(ISNUMBER(VLOOKUP($A19,JordGG!$D$12:BP$200,X$3,FALSE)),VLOOKUP($A19,JordGG!$D$12:BP$200,X$3,FALSE),"i.p"))</f>
        <v>i.a</v>
      </c>
      <c r="Y19" s="163" t="str">
        <f>IF(OR(ISNA(VLOOKUP($A19,JordGG!$D$12:BQ$200,Y$3,FALSE)),ISBLANK(VLOOKUP($A19,JordGG!$D$12:BQ$200,Y$3,FALSE))),"i.a",IF(ISNUMBER(VLOOKUP($A19,JordGG!$D$12:BQ$200,Y$3,FALSE)),VLOOKUP($A19,JordGG!$D$12:BQ$200,Y$3,FALSE),"i.p"))</f>
        <v>i.a</v>
      </c>
      <c r="Z19" s="163" t="str">
        <f>IF(OR(ISNA(VLOOKUP($A19,JordGG!$D$12:BR$200,Z$3,FALSE)),ISBLANK(VLOOKUP($A19,JordGG!$D$12:BR$200,Z$3,FALSE))),"i.a",IF(ISNUMBER(VLOOKUP($A19,JordGG!$D$12:BR$200,Z$3,FALSE)),VLOOKUP($A19,JordGG!$D$12:BR$200,Z$3,FALSE),"i.p"))</f>
        <v>i.a</v>
      </c>
      <c r="AA19" s="163" t="str">
        <f>IF(OR(ISNA(VLOOKUP($A19,JordGG!$D$12:BS$200,AA$3,FALSE)),ISBLANK(VLOOKUP($A19,JordGG!$D$12:BS$200,AA$3,FALSE))),"i.a",IF(ISNUMBER(VLOOKUP($A19,JordGG!$D$12:BS$200,AA$3,FALSE)),VLOOKUP($A19,JordGG!$D$12:BS$200,AA$3,FALSE),"i.p"))</f>
        <v>i.a</v>
      </c>
      <c r="AB19" s="163" t="str">
        <f>IF(OR(ISNA(VLOOKUP($A19,JordGG!$D$12:BT$200,AB$3,FALSE)),ISBLANK(VLOOKUP($A19,JordGG!$D$12:BT$200,AB$3,FALSE))),"i.a",IF(ISNUMBER(VLOOKUP($A19,JordGG!$D$12:BT$200,AB$3,FALSE)),VLOOKUP($A19,JordGG!$D$12:BT$200,AB$3,FALSE),"i.p"))</f>
        <v>i.a</v>
      </c>
      <c r="AC19" s="163" t="str">
        <f>IF(OR(ISNA(VLOOKUP($A19,JordGG!$D$12:BU$200,AC$3,FALSE)),ISBLANK(VLOOKUP($A19,JordGG!$D$12:BU$200,AC$3,FALSE))),"i.a",IF(ISNUMBER(VLOOKUP($A19,JordGG!$D$12:BU$200,AC$3,FALSE)),VLOOKUP($A19,JordGG!$D$12:BU$200,AC$3,FALSE),"i.p"))</f>
        <v>i.a</v>
      </c>
      <c r="AD19" s="163" t="str">
        <f>IF(OR(ISNA(VLOOKUP($A19,JordGG!$D$12:BV$200,AD$3,FALSE)),ISBLANK(VLOOKUP($A19,JordGG!$D$12:BV$200,AD$3,FALSE))),"i.a",IF(ISNUMBER(VLOOKUP($A19,JordGG!$D$12:BV$200,AD$3,FALSE)),VLOOKUP($A19,JordGG!$D$12:BV$200,AD$3,FALSE),"i.p"))</f>
        <v>i.a</v>
      </c>
      <c r="AE19" s="163" t="str">
        <f>IF(OR(ISNA(VLOOKUP($A19,JordGG!$D$12:BW$200,AE$3,FALSE)),ISBLANK(VLOOKUP($A19,JordGG!$D$12:BW$200,AE$3,FALSE))),"i.a",IF(ISNUMBER(VLOOKUP($A19,JordGG!$D$12:BW$200,AE$3,FALSE)),VLOOKUP($A19,JordGG!$D$12:BW$200,AE$3,FALSE),"i.p"))</f>
        <v>i.a</v>
      </c>
      <c r="AF19" s="163" t="str">
        <f>IF(OR(ISNA(VLOOKUP($A19,JordGG!$D$12:BX$200,AF$3,FALSE)),ISBLANK(VLOOKUP($A19,JordGG!$D$12:BX$200,AF$3,FALSE))),"i.a",IF(ISNUMBER(VLOOKUP($A19,JordGG!$D$12:BX$200,AF$3,FALSE)),VLOOKUP($A19,JordGG!$D$12:BX$200,AF$3,FALSE),"i.p"))</f>
        <v>i.a</v>
      </c>
      <c r="AG19" s="163" t="str">
        <f>IF(OR(ISNA(VLOOKUP($A19,JordGG!$D$12:BY$200,AG$3,FALSE)),ISBLANK(VLOOKUP($A19,JordGG!$D$12:BY$200,AG$3,FALSE))),"i.a",IF(ISNUMBER(VLOOKUP($A19,JordGG!$D$12:BY$200,AG$3,FALSE)),VLOOKUP($A19,JordGG!$D$12:BY$200,AG$3,FALSE),"i.p"))</f>
        <v>i.a</v>
      </c>
      <c r="AH19" s="163" t="str">
        <f>IF(OR(ISNA(VLOOKUP($A19,JordGG!$D$12:BZ$200,AH$3,FALSE)),ISBLANK(VLOOKUP($A19,JordGG!$D$12:BZ$200,AH$3,FALSE))),"i.a",IF(ISNUMBER(VLOOKUP($A19,JordGG!$D$12:BZ$200,AH$3,FALSE)),VLOOKUP($A19,JordGG!$D$12:BZ$200,AH$3,FALSE),"i.p"))</f>
        <v>i.a</v>
      </c>
      <c r="AI19" s="163" t="str">
        <f>IF(OR(ISNA(VLOOKUP($A19,JordGG!$D$12:CA$200,AI$3,FALSE)),ISBLANK(VLOOKUP($A19,JordGG!$D$12:CA$200,AI$3,FALSE))),"i.a",IF(ISNUMBER(VLOOKUP($A19,JordGG!$D$12:CA$200,AI$3,FALSE)),VLOOKUP($A19,JordGG!$D$12:CA$200,AI$3,FALSE),"i.p"))</f>
        <v>i.a</v>
      </c>
      <c r="AJ19" s="163" t="str">
        <f>IF(OR(ISNA(VLOOKUP($A19,JordGG!$D$12:CB$200,AJ$3,FALSE)),ISBLANK(VLOOKUP($A19,JordGG!$D$12:CB$200,AJ$3,FALSE))),"i.a",IF(ISNUMBER(VLOOKUP($A19,JordGG!$D$12:CB$200,AJ$3,FALSE)),VLOOKUP($A19,JordGG!$D$12:CB$200,AJ$3,FALSE),"i.p"))</f>
        <v>i.a</v>
      </c>
      <c r="AK19" s="163" t="str">
        <f>IF(OR(ISNA(VLOOKUP($A19,JordGG!$D$12:CC$200,AK$3,FALSE)),ISBLANK(VLOOKUP($A19,JordGG!$D$12:CC$200,AK$3,FALSE))),"i.a",IF(ISNUMBER(VLOOKUP($A19,JordGG!$D$12:CC$200,AK$3,FALSE)),VLOOKUP($A19,JordGG!$D$12:CC$200,AK$3,FALSE),"i.p"))</f>
        <v>i.a</v>
      </c>
      <c r="AL19" s="163" t="str">
        <f>IF(OR(ISNA(VLOOKUP($A19,JordGG!$D$12:CD$200,AL$3,FALSE)),ISBLANK(VLOOKUP($A19,JordGG!$D$12:CD$200,AL$3,FALSE))),"i.a",IF(ISNUMBER(VLOOKUP($A19,JordGG!$D$12:CD$200,AL$3,FALSE)),VLOOKUP($A19,JordGG!$D$12:CD$200,AL$3,FALSE),"i.p"))</f>
        <v>i.a</v>
      </c>
      <c r="AM19" s="163" t="str">
        <f>IF(OR(ISNA(VLOOKUP($A19,JordGG!$D$12:CE$200,AM$3,FALSE)),ISBLANK(VLOOKUP($A19,JordGG!$D$12:CE$200,AM$3,FALSE))),"i.a",IF(ISNUMBER(VLOOKUP($A19,JordGG!$D$12:CE$200,AM$3,FALSE)),VLOOKUP($A19,JordGG!$D$12:CE$200,AM$3,FALSE),"i.p"))</f>
        <v>i.a</v>
      </c>
      <c r="AN19" s="163" t="str">
        <f>IF(OR(ISNA(VLOOKUP($A19,JordGG!$D$12:CF$200,AN$3,FALSE)),ISBLANK(VLOOKUP($A19,JordGG!$D$12:CF$200,AN$3,FALSE))),"i.a",IF(ISNUMBER(VLOOKUP($A19,JordGG!$D$12:CF$200,AN$3,FALSE)),VLOOKUP($A19,JordGG!$D$12:CF$200,AN$3,FALSE),"i.p"))</f>
        <v>i.a</v>
      </c>
      <c r="AO19" s="163" t="str">
        <f>IF(OR(ISNA(VLOOKUP($A19,JordGG!$D$12:CG$200,AO$3,FALSE)),ISBLANK(VLOOKUP($A19,JordGG!$D$12:CG$200,AO$3,FALSE))),"i.a",IF(ISNUMBER(VLOOKUP($A19,JordGG!$D$12:CG$200,AO$3,FALSE)),VLOOKUP($A19,JordGG!$D$12:CG$200,AO$3,FALSE),"i.p"))</f>
        <v>i.a</v>
      </c>
      <c r="AP19" s="163" t="str">
        <f>IF(OR(ISNA(VLOOKUP($A19,JordGG!$D$12:CH$200,AP$3,FALSE)),ISBLANK(VLOOKUP($A19,JordGG!$D$12:CH$200,AP$3,FALSE))),"i.a",IF(ISNUMBER(VLOOKUP($A19,JordGG!$D$12:CH$200,AP$3,FALSE)),VLOOKUP($A19,JordGG!$D$12:CH$200,AP$3,FALSE),"i.p"))</f>
        <v>i.a</v>
      </c>
      <c r="AQ19" s="163" t="str">
        <f>IF(OR(ISNA(VLOOKUP($A19,JordGG!$D$12:CI$200,AQ$3,FALSE)),ISBLANK(VLOOKUP($A19,JordGG!$D$12:CI$200,AQ$3,FALSE))),"i.a",IF(ISNUMBER(VLOOKUP($A19,JordGG!$D$12:CI$200,AQ$3,FALSE)),VLOOKUP($A19,JordGG!$D$12:CI$200,AQ$3,FALSE),"i.p"))</f>
        <v>i.a</v>
      </c>
      <c r="AR19" s="164" t="str">
        <f>IF(OR(ISNA(VLOOKUP($A19,JordGG!$D$12:CJ$200,AR$3,FALSE)),ISBLANK(VLOOKUP($A19,JordGG!$D$12:CJ$200,AR$3,FALSE))),"i.a",IF(ISNUMBER(VLOOKUP($A19,JordGG!$D$12:CJ$200,AR$3,FALSE)),VLOOKUP($A19,JordGG!$D$12:CJ$200,AR$3,FALSE),"i.p"))</f>
        <v>i.a</v>
      </c>
    </row>
    <row r="20" spans="1:44" ht="24.45" customHeight="1" thickBot="1" x14ac:dyDescent="0.25">
      <c r="A20" s="45">
        <v>1136</v>
      </c>
      <c r="B20" s="45" t="str">
        <f>_xlfn.IFNA(IF(ISBLANK(VLOOKUP($A20,JordGG!$D$12:BT$120,3,FALSE)),"i.a",VLOOKUP($A20,JordGG!$D$12:BT$120,3,FALSE)),"i.a")</f>
        <v>i.a</v>
      </c>
      <c r="C20" s="94" t="s">
        <v>52</v>
      </c>
      <c r="D20" s="90" t="str">
        <f>_xlfn.IFNA(IF(ISBLANK(VLOOKUP($A20,JordGG!$D$12:BV$120,D$3,FALSE)),"i.f",VLOOKUP($A20,JordGG!$D$12:BV$120,D$3,FALSE)),"i.a")</f>
        <v>i.a</v>
      </c>
      <c r="E20" s="90" t="str">
        <f>_xlfn.IFNA(IF(ISBLANK(VLOOKUP($A20,JordGG!$D$12:BV$120,E$3,FALSE)),"i.f",VLOOKUP($A20,JordGG!$D$12:BV$120,E$3,FALSE)),"i.a")</f>
        <v>i.a</v>
      </c>
      <c r="F20" s="163" t="str">
        <f>IF(OR(ISNA(VLOOKUP($A20,JordGG!$D$12:AX$200,F$3,FALSE)),ISBLANK(VLOOKUP($A20,JordGG!$D$12:AX$200,F$3,FALSE))),"i.a",IF(ISNUMBER(VLOOKUP($A20,JordGG!$D$12:AX$200,F$3,FALSE)),VLOOKUP($A20,JordGG!$D$12:AX$200,F$3,FALSE),"i.p"))</f>
        <v>i.a</v>
      </c>
      <c r="G20" s="163" t="str">
        <f>IF(OR(ISNA(VLOOKUP($A20,JordGG!$D$12:AY$200,G$3,FALSE)),ISBLANK(VLOOKUP($A20,JordGG!$D$12:AY$200,G$3,FALSE))),"i.a",IF(ISNUMBER(VLOOKUP($A20,JordGG!$D$12:AY$200,G$3,FALSE)),VLOOKUP($A20,JordGG!$D$12:AY$200,G$3,FALSE),"i.p"))</f>
        <v>i.a</v>
      </c>
      <c r="H20" s="163" t="str">
        <f>IF(OR(ISNA(VLOOKUP($A20,JordGG!$D$12:AZ$200,H$3,FALSE)),ISBLANK(VLOOKUP($A20,JordGG!$D$12:AZ$200,H$3,FALSE))),"i.a",IF(ISNUMBER(VLOOKUP($A20,JordGG!$D$12:AZ$200,H$3,FALSE)),VLOOKUP($A20,JordGG!$D$12:AZ$200,H$3,FALSE),"i.p"))</f>
        <v>i.a</v>
      </c>
      <c r="I20" s="163" t="str">
        <f>IF(OR(ISNA(VLOOKUP($A20,JordGG!$D$12:BA$200,I$3,FALSE)),ISBLANK(VLOOKUP($A20,JordGG!$D$12:BA$200,I$3,FALSE))),"i.a",IF(ISNUMBER(VLOOKUP($A20,JordGG!$D$12:BA$200,I$3,FALSE)),VLOOKUP($A20,JordGG!$D$12:BA$200,I$3,FALSE),"i.p"))</f>
        <v>i.a</v>
      </c>
      <c r="J20" s="163" t="str">
        <f>IF(OR(ISNA(VLOOKUP($A20,JordGG!$D$12:BB$200,J$3,FALSE)),ISBLANK(VLOOKUP($A20,JordGG!$D$12:BB$200,J$3,FALSE))),"i.a",IF(ISNUMBER(VLOOKUP($A20,JordGG!$D$12:BB$200,J$3,FALSE)),VLOOKUP($A20,JordGG!$D$12:BB$200,J$3,FALSE),"i.p"))</f>
        <v>i.a</v>
      </c>
      <c r="K20" s="163" t="str">
        <f>IF(OR(ISNA(VLOOKUP($A20,JordGG!$D$12:BC$200,K$3,FALSE)),ISBLANK(VLOOKUP($A20,JordGG!$D$12:BC$200,K$3,FALSE))),"i.a",IF(ISNUMBER(VLOOKUP($A20,JordGG!$D$12:BC$200,K$3,FALSE)),VLOOKUP($A20,JordGG!$D$12:BC$200,K$3,FALSE),"i.p"))</f>
        <v>i.a</v>
      </c>
      <c r="L20" s="163" t="str">
        <f>IF(OR(ISNA(VLOOKUP($A20,JordGG!$D$12:BD$200,L$3,FALSE)),ISBLANK(VLOOKUP($A20,JordGG!$D$12:BD$200,L$3,FALSE))),"i.a",IF(ISNUMBER(VLOOKUP($A20,JordGG!$D$12:BD$200,L$3,FALSE)),VLOOKUP($A20,JordGG!$D$12:BD$200,L$3,FALSE),"i.p"))</f>
        <v>i.a</v>
      </c>
      <c r="M20" s="163" t="str">
        <f>IF(OR(ISNA(VLOOKUP($A20,JordGG!$D$12:BE$200,M$3,FALSE)),ISBLANK(VLOOKUP($A20,JordGG!$D$12:BE$200,M$3,FALSE))),"i.a",IF(ISNUMBER(VLOOKUP($A20,JordGG!$D$12:BE$200,M$3,FALSE)),VLOOKUP($A20,JordGG!$D$12:BE$200,M$3,FALSE),"i.p"))</f>
        <v>i.a</v>
      </c>
      <c r="N20" s="163" t="str">
        <f>IF(OR(ISNA(VLOOKUP($A20,JordGG!$D$12:BF$200,N$3,FALSE)),ISBLANK(VLOOKUP($A20,JordGG!$D$12:BF$200,N$3,FALSE))),"i.a",IF(ISNUMBER(VLOOKUP($A20,JordGG!$D$12:BF$200,N$3,FALSE)),VLOOKUP($A20,JordGG!$D$12:BF$200,N$3,FALSE),"i.p"))</f>
        <v>i.a</v>
      </c>
      <c r="O20" s="163" t="str">
        <f>IF(OR(ISNA(VLOOKUP($A20,JordGG!$D$12:BG$200,O$3,FALSE)),ISBLANK(VLOOKUP($A20,JordGG!$D$12:BG$200,O$3,FALSE))),"i.a",IF(ISNUMBER(VLOOKUP($A20,JordGG!$D$12:BG$200,O$3,FALSE)),VLOOKUP($A20,JordGG!$D$12:BG$200,O$3,FALSE),"i.p"))</f>
        <v>i.a</v>
      </c>
      <c r="P20" s="163" t="str">
        <f>IF(OR(ISNA(VLOOKUP($A20,JordGG!$D$12:BH$200,P$3,FALSE)),ISBLANK(VLOOKUP($A20,JordGG!$D$12:BH$200,P$3,FALSE))),"i.a",IF(ISNUMBER(VLOOKUP($A20,JordGG!$D$12:BH$200,P$3,FALSE)),VLOOKUP($A20,JordGG!$D$12:BH$200,P$3,FALSE),"i.p"))</f>
        <v>i.a</v>
      </c>
      <c r="Q20" s="163" t="str">
        <f>IF(OR(ISNA(VLOOKUP($A20,JordGG!$D$12:BI$200,Q$3,FALSE)),ISBLANK(VLOOKUP($A20,JordGG!$D$12:BI$200,Q$3,FALSE))),"i.a",IF(ISNUMBER(VLOOKUP($A20,JordGG!$D$12:BI$200,Q$3,FALSE)),VLOOKUP($A20,JordGG!$D$12:BI$200,Q$3,FALSE),"i.p"))</f>
        <v>i.a</v>
      </c>
      <c r="R20" s="163" t="str">
        <f>IF(OR(ISNA(VLOOKUP($A20,JordGG!$D$12:BJ$200,R$3,FALSE)),ISBLANK(VLOOKUP($A20,JordGG!$D$12:BJ$200,R$3,FALSE))),"i.a",IF(ISNUMBER(VLOOKUP($A20,JordGG!$D$12:BJ$200,R$3,FALSE)),VLOOKUP($A20,JordGG!$D$12:BJ$200,R$3,FALSE),"i.p"))</f>
        <v>i.a</v>
      </c>
      <c r="S20" s="163" t="str">
        <f>IF(OR(ISNA(VLOOKUP($A20,JordGG!$D$12:BK$200,S$3,FALSE)),ISBLANK(VLOOKUP($A20,JordGG!$D$12:BK$200,S$3,FALSE))),"i.a",IF(ISNUMBER(VLOOKUP($A20,JordGG!$D$12:BK$200,S$3,FALSE)),VLOOKUP($A20,JordGG!$D$12:BK$200,S$3,FALSE),"i.p"))</f>
        <v>i.a</v>
      </c>
      <c r="T20" s="163" t="str">
        <f>IF(OR(ISNA(VLOOKUP($A20,JordGG!$D$12:BL$200,T$3,FALSE)),ISBLANK(VLOOKUP($A20,JordGG!$D$12:BL$200,T$3,FALSE))),"i.a",IF(ISNUMBER(VLOOKUP($A20,JordGG!$D$12:BL$200,T$3,FALSE)),VLOOKUP($A20,JordGG!$D$12:BL$200,T$3,FALSE),"i.p"))</f>
        <v>i.a</v>
      </c>
      <c r="U20" s="163" t="str">
        <f>IF(OR(ISNA(VLOOKUP($A20,JordGG!$D$12:BM$200,U$3,FALSE)),ISBLANK(VLOOKUP($A20,JordGG!$D$12:BM$200,U$3,FALSE))),"i.a",IF(ISNUMBER(VLOOKUP($A20,JordGG!$D$12:BM$200,U$3,FALSE)),VLOOKUP($A20,JordGG!$D$12:BM$200,U$3,FALSE),"i.p"))</f>
        <v>i.a</v>
      </c>
      <c r="V20" s="163" t="str">
        <f>IF(OR(ISNA(VLOOKUP($A20,JordGG!$D$12:BN$200,V$3,FALSE)),ISBLANK(VLOOKUP($A20,JordGG!$D$12:BN$200,V$3,FALSE))),"i.a",IF(ISNUMBER(VLOOKUP($A20,JordGG!$D$12:BN$200,V$3,FALSE)),VLOOKUP($A20,JordGG!$D$12:BN$200,V$3,FALSE),"i.p"))</f>
        <v>i.a</v>
      </c>
      <c r="W20" s="163" t="str">
        <f>IF(OR(ISNA(VLOOKUP($A20,JordGG!$D$12:BO$200,W$3,FALSE)),ISBLANK(VLOOKUP($A20,JordGG!$D$12:BO$200,W$3,FALSE))),"i.a",IF(ISNUMBER(VLOOKUP($A20,JordGG!$D$12:BO$200,W$3,FALSE)),VLOOKUP($A20,JordGG!$D$12:BO$200,W$3,FALSE),"i.p"))</f>
        <v>i.a</v>
      </c>
      <c r="X20" s="163" t="str">
        <f>IF(OR(ISNA(VLOOKUP($A20,JordGG!$D$12:BP$200,X$3,FALSE)),ISBLANK(VLOOKUP($A20,JordGG!$D$12:BP$200,X$3,FALSE))),"i.a",IF(ISNUMBER(VLOOKUP($A20,JordGG!$D$12:BP$200,X$3,FALSE)),VLOOKUP($A20,JordGG!$D$12:BP$200,X$3,FALSE),"i.p"))</f>
        <v>i.a</v>
      </c>
      <c r="Y20" s="163" t="str">
        <f>IF(OR(ISNA(VLOOKUP($A20,JordGG!$D$12:BQ$200,Y$3,FALSE)),ISBLANK(VLOOKUP($A20,JordGG!$D$12:BQ$200,Y$3,FALSE))),"i.a",IF(ISNUMBER(VLOOKUP($A20,JordGG!$D$12:BQ$200,Y$3,FALSE)),VLOOKUP($A20,JordGG!$D$12:BQ$200,Y$3,FALSE),"i.p"))</f>
        <v>i.a</v>
      </c>
      <c r="Z20" s="163" t="str">
        <f>IF(OR(ISNA(VLOOKUP($A20,JordGG!$D$12:BR$200,Z$3,FALSE)),ISBLANK(VLOOKUP($A20,JordGG!$D$12:BR$200,Z$3,FALSE))),"i.a",IF(ISNUMBER(VLOOKUP($A20,JordGG!$D$12:BR$200,Z$3,FALSE)),VLOOKUP($A20,JordGG!$D$12:BR$200,Z$3,FALSE),"i.p"))</f>
        <v>i.a</v>
      </c>
      <c r="AA20" s="163" t="str">
        <f>IF(OR(ISNA(VLOOKUP($A20,JordGG!$D$12:BS$200,AA$3,FALSE)),ISBLANK(VLOOKUP($A20,JordGG!$D$12:BS$200,AA$3,FALSE))),"i.a",IF(ISNUMBER(VLOOKUP($A20,JordGG!$D$12:BS$200,AA$3,FALSE)),VLOOKUP($A20,JordGG!$D$12:BS$200,AA$3,FALSE),"i.p"))</f>
        <v>i.a</v>
      </c>
      <c r="AB20" s="163" t="str">
        <f>IF(OR(ISNA(VLOOKUP($A20,JordGG!$D$12:BT$200,AB$3,FALSE)),ISBLANK(VLOOKUP($A20,JordGG!$D$12:BT$200,AB$3,FALSE))),"i.a",IF(ISNUMBER(VLOOKUP($A20,JordGG!$D$12:BT$200,AB$3,FALSE)),VLOOKUP($A20,JordGG!$D$12:BT$200,AB$3,FALSE),"i.p"))</f>
        <v>i.a</v>
      </c>
      <c r="AC20" s="163" t="str">
        <f>IF(OR(ISNA(VLOOKUP($A20,JordGG!$D$12:BU$200,AC$3,FALSE)),ISBLANK(VLOOKUP($A20,JordGG!$D$12:BU$200,AC$3,FALSE))),"i.a",IF(ISNUMBER(VLOOKUP($A20,JordGG!$D$12:BU$200,AC$3,FALSE)),VLOOKUP($A20,JordGG!$D$12:BU$200,AC$3,FALSE),"i.p"))</f>
        <v>i.a</v>
      </c>
      <c r="AD20" s="163" t="str">
        <f>IF(OR(ISNA(VLOOKUP($A20,JordGG!$D$12:BV$200,AD$3,FALSE)),ISBLANK(VLOOKUP($A20,JordGG!$D$12:BV$200,AD$3,FALSE))),"i.a",IF(ISNUMBER(VLOOKUP($A20,JordGG!$D$12:BV$200,AD$3,FALSE)),VLOOKUP($A20,JordGG!$D$12:BV$200,AD$3,FALSE),"i.p"))</f>
        <v>i.a</v>
      </c>
      <c r="AE20" s="163" t="str">
        <f>IF(OR(ISNA(VLOOKUP($A20,JordGG!$D$12:BW$200,AE$3,FALSE)),ISBLANK(VLOOKUP($A20,JordGG!$D$12:BW$200,AE$3,FALSE))),"i.a",IF(ISNUMBER(VLOOKUP($A20,JordGG!$D$12:BW$200,AE$3,FALSE)),VLOOKUP($A20,JordGG!$D$12:BW$200,AE$3,FALSE),"i.p"))</f>
        <v>i.a</v>
      </c>
      <c r="AF20" s="163" t="str">
        <f>IF(OR(ISNA(VLOOKUP($A20,JordGG!$D$12:BX$200,AF$3,FALSE)),ISBLANK(VLOOKUP($A20,JordGG!$D$12:BX$200,AF$3,FALSE))),"i.a",IF(ISNUMBER(VLOOKUP($A20,JordGG!$D$12:BX$200,AF$3,FALSE)),VLOOKUP($A20,JordGG!$D$12:BX$200,AF$3,FALSE),"i.p"))</f>
        <v>i.a</v>
      </c>
      <c r="AG20" s="163" t="str">
        <f>IF(OR(ISNA(VLOOKUP($A20,JordGG!$D$12:BY$200,AG$3,FALSE)),ISBLANK(VLOOKUP($A20,JordGG!$D$12:BY$200,AG$3,FALSE))),"i.a",IF(ISNUMBER(VLOOKUP($A20,JordGG!$D$12:BY$200,AG$3,FALSE)),VLOOKUP($A20,JordGG!$D$12:BY$200,AG$3,FALSE),"i.p"))</f>
        <v>i.a</v>
      </c>
      <c r="AH20" s="163" t="str">
        <f>IF(OR(ISNA(VLOOKUP($A20,JordGG!$D$12:BZ$200,AH$3,FALSE)),ISBLANK(VLOOKUP($A20,JordGG!$D$12:BZ$200,AH$3,FALSE))),"i.a",IF(ISNUMBER(VLOOKUP($A20,JordGG!$D$12:BZ$200,AH$3,FALSE)),VLOOKUP($A20,JordGG!$D$12:BZ$200,AH$3,FALSE),"i.p"))</f>
        <v>i.a</v>
      </c>
      <c r="AI20" s="163" t="str">
        <f>IF(OR(ISNA(VLOOKUP($A20,JordGG!$D$12:CA$200,AI$3,FALSE)),ISBLANK(VLOOKUP($A20,JordGG!$D$12:CA$200,AI$3,FALSE))),"i.a",IF(ISNUMBER(VLOOKUP($A20,JordGG!$D$12:CA$200,AI$3,FALSE)),VLOOKUP($A20,JordGG!$D$12:CA$200,AI$3,FALSE),"i.p"))</f>
        <v>i.a</v>
      </c>
      <c r="AJ20" s="163" t="str">
        <f>IF(OR(ISNA(VLOOKUP($A20,JordGG!$D$12:CB$200,AJ$3,FALSE)),ISBLANK(VLOOKUP($A20,JordGG!$D$12:CB$200,AJ$3,FALSE))),"i.a",IF(ISNUMBER(VLOOKUP($A20,JordGG!$D$12:CB$200,AJ$3,FALSE)),VLOOKUP($A20,JordGG!$D$12:CB$200,AJ$3,FALSE),"i.p"))</f>
        <v>i.a</v>
      </c>
      <c r="AK20" s="163" t="str">
        <f>IF(OR(ISNA(VLOOKUP($A20,JordGG!$D$12:CC$200,AK$3,FALSE)),ISBLANK(VLOOKUP($A20,JordGG!$D$12:CC$200,AK$3,FALSE))),"i.a",IF(ISNUMBER(VLOOKUP($A20,JordGG!$D$12:CC$200,AK$3,FALSE)),VLOOKUP($A20,JordGG!$D$12:CC$200,AK$3,FALSE),"i.p"))</f>
        <v>i.a</v>
      </c>
      <c r="AL20" s="163" t="str">
        <f>IF(OR(ISNA(VLOOKUP($A20,JordGG!$D$12:CD$200,AL$3,FALSE)),ISBLANK(VLOOKUP($A20,JordGG!$D$12:CD$200,AL$3,FALSE))),"i.a",IF(ISNUMBER(VLOOKUP($A20,JordGG!$D$12:CD$200,AL$3,FALSE)),VLOOKUP($A20,JordGG!$D$12:CD$200,AL$3,FALSE),"i.p"))</f>
        <v>i.a</v>
      </c>
      <c r="AM20" s="163" t="str">
        <f>IF(OR(ISNA(VLOOKUP($A20,JordGG!$D$12:CE$200,AM$3,FALSE)),ISBLANK(VLOOKUP($A20,JordGG!$D$12:CE$200,AM$3,FALSE))),"i.a",IF(ISNUMBER(VLOOKUP($A20,JordGG!$D$12:CE$200,AM$3,FALSE)),VLOOKUP($A20,JordGG!$D$12:CE$200,AM$3,FALSE),"i.p"))</f>
        <v>i.a</v>
      </c>
      <c r="AN20" s="163" t="str">
        <f>IF(OR(ISNA(VLOOKUP($A20,JordGG!$D$12:CF$200,AN$3,FALSE)),ISBLANK(VLOOKUP($A20,JordGG!$D$12:CF$200,AN$3,FALSE))),"i.a",IF(ISNUMBER(VLOOKUP($A20,JordGG!$D$12:CF$200,AN$3,FALSE)),VLOOKUP($A20,JordGG!$D$12:CF$200,AN$3,FALSE),"i.p"))</f>
        <v>i.a</v>
      </c>
      <c r="AO20" s="163" t="str">
        <f>IF(OR(ISNA(VLOOKUP($A20,JordGG!$D$12:CG$200,AO$3,FALSE)),ISBLANK(VLOOKUP($A20,JordGG!$D$12:CG$200,AO$3,FALSE))),"i.a",IF(ISNUMBER(VLOOKUP($A20,JordGG!$D$12:CG$200,AO$3,FALSE)),VLOOKUP($A20,JordGG!$D$12:CG$200,AO$3,FALSE),"i.p"))</f>
        <v>i.a</v>
      </c>
      <c r="AP20" s="163" t="str">
        <f>IF(OR(ISNA(VLOOKUP($A20,JordGG!$D$12:CH$200,AP$3,FALSE)),ISBLANK(VLOOKUP($A20,JordGG!$D$12:CH$200,AP$3,FALSE))),"i.a",IF(ISNUMBER(VLOOKUP($A20,JordGG!$D$12:CH$200,AP$3,FALSE)),VLOOKUP($A20,JordGG!$D$12:CH$200,AP$3,FALSE),"i.p"))</f>
        <v>i.a</v>
      </c>
      <c r="AQ20" s="163" t="str">
        <f>IF(OR(ISNA(VLOOKUP($A20,JordGG!$D$12:CI$200,AQ$3,FALSE)),ISBLANK(VLOOKUP($A20,JordGG!$D$12:CI$200,AQ$3,FALSE))),"i.a",IF(ISNUMBER(VLOOKUP($A20,JordGG!$D$12:CI$200,AQ$3,FALSE)),VLOOKUP($A20,JordGG!$D$12:CI$200,AQ$3,FALSE),"i.p"))</f>
        <v>i.a</v>
      </c>
      <c r="AR20" s="164" t="str">
        <f>IF(OR(ISNA(VLOOKUP($A20,JordGG!$D$12:CJ$200,AR$3,FALSE)),ISBLANK(VLOOKUP($A20,JordGG!$D$12:CJ$200,AR$3,FALSE))),"i.a",IF(ISNUMBER(VLOOKUP($A20,JordGG!$D$12:CJ$200,AR$3,FALSE)),VLOOKUP($A20,JordGG!$D$12:CJ$200,AR$3,FALSE),"i.p"))</f>
        <v>i.a</v>
      </c>
    </row>
    <row r="21" spans="1:44" x14ac:dyDescent="0.2">
      <c r="A21" s="45">
        <v>1150</v>
      </c>
      <c r="B21" s="45" t="str">
        <f>_xlfn.IFNA(IF(ISBLANK(VLOOKUP($A21,JordGG!$D$12:BT$120,3,FALSE)),"i.a",VLOOKUP($A21,JordGG!$D$12:BT$120,3,FALSE)),"i.a")</f>
        <v>i.a</v>
      </c>
      <c r="C21" s="20" t="s">
        <v>44</v>
      </c>
      <c r="D21" s="92" t="str">
        <f>_xlfn.IFNA(IF(ISBLANK(VLOOKUP($A21,JordGG!$D$12:BV$120,D$3,FALSE)),"i.f",VLOOKUP($A21,JordGG!$D$12:BV$120,D$3,FALSE)),"i.a")</f>
        <v>i.a</v>
      </c>
      <c r="E21" s="92" t="str">
        <f>_xlfn.IFNA(IF(ISBLANK(VLOOKUP($A21,JordGG!$D$12:BV$120,E$3,FALSE)),"i.f",VLOOKUP($A21,JordGG!$D$12:BV$120,E$3,FALSE)),"i.a")</f>
        <v>i.a</v>
      </c>
      <c r="F21" s="146" t="str">
        <f>IF(OR(ISNA(VLOOKUP($A21,JordGG!$D$12:AX$200,F$3,FALSE)),ISBLANK(VLOOKUP($A21,JordGG!$D$12:AX$200,F$3,FALSE))),"i.a",IF(ISNUMBER(VLOOKUP($A21,JordGG!$D$12:AX$200,F$3,FALSE)),VLOOKUP($A21,JordGG!$D$12:AX$200,F$3,FALSE),"i.p"))</f>
        <v>i.a</v>
      </c>
      <c r="G21" s="146" t="str">
        <f>IF(OR(ISNA(VLOOKUP($A21,JordGG!$D$12:AY$200,G$3,FALSE)),ISBLANK(VLOOKUP($A21,JordGG!$D$12:AY$200,G$3,FALSE))),"i.a",IF(ISNUMBER(VLOOKUP($A21,JordGG!$D$12:AY$200,G$3,FALSE)),VLOOKUP($A21,JordGG!$D$12:AY$200,G$3,FALSE),"i.p"))</f>
        <v>i.a</v>
      </c>
      <c r="H21" s="146" t="str">
        <f>IF(OR(ISNA(VLOOKUP($A21,JordGG!$D$12:AZ$200,H$3,FALSE)),ISBLANK(VLOOKUP($A21,JordGG!$D$12:AZ$200,H$3,FALSE))),"i.a",IF(ISNUMBER(VLOOKUP($A21,JordGG!$D$12:AZ$200,H$3,FALSE)),VLOOKUP($A21,JordGG!$D$12:AZ$200,H$3,FALSE),"i.p"))</f>
        <v>i.a</v>
      </c>
      <c r="I21" s="146" t="str">
        <f>IF(OR(ISNA(VLOOKUP($A21,JordGG!$D$12:BA$200,I$3,FALSE)),ISBLANK(VLOOKUP($A21,JordGG!$D$12:BA$200,I$3,FALSE))),"i.a",IF(ISNUMBER(VLOOKUP($A21,JordGG!$D$12:BA$200,I$3,FALSE)),VLOOKUP($A21,JordGG!$D$12:BA$200,I$3,FALSE),"i.p"))</f>
        <v>i.a</v>
      </c>
      <c r="J21" s="146" t="str">
        <f>IF(OR(ISNA(VLOOKUP($A21,JordGG!$D$12:BB$200,J$3,FALSE)),ISBLANK(VLOOKUP($A21,JordGG!$D$12:BB$200,J$3,FALSE))),"i.a",IF(ISNUMBER(VLOOKUP($A21,JordGG!$D$12:BB$200,J$3,FALSE)),VLOOKUP($A21,JordGG!$D$12:BB$200,J$3,FALSE),"i.p"))</f>
        <v>i.a</v>
      </c>
      <c r="K21" s="146" t="str">
        <f>IF(OR(ISNA(VLOOKUP($A21,JordGG!$D$12:BC$200,K$3,FALSE)),ISBLANK(VLOOKUP($A21,JordGG!$D$12:BC$200,K$3,FALSE))),"i.a",IF(ISNUMBER(VLOOKUP($A21,JordGG!$D$12:BC$200,K$3,FALSE)),VLOOKUP($A21,JordGG!$D$12:BC$200,K$3,FALSE),"i.p"))</f>
        <v>i.a</v>
      </c>
      <c r="L21" s="146" t="str">
        <f>IF(OR(ISNA(VLOOKUP($A21,JordGG!$D$12:BD$200,L$3,FALSE)),ISBLANK(VLOOKUP($A21,JordGG!$D$12:BD$200,L$3,FALSE))),"i.a",IF(ISNUMBER(VLOOKUP($A21,JordGG!$D$12:BD$200,L$3,FALSE)),VLOOKUP($A21,JordGG!$D$12:BD$200,L$3,FALSE),"i.p"))</f>
        <v>i.a</v>
      </c>
      <c r="M21" s="146" t="str">
        <f>IF(OR(ISNA(VLOOKUP($A21,JordGG!$D$12:BE$200,M$3,FALSE)),ISBLANK(VLOOKUP($A21,JordGG!$D$12:BE$200,M$3,FALSE))),"i.a",IF(ISNUMBER(VLOOKUP($A21,JordGG!$D$12:BE$200,M$3,FALSE)),VLOOKUP($A21,JordGG!$D$12:BE$200,M$3,FALSE),"i.p"))</f>
        <v>i.a</v>
      </c>
      <c r="N21" s="146" t="str">
        <f>IF(OR(ISNA(VLOOKUP($A21,JordGG!$D$12:BF$200,N$3,FALSE)),ISBLANK(VLOOKUP($A21,JordGG!$D$12:BF$200,N$3,FALSE))),"i.a",IF(ISNUMBER(VLOOKUP($A21,JordGG!$D$12:BF$200,N$3,FALSE)),VLOOKUP($A21,JordGG!$D$12:BF$200,N$3,FALSE),"i.p"))</f>
        <v>i.a</v>
      </c>
      <c r="O21" s="146" t="str">
        <f>IF(OR(ISNA(VLOOKUP($A21,JordGG!$D$12:BG$200,O$3,FALSE)),ISBLANK(VLOOKUP($A21,JordGG!$D$12:BG$200,O$3,FALSE))),"i.a",IF(ISNUMBER(VLOOKUP($A21,JordGG!$D$12:BG$200,O$3,FALSE)),VLOOKUP($A21,JordGG!$D$12:BG$200,O$3,FALSE),"i.p"))</f>
        <v>i.a</v>
      </c>
      <c r="P21" s="146" t="str">
        <f>IF(OR(ISNA(VLOOKUP($A21,JordGG!$D$12:BH$200,P$3,FALSE)),ISBLANK(VLOOKUP($A21,JordGG!$D$12:BH$200,P$3,FALSE))),"i.a",IF(ISNUMBER(VLOOKUP($A21,JordGG!$D$12:BH$200,P$3,FALSE)),VLOOKUP($A21,JordGG!$D$12:BH$200,P$3,FALSE),"i.p"))</f>
        <v>i.a</v>
      </c>
      <c r="Q21" s="146" t="str">
        <f>IF(OR(ISNA(VLOOKUP($A21,JordGG!$D$12:BI$200,Q$3,FALSE)),ISBLANK(VLOOKUP($A21,JordGG!$D$12:BI$200,Q$3,FALSE))),"i.a",IF(ISNUMBER(VLOOKUP($A21,JordGG!$D$12:BI$200,Q$3,FALSE)),VLOOKUP($A21,JordGG!$D$12:BI$200,Q$3,FALSE),"i.p"))</f>
        <v>i.a</v>
      </c>
      <c r="R21" s="146" t="str">
        <f>IF(OR(ISNA(VLOOKUP($A21,JordGG!$D$12:BJ$200,R$3,FALSE)),ISBLANK(VLOOKUP($A21,JordGG!$D$12:BJ$200,R$3,FALSE))),"i.a",IF(ISNUMBER(VLOOKUP($A21,JordGG!$D$12:BJ$200,R$3,FALSE)),VLOOKUP($A21,JordGG!$D$12:BJ$200,R$3,FALSE),"i.p"))</f>
        <v>i.a</v>
      </c>
      <c r="S21" s="146" t="str">
        <f>IF(OR(ISNA(VLOOKUP($A21,JordGG!$D$12:BK$200,S$3,FALSE)),ISBLANK(VLOOKUP($A21,JordGG!$D$12:BK$200,S$3,FALSE))),"i.a",IF(ISNUMBER(VLOOKUP($A21,JordGG!$D$12:BK$200,S$3,FALSE)),VLOOKUP($A21,JordGG!$D$12:BK$200,S$3,FALSE),"i.p"))</f>
        <v>i.a</v>
      </c>
      <c r="T21" s="146" t="str">
        <f>IF(OR(ISNA(VLOOKUP($A21,JordGG!$D$12:BL$200,T$3,FALSE)),ISBLANK(VLOOKUP($A21,JordGG!$D$12:BL$200,T$3,FALSE))),"i.a",IF(ISNUMBER(VLOOKUP($A21,JordGG!$D$12:BL$200,T$3,FALSE)),VLOOKUP($A21,JordGG!$D$12:BL$200,T$3,FALSE),"i.p"))</f>
        <v>i.a</v>
      </c>
      <c r="U21" s="146" t="str">
        <f>IF(OR(ISNA(VLOOKUP($A21,JordGG!$D$12:BM$200,U$3,FALSE)),ISBLANK(VLOOKUP($A21,JordGG!$D$12:BM$200,U$3,FALSE))),"i.a",IF(ISNUMBER(VLOOKUP($A21,JordGG!$D$12:BM$200,U$3,FALSE)),VLOOKUP($A21,JordGG!$D$12:BM$200,U$3,FALSE),"i.p"))</f>
        <v>i.a</v>
      </c>
      <c r="V21" s="146" t="str">
        <f>IF(OR(ISNA(VLOOKUP($A21,JordGG!$D$12:BN$200,V$3,FALSE)),ISBLANK(VLOOKUP($A21,JordGG!$D$12:BN$200,V$3,FALSE))),"i.a",IF(ISNUMBER(VLOOKUP($A21,JordGG!$D$12:BN$200,V$3,FALSE)),VLOOKUP($A21,JordGG!$D$12:BN$200,V$3,FALSE),"i.p"))</f>
        <v>i.a</v>
      </c>
      <c r="W21" s="146" t="str">
        <f>IF(OR(ISNA(VLOOKUP($A21,JordGG!$D$12:BO$200,W$3,FALSE)),ISBLANK(VLOOKUP($A21,JordGG!$D$12:BO$200,W$3,FALSE))),"i.a",IF(ISNUMBER(VLOOKUP($A21,JordGG!$D$12:BO$200,W$3,FALSE)),VLOOKUP($A21,JordGG!$D$12:BO$200,W$3,FALSE),"i.p"))</f>
        <v>i.a</v>
      </c>
      <c r="X21" s="146" t="str">
        <f>IF(OR(ISNA(VLOOKUP($A21,JordGG!$D$12:BP$200,X$3,FALSE)),ISBLANK(VLOOKUP($A21,JordGG!$D$12:BP$200,X$3,FALSE))),"i.a",IF(ISNUMBER(VLOOKUP($A21,JordGG!$D$12:BP$200,X$3,FALSE)),VLOOKUP($A21,JordGG!$D$12:BP$200,X$3,FALSE),"i.p"))</f>
        <v>i.a</v>
      </c>
      <c r="Y21" s="146" t="str">
        <f>IF(OR(ISNA(VLOOKUP($A21,JordGG!$D$12:BQ$200,Y$3,FALSE)),ISBLANK(VLOOKUP($A21,JordGG!$D$12:BQ$200,Y$3,FALSE))),"i.a",IF(ISNUMBER(VLOOKUP($A21,JordGG!$D$12:BQ$200,Y$3,FALSE)),VLOOKUP($A21,JordGG!$D$12:BQ$200,Y$3,FALSE),"i.p"))</f>
        <v>i.a</v>
      </c>
      <c r="Z21" s="146" t="str">
        <f>IF(OR(ISNA(VLOOKUP($A21,JordGG!$D$12:BR$200,Z$3,FALSE)),ISBLANK(VLOOKUP($A21,JordGG!$D$12:BR$200,Z$3,FALSE))),"i.a",IF(ISNUMBER(VLOOKUP($A21,JordGG!$D$12:BR$200,Z$3,FALSE)),VLOOKUP($A21,JordGG!$D$12:BR$200,Z$3,FALSE),"i.p"))</f>
        <v>i.a</v>
      </c>
      <c r="AA21" s="146" t="str">
        <f>IF(OR(ISNA(VLOOKUP($A21,JordGG!$D$12:BS$200,AA$3,FALSE)),ISBLANK(VLOOKUP($A21,JordGG!$D$12:BS$200,AA$3,FALSE))),"i.a",IF(ISNUMBER(VLOOKUP($A21,JordGG!$D$12:BS$200,AA$3,FALSE)),VLOOKUP($A21,JordGG!$D$12:BS$200,AA$3,FALSE),"i.p"))</f>
        <v>i.a</v>
      </c>
      <c r="AB21" s="146" t="str">
        <f>IF(OR(ISNA(VLOOKUP($A21,JordGG!$D$12:BT$200,AB$3,FALSE)),ISBLANK(VLOOKUP($A21,JordGG!$D$12:BT$200,AB$3,FALSE))),"i.a",IF(ISNUMBER(VLOOKUP($A21,JordGG!$D$12:BT$200,AB$3,FALSE)),VLOOKUP($A21,JordGG!$D$12:BT$200,AB$3,FALSE),"i.p"))</f>
        <v>i.a</v>
      </c>
      <c r="AC21" s="146" t="str">
        <f>IF(OR(ISNA(VLOOKUP($A21,JordGG!$D$12:BU$200,AC$3,FALSE)),ISBLANK(VLOOKUP($A21,JordGG!$D$12:BU$200,AC$3,FALSE))),"i.a",IF(ISNUMBER(VLOOKUP($A21,JordGG!$D$12:BU$200,AC$3,FALSE)),VLOOKUP($A21,JordGG!$D$12:BU$200,AC$3,FALSE),"i.p"))</f>
        <v>i.a</v>
      </c>
      <c r="AD21" s="146" t="str">
        <f>IF(OR(ISNA(VLOOKUP($A21,JordGG!$D$12:BV$200,AD$3,FALSE)),ISBLANK(VLOOKUP($A21,JordGG!$D$12:BV$200,AD$3,FALSE))),"i.a",IF(ISNUMBER(VLOOKUP($A21,JordGG!$D$12:BV$200,AD$3,FALSE)),VLOOKUP($A21,JordGG!$D$12:BV$200,AD$3,FALSE),"i.p"))</f>
        <v>i.a</v>
      </c>
      <c r="AE21" s="146" t="str">
        <f>IF(OR(ISNA(VLOOKUP($A21,JordGG!$D$12:BW$200,AE$3,FALSE)),ISBLANK(VLOOKUP($A21,JordGG!$D$12:BW$200,AE$3,FALSE))),"i.a",IF(ISNUMBER(VLOOKUP($A21,JordGG!$D$12:BW$200,AE$3,FALSE)),VLOOKUP($A21,JordGG!$D$12:BW$200,AE$3,FALSE),"i.p"))</f>
        <v>i.a</v>
      </c>
      <c r="AF21" s="146" t="str">
        <f>IF(OR(ISNA(VLOOKUP($A21,JordGG!$D$12:BX$200,AF$3,FALSE)),ISBLANK(VLOOKUP($A21,JordGG!$D$12:BX$200,AF$3,FALSE))),"i.a",IF(ISNUMBER(VLOOKUP($A21,JordGG!$D$12:BX$200,AF$3,FALSE)),VLOOKUP($A21,JordGG!$D$12:BX$200,AF$3,FALSE),"i.p"))</f>
        <v>i.a</v>
      </c>
      <c r="AG21" s="146" t="str">
        <f>IF(OR(ISNA(VLOOKUP($A21,JordGG!$D$12:BY$200,AG$3,FALSE)),ISBLANK(VLOOKUP($A21,JordGG!$D$12:BY$200,AG$3,FALSE))),"i.a",IF(ISNUMBER(VLOOKUP($A21,JordGG!$D$12:BY$200,AG$3,FALSE)),VLOOKUP($A21,JordGG!$D$12:BY$200,AG$3,FALSE),"i.p"))</f>
        <v>i.a</v>
      </c>
      <c r="AH21" s="146" t="str">
        <f>IF(OR(ISNA(VLOOKUP($A21,JordGG!$D$12:BZ$200,AH$3,FALSE)),ISBLANK(VLOOKUP($A21,JordGG!$D$12:BZ$200,AH$3,FALSE))),"i.a",IF(ISNUMBER(VLOOKUP($A21,JordGG!$D$12:BZ$200,AH$3,FALSE)),VLOOKUP($A21,JordGG!$D$12:BZ$200,AH$3,FALSE),"i.p"))</f>
        <v>i.a</v>
      </c>
      <c r="AI21" s="146" t="str">
        <f>IF(OR(ISNA(VLOOKUP($A21,JordGG!$D$12:CA$200,AI$3,FALSE)),ISBLANK(VLOOKUP($A21,JordGG!$D$12:CA$200,AI$3,FALSE))),"i.a",IF(ISNUMBER(VLOOKUP($A21,JordGG!$D$12:CA$200,AI$3,FALSE)),VLOOKUP($A21,JordGG!$D$12:CA$200,AI$3,FALSE),"i.p"))</f>
        <v>i.a</v>
      </c>
      <c r="AJ21" s="146" t="str">
        <f>IF(OR(ISNA(VLOOKUP($A21,JordGG!$D$12:CB$200,AJ$3,FALSE)),ISBLANK(VLOOKUP($A21,JordGG!$D$12:CB$200,AJ$3,FALSE))),"i.a",IF(ISNUMBER(VLOOKUP($A21,JordGG!$D$12:CB$200,AJ$3,FALSE)),VLOOKUP($A21,JordGG!$D$12:CB$200,AJ$3,FALSE),"i.p"))</f>
        <v>i.a</v>
      </c>
      <c r="AK21" s="146" t="str">
        <f>IF(OR(ISNA(VLOOKUP($A21,JordGG!$D$12:CC$200,AK$3,FALSE)),ISBLANK(VLOOKUP($A21,JordGG!$D$12:CC$200,AK$3,FALSE))),"i.a",IF(ISNUMBER(VLOOKUP($A21,JordGG!$D$12:CC$200,AK$3,FALSE)),VLOOKUP($A21,JordGG!$D$12:CC$200,AK$3,FALSE),"i.p"))</f>
        <v>i.a</v>
      </c>
      <c r="AL21" s="146" t="str">
        <f>IF(OR(ISNA(VLOOKUP($A21,JordGG!$D$12:CD$200,AL$3,FALSE)),ISBLANK(VLOOKUP($A21,JordGG!$D$12:CD$200,AL$3,FALSE))),"i.a",IF(ISNUMBER(VLOOKUP($A21,JordGG!$D$12:CD$200,AL$3,FALSE)),VLOOKUP($A21,JordGG!$D$12:CD$200,AL$3,FALSE),"i.p"))</f>
        <v>i.a</v>
      </c>
      <c r="AM21" s="146" t="str">
        <f>IF(OR(ISNA(VLOOKUP($A21,JordGG!$D$12:CE$200,AM$3,FALSE)),ISBLANK(VLOOKUP($A21,JordGG!$D$12:CE$200,AM$3,FALSE))),"i.a",IF(ISNUMBER(VLOOKUP($A21,JordGG!$D$12:CE$200,AM$3,FALSE)),VLOOKUP($A21,JordGG!$D$12:CE$200,AM$3,FALSE),"i.p"))</f>
        <v>i.a</v>
      </c>
      <c r="AN21" s="146" t="str">
        <f>IF(OR(ISNA(VLOOKUP($A21,JordGG!$D$12:CF$200,AN$3,FALSE)),ISBLANK(VLOOKUP($A21,JordGG!$D$12:CF$200,AN$3,FALSE))),"i.a",IF(ISNUMBER(VLOOKUP($A21,JordGG!$D$12:CF$200,AN$3,FALSE)),VLOOKUP($A21,JordGG!$D$12:CF$200,AN$3,FALSE),"i.p"))</f>
        <v>i.a</v>
      </c>
      <c r="AO21" s="146" t="str">
        <f>IF(OR(ISNA(VLOOKUP($A21,JordGG!$D$12:CG$200,AO$3,FALSE)),ISBLANK(VLOOKUP($A21,JordGG!$D$12:CG$200,AO$3,FALSE))),"i.a",IF(ISNUMBER(VLOOKUP($A21,JordGG!$D$12:CG$200,AO$3,FALSE)),VLOOKUP($A21,JordGG!$D$12:CG$200,AO$3,FALSE),"i.p"))</f>
        <v>i.a</v>
      </c>
      <c r="AP21" s="146" t="str">
        <f>IF(OR(ISNA(VLOOKUP($A21,JordGG!$D$12:CH$200,AP$3,FALSE)),ISBLANK(VLOOKUP($A21,JordGG!$D$12:CH$200,AP$3,FALSE))),"i.a",IF(ISNUMBER(VLOOKUP($A21,JordGG!$D$12:CH$200,AP$3,FALSE)),VLOOKUP($A21,JordGG!$D$12:CH$200,AP$3,FALSE),"i.p"))</f>
        <v>i.a</v>
      </c>
      <c r="AQ21" s="146" t="str">
        <f>IF(OR(ISNA(VLOOKUP($A21,JordGG!$D$12:CI$200,AQ$3,FALSE)),ISBLANK(VLOOKUP($A21,JordGG!$D$12:CI$200,AQ$3,FALSE))),"i.a",IF(ISNUMBER(VLOOKUP($A21,JordGG!$D$12:CI$200,AQ$3,FALSE)),VLOOKUP($A21,JordGG!$D$12:CI$200,AQ$3,FALSE),"i.p"))</f>
        <v>i.a</v>
      </c>
      <c r="AR21" s="147" t="str">
        <f>IF(OR(ISNA(VLOOKUP($A21,JordGG!$D$12:CJ$200,AR$3,FALSE)),ISBLANK(VLOOKUP($A21,JordGG!$D$12:CJ$200,AR$3,FALSE))),"i.a",IF(ISNUMBER(VLOOKUP($A21,JordGG!$D$12:CJ$200,AR$3,FALSE)),VLOOKUP($A21,JordGG!$D$12:CJ$200,AR$3,FALSE),"i.p"))</f>
        <v>i.a</v>
      </c>
    </row>
    <row r="22" spans="1:44" x14ac:dyDescent="0.2">
      <c r="A22" s="45">
        <v>223</v>
      </c>
      <c r="B22" s="45" t="str">
        <f>_xlfn.IFNA(IF(ISBLANK(VLOOKUP($A22,JordGG!$D$12:BT$120,3,FALSE)),"i.a",VLOOKUP($A22,JordGG!$D$12:BT$120,3,FALSE)),"i.a")</f>
        <v>i.a</v>
      </c>
      <c r="C22" s="21" t="s">
        <v>66</v>
      </c>
      <c r="D22" s="29" t="str">
        <f>_xlfn.IFNA(IF(ISBLANK(VLOOKUP($A22,JordGG!$D$12:BV$120,D$3,FALSE)),"i.f",VLOOKUP($A22,JordGG!$D$12:BV$120,D$3,FALSE)),"i.a")</f>
        <v>i.a</v>
      </c>
      <c r="E22" s="29" t="str">
        <f>_xlfn.IFNA(IF(ISBLANK(VLOOKUP($A22,JordGG!$D$12:BV$120,E$3,FALSE)),"i.f",VLOOKUP($A22,JordGG!$D$12:BV$120,E$3,FALSE)),"i.a")</f>
        <v>i.a</v>
      </c>
      <c r="F22" s="161" t="str">
        <f>IF(OR(ISNA(VLOOKUP($A22,JordGG!$D$12:AX$200,F$3,FALSE)),ISBLANK(VLOOKUP($A22,JordGG!$D$12:AX$200,F$3,FALSE))),"i.a",IF(ISNUMBER(VLOOKUP($A22,JordGG!$D$12:AX$200,F$3,FALSE)),VLOOKUP($A22,JordGG!$D$12:AX$200,F$3,FALSE),"i.p"))</f>
        <v>i.a</v>
      </c>
      <c r="G22" s="161" t="str">
        <f>IF(OR(ISNA(VLOOKUP($A22,JordGG!$D$12:AY$200,G$3,FALSE)),ISBLANK(VLOOKUP($A22,JordGG!$D$12:AY$200,G$3,FALSE))),"i.a",IF(ISNUMBER(VLOOKUP($A22,JordGG!$D$12:AY$200,G$3,FALSE)),VLOOKUP($A22,JordGG!$D$12:AY$200,G$3,FALSE),"i.p"))</f>
        <v>i.a</v>
      </c>
      <c r="H22" s="161" t="str">
        <f>IF(OR(ISNA(VLOOKUP($A22,JordGG!$D$12:AZ$200,H$3,FALSE)),ISBLANK(VLOOKUP($A22,JordGG!$D$12:AZ$200,H$3,FALSE))),"i.a",IF(ISNUMBER(VLOOKUP($A22,JordGG!$D$12:AZ$200,H$3,FALSE)),VLOOKUP($A22,JordGG!$D$12:AZ$200,H$3,FALSE),"i.p"))</f>
        <v>i.a</v>
      </c>
      <c r="I22" s="161" t="str">
        <f>IF(OR(ISNA(VLOOKUP($A22,JordGG!$D$12:BA$200,I$3,FALSE)),ISBLANK(VLOOKUP($A22,JordGG!$D$12:BA$200,I$3,FALSE))),"i.a",IF(ISNUMBER(VLOOKUP($A22,JordGG!$D$12:BA$200,I$3,FALSE)),VLOOKUP($A22,JordGG!$D$12:BA$200,I$3,FALSE),"i.p"))</f>
        <v>i.a</v>
      </c>
      <c r="J22" s="161" t="str">
        <f>IF(OR(ISNA(VLOOKUP($A22,JordGG!$D$12:BB$200,J$3,FALSE)),ISBLANK(VLOOKUP($A22,JordGG!$D$12:BB$200,J$3,FALSE))),"i.a",IF(ISNUMBER(VLOOKUP($A22,JordGG!$D$12:BB$200,J$3,FALSE)),VLOOKUP($A22,JordGG!$D$12:BB$200,J$3,FALSE),"i.p"))</f>
        <v>i.a</v>
      </c>
      <c r="K22" s="161" t="str">
        <f>IF(OR(ISNA(VLOOKUP($A22,JordGG!$D$12:BC$200,K$3,FALSE)),ISBLANK(VLOOKUP($A22,JordGG!$D$12:BC$200,K$3,FALSE))),"i.a",IF(ISNUMBER(VLOOKUP($A22,JordGG!$D$12:BC$200,K$3,FALSE)),VLOOKUP($A22,JordGG!$D$12:BC$200,K$3,FALSE),"i.p"))</f>
        <v>i.a</v>
      </c>
      <c r="L22" s="161" t="str">
        <f>IF(OR(ISNA(VLOOKUP($A22,JordGG!$D$12:BD$200,L$3,FALSE)),ISBLANK(VLOOKUP($A22,JordGG!$D$12:BD$200,L$3,FALSE))),"i.a",IF(ISNUMBER(VLOOKUP($A22,JordGG!$D$12:BD$200,L$3,FALSE)),VLOOKUP($A22,JordGG!$D$12:BD$200,L$3,FALSE),"i.p"))</f>
        <v>i.a</v>
      </c>
      <c r="M22" s="161" t="str">
        <f>IF(OR(ISNA(VLOOKUP($A22,JordGG!$D$12:BE$200,M$3,FALSE)),ISBLANK(VLOOKUP($A22,JordGG!$D$12:BE$200,M$3,FALSE))),"i.a",IF(ISNUMBER(VLOOKUP($A22,JordGG!$D$12:BE$200,M$3,FALSE)),VLOOKUP($A22,JordGG!$D$12:BE$200,M$3,FALSE),"i.p"))</f>
        <v>i.a</v>
      </c>
      <c r="N22" s="161" t="str">
        <f>IF(OR(ISNA(VLOOKUP($A22,JordGG!$D$12:BF$200,N$3,FALSE)),ISBLANK(VLOOKUP($A22,JordGG!$D$12:BF$200,N$3,FALSE))),"i.a",IF(ISNUMBER(VLOOKUP($A22,JordGG!$D$12:BF$200,N$3,FALSE)),VLOOKUP($A22,JordGG!$D$12:BF$200,N$3,FALSE),"i.p"))</f>
        <v>i.a</v>
      </c>
      <c r="O22" s="161" t="str">
        <f>IF(OR(ISNA(VLOOKUP($A22,JordGG!$D$12:BG$200,O$3,FALSE)),ISBLANK(VLOOKUP($A22,JordGG!$D$12:BG$200,O$3,FALSE))),"i.a",IF(ISNUMBER(VLOOKUP($A22,JordGG!$D$12:BG$200,O$3,FALSE)),VLOOKUP($A22,JordGG!$D$12:BG$200,O$3,FALSE),"i.p"))</f>
        <v>i.a</v>
      </c>
      <c r="P22" s="161" t="str">
        <f>IF(OR(ISNA(VLOOKUP($A22,JordGG!$D$12:BH$200,P$3,FALSE)),ISBLANK(VLOOKUP($A22,JordGG!$D$12:BH$200,P$3,FALSE))),"i.a",IF(ISNUMBER(VLOOKUP($A22,JordGG!$D$12:BH$200,P$3,FALSE)),VLOOKUP($A22,JordGG!$D$12:BH$200,P$3,FALSE),"i.p"))</f>
        <v>i.a</v>
      </c>
      <c r="Q22" s="161" t="str">
        <f>IF(OR(ISNA(VLOOKUP($A22,JordGG!$D$12:BI$200,Q$3,FALSE)),ISBLANK(VLOOKUP($A22,JordGG!$D$12:BI$200,Q$3,FALSE))),"i.a",IF(ISNUMBER(VLOOKUP($A22,JordGG!$D$12:BI$200,Q$3,FALSE)),VLOOKUP($A22,JordGG!$D$12:BI$200,Q$3,FALSE),"i.p"))</f>
        <v>i.a</v>
      </c>
      <c r="R22" s="161" t="str">
        <f>IF(OR(ISNA(VLOOKUP($A22,JordGG!$D$12:BJ$200,R$3,FALSE)),ISBLANK(VLOOKUP($A22,JordGG!$D$12:BJ$200,R$3,FALSE))),"i.a",IF(ISNUMBER(VLOOKUP($A22,JordGG!$D$12:BJ$200,R$3,FALSE)),VLOOKUP($A22,JordGG!$D$12:BJ$200,R$3,FALSE),"i.p"))</f>
        <v>i.a</v>
      </c>
      <c r="S22" s="161" t="str">
        <f>IF(OR(ISNA(VLOOKUP($A22,JordGG!$D$12:BK$200,S$3,FALSE)),ISBLANK(VLOOKUP($A22,JordGG!$D$12:BK$200,S$3,FALSE))),"i.a",IF(ISNUMBER(VLOOKUP($A22,JordGG!$D$12:BK$200,S$3,FALSE)),VLOOKUP($A22,JordGG!$D$12:BK$200,S$3,FALSE),"i.p"))</f>
        <v>i.a</v>
      </c>
      <c r="T22" s="161" t="str">
        <f>IF(OR(ISNA(VLOOKUP($A22,JordGG!$D$12:BL$200,T$3,FALSE)),ISBLANK(VLOOKUP($A22,JordGG!$D$12:BL$200,T$3,FALSE))),"i.a",IF(ISNUMBER(VLOOKUP($A22,JordGG!$D$12:BL$200,T$3,FALSE)),VLOOKUP($A22,JordGG!$D$12:BL$200,T$3,FALSE),"i.p"))</f>
        <v>i.a</v>
      </c>
      <c r="U22" s="161" t="str">
        <f>IF(OR(ISNA(VLOOKUP($A22,JordGG!$D$12:BM$200,U$3,FALSE)),ISBLANK(VLOOKUP($A22,JordGG!$D$12:BM$200,U$3,FALSE))),"i.a",IF(ISNUMBER(VLOOKUP($A22,JordGG!$D$12:BM$200,U$3,FALSE)),VLOOKUP($A22,JordGG!$D$12:BM$200,U$3,FALSE),"i.p"))</f>
        <v>i.a</v>
      </c>
      <c r="V22" s="161" t="str">
        <f>IF(OR(ISNA(VLOOKUP($A22,JordGG!$D$12:BN$200,V$3,FALSE)),ISBLANK(VLOOKUP($A22,JordGG!$D$12:BN$200,V$3,FALSE))),"i.a",IF(ISNUMBER(VLOOKUP($A22,JordGG!$D$12:BN$200,V$3,FALSE)),VLOOKUP($A22,JordGG!$D$12:BN$200,V$3,FALSE),"i.p"))</f>
        <v>i.a</v>
      </c>
      <c r="W22" s="161" t="str">
        <f>IF(OR(ISNA(VLOOKUP($A22,JordGG!$D$12:BO$200,W$3,FALSE)),ISBLANK(VLOOKUP($A22,JordGG!$D$12:BO$200,W$3,FALSE))),"i.a",IF(ISNUMBER(VLOOKUP($A22,JordGG!$D$12:BO$200,W$3,FALSE)),VLOOKUP($A22,JordGG!$D$12:BO$200,W$3,FALSE),"i.p"))</f>
        <v>i.a</v>
      </c>
      <c r="X22" s="161" t="str">
        <f>IF(OR(ISNA(VLOOKUP($A22,JordGG!$D$12:BP$200,X$3,FALSE)),ISBLANK(VLOOKUP($A22,JordGG!$D$12:BP$200,X$3,FALSE))),"i.a",IF(ISNUMBER(VLOOKUP($A22,JordGG!$D$12:BP$200,X$3,FALSE)),VLOOKUP($A22,JordGG!$D$12:BP$200,X$3,FALSE),"i.p"))</f>
        <v>i.a</v>
      </c>
      <c r="Y22" s="161" t="str">
        <f>IF(OR(ISNA(VLOOKUP($A22,JordGG!$D$12:BQ$200,Y$3,FALSE)),ISBLANK(VLOOKUP($A22,JordGG!$D$12:BQ$200,Y$3,FALSE))),"i.a",IF(ISNUMBER(VLOOKUP($A22,JordGG!$D$12:BQ$200,Y$3,FALSE)),VLOOKUP($A22,JordGG!$D$12:BQ$200,Y$3,FALSE),"i.p"))</f>
        <v>i.a</v>
      </c>
      <c r="Z22" s="161" t="str">
        <f>IF(OR(ISNA(VLOOKUP($A22,JordGG!$D$12:BR$200,Z$3,FALSE)),ISBLANK(VLOOKUP($A22,JordGG!$D$12:BR$200,Z$3,FALSE))),"i.a",IF(ISNUMBER(VLOOKUP($A22,JordGG!$D$12:BR$200,Z$3,FALSE)),VLOOKUP($A22,JordGG!$D$12:BR$200,Z$3,FALSE),"i.p"))</f>
        <v>i.a</v>
      </c>
      <c r="AA22" s="161" t="str">
        <f>IF(OR(ISNA(VLOOKUP($A22,JordGG!$D$12:BS$200,AA$3,FALSE)),ISBLANK(VLOOKUP($A22,JordGG!$D$12:BS$200,AA$3,FALSE))),"i.a",IF(ISNUMBER(VLOOKUP($A22,JordGG!$D$12:BS$200,AA$3,FALSE)),VLOOKUP($A22,JordGG!$D$12:BS$200,AA$3,FALSE),"i.p"))</f>
        <v>i.a</v>
      </c>
      <c r="AB22" s="161" t="str">
        <f>IF(OR(ISNA(VLOOKUP($A22,JordGG!$D$12:BT$200,AB$3,FALSE)),ISBLANK(VLOOKUP($A22,JordGG!$D$12:BT$200,AB$3,FALSE))),"i.a",IF(ISNUMBER(VLOOKUP($A22,JordGG!$D$12:BT$200,AB$3,FALSE)),VLOOKUP($A22,JordGG!$D$12:BT$200,AB$3,FALSE),"i.p"))</f>
        <v>i.a</v>
      </c>
      <c r="AC22" s="161" t="str">
        <f>IF(OR(ISNA(VLOOKUP($A22,JordGG!$D$12:BU$200,AC$3,FALSE)),ISBLANK(VLOOKUP($A22,JordGG!$D$12:BU$200,AC$3,FALSE))),"i.a",IF(ISNUMBER(VLOOKUP($A22,JordGG!$D$12:BU$200,AC$3,FALSE)),VLOOKUP($A22,JordGG!$D$12:BU$200,AC$3,FALSE),"i.p"))</f>
        <v>i.a</v>
      </c>
      <c r="AD22" s="161" t="str">
        <f>IF(OR(ISNA(VLOOKUP($A22,JordGG!$D$12:BV$200,AD$3,FALSE)),ISBLANK(VLOOKUP($A22,JordGG!$D$12:BV$200,AD$3,FALSE))),"i.a",IF(ISNUMBER(VLOOKUP($A22,JordGG!$D$12:BV$200,AD$3,FALSE)),VLOOKUP($A22,JordGG!$D$12:BV$200,AD$3,FALSE),"i.p"))</f>
        <v>i.a</v>
      </c>
      <c r="AE22" s="161" t="str">
        <f>IF(OR(ISNA(VLOOKUP($A22,JordGG!$D$12:BW$200,AE$3,FALSE)),ISBLANK(VLOOKUP($A22,JordGG!$D$12:BW$200,AE$3,FALSE))),"i.a",IF(ISNUMBER(VLOOKUP($A22,JordGG!$D$12:BW$200,AE$3,FALSE)),VLOOKUP($A22,JordGG!$D$12:BW$200,AE$3,FALSE),"i.p"))</f>
        <v>i.a</v>
      </c>
      <c r="AF22" s="161" t="str">
        <f>IF(OR(ISNA(VLOOKUP($A22,JordGG!$D$12:BX$200,AF$3,FALSE)),ISBLANK(VLOOKUP($A22,JordGG!$D$12:BX$200,AF$3,FALSE))),"i.a",IF(ISNUMBER(VLOOKUP($A22,JordGG!$D$12:BX$200,AF$3,FALSE)),VLOOKUP($A22,JordGG!$D$12:BX$200,AF$3,FALSE),"i.p"))</f>
        <v>i.a</v>
      </c>
      <c r="AG22" s="161" t="str">
        <f>IF(OR(ISNA(VLOOKUP($A22,JordGG!$D$12:BY$200,AG$3,FALSE)),ISBLANK(VLOOKUP($A22,JordGG!$D$12:BY$200,AG$3,FALSE))),"i.a",IF(ISNUMBER(VLOOKUP($A22,JordGG!$D$12:BY$200,AG$3,FALSE)),VLOOKUP($A22,JordGG!$D$12:BY$200,AG$3,FALSE),"i.p"))</f>
        <v>i.a</v>
      </c>
      <c r="AH22" s="161" t="str">
        <f>IF(OR(ISNA(VLOOKUP($A22,JordGG!$D$12:BZ$200,AH$3,FALSE)),ISBLANK(VLOOKUP($A22,JordGG!$D$12:BZ$200,AH$3,FALSE))),"i.a",IF(ISNUMBER(VLOOKUP($A22,JordGG!$D$12:BZ$200,AH$3,FALSE)),VLOOKUP($A22,JordGG!$D$12:BZ$200,AH$3,FALSE),"i.p"))</f>
        <v>i.a</v>
      </c>
      <c r="AI22" s="161" t="str">
        <f>IF(OR(ISNA(VLOOKUP($A22,JordGG!$D$12:CA$200,AI$3,FALSE)),ISBLANK(VLOOKUP($A22,JordGG!$D$12:CA$200,AI$3,FALSE))),"i.a",IF(ISNUMBER(VLOOKUP($A22,JordGG!$D$12:CA$200,AI$3,FALSE)),VLOOKUP($A22,JordGG!$D$12:CA$200,AI$3,FALSE),"i.p"))</f>
        <v>i.a</v>
      </c>
      <c r="AJ22" s="161" t="str">
        <f>IF(OR(ISNA(VLOOKUP($A22,JordGG!$D$12:CB$200,AJ$3,FALSE)),ISBLANK(VLOOKUP($A22,JordGG!$D$12:CB$200,AJ$3,FALSE))),"i.a",IF(ISNUMBER(VLOOKUP($A22,JordGG!$D$12:CB$200,AJ$3,FALSE)),VLOOKUP($A22,JordGG!$D$12:CB$200,AJ$3,FALSE),"i.p"))</f>
        <v>i.a</v>
      </c>
      <c r="AK22" s="161" t="str">
        <f>IF(OR(ISNA(VLOOKUP($A22,JordGG!$D$12:CC$200,AK$3,FALSE)),ISBLANK(VLOOKUP($A22,JordGG!$D$12:CC$200,AK$3,FALSE))),"i.a",IF(ISNUMBER(VLOOKUP($A22,JordGG!$D$12:CC$200,AK$3,FALSE)),VLOOKUP($A22,JordGG!$D$12:CC$200,AK$3,FALSE),"i.p"))</f>
        <v>i.a</v>
      </c>
      <c r="AL22" s="161" t="str">
        <f>IF(OR(ISNA(VLOOKUP($A22,JordGG!$D$12:CD$200,AL$3,FALSE)),ISBLANK(VLOOKUP($A22,JordGG!$D$12:CD$200,AL$3,FALSE))),"i.a",IF(ISNUMBER(VLOOKUP($A22,JordGG!$D$12:CD$200,AL$3,FALSE)),VLOOKUP($A22,JordGG!$D$12:CD$200,AL$3,FALSE),"i.p"))</f>
        <v>i.a</v>
      </c>
      <c r="AM22" s="161" t="str">
        <f>IF(OR(ISNA(VLOOKUP($A22,JordGG!$D$12:CE$200,AM$3,FALSE)),ISBLANK(VLOOKUP($A22,JordGG!$D$12:CE$200,AM$3,FALSE))),"i.a",IF(ISNUMBER(VLOOKUP($A22,JordGG!$D$12:CE$200,AM$3,FALSE)),VLOOKUP($A22,JordGG!$D$12:CE$200,AM$3,FALSE),"i.p"))</f>
        <v>i.a</v>
      </c>
      <c r="AN22" s="161" t="str">
        <f>IF(OR(ISNA(VLOOKUP($A22,JordGG!$D$12:CF$200,AN$3,FALSE)),ISBLANK(VLOOKUP($A22,JordGG!$D$12:CF$200,AN$3,FALSE))),"i.a",IF(ISNUMBER(VLOOKUP($A22,JordGG!$D$12:CF$200,AN$3,FALSE)),VLOOKUP($A22,JordGG!$D$12:CF$200,AN$3,FALSE),"i.p"))</f>
        <v>i.a</v>
      </c>
      <c r="AO22" s="161" t="str">
        <f>IF(OR(ISNA(VLOOKUP($A22,JordGG!$D$12:CG$200,AO$3,FALSE)),ISBLANK(VLOOKUP($A22,JordGG!$D$12:CG$200,AO$3,FALSE))),"i.a",IF(ISNUMBER(VLOOKUP($A22,JordGG!$D$12:CG$200,AO$3,FALSE)),VLOOKUP($A22,JordGG!$D$12:CG$200,AO$3,FALSE),"i.p"))</f>
        <v>i.a</v>
      </c>
      <c r="AP22" s="161" t="str">
        <f>IF(OR(ISNA(VLOOKUP($A22,JordGG!$D$12:CH$200,AP$3,FALSE)),ISBLANK(VLOOKUP($A22,JordGG!$D$12:CH$200,AP$3,FALSE))),"i.a",IF(ISNUMBER(VLOOKUP($A22,JordGG!$D$12:CH$200,AP$3,FALSE)),VLOOKUP($A22,JordGG!$D$12:CH$200,AP$3,FALSE),"i.p"))</f>
        <v>i.a</v>
      </c>
      <c r="AQ22" s="161" t="str">
        <f>IF(OR(ISNA(VLOOKUP($A22,JordGG!$D$12:CI$200,AQ$3,FALSE)),ISBLANK(VLOOKUP($A22,JordGG!$D$12:CI$200,AQ$3,FALSE))),"i.a",IF(ISNUMBER(VLOOKUP($A22,JordGG!$D$12:CI$200,AQ$3,FALSE)),VLOOKUP($A22,JordGG!$D$12:CI$200,AQ$3,FALSE),"i.p"))</f>
        <v>i.a</v>
      </c>
      <c r="AR22" s="162" t="str">
        <f>IF(OR(ISNA(VLOOKUP($A22,JordGG!$D$12:CJ$200,AR$3,FALSE)),ISBLANK(VLOOKUP($A22,JordGG!$D$12:CJ$200,AR$3,FALSE))),"i.a",IF(ISNUMBER(VLOOKUP($A22,JordGG!$D$12:CJ$200,AR$3,FALSE)),VLOOKUP($A22,JordGG!$D$12:CJ$200,AR$3,FALSE),"i.p"))</f>
        <v>i.a</v>
      </c>
    </row>
    <row r="23" spans="1:44" ht="13.6" thickBot="1" x14ac:dyDescent="0.25">
      <c r="A23" s="45">
        <v>1335</v>
      </c>
      <c r="B23" s="45" t="str">
        <f>_xlfn.IFNA(IF(ISBLANK(VLOOKUP($A23,JordGG!$D$12:BT$120,3,FALSE)),"i.a",VLOOKUP($A23,JordGG!$D$12:BT$120,3,FALSE)),"i.a")</f>
        <v>i.a</v>
      </c>
      <c r="C23" s="22" t="s">
        <v>58</v>
      </c>
      <c r="D23" s="23" t="str">
        <f>_xlfn.IFNA(IF(ISBLANK(VLOOKUP($A23,JordGG!$D$12:BV$120,D$3,FALSE)),"i.f",VLOOKUP($A23,JordGG!$D$12:BV$120,D$3,FALSE)),"i.a")</f>
        <v>i.a</v>
      </c>
      <c r="E23" s="23" t="str">
        <f>_xlfn.IFNA(IF(ISBLANK(VLOOKUP($A23,JordGG!$D$12:BV$120,E$3,FALSE)),"i.f",VLOOKUP($A23,JordGG!$D$12:BV$120,E$3,FALSE)),"i.a")</f>
        <v>i.a</v>
      </c>
      <c r="F23" s="163" t="str">
        <f>IF(OR(ISNA(VLOOKUP($A23,JordGG!$D$12:AX$200,F$3,FALSE)),ISBLANK(VLOOKUP($A23,JordGG!$D$12:AX$200,F$3,FALSE))),"i.a",IF(ISNUMBER(VLOOKUP($A23,JordGG!$D$12:AX$200,F$3,FALSE)),VLOOKUP($A23,JordGG!$D$12:AX$200,F$3,FALSE),"i.p"))</f>
        <v>i.a</v>
      </c>
      <c r="G23" s="163" t="str">
        <f>IF(OR(ISNA(VLOOKUP($A23,JordGG!$D$12:AY$200,G$3,FALSE)),ISBLANK(VLOOKUP($A23,JordGG!$D$12:AY$200,G$3,FALSE))),"i.a",IF(ISNUMBER(VLOOKUP($A23,JordGG!$D$12:AY$200,G$3,FALSE)),VLOOKUP($A23,JordGG!$D$12:AY$200,G$3,FALSE),"i.p"))</f>
        <v>i.a</v>
      </c>
      <c r="H23" s="163" t="str">
        <f>IF(OR(ISNA(VLOOKUP($A23,JordGG!$D$12:AZ$200,H$3,FALSE)),ISBLANK(VLOOKUP($A23,JordGG!$D$12:AZ$200,H$3,FALSE))),"i.a",IF(ISNUMBER(VLOOKUP($A23,JordGG!$D$12:AZ$200,H$3,FALSE)),VLOOKUP($A23,JordGG!$D$12:AZ$200,H$3,FALSE),"i.p"))</f>
        <v>i.a</v>
      </c>
      <c r="I23" s="163" t="str">
        <f>IF(OR(ISNA(VLOOKUP($A23,JordGG!$D$12:BA$200,I$3,FALSE)),ISBLANK(VLOOKUP($A23,JordGG!$D$12:BA$200,I$3,FALSE))),"i.a",IF(ISNUMBER(VLOOKUP($A23,JordGG!$D$12:BA$200,I$3,FALSE)),VLOOKUP($A23,JordGG!$D$12:BA$200,I$3,FALSE),"i.p"))</f>
        <v>i.a</v>
      </c>
      <c r="J23" s="163" t="str">
        <f>IF(OR(ISNA(VLOOKUP($A23,JordGG!$D$12:BB$200,J$3,FALSE)),ISBLANK(VLOOKUP($A23,JordGG!$D$12:BB$200,J$3,FALSE))),"i.a",IF(ISNUMBER(VLOOKUP($A23,JordGG!$D$12:BB$200,J$3,FALSE)),VLOOKUP($A23,JordGG!$D$12:BB$200,J$3,FALSE),"i.p"))</f>
        <v>i.a</v>
      </c>
      <c r="K23" s="163" t="str">
        <f>IF(OR(ISNA(VLOOKUP($A23,JordGG!$D$12:BC$200,K$3,FALSE)),ISBLANK(VLOOKUP($A23,JordGG!$D$12:BC$200,K$3,FALSE))),"i.a",IF(ISNUMBER(VLOOKUP($A23,JordGG!$D$12:BC$200,K$3,FALSE)),VLOOKUP($A23,JordGG!$D$12:BC$200,K$3,FALSE),"i.p"))</f>
        <v>i.a</v>
      </c>
      <c r="L23" s="163" t="str">
        <f>IF(OR(ISNA(VLOOKUP($A23,JordGG!$D$12:BD$200,L$3,FALSE)),ISBLANK(VLOOKUP($A23,JordGG!$D$12:BD$200,L$3,FALSE))),"i.a",IF(ISNUMBER(VLOOKUP($A23,JordGG!$D$12:BD$200,L$3,FALSE)),VLOOKUP($A23,JordGG!$D$12:BD$200,L$3,FALSE),"i.p"))</f>
        <v>i.a</v>
      </c>
      <c r="M23" s="163" t="str">
        <f>IF(OR(ISNA(VLOOKUP($A23,JordGG!$D$12:BE$200,M$3,FALSE)),ISBLANK(VLOOKUP($A23,JordGG!$D$12:BE$200,M$3,FALSE))),"i.a",IF(ISNUMBER(VLOOKUP($A23,JordGG!$D$12:BE$200,M$3,FALSE)),VLOOKUP($A23,JordGG!$D$12:BE$200,M$3,FALSE),"i.p"))</f>
        <v>i.a</v>
      </c>
      <c r="N23" s="163" t="str">
        <f>IF(OR(ISNA(VLOOKUP($A23,JordGG!$D$12:BF$200,N$3,FALSE)),ISBLANK(VLOOKUP($A23,JordGG!$D$12:BF$200,N$3,FALSE))),"i.a",IF(ISNUMBER(VLOOKUP($A23,JordGG!$D$12:BF$200,N$3,FALSE)),VLOOKUP($A23,JordGG!$D$12:BF$200,N$3,FALSE),"i.p"))</f>
        <v>i.a</v>
      </c>
      <c r="O23" s="163" t="str">
        <f>IF(OR(ISNA(VLOOKUP($A23,JordGG!$D$12:BG$200,O$3,FALSE)),ISBLANK(VLOOKUP($A23,JordGG!$D$12:BG$200,O$3,FALSE))),"i.a",IF(ISNUMBER(VLOOKUP($A23,JordGG!$D$12:BG$200,O$3,FALSE)),VLOOKUP($A23,JordGG!$D$12:BG$200,O$3,FALSE),"i.p"))</f>
        <v>i.a</v>
      </c>
      <c r="P23" s="163" t="str">
        <f>IF(OR(ISNA(VLOOKUP($A23,JordGG!$D$12:BH$200,P$3,FALSE)),ISBLANK(VLOOKUP($A23,JordGG!$D$12:BH$200,P$3,FALSE))),"i.a",IF(ISNUMBER(VLOOKUP($A23,JordGG!$D$12:BH$200,P$3,FALSE)),VLOOKUP($A23,JordGG!$D$12:BH$200,P$3,FALSE),"i.p"))</f>
        <v>i.a</v>
      </c>
      <c r="Q23" s="163" t="str">
        <f>IF(OR(ISNA(VLOOKUP($A23,JordGG!$D$12:BI$200,Q$3,FALSE)),ISBLANK(VLOOKUP($A23,JordGG!$D$12:BI$200,Q$3,FALSE))),"i.a",IF(ISNUMBER(VLOOKUP($A23,JordGG!$D$12:BI$200,Q$3,FALSE)),VLOOKUP($A23,JordGG!$D$12:BI$200,Q$3,FALSE),"i.p"))</f>
        <v>i.a</v>
      </c>
      <c r="R23" s="163" t="str">
        <f>IF(OR(ISNA(VLOOKUP($A23,JordGG!$D$12:BJ$200,R$3,FALSE)),ISBLANK(VLOOKUP($A23,JordGG!$D$12:BJ$200,R$3,FALSE))),"i.a",IF(ISNUMBER(VLOOKUP($A23,JordGG!$D$12:BJ$200,R$3,FALSE)),VLOOKUP($A23,JordGG!$D$12:BJ$200,R$3,FALSE),"i.p"))</f>
        <v>i.a</v>
      </c>
      <c r="S23" s="163" t="str">
        <f>IF(OR(ISNA(VLOOKUP($A23,JordGG!$D$12:BK$200,S$3,FALSE)),ISBLANK(VLOOKUP($A23,JordGG!$D$12:BK$200,S$3,FALSE))),"i.a",IF(ISNUMBER(VLOOKUP($A23,JordGG!$D$12:BK$200,S$3,FALSE)),VLOOKUP($A23,JordGG!$D$12:BK$200,S$3,FALSE),"i.p"))</f>
        <v>i.a</v>
      </c>
      <c r="T23" s="163" t="str">
        <f>IF(OR(ISNA(VLOOKUP($A23,JordGG!$D$12:BL$200,T$3,FALSE)),ISBLANK(VLOOKUP($A23,JordGG!$D$12:BL$200,T$3,FALSE))),"i.a",IF(ISNUMBER(VLOOKUP($A23,JordGG!$D$12:BL$200,T$3,FALSE)),VLOOKUP($A23,JordGG!$D$12:BL$200,T$3,FALSE),"i.p"))</f>
        <v>i.a</v>
      </c>
      <c r="U23" s="163" t="str">
        <f>IF(OR(ISNA(VLOOKUP($A23,JordGG!$D$12:BM$200,U$3,FALSE)),ISBLANK(VLOOKUP($A23,JordGG!$D$12:BM$200,U$3,FALSE))),"i.a",IF(ISNUMBER(VLOOKUP($A23,JordGG!$D$12:BM$200,U$3,FALSE)),VLOOKUP($A23,JordGG!$D$12:BM$200,U$3,FALSE),"i.p"))</f>
        <v>i.a</v>
      </c>
      <c r="V23" s="163" t="str">
        <f>IF(OR(ISNA(VLOOKUP($A23,JordGG!$D$12:BN$200,V$3,FALSE)),ISBLANK(VLOOKUP($A23,JordGG!$D$12:BN$200,V$3,FALSE))),"i.a",IF(ISNUMBER(VLOOKUP($A23,JordGG!$D$12:BN$200,V$3,FALSE)),VLOOKUP($A23,JordGG!$D$12:BN$200,V$3,FALSE),"i.p"))</f>
        <v>i.a</v>
      </c>
      <c r="W23" s="163" t="str">
        <f>IF(OR(ISNA(VLOOKUP($A23,JordGG!$D$12:BO$200,W$3,FALSE)),ISBLANK(VLOOKUP($A23,JordGG!$D$12:BO$200,W$3,FALSE))),"i.a",IF(ISNUMBER(VLOOKUP($A23,JordGG!$D$12:BO$200,W$3,FALSE)),VLOOKUP($A23,JordGG!$D$12:BO$200,W$3,FALSE),"i.p"))</f>
        <v>i.a</v>
      </c>
      <c r="X23" s="163" t="str">
        <f>IF(OR(ISNA(VLOOKUP($A23,JordGG!$D$12:BP$200,X$3,FALSE)),ISBLANK(VLOOKUP($A23,JordGG!$D$12:BP$200,X$3,FALSE))),"i.a",IF(ISNUMBER(VLOOKUP($A23,JordGG!$D$12:BP$200,X$3,FALSE)),VLOOKUP($A23,JordGG!$D$12:BP$200,X$3,FALSE),"i.p"))</f>
        <v>i.a</v>
      </c>
      <c r="Y23" s="163" t="str">
        <f>IF(OR(ISNA(VLOOKUP($A23,JordGG!$D$12:BQ$200,Y$3,FALSE)),ISBLANK(VLOOKUP($A23,JordGG!$D$12:BQ$200,Y$3,FALSE))),"i.a",IF(ISNUMBER(VLOOKUP($A23,JordGG!$D$12:BQ$200,Y$3,FALSE)),VLOOKUP($A23,JordGG!$D$12:BQ$200,Y$3,FALSE),"i.p"))</f>
        <v>i.a</v>
      </c>
      <c r="Z23" s="163" t="str">
        <f>IF(OR(ISNA(VLOOKUP($A23,JordGG!$D$12:BR$200,Z$3,FALSE)),ISBLANK(VLOOKUP($A23,JordGG!$D$12:BR$200,Z$3,FALSE))),"i.a",IF(ISNUMBER(VLOOKUP($A23,JordGG!$D$12:BR$200,Z$3,FALSE)),VLOOKUP($A23,JordGG!$D$12:BR$200,Z$3,FALSE),"i.p"))</f>
        <v>i.a</v>
      </c>
      <c r="AA23" s="163" t="str">
        <f>IF(OR(ISNA(VLOOKUP($A23,JordGG!$D$12:BS$200,AA$3,FALSE)),ISBLANK(VLOOKUP($A23,JordGG!$D$12:BS$200,AA$3,FALSE))),"i.a",IF(ISNUMBER(VLOOKUP($A23,JordGG!$D$12:BS$200,AA$3,FALSE)),VLOOKUP($A23,JordGG!$D$12:BS$200,AA$3,FALSE),"i.p"))</f>
        <v>i.a</v>
      </c>
      <c r="AB23" s="163" t="str">
        <f>IF(OR(ISNA(VLOOKUP($A23,JordGG!$D$12:BT$200,AB$3,FALSE)),ISBLANK(VLOOKUP($A23,JordGG!$D$12:BT$200,AB$3,FALSE))),"i.a",IF(ISNUMBER(VLOOKUP($A23,JordGG!$D$12:BT$200,AB$3,FALSE)),VLOOKUP($A23,JordGG!$D$12:BT$200,AB$3,FALSE),"i.p"))</f>
        <v>i.a</v>
      </c>
      <c r="AC23" s="163" t="str">
        <f>IF(OR(ISNA(VLOOKUP($A23,JordGG!$D$12:BU$200,AC$3,FALSE)),ISBLANK(VLOOKUP($A23,JordGG!$D$12:BU$200,AC$3,FALSE))),"i.a",IF(ISNUMBER(VLOOKUP($A23,JordGG!$D$12:BU$200,AC$3,FALSE)),VLOOKUP($A23,JordGG!$D$12:BU$200,AC$3,FALSE),"i.p"))</f>
        <v>i.a</v>
      </c>
      <c r="AD23" s="163" t="str">
        <f>IF(OR(ISNA(VLOOKUP($A23,JordGG!$D$12:BV$200,AD$3,FALSE)),ISBLANK(VLOOKUP($A23,JordGG!$D$12:BV$200,AD$3,FALSE))),"i.a",IF(ISNUMBER(VLOOKUP($A23,JordGG!$D$12:BV$200,AD$3,FALSE)),VLOOKUP($A23,JordGG!$D$12:BV$200,AD$3,FALSE),"i.p"))</f>
        <v>i.a</v>
      </c>
      <c r="AE23" s="163" t="str">
        <f>IF(OR(ISNA(VLOOKUP($A23,JordGG!$D$12:BW$200,AE$3,FALSE)),ISBLANK(VLOOKUP($A23,JordGG!$D$12:BW$200,AE$3,FALSE))),"i.a",IF(ISNUMBER(VLOOKUP($A23,JordGG!$D$12:BW$200,AE$3,FALSE)),VLOOKUP($A23,JordGG!$D$12:BW$200,AE$3,FALSE),"i.p"))</f>
        <v>i.a</v>
      </c>
      <c r="AF23" s="163" t="str">
        <f>IF(OR(ISNA(VLOOKUP($A23,JordGG!$D$12:BX$200,AF$3,FALSE)),ISBLANK(VLOOKUP($A23,JordGG!$D$12:BX$200,AF$3,FALSE))),"i.a",IF(ISNUMBER(VLOOKUP($A23,JordGG!$D$12:BX$200,AF$3,FALSE)),VLOOKUP($A23,JordGG!$D$12:BX$200,AF$3,FALSE),"i.p"))</f>
        <v>i.a</v>
      </c>
      <c r="AG23" s="163" t="str">
        <f>IF(OR(ISNA(VLOOKUP($A23,JordGG!$D$12:BY$200,AG$3,FALSE)),ISBLANK(VLOOKUP($A23,JordGG!$D$12:BY$200,AG$3,FALSE))),"i.a",IF(ISNUMBER(VLOOKUP($A23,JordGG!$D$12:BY$200,AG$3,FALSE)),VLOOKUP($A23,JordGG!$D$12:BY$200,AG$3,FALSE),"i.p"))</f>
        <v>i.a</v>
      </c>
      <c r="AH23" s="163" t="str">
        <f>IF(OR(ISNA(VLOOKUP($A23,JordGG!$D$12:BZ$200,AH$3,FALSE)),ISBLANK(VLOOKUP($A23,JordGG!$D$12:BZ$200,AH$3,FALSE))),"i.a",IF(ISNUMBER(VLOOKUP($A23,JordGG!$D$12:BZ$200,AH$3,FALSE)),VLOOKUP($A23,JordGG!$D$12:BZ$200,AH$3,FALSE),"i.p"))</f>
        <v>i.a</v>
      </c>
      <c r="AI23" s="163" t="str">
        <f>IF(OR(ISNA(VLOOKUP($A23,JordGG!$D$12:CA$200,AI$3,FALSE)),ISBLANK(VLOOKUP($A23,JordGG!$D$12:CA$200,AI$3,FALSE))),"i.a",IF(ISNUMBER(VLOOKUP($A23,JordGG!$D$12:CA$200,AI$3,FALSE)),VLOOKUP($A23,JordGG!$D$12:CA$200,AI$3,FALSE),"i.p"))</f>
        <v>i.a</v>
      </c>
      <c r="AJ23" s="163" t="str">
        <f>IF(OR(ISNA(VLOOKUP($A23,JordGG!$D$12:CB$200,AJ$3,FALSE)),ISBLANK(VLOOKUP($A23,JordGG!$D$12:CB$200,AJ$3,FALSE))),"i.a",IF(ISNUMBER(VLOOKUP($A23,JordGG!$D$12:CB$200,AJ$3,FALSE)),VLOOKUP($A23,JordGG!$D$12:CB$200,AJ$3,FALSE),"i.p"))</f>
        <v>i.a</v>
      </c>
      <c r="AK23" s="163" t="str">
        <f>IF(OR(ISNA(VLOOKUP($A23,JordGG!$D$12:CC$200,AK$3,FALSE)),ISBLANK(VLOOKUP($A23,JordGG!$D$12:CC$200,AK$3,FALSE))),"i.a",IF(ISNUMBER(VLOOKUP($A23,JordGG!$D$12:CC$200,AK$3,FALSE)),VLOOKUP($A23,JordGG!$D$12:CC$200,AK$3,FALSE),"i.p"))</f>
        <v>i.a</v>
      </c>
      <c r="AL23" s="163" t="str">
        <f>IF(OR(ISNA(VLOOKUP($A23,JordGG!$D$12:CD$200,AL$3,FALSE)),ISBLANK(VLOOKUP($A23,JordGG!$D$12:CD$200,AL$3,FALSE))),"i.a",IF(ISNUMBER(VLOOKUP($A23,JordGG!$D$12:CD$200,AL$3,FALSE)),VLOOKUP($A23,JordGG!$D$12:CD$200,AL$3,FALSE),"i.p"))</f>
        <v>i.a</v>
      </c>
      <c r="AM23" s="163" t="str">
        <f>IF(OR(ISNA(VLOOKUP($A23,JordGG!$D$12:CE$200,AM$3,FALSE)),ISBLANK(VLOOKUP($A23,JordGG!$D$12:CE$200,AM$3,FALSE))),"i.a",IF(ISNUMBER(VLOOKUP($A23,JordGG!$D$12:CE$200,AM$3,FALSE)),VLOOKUP($A23,JordGG!$D$12:CE$200,AM$3,FALSE),"i.p"))</f>
        <v>i.a</v>
      </c>
      <c r="AN23" s="163" t="str">
        <f>IF(OR(ISNA(VLOOKUP($A23,JordGG!$D$12:CF$200,AN$3,FALSE)),ISBLANK(VLOOKUP($A23,JordGG!$D$12:CF$200,AN$3,FALSE))),"i.a",IF(ISNUMBER(VLOOKUP($A23,JordGG!$D$12:CF$200,AN$3,FALSE)),VLOOKUP($A23,JordGG!$D$12:CF$200,AN$3,FALSE),"i.p"))</f>
        <v>i.a</v>
      </c>
      <c r="AO23" s="163" t="str">
        <f>IF(OR(ISNA(VLOOKUP($A23,JordGG!$D$12:CG$200,AO$3,FALSE)),ISBLANK(VLOOKUP($A23,JordGG!$D$12:CG$200,AO$3,FALSE))),"i.a",IF(ISNUMBER(VLOOKUP($A23,JordGG!$D$12:CG$200,AO$3,FALSE)),VLOOKUP($A23,JordGG!$D$12:CG$200,AO$3,FALSE),"i.p"))</f>
        <v>i.a</v>
      </c>
      <c r="AP23" s="163" t="str">
        <f>IF(OR(ISNA(VLOOKUP($A23,JordGG!$D$12:CH$200,AP$3,FALSE)),ISBLANK(VLOOKUP($A23,JordGG!$D$12:CH$200,AP$3,FALSE))),"i.a",IF(ISNUMBER(VLOOKUP($A23,JordGG!$D$12:CH$200,AP$3,FALSE)),VLOOKUP($A23,JordGG!$D$12:CH$200,AP$3,FALSE),"i.p"))</f>
        <v>i.a</v>
      </c>
      <c r="AQ23" s="163" t="str">
        <f>IF(OR(ISNA(VLOOKUP($A23,JordGG!$D$12:CI$200,AQ$3,FALSE)),ISBLANK(VLOOKUP($A23,JordGG!$D$12:CI$200,AQ$3,FALSE))),"i.a",IF(ISNUMBER(VLOOKUP($A23,JordGG!$D$12:CI$200,AQ$3,FALSE)),VLOOKUP($A23,JordGG!$D$12:CI$200,AQ$3,FALSE),"i.p"))</f>
        <v>i.a</v>
      </c>
      <c r="AR23" s="164" t="str">
        <f>IF(OR(ISNA(VLOOKUP($A23,JordGG!$D$12:CJ$200,AR$3,FALSE)),ISBLANK(VLOOKUP($A23,JordGG!$D$12:CJ$200,AR$3,FALSE))),"i.a",IF(ISNUMBER(VLOOKUP($A23,JordGG!$D$12:CJ$200,AR$3,FALSE)),VLOOKUP($A23,JordGG!$D$12:CJ$200,AR$3,FALSE),"i.p"))</f>
        <v>i.a</v>
      </c>
    </row>
    <row r="24" spans="1:44" x14ac:dyDescent="0.2">
      <c r="A24" s="45">
        <v>274</v>
      </c>
      <c r="B24" s="45" t="str">
        <f>_xlfn.IFNA(IF(ISBLANK(VLOOKUP($A24,JordGG!$D$12:BT$120,3,FALSE)),"i.a",VLOOKUP($A24,JordGG!$D$12:BT$120,3,FALSE)),"i.a")</f>
        <v>i.a</v>
      </c>
      <c r="C24" s="20" t="s">
        <v>45</v>
      </c>
      <c r="D24" s="92" t="str">
        <f>_xlfn.IFNA(IF(ISBLANK(VLOOKUP($A24,JordGG!$D$12:BV$120,D$3,FALSE)),"i.f",VLOOKUP($A24,JordGG!$D$12:BV$120,D$3,FALSE)),"i.a")</f>
        <v>i.a</v>
      </c>
      <c r="E24" s="92" t="str">
        <f>_xlfn.IFNA(IF(ISBLANK(VLOOKUP($A24,JordGG!$D$12:BV$120,E$3,FALSE)),"i.f",VLOOKUP($A24,JordGG!$D$12:BV$120,E$3,FALSE)),"i.a")</f>
        <v>i.a</v>
      </c>
      <c r="F24" s="146" t="str">
        <f>IF(OR(ISNA(VLOOKUP($A24,JordGG!$D$12:AX$200,F$3,FALSE)),ISBLANK(VLOOKUP($A24,JordGG!$D$12:AX$200,F$3,FALSE))),"i.a",IF(ISNUMBER(VLOOKUP($A24,JordGG!$D$12:AX$200,F$3,FALSE)),VLOOKUP($A24,JordGG!$D$12:AX$200,F$3,FALSE),"i.p"))</f>
        <v>i.a</v>
      </c>
      <c r="G24" s="146" t="str">
        <f>IF(OR(ISNA(VLOOKUP($A24,JordGG!$D$12:AY$200,G$3,FALSE)),ISBLANK(VLOOKUP($A24,JordGG!$D$12:AY$200,G$3,FALSE))),"i.a",IF(ISNUMBER(VLOOKUP($A24,JordGG!$D$12:AY$200,G$3,FALSE)),VLOOKUP($A24,JordGG!$D$12:AY$200,G$3,FALSE),"i.p"))</f>
        <v>i.a</v>
      </c>
      <c r="H24" s="146" t="str">
        <f>IF(OR(ISNA(VLOOKUP($A24,JordGG!$D$12:AZ$200,H$3,FALSE)),ISBLANK(VLOOKUP($A24,JordGG!$D$12:AZ$200,H$3,FALSE))),"i.a",IF(ISNUMBER(VLOOKUP($A24,JordGG!$D$12:AZ$200,H$3,FALSE)),VLOOKUP($A24,JordGG!$D$12:AZ$200,H$3,FALSE),"i.p"))</f>
        <v>i.a</v>
      </c>
      <c r="I24" s="146" t="str">
        <f>IF(OR(ISNA(VLOOKUP($A24,JordGG!$D$12:BA$200,I$3,FALSE)),ISBLANK(VLOOKUP($A24,JordGG!$D$12:BA$200,I$3,FALSE))),"i.a",IF(ISNUMBER(VLOOKUP($A24,JordGG!$D$12:BA$200,I$3,FALSE)),VLOOKUP($A24,JordGG!$D$12:BA$200,I$3,FALSE),"i.p"))</f>
        <v>i.a</v>
      </c>
      <c r="J24" s="146" t="str">
        <f>IF(OR(ISNA(VLOOKUP($A24,JordGG!$D$12:BB$200,J$3,FALSE)),ISBLANK(VLOOKUP($A24,JordGG!$D$12:BB$200,J$3,FALSE))),"i.a",IF(ISNUMBER(VLOOKUP($A24,JordGG!$D$12:BB$200,J$3,FALSE)),VLOOKUP($A24,JordGG!$D$12:BB$200,J$3,FALSE),"i.p"))</f>
        <v>i.a</v>
      </c>
      <c r="K24" s="146" t="str">
        <f>IF(OR(ISNA(VLOOKUP($A24,JordGG!$D$12:BC$200,K$3,FALSE)),ISBLANK(VLOOKUP($A24,JordGG!$D$12:BC$200,K$3,FALSE))),"i.a",IF(ISNUMBER(VLOOKUP($A24,JordGG!$D$12:BC$200,K$3,FALSE)),VLOOKUP($A24,JordGG!$D$12:BC$200,K$3,FALSE),"i.p"))</f>
        <v>i.a</v>
      </c>
      <c r="L24" s="146" t="str">
        <f>IF(OR(ISNA(VLOOKUP($A24,JordGG!$D$12:BD$200,L$3,FALSE)),ISBLANK(VLOOKUP($A24,JordGG!$D$12:BD$200,L$3,FALSE))),"i.a",IF(ISNUMBER(VLOOKUP($A24,JordGG!$D$12:BD$200,L$3,FALSE)),VLOOKUP($A24,JordGG!$D$12:BD$200,L$3,FALSE),"i.p"))</f>
        <v>i.a</v>
      </c>
      <c r="M24" s="146" t="str">
        <f>IF(OR(ISNA(VLOOKUP($A24,JordGG!$D$12:BE$200,M$3,FALSE)),ISBLANK(VLOOKUP($A24,JordGG!$D$12:BE$200,M$3,FALSE))),"i.a",IF(ISNUMBER(VLOOKUP($A24,JordGG!$D$12:BE$200,M$3,FALSE)),VLOOKUP($A24,JordGG!$D$12:BE$200,M$3,FALSE),"i.p"))</f>
        <v>i.a</v>
      </c>
      <c r="N24" s="146" t="str">
        <f>IF(OR(ISNA(VLOOKUP($A24,JordGG!$D$12:BF$200,N$3,FALSE)),ISBLANK(VLOOKUP($A24,JordGG!$D$12:BF$200,N$3,FALSE))),"i.a",IF(ISNUMBER(VLOOKUP($A24,JordGG!$D$12:BF$200,N$3,FALSE)),VLOOKUP($A24,JordGG!$D$12:BF$200,N$3,FALSE),"i.p"))</f>
        <v>i.a</v>
      </c>
      <c r="O24" s="146" t="str">
        <f>IF(OR(ISNA(VLOOKUP($A24,JordGG!$D$12:BG$200,O$3,FALSE)),ISBLANK(VLOOKUP($A24,JordGG!$D$12:BG$200,O$3,FALSE))),"i.a",IF(ISNUMBER(VLOOKUP($A24,JordGG!$D$12:BG$200,O$3,FALSE)),VLOOKUP($A24,JordGG!$D$12:BG$200,O$3,FALSE),"i.p"))</f>
        <v>i.a</v>
      </c>
      <c r="P24" s="146" t="str">
        <f>IF(OR(ISNA(VLOOKUP($A24,JordGG!$D$12:BH$200,P$3,FALSE)),ISBLANK(VLOOKUP($A24,JordGG!$D$12:BH$200,P$3,FALSE))),"i.a",IF(ISNUMBER(VLOOKUP($A24,JordGG!$D$12:BH$200,P$3,FALSE)),VLOOKUP($A24,JordGG!$D$12:BH$200,P$3,FALSE),"i.p"))</f>
        <v>i.a</v>
      </c>
      <c r="Q24" s="146" t="str">
        <f>IF(OR(ISNA(VLOOKUP($A24,JordGG!$D$12:BI$200,Q$3,FALSE)),ISBLANK(VLOOKUP($A24,JordGG!$D$12:BI$200,Q$3,FALSE))),"i.a",IF(ISNUMBER(VLOOKUP($A24,JordGG!$D$12:BI$200,Q$3,FALSE)),VLOOKUP($A24,JordGG!$D$12:BI$200,Q$3,FALSE),"i.p"))</f>
        <v>i.a</v>
      </c>
      <c r="R24" s="146" t="str">
        <f>IF(OR(ISNA(VLOOKUP($A24,JordGG!$D$12:BJ$200,R$3,FALSE)),ISBLANK(VLOOKUP($A24,JordGG!$D$12:BJ$200,R$3,FALSE))),"i.a",IF(ISNUMBER(VLOOKUP($A24,JordGG!$D$12:BJ$200,R$3,FALSE)),VLOOKUP($A24,JordGG!$D$12:BJ$200,R$3,FALSE),"i.p"))</f>
        <v>i.a</v>
      </c>
      <c r="S24" s="146" t="str">
        <f>IF(OR(ISNA(VLOOKUP($A24,JordGG!$D$12:BK$200,S$3,FALSE)),ISBLANK(VLOOKUP($A24,JordGG!$D$12:BK$200,S$3,FALSE))),"i.a",IF(ISNUMBER(VLOOKUP($A24,JordGG!$D$12:BK$200,S$3,FALSE)),VLOOKUP($A24,JordGG!$D$12:BK$200,S$3,FALSE),"i.p"))</f>
        <v>i.a</v>
      </c>
      <c r="T24" s="146" t="str">
        <f>IF(OR(ISNA(VLOOKUP($A24,JordGG!$D$12:BL$200,T$3,FALSE)),ISBLANK(VLOOKUP($A24,JordGG!$D$12:BL$200,T$3,FALSE))),"i.a",IF(ISNUMBER(VLOOKUP($A24,JordGG!$D$12:BL$200,T$3,FALSE)),VLOOKUP($A24,JordGG!$D$12:BL$200,T$3,FALSE),"i.p"))</f>
        <v>i.a</v>
      </c>
      <c r="U24" s="146" t="str">
        <f>IF(OR(ISNA(VLOOKUP($A24,JordGG!$D$12:BM$200,U$3,FALSE)),ISBLANK(VLOOKUP($A24,JordGG!$D$12:BM$200,U$3,FALSE))),"i.a",IF(ISNUMBER(VLOOKUP($A24,JordGG!$D$12:BM$200,U$3,FALSE)),VLOOKUP($A24,JordGG!$D$12:BM$200,U$3,FALSE),"i.p"))</f>
        <v>i.a</v>
      </c>
      <c r="V24" s="146" t="str">
        <f>IF(OR(ISNA(VLOOKUP($A24,JordGG!$D$12:BN$200,V$3,FALSE)),ISBLANK(VLOOKUP($A24,JordGG!$D$12:BN$200,V$3,FALSE))),"i.a",IF(ISNUMBER(VLOOKUP($A24,JordGG!$D$12:BN$200,V$3,FALSE)),VLOOKUP($A24,JordGG!$D$12:BN$200,V$3,FALSE),"i.p"))</f>
        <v>i.a</v>
      </c>
      <c r="W24" s="146" t="str">
        <f>IF(OR(ISNA(VLOOKUP($A24,JordGG!$D$12:BO$200,W$3,FALSE)),ISBLANK(VLOOKUP($A24,JordGG!$D$12:BO$200,W$3,FALSE))),"i.a",IF(ISNUMBER(VLOOKUP($A24,JordGG!$D$12:BO$200,W$3,FALSE)),VLOOKUP($A24,JordGG!$D$12:BO$200,W$3,FALSE),"i.p"))</f>
        <v>i.a</v>
      </c>
      <c r="X24" s="146" t="str">
        <f>IF(OR(ISNA(VLOOKUP($A24,JordGG!$D$12:BP$200,X$3,FALSE)),ISBLANK(VLOOKUP($A24,JordGG!$D$12:BP$200,X$3,FALSE))),"i.a",IF(ISNUMBER(VLOOKUP($A24,JordGG!$D$12:BP$200,X$3,FALSE)),VLOOKUP($A24,JordGG!$D$12:BP$200,X$3,FALSE),"i.p"))</f>
        <v>i.a</v>
      </c>
      <c r="Y24" s="146" t="str">
        <f>IF(OR(ISNA(VLOOKUP($A24,JordGG!$D$12:BQ$200,Y$3,FALSE)),ISBLANK(VLOOKUP($A24,JordGG!$D$12:BQ$200,Y$3,FALSE))),"i.a",IF(ISNUMBER(VLOOKUP($A24,JordGG!$D$12:BQ$200,Y$3,FALSE)),VLOOKUP($A24,JordGG!$D$12:BQ$200,Y$3,FALSE),"i.p"))</f>
        <v>i.a</v>
      </c>
      <c r="Z24" s="146" t="str">
        <f>IF(OR(ISNA(VLOOKUP($A24,JordGG!$D$12:BR$200,Z$3,FALSE)),ISBLANK(VLOOKUP($A24,JordGG!$D$12:BR$200,Z$3,FALSE))),"i.a",IF(ISNUMBER(VLOOKUP($A24,JordGG!$D$12:BR$200,Z$3,FALSE)),VLOOKUP($A24,JordGG!$D$12:BR$200,Z$3,FALSE),"i.p"))</f>
        <v>i.a</v>
      </c>
      <c r="AA24" s="146" t="str">
        <f>IF(OR(ISNA(VLOOKUP($A24,JordGG!$D$12:BS$200,AA$3,FALSE)),ISBLANK(VLOOKUP($A24,JordGG!$D$12:BS$200,AA$3,FALSE))),"i.a",IF(ISNUMBER(VLOOKUP($A24,JordGG!$D$12:BS$200,AA$3,FALSE)),VLOOKUP($A24,JordGG!$D$12:BS$200,AA$3,FALSE),"i.p"))</f>
        <v>i.a</v>
      </c>
      <c r="AB24" s="146" t="str">
        <f>IF(OR(ISNA(VLOOKUP($A24,JordGG!$D$12:BT$200,AB$3,FALSE)),ISBLANK(VLOOKUP($A24,JordGG!$D$12:BT$200,AB$3,FALSE))),"i.a",IF(ISNUMBER(VLOOKUP($A24,JordGG!$D$12:BT$200,AB$3,FALSE)),VLOOKUP($A24,JordGG!$D$12:BT$200,AB$3,FALSE),"i.p"))</f>
        <v>i.a</v>
      </c>
      <c r="AC24" s="146" t="str">
        <f>IF(OR(ISNA(VLOOKUP($A24,JordGG!$D$12:BU$200,AC$3,FALSE)),ISBLANK(VLOOKUP($A24,JordGG!$D$12:BU$200,AC$3,FALSE))),"i.a",IF(ISNUMBER(VLOOKUP($A24,JordGG!$D$12:BU$200,AC$3,FALSE)),VLOOKUP($A24,JordGG!$D$12:BU$200,AC$3,FALSE),"i.p"))</f>
        <v>i.a</v>
      </c>
      <c r="AD24" s="146" t="str">
        <f>IF(OR(ISNA(VLOOKUP($A24,JordGG!$D$12:BV$200,AD$3,FALSE)),ISBLANK(VLOOKUP($A24,JordGG!$D$12:BV$200,AD$3,FALSE))),"i.a",IF(ISNUMBER(VLOOKUP($A24,JordGG!$D$12:BV$200,AD$3,FALSE)),VLOOKUP($A24,JordGG!$D$12:BV$200,AD$3,FALSE),"i.p"))</f>
        <v>i.a</v>
      </c>
      <c r="AE24" s="146" t="str">
        <f>IF(OR(ISNA(VLOOKUP($A24,JordGG!$D$12:BW$200,AE$3,FALSE)),ISBLANK(VLOOKUP($A24,JordGG!$D$12:BW$200,AE$3,FALSE))),"i.a",IF(ISNUMBER(VLOOKUP($A24,JordGG!$D$12:BW$200,AE$3,FALSE)),VLOOKUP($A24,JordGG!$D$12:BW$200,AE$3,FALSE),"i.p"))</f>
        <v>i.a</v>
      </c>
      <c r="AF24" s="146" t="str">
        <f>IF(OR(ISNA(VLOOKUP($A24,JordGG!$D$12:BX$200,AF$3,FALSE)),ISBLANK(VLOOKUP($A24,JordGG!$D$12:BX$200,AF$3,FALSE))),"i.a",IF(ISNUMBER(VLOOKUP($A24,JordGG!$D$12:BX$200,AF$3,FALSE)),VLOOKUP($A24,JordGG!$D$12:BX$200,AF$3,FALSE),"i.p"))</f>
        <v>i.a</v>
      </c>
      <c r="AG24" s="146" t="str">
        <f>IF(OR(ISNA(VLOOKUP($A24,JordGG!$D$12:BY$200,AG$3,FALSE)),ISBLANK(VLOOKUP($A24,JordGG!$D$12:BY$200,AG$3,FALSE))),"i.a",IF(ISNUMBER(VLOOKUP($A24,JordGG!$D$12:BY$200,AG$3,FALSE)),VLOOKUP($A24,JordGG!$D$12:BY$200,AG$3,FALSE),"i.p"))</f>
        <v>i.a</v>
      </c>
      <c r="AH24" s="146" t="str">
        <f>IF(OR(ISNA(VLOOKUP($A24,JordGG!$D$12:BZ$200,AH$3,FALSE)),ISBLANK(VLOOKUP($A24,JordGG!$D$12:BZ$200,AH$3,FALSE))),"i.a",IF(ISNUMBER(VLOOKUP($A24,JordGG!$D$12:BZ$200,AH$3,FALSE)),VLOOKUP($A24,JordGG!$D$12:BZ$200,AH$3,FALSE),"i.p"))</f>
        <v>i.a</v>
      </c>
      <c r="AI24" s="146" t="str">
        <f>IF(OR(ISNA(VLOOKUP($A24,JordGG!$D$12:CA$200,AI$3,FALSE)),ISBLANK(VLOOKUP($A24,JordGG!$D$12:CA$200,AI$3,FALSE))),"i.a",IF(ISNUMBER(VLOOKUP($A24,JordGG!$D$12:CA$200,AI$3,FALSE)),VLOOKUP($A24,JordGG!$D$12:CA$200,AI$3,FALSE),"i.p"))</f>
        <v>i.a</v>
      </c>
      <c r="AJ24" s="146" t="str">
        <f>IF(OR(ISNA(VLOOKUP($A24,JordGG!$D$12:CB$200,AJ$3,FALSE)),ISBLANK(VLOOKUP($A24,JordGG!$D$12:CB$200,AJ$3,FALSE))),"i.a",IF(ISNUMBER(VLOOKUP($A24,JordGG!$D$12:CB$200,AJ$3,FALSE)),VLOOKUP($A24,JordGG!$D$12:CB$200,AJ$3,FALSE),"i.p"))</f>
        <v>i.a</v>
      </c>
      <c r="AK24" s="146" t="str">
        <f>IF(OR(ISNA(VLOOKUP($A24,JordGG!$D$12:CC$200,AK$3,FALSE)),ISBLANK(VLOOKUP($A24,JordGG!$D$12:CC$200,AK$3,FALSE))),"i.a",IF(ISNUMBER(VLOOKUP($A24,JordGG!$D$12:CC$200,AK$3,FALSE)),VLOOKUP($A24,JordGG!$D$12:CC$200,AK$3,FALSE),"i.p"))</f>
        <v>i.a</v>
      </c>
      <c r="AL24" s="146" t="str">
        <f>IF(OR(ISNA(VLOOKUP($A24,JordGG!$D$12:CD$200,AL$3,FALSE)),ISBLANK(VLOOKUP($A24,JordGG!$D$12:CD$200,AL$3,FALSE))),"i.a",IF(ISNUMBER(VLOOKUP($A24,JordGG!$D$12:CD$200,AL$3,FALSE)),VLOOKUP($A24,JordGG!$D$12:CD$200,AL$3,FALSE),"i.p"))</f>
        <v>i.a</v>
      </c>
      <c r="AM24" s="146" t="str">
        <f>IF(OR(ISNA(VLOOKUP($A24,JordGG!$D$12:CE$200,AM$3,FALSE)),ISBLANK(VLOOKUP($A24,JordGG!$D$12:CE$200,AM$3,FALSE))),"i.a",IF(ISNUMBER(VLOOKUP($A24,JordGG!$D$12:CE$200,AM$3,FALSE)),VLOOKUP($A24,JordGG!$D$12:CE$200,AM$3,FALSE),"i.p"))</f>
        <v>i.a</v>
      </c>
      <c r="AN24" s="146" t="str">
        <f>IF(OR(ISNA(VLOOKUP($A24,JordGG!$D$12:CF$200,AN$3,FALSE)),ISBLANK(VLOOKUP($A24,JordGG!$D$12:CF$200,AN$3,FALSE))),"i.a",IF(ISNUMBER(VLOOKUP($A24,JordGG!$D$12:CF$200,AN$3,FALSE)),VLOOKUP($A24,JordGG!$D$12:CF$200,AN$3,FALSE),"i.p"))</f>
        <v>i.a</v>
      </c>
      <c r="AO24" s="146" t="str">
        <f>IF(OR(ISNA(VLOOKUP($A24,JordGG!$D$12:CG$200,AO$3,FALSE)),ISBLANK(VLOOKUP($A24,JordGG!$D$12:CG$200,AO$3,FALSE))),"i.a",IF(ISNUMBER(VLOOKUP($A24,JordGG!$D$12:CG$200,AO$3,FALSE)),VLOOKUP($A24,JordGG!$D$12:CG$200,AO$3,FALSE),"i.p"))</f>
        <v>i.a</v>
      </c>
      <c r="AP24" s="146" t="str">
        <f>IF(OR(ISNA(VLOOKUP($A24,JordGG!$D$12:CH$200,AP$3,FALSE)),ISBLANK(VLOOKUP($A24,JordGG!$D$12:CH$200,AP$3,FALSE))),"i.a",IF(ISNUMBER(VLOOKUP($A24,JordGG!$D$12:CH$200,AP$3,FALSE)),VLOOKUP($A24,JordGG!$D$12:CH$200,AP$3,FALSE),"i.p"))</f>
        <v>i.a</v>
      </c>
      <c r="AQ24" s="146" t="str">
        <f>IF(OR(ISNA(VLOOKUP($A24,JordGG!$D$12:CI$200,AQ$3,FALSE)),ISBLANK(VLOOKUP($A24,JordGG!$D$12:CI$200,AQ$3,FALSE))),"i.a",IF(ISNUMBER(VLOOKUP($A24,JordGG!$D$12:CI$200,AQ$3,FALSE)),VLOOKUP($A24,JordGG!$D$12:CI$200,AQ$3,FALSE),"i.p"))</f>
        <v>i.a</v>
      </c>
      <c r="AR24" s="147" t="str">
        <f>IF(OR(ISNA(VLOOKUP($A24,JordGG!$D$12:CJ$200,AR$3,FALSE)),ISBLANK(VLOOKUP($A24,JordGG!$D$12:CJ$200,AR$3,FALSE))),"i.a",IF(ISNUMBER(VLOOKUP($A24,JordGG!$D$12:CJ$200,AR$3,FALSE)),VLOOKUP($A24,JordGG!$D$12:CJ$200,AR$3,FALSE),"i.p"))</f>
        <v>i.a</v>
      </c>
    </row>
    <row r="25" spans="1:44" x14ac:dyDescent="0.2">
      <c r="A25" s="45">
        <v>279</v>
      </c>
      <c r="B25" s="45" t="str">
        <f>_xlfn.IFNA(IF(ISBLANK(VLOOKUP($A25,JordGG!$D$12:BT$120,3,FALSE)),"i.a",VLOOKUP($A25,JordGG!$D$12:BT$120,3,FALSE)),"i.a")</f>
        <v>i.a</v>
      </c>
      <c r="C25" s="21" t="s">
        <v>46</v>
      </c>
      <c r="D25" s="29" t="str">
        <f>_xlfn.IFNA(IF(ISBLANK(VLOOKUP($A25,JordGG!$D$12:BV$120,D$3,FALSE)),"i.f",VLOOKUP($A25,JordGG!$D$12:BV$120,D$3,FALSE)),"i.a")</f>
        <v>i.a</v>
      </c>
      <c r="E25" s="29" t="str">
        <f>_xlfn.IFNA(IF(ISBLANK(VLOOKUP($A25,JordGG!$D$12:BV$120,E$3,FALSE)),"i.f",VLOOKUP($A25,JordGG!$D$12:BV$120,E$3,FALSE)),"i.a")</f>
        <v>i.a</v>
      </c>
      <c r="F25" s="161" t="str">
        <f>IF(OR(ISNA(VLOOKUP($A25,JordGG!$D$12:AX$200,F$3,FALSE)),ISBLANK(VLOOKUP($A25,JordGG!$D$12:AX$200,F$3,FALSE))),"i.a",IF(ISNUMBER(VLOOKUP($A25,JordGG!$D$12:AX$200,F$3,FALSE)),VLOOKUP($A25,JordGG!$D$12:AX$200,F$3,FALSE),"i.p"))</f>
        <v>i.a</v>
      </c>
      <c r="G25" s="161" t="str">
        <f>IF(OR(ISNA(VLOOKUP($A25,JordGG!$D$12:AY$200,G$3,FALSE)),ISBLANK(VLOOKUP($A25,JordGG!$D$12:AY$200,G$3,FALSE))),"i.a",IF(ISNUMBER(VLOOKUP($A25,JordGG!$D$12:AY$200,G$3,FALSE)),VLOOKUP($A25,JordGG!$D$12:AY$200,G$3,FALSE),"i.p"))</f>
        <v>i.a</v>
      </c>
      <c r="H25" s="161" t="str">
        <f>IF(OR(ISNA(VLOOKUP($A25,JordGG!$D$12:AZ$200,H$3,FALSE)),ISBLANK(VLOOKUP($A25,JordGG!$D$12:AZ$200,H$3,FALSE))),"i.a",IF(ISNUMBER(VLOOKUP($A25,JordGG!$D$12:AZ$200,H$3,FALSE)),VLOOKUP($A25,JordGG!$D$12:AZ$200,H$3,FALSE),"i.p"))</f>
        <v>i.a</v>
      </c>
      <c r="I25" s="161" t="str">
        <f>IF(OR(ISNA(VLOOKUP($A25,JordGG!$D$12:BA$200,I$3,FALSE)),ISBLANK(VLOOKUP($A25,JordGG!$D$12:BA$200,I$3,FALSE))),"i.a",IF(ISNUMBER(VLOOKUP($A25,JordGG!$D$12:BA$200,I$3,FALSE)),VLOOKUP($A25,JordGG!$D$12:BA$200,I$3,FALSE),"i.p"))</f>
        <v>i.a</v>
      </c>
      <c r="J25" s="161" t="str">
        <f>IF(OR(ISNA(VLOOKUP($A25,JordGG!$D$12:BB$200,J$3,FALSE)),ISBLANK(VLOOKUP($A25,JordGG!$D$12:BB$200,J$3,FALSE))),"i.a",IF(ISNUMBER(VLOOKUP($A25,JordGG!$D$12:BB$200,J$3,FALSE)),VLOOKUP($A25,JordGG!$D$12:BB$200,J$3,FALSE),"i.p"))</f>
        <v>i.a</v>
      </c>
      <c r="K25" s="161" t="str">
        <f>IF(OR(ISNA(VLOOKUP($A25,JordGG!$D$12:BC$200,K$3,FALSE)),ISBLANK(VLOOKUP($A25,JordGG!$D$12:BC$200,K$3,FALSE))),"i.a",IF(ISNUMBER(VLOOKUP($A25,JordGG!$D$12:BC$200,K$3,FALSE)),VLOOKUP($A25,JordGG!$D$12:BC$200,K$3,FALSE),"i.p"))</f>
        <v>i.a</v>
      </c>
      <c r="L25" s="161" t="str">
        <f>IF(OR(ISNA(VLOOKUP($A25,JordGG!$D$12:BD$200,L$3,FALSE)),ISBLANK(VLOOKUP($A25,JordGG!$D$12:BD$200,L$3,FALSE))),"i.a",IF(ISNUMBER(VLOOKUP($A25,JordGG!$D$12:BD$200,L$3,FALSE)),VLOOKUP($A25,JordGG!$D$12:BD$200,L$3,FALSE),"i.p"))</f>
        <v>i.a</v>
      </c>
      <c r="M25" s="161" t="str">
        <f>IF(OR(ISNA(VLOOKUP($A25,JordGG!$D$12:BE$200,M$3,FALSE)),ISBLANK(VLOOKUP($A25,JordGG!$D$12:BE$200,M$3,FALSE))),"i.a",IF(ISNUMBER(VLOOKUP($A25,JordGG!$D$12:BE$200,M$3,FALSE)),VLOOKUP($A25,JordGG!$D$12:BE$200,M$3,FALSE),"i.p"))</f>
        <v>i.a</v>
      </c>
      <c r="N25" s="161" t="str">
        <f>IF(OR(ISNA(VLOOKUP($A25,JordGG!$D$12:BF$200,N$3,FALSE)),ISBLANK(VLOOKUP($A25,JordGG!$D$12:BF$200,N$3,FALSE))),"i.a",IF(ISNUMBER(VLOOKUP($A25,JordGG!$D$12:BF$200,N$3,FALSE)),VLOOKUP($A25,JordGG!$D$12:BF$200,N$3,FALSE),"i.p"))</f>
        <v>i.a</v>
      </c>
      <c r="O25" s="161" t="str">
        <f>IF(OR(ISNA(VLOOKUP($A25,JordGG!$D$12:BG$200,O$3,FALSE)),ISBLANK(VLOOKUP($A25,JordGG!$D$12:BG$200,O$3,FALSE))),"i.a",IF(ISNUMBER(VLOOKUP($A25,JordGG!$D$12:BG$200,O$3,FALSE)),VLOOKUP($A25,JordGG!$D$12:BG$200,O$3,FALSE),"i.p"))</f>
        <v>i.a</v>
      </c>
      <c r="P25" s="161" t="str">
        <f>IF(OR(ISNA(VLOOKUP($A25,JordGG!$D$12:BH$200,P$3,FALSE)),ISBLANK(VLOOKUP($A25,JordGG!$D$12:BH$200,P$3,FALSE))),"i.a",IF(ISNUMBER(VLOOKUP($A25,JordGG!$D$12:BH$200,P$3,FALSE)),VLOOKUP($A25,JordGG!$D$12:BH$200,P$3,FALSE),"i.p"))</f>
        <v>i.a</v>
      </c>
      <c r="Q25" s="161" t="str">
        <f>IF(OR(ISNA(VLOOKUP($A25,JordGG!$D$12:BI$200,Q$3,FALSE)),ISBLANK(VLOOKUP($A25,JordGG!$D$12:BI$200,Q$3,FALSE))),"i.a",IF(ISNUMBER(VLOOKUP($A25,JordGG!$D$12:BI$200,Q$3,FALSE)),VLOOKUP($A25,JordGG!$D$12:BI$200,Q$3,FALSE),"i.p"))</f>
        <v>i.a</v>
      </c>
      <c r="R25" s="161" t="str">
        <f>IF(OR(ISNA(VLOOKUP($A25,JordGG!$D$12:BJ$200,R$3,FALSE)),ISBLANK(VLOOKUP($A25,JordGG!$D$12:BJ$200,R$3,FALSE))),"i.a",IF(ISNUMBER(VLOOKUP($A25,JordGG!$D$12:BJ$200,R$3,FALSE)),VLOOKUP($A25,JordGG!$D$12:BJ$200,R$3,FALSE),"i.p"))</f>
        <v>i.a</v>
      </c>
      <c r="S25" s="161" t="str">
        <f>IF(OR(ISNA(VLOOKUP($A25,JordGG!$D$12:BK$200,S$3,FALSE)),ISBLANK(VLOOKUP($A25,JordGG!$D$12:BK$200,S$3,FALSE))),"i.a",IF(ISNUMBER(VLOOKUP($A25,JordGG!$D$12:BK$200,S$3,FALSE)),VLOOKUP($A25,JordGG!$D$12:BK$200,S$3,FALSE),"i.p"))</f>
        <v>i.a</v>
      </c>
      <c r="T25" s="161" t="str">
        <f>IF(OR(ISNA(VLOOKUP($A25,JordGG!$D$12:BL$200,T$3,FALSE)),ISBLANK(VLOOKUP($A25,JordGG!$D$12:BL$200,T$3,FALSE))),"i.a",IF(ISNUMBER(VLOOKUP($A25,JordGG!$D$12:BL$200,T$3,FALSE)),VLOOKUP($A25,JordGG!$D$12:BL$200,T$3,FALSE),"i.p"))</f>
        <v>i.a</v>
      </c>
      <c r="U25" s="161" t="str">
        <f>IF(OR(ISNA(VLOOKUP($A25,JordGG!$D$12:BM$200,U$3,FALSE)),ISBLANK(VLOOKUP($A25,JordGG!$D$12:BM$200,U$3,FALSE))),"i.a",IF(ISNUMBER(VLOOKUP($A25,JordGG!$D$12:BM$200,U$3,FALSE)),VLOOKUP($A25,JordGG!$D$12:BM$200,U$3,FALSE),"i.p"))</f>
        <v>i.a</v>
      </c>
      <c r="V25" s="161" t="str">
        <f>IF(OR(ISNA(VLOOKUP($A25,JordGG!$D$12:BN$200,V$3,FALSE)),ISBLANK(VLOOKUP($A25,JordGG!$D$12:BN$200,V$3,FALSE))),"i.a",IF(ISNUMBER(VLOOKUP($A25,JordGG!$D$12:BN$200,V$3,FALSE)),VLOOKUP($A25,JordGG!$D$12:BN$200,V$3,FALSE),"i.p"))</f>
        <v>i.a</v>
      </c>
      <c r="W25" s="161" t="str">
        <f>IF(OR(ISNA(VLOOKUP($A25,JordGG!$D$12:BO$200,W$3,FALSE)),ISBLANK(VLOOKUP($A25,JordGG!$D$12:BO$200,W$3,FALSE))),"i.a",IF(ISNUMBER(VLOOKUP($A25,JordGG!$D$12:BO$200,W$3,FALSE)),VLOOKUP($A25,JordGG!$D$12:BO$200,W$3,FALSE),"i.p"))</f>
        <v>i.a</v>
      </c>
      <c r="X25" s="161" t="str">
        <f>IF(OR(ISNA(VLOOKUP($A25,JordGG!$D$12:BP$200,X$3,FALSE)),ISBLANK(VLOOKUP($A25,JordGG!$D$12:BP$200,X$3,FALSE))),"i.a",IF(ISNUMBER(VLOOKUP($A25,JordGG!$D$12:BP$200,X$3,FALSE)),VLOOKUP($A25,JordGG!$D$12:BP$200,X$3,FALSE),"i.p"))</f>
        <v>i.a</v>
      </c>
      <c r="Y25" s="161" t="str">
        <f>IF(OR(ISNA(VLOOKUP($A25,JordGG!$D$12:BQ$200,Y$3,FALSE)),ISBLANK(VLOOKUP($A25,JordGG!$D$12:BQ$200,Y$3,FALSE))),"i.a",IF(ISNUMBER(VLOOKUP($A25,JordGG!$D$12:BQ$200,Y$3,FALSE)),VLOOKUP($A25,JordGG!$D$12:BQ$200,Y$3,FALSE),"i.p"))</f>
        <v>i.a</v>
      </c>
      <c r="Z25" s="161" t="str">
        <f>IF(OR(ISNA(VLOOKUP($A25,JordGG!$D$12:BR$200,Z$3,FALSE)),ISBLANK(VLOOKUP($A25,JordGG!$D$12:BR$200,Z$3,FALSE))),"i.a",IF(ISNUMBER(VLOOKUP($A25,JordGG!$D$12:BR$200,Z$3,FALSE)),VLOOKUP($A25,JordGG!$D$12:BR$200,Z$3,FALSE),"i.p"))</f>
        <v>i.a</v>
      </c>
      <c r="AA25" s="161" t="str">
        <f>IF(OR(ISNA(VLOOKUP($A25,JordGG!$D$12:BS$200,AA$3,FALSE)),ISBLANK(VLOOKUP($A25,JordGG!$D$12:BS$200,AA$3,FALSE))),"i.a",IF(ISNUMBER(VLOOKUP($A25,JordGG!$D$12:BS$200,AA$3,FALSE)),VLOOKUP($A25,JordGG!$D$12:BS$200,AA$3,FALSE),"i.p"))</f>
        <v>i.a</v>
      </c>
      <c r="AB25" s="161" t="str">
        <f>IF(OR(ISNA(VLOOKUP($A25,JordGG!$D$12:BT$200,AB$3,FALSE)),ISBLANK(VLOOKUP($A25,JordGG!$D$12:BT$200,AB$3,FALSE))),"i.a",IF(ISNUMBER(VLOOKUP($A25,JordGG!$D$12:BT$200,AB$3,FALSE)),VLOOKUP($A25,JordGG!$D$12:BT$200,AB$3,FALSE),"i.p"))</f>
        <v>i.a</v>
      </c>
      <c r="AC25" s="161" t="str">
        <f>IF(OR(ISNA(VLOOKUP($A25,JordGG!$D$12:BU$200,AC$3,FALSE)),ISBLANK(VLOOKUP($A25,JordGG!$D$12:BU$200,AC$3,FALSE))),"i.a",IF(ISNUMBER(VLOOKUP($A25,JordGG!$D$12:BU$200,AC$3,FALSE)),VLOOKUP($A25,JordGG!$D$12:BU$200,AC$3,FALSE),"i.p"))</f>
        <v>i.a</v>
      </c>
      <c r="AD25" s="161" t="str">
        <f>IF(OR(ISNA(VLOOKUP($A25,JordGG!$D$12:BV$200,AD$3,FALSE)),ISBLANK(VLOOKUP($A25,JordGG!$D$12:BV$200,AD$3,FALSE))),"i.a",IF(ISNUMBER(VLOOKUP($A25,JordGG!$D$12:BV$200,AD$3,FALSE)),VLOOKUP($A25,JordGG!$D$12:BV$200,AD$3,FALSE),"i.p"))</f>
        <v>i.a</v>
      </c>
      <c r="AE25" s="161" t="str">
        <f>IF(OR(ISNA(VLOOKUP($A25,JordGG!$D$12:BW$200,AE$3,FALSE)),ISBLANK(VLOOKUP($A25,JordGG!$D$12:BW$200,AE$3,FALSE))),"i.a",IF(ISNUMBER(VLOOKUP($A25,JordGG!$D$12:BW$200,AE$3,FALSE)),VLOOKUP($A25,JordGG!$D$12:BW$200,AE$3,FALSE),"i.p"))</f>
        <v>i.a</v>
      </c>
      <c r="AF25" s="161" t="str">
        <f>IF(OR(ISNA(VLOOKUP($A25,JordGG!$D$12:BX$200,AF$3,FALSE)),ISBLANK(VLOOKUP($A25,JordGG!$D$12:BX$200,AF$3,FALSE))),"i.a",IF(ISNUMBER(VLOOKUP($A25,JordGG!$D$12:BX$200,AF$3,FALSE)),VLOOKUP($A25,JordGG!$D$12:BX$200,AF$3,FALSE),"i.p"))</f>
        <v>i.a</v>
      </c>
      <c r="AG25" s="161" t="str">
        <f>IF(OR(ISNA(VLOOKUP($A25,JordGG!$D$12:BY$200,AG$3,FALSE)),ISBLANK(VLOOKUP($A25,JordGG!$D$12:BY$200,AG$3,FALSE))),"i.a",IF(ISNUMBER(VLOOKUP($A25,JordGG!$D$12:BY$200,AG$3,FALSE)),VLOOKUP($A25,JordGG!$D$12:BY$200,AG$3,FALSE),"i.p"))</f>
        <v>i.a</v>
      </c>
      <c r="AH25" s="161" t="str">
        <f>IF(OR(ISNA(VLOOKUP($A25,JordGG!$D$12:BZ$200,AH$3,FALSE)),ISBLANK(VLOOKUP($A25,JordGG!$D$12:BZ$200,AH$3,FALSE))),"i.a",IF(ISNUMBER(VLOOKUP($A25,JordGG!$D$12:BZ$200,AH$3,FALSE)),VLOOKUP($A25,JordGG!$D$12:BZ$200,AH$3,FALSE),"i.p"))</f>
        <v>i.a</v>
      </c>
      <c r="AI25" s="161" t="str">
        <f>IF(OR(ISNA(VLOOKUP($A25,JordGG!$D$12:CA$200,AI$3,FALSE)),ISBLANK(VLOOKUP($A25,JordGG!$D$12:CA$200,AI$3,FALSE))),"i.a",IF(ISNUMBER(VLOOKUP($A25,JordGG!$D$12:CA$200,AI$3,FALSE)),VLOOKUP($A25,JordGG!$D$12:CA$200,AI$3,FALSE),"i.p"))</f>
        <v>i.a</v>
      </c>
      <c r="AJ25" s="161" t="str">
        <f>IF(OR(ISNA(VLOOKUP($A25,JordGG!$D$12:CB$200,AJ$3,FALSE)),ISBLANK(VLOOKUP($A25,JordGG!$D$12:CB$200,AJ$3,FALSE))),"i.a",IF(ISNUMBER(VLOOKUP($A25,JordGG!$D$12:CB$200,AJ$3,FALSE)),VLOOKUP($A25,JordGG!$D$12:CB$200,AJ$3,FALSE),"i.p"))</f>
        <v>i.a</v>
      </c>
      <c r="AK25" s="161" t="str">
        <f>IF(OR(ISNA(VLOOKUP($A25,JordGG!$D$12:CC$200,AK$3,FALSE)),ISBLANK(VLOOKUP($A25,JordGG!$D$12:CC$200,AK$3,FALSE))),"i.a",IF(ISNUMBER(VLOOKUP($A25,JordGG!$D$12:CC$200,AK$3,FALSE)),VLOOKUP($A25,JordGG!$D$12:CC$200,AK$3,FALSE),"i.p"))</f>
        <v>i.a</v>
      </c>
      <c r="AL25" s="161" t="str">
        <f>IF(OR(ISNA(VLOOKUP($A25,JordGG!$D$12:CD$200,AL$3,FALSE)),ISBLANK(VLOOKUP($A25,JordGG!$D$12:CD$200,AL$3,FALSE))),"i.a",IF(ISNUMBER(VLOOKUP($A25,JordGG!$D$12:CD$200,AL$3,FALSE)),VLOOKUP($A25,JordGG!$D$12:CD$200,AL$3,FALSE),"i.p"))</f>
        <v>i.a</v>
      </c>
      <c r="AM25" s="161" t="str">
        <f>IF(OR(ISNA(VLOOKUP($A25,JordGG!$D$12:CE$200,AM$3,FALSE)),ISBLANK(VLOOKUP($A25,JordGG!$D$12:CE$200,AM$3,FALSE))),"i.a",IF(ISNUMBER(VLOOKUP($A25,JordGG!$D$12:CE$200,AM$3,FALSE)),VLOOKUP($A25,JordGG!$D$12:CE$200,AM$3,FALSE),"i.p"))</f>
        <v>i.a</v>
      </c>
      <c r="AN25" s="161" t="str">
        <f>IF(OR(ISNA(VLOOKUP($A25,JordGG!$D$12:CF$200,AN$3,FALSE)),ISBLANK(VLOOKUP($A25,JordGG!$D$12:CF$200,AN$3,FALSE))),"i.a",IF(ISNUMBER(VLOOKUP($A25,JordGG!$D$12:CF$200,AN$3,FALSE)),VLOOKUP($A25,JordGG!$D$12:CF$200,AN$3,FALSE),"i.p"))</f>
        <v>i.a</v>
      </c>
      <c r="AO25" s="161" t="str">
        <f>IF(OR(ISNA(VLOOKUP($A25,JordGG!$D$12:CG$200,AO$3,FALSE)),ISBLANK(VLOOKUP($A25,JordGG!$D$12:CG$200,AO$3,FALSE))),"i.a",IF(ISNUMBER(VLOOKUP($A25,JordGG!$D$12:CG$200,AO$3,FALSE)),VLOOKUP($A25,JordGG!$D$12:CG$200,AO$3,FALSE),"i.p"))</f>
        <v>i.a</v>
      </c>
      <c r="AP25" s="161" t="str">
        <f>IF(OR(ISNA(VLOOKUP($A25,JordGG!$D$12:CH$200,AP$3,FALSE)),ISBLANK(VLOOKUP($A25,JordGG!$D$12:CH$200,AP$3,FALSE))),"i.a",IF(ISNUMBER(VLOOKUP($A25,JordGG!$D$12:CH$200,AP$3,FALSE)),VLOOKUP($A25,JordGG!$D$12:CH$200,AP$3,FALSE),"i.p"))</f>
        <v>i.a</v>
      </c>
      <c r="AQ25" s="161" t="str">
        <f>IF(OR(ISNA(VLOOKUP($A25,JordGG!$D$12:CI$200,AQ$3,FALSE)),ISBLANK(VLOOKUP($A25,JordGG!$D$12:CI$200,AQ$3,FALSE))),"i.a",IF(ISNUMBER(VLOOKUP($A25,JordGG!$D$12:CI$200,AQ$3,FALSE)),VLOOKUP($A25,JordGG!$D$12:CI$200,AQ$3,FALSE),"i.p"))</f>
        <v>i.a</v>
      </c>
      <c r="AR25" s="162" t="str">
        <f>IF(OR(ISNA(VLOOKUP($A25,JordGG!$D$12:CJ$200,AR$3,FALSE)),ISBLANK(VLOOKUP($A25,JordGG!$D$12:CJ$200,AR$3,FALSE))),"i.a",IF(ISNUMBER(VLOOKUP($A25,JordGG!$D$12:CJ$200,AR$3,FALSE)),VLOOKUP($A25,JordGG!$D$12:CJ$200,AR$3,FALSE),"i.p"))</f>
        <v>i.a</v>
      </c>
    </row>
    <row r="26" spans="1:44" x14ac:dyDescent="0.2">
      <c r="A26" s="45">
        <v>300</v>
      </c>
      <c r="B26" s="45" t="str">
        <f>_xlfn.IFNA(IF(ISBLANK(VLOOKUP($A26,JordGG!$D$12:BT$120,3,FALSE)),"i.a",VLOOKUP($A26,JordGG!$D$12:BT$120,3,FALSE)),"i.a")</f>
        <v>i.a</v>
      </c>
      <c r="C26" s="21" t="s">
        <v>47</v>
      </c>
      <c r="D26" s="29" t="str">
        <f>_xlfn.IFNA(IF(ISBLANK(VLOOKUP($A26,JordGG!$D$12:BV$120,D$3,FALSE)),"i.f",VLOOKUP($A26,JordGG!$D$12:BV$120,D$3,FALSE)),"i.a")</f>
        <v>i.a</v>
      </c>
      <c r="E26" s="29" t="str">
        <f>_xlfn.IFNA(IF(ISBLANK(VLOOKUP($A26,JordGG!$D$12:BV$120,E$3,FALSE)),"i.f",VLOOKUP($A26,JordGG!$D$12:BV$120,E$3,FALSE)),"i.a")</f>
        <v>i.a</v>
      </c>
      <c r="F26" s="161" t="str">
        <f>IF(OR(ISNA(VLOOKUP($A26,JordGG!$D$12:AX$200,F$3,FALSE)),ISBLANK(VLOOKUP($A26,JordGG!$D$12:AX$200,F$3,FALSE))),"i.a",IF(ISNUMBER(VLOOKUP($A26,JordGG!$D$12:AX$200,F$3,FALSE)),VLOOKUP($A26,JordGG!$D$12:AX$200,F$3,FALSE),"i.p"))</f>
        <v>i.a</v>
      </c>
      <c r="G26" s="161" t="str">
        <f>IF(OR(ISNA(VLOOKUP($A26,JordGG!$D$12:AY$200,G$3,FALSE)),ISBLANK(VLOOKUP($A26,JordGG!$D$12:AY$200,G$3,FALSE))),"i.a",IF(ISNUMBER(VLOOKUP($A26,JordGG!$D$12:AY$200,G$3,FALSE)),VLOOKUP($A26,JordGG!$D$12:AY$200,G$3,FALSE),"i.p"))</f>
        <v>i.a</v>
      </c>
      <c r="H26" s="161" t="str">
        <f>IF(OR(ISNA(VLOOKUP($A26,JordGG!$D$12:AZ$200,H$3,FALSE)),ISBLANK(VLOOKUP($A26,JordGG!$D$12:AZ$200,H$3,FALSE))),"i.a",IF(ISNUMBER(VLOOKUP($A26,JordGG!$D$12:AZ$200,H$3,FALSE)),VLOOKUP($A26,JordGG!$D$12:AZ$200,H$3,FALSE),"i.p"))</f>
        <v>i.a</v>
      </c>
      <c r="I26" s="161" t="str">
        <f>IF(OR(ISNA(VLOOKUP($A26,JordGG!$D$12:BA$200,I$3,FALSE)),ISBLANK(VLOOKUP($A26,JordGG!$D$12:BA$200,I$3,FALSE))),"i.a",IF(ISNUMBER(VLOOKUP($A26,JordGG!$D$12:BA$200,I$3,FALSE)),VLOOKUP($A26,JordGG!$D$12:BA$200,I$3,FALSE),"i.p"))</f>
        <v>i.a</v>
      </c>
      <c r="J26" s="161" t="str">
        <f>IF(OR(ISNA(VLOOKUP($A26,JordGG!$D$12:BB$200,J$3,FALSE)),ISBLANK(VLOOKUP($A26,JordGG!$D$12:BB$200,J$3,FALSE))),"i.a",IF(ISNUMBER(VLOOKUP($A26,JordGG!$D$12:BB$200,J$3,FALSE)),VLOOKUP($A26,JordGG!$D$12:BB$200,J$3,FALSE),"i.p"))</f>
        <v>i.a</v>
      </c>
      <c r="K26" s="161" t="str">
        <f>IF(OR(ISNA(VLOOKUP($A26,JordGG!$D$12:BC$200,K$3,FALSE)),ISBLANK(VLOOKUP($A26,JordGG!$D$12:BC$200,K$3,FALSE))),"i.a",IF(ISNUMBER(VLOOKUP($A26,JordGG!$D$12:BC$200,K$3,FALSE)),VLOOKUP($A26,JordGG!$D$12:BC$200,K$3,FALSE),"i.p"))</f>
        <v>i.a</v>
      </c>
      <c r="L26" s="161" t="str">
        <f>IF(OR(ISNA(VLOOKUP($A26,JordGG!$D$12:BD$200,L$3,FALSE)),ISBLANK(VLOOKUP($A26,JordGG!$D$12:BD$200,L$3,FALSE))),"i.a",IF(ISNUMBER(VLOOKUP($A26,JordGG!$D$12:BD$200,L$3,FALSE)),VLOOKUP($A26,JordGG!$D$12:BD$200,L$3,FALSE),"i.p"))</f>
        <v>i.a</v>
      </c>
      <c r="M26" s="161" t="str">
        <f>IF(OR(ISNA(VLOOKUP($A26,JordGG!$D$12:BE$200,M$3,FALSE)),ISBLANK(VLOOKUP($A26,JordGG!$D$12:BE$200,M$3,FALSE))),"i.a",IF(ISNUMBER(VLOOKUP($A26,JordGG!$D$12:BE$200,M$3,FALSE)),VLOOKUP($A26,JordGG!$D$12:BE$200,M$3,FALSE),"i.p"))</f>
        <v>i.a</v>
      </c>
      <c r="N26" s="161" t="str">
        <f>IF(OR(ISNA(VLOOKUP($A26,JordGG!$D$12:BF$200,N$3,FALSE)),ISBLANK(VLOOKUP($A26,JordGG!$D$12:BF$200,N$3,FALSE))),"i.a",IF(ISNUMBER(VLOOKUP($A26,JordGG!$D$12:BF$200,N$3,FALSE)),VLOOKUP($A26,JordGG!$D$12:BF$200,N$3,FALSE),"i.p"))</f>
        <v>i.a</v>
      </c>
      <c r="O26" s="161" t="str">
        <f>IF(OR(ISNA(VLOOKUP($A26,JordGG!$D$12:BG$200,O$3,FALSE)),ISBLANK(VLOOKUP($A26,JordGG!$D$12:BG$200,O$3,FALSE))),"i.a",IF(ISNUMBER(VLOOKUP($A26,JordGG!$D$12:BG$200,O$3,FALSE)),VLOOKUP($A26,JordGG!$D$12:BG$200,O$3,FALSE),"i.p"))</f>
        <v>i.a</v>
      </c>
      <c r="P26" s="161" t="str">
        <f>IF(OR(ISNA(VLOOKUP($A26,JordGG!$D$12:BH$200,P$3,FALSE)),ISBLANK(VLOOKUP($A26,JordGG!$D$12:BH$200,P$3,FALSE))),"i.a",IF(ISNUMBER(VLOOKUP($A26,JordGG!$D$12:BH$200,P$3,FALSE)),VLOOKUP($A26,JordGG!$D$12:BH$200,P$3,FALSE),"i.p"))</f>
        <v>i.a</v>
      </c>
      <c r="Q26" s="161" t="str">
        <f>IF(OR(ISNA(VLOOKUP($A26,JordGG!$D$12:BI$200,Q$3,FALSE)),ISBLANK(VLOOKUP($A26,JordGG!$D$12:BI$200,Q$3,FALSE))),"i.a",IF(ISNUMBER(VLOOKUP($A26,JordGG!$D$12:BI$200,Q$3,FALSE)),VLOOKUP($A26,JordGG!$D$12:BI$200,Q$3,FALSE),"i.p"))</f>
        <v>i.a</v>
      </c>
      <c r="R26" s="161" t="str">
        <f>IF(OR(ISNA(VLOOKUP($A26,JordGG!$D$12:BJ$200,R$3,FALSE)),ISBLANK(VLOOKUP($A26,JordGG!$D$12:BJ$200,R$3,FALSE))),"i.a",IF(ISNUMBER(VLOOKUP($A26,JordGG!$D$12:BJ$200,R$3,FALSE)),VLOOKUP($A26,JordGG!$D$12:BJ$200,R$3,FALSE),"i.p"))</f>
        <v>i.a</v>
      </c>
      <c r="S26" s="161" t="str">
        <f>IF(OR(ISNA(VLOOKUP($A26,JordGG!$D$12:BK$200,S$3,FALSE)),ISBLANK(VLOOKUP($A26,JordGG!$D$12:BK$200,S$3,FALSE))),"i.a",IF(ISNUMBER(VLOOKUP($A26,JordGG!$D$12:BK$200,S$3,FALSE)),VLOOKUP($A26,JordGG!$D$12:BK$200,S$3,FALSE),"i.p"))</f>
        <v>i.a</v>
      </c>
      <c r="T26" s="161" t="str">
        <f>IF(OR(ISNA(VLOOKUP($A26,JordGG!$D$12:BL$200,T$3,FALSE)),ISBLANK(VLOOKUP($A26,JordGG!$D$12:BL$200,T$3,FALSE))),"i.a",IF(ISNUMBER(VLOOKUP($A26,JordGG!$D$12:BL$200,T$3,FALSE)),VLOOKUP($A26,JordGG!$D$12:BL$200,T$3,FALSE),"i.p"))</f>
        <v>i.a</v>
      </c>
      <c r="U26" s="161" t="str">
        <f>IF(OR(ISNA(VLOOKUP($A26,JordGG!$D$12:BM$200,U$3,FALSE)),ISBLANK(VLOOKUP($A26,JordGG!$D$12:BM$200,U$3,FALSE))),"i.a",IF(ISNUMBER(VLOOKUP($A26,JordGG!$D$12:BM$200,U$3,FALSE)),VLOOKUP($A26,JordGG!$D$12:BM$200,U$3,FALSE),"i.p"))</f>
        <v>i.a</v>
      </c>
      <c r="V26" s="161" t="str">
        <f>IF(OR(ISNA(VLOOKUP($A26,JordGG!$D$12:BN$200,V$3,FALSE)),ISBLANK(VLOOKUP($A26,JordGG!$D$12:BN$200,V$3,FALSE))),"i.a",IF(ISNUMBER(VLOOKUP($A26,JordGG!$D$12:BN$200,V$3,FALSE)),VLOOKUP($A26,JordGG!$D$12:BN$200,V$3,FALSE),"i.p"))</f>
        <v>i.a</v>
      </c>
      <c r="W26" s="161" t="str">
        <f>IF(OR(ISNA(VLOOKUP($A26,JordGG!$D$12:BO$200,W$3,FALSE)),ISBLANK(VLOOKUP($A26,JordGG!$D$12:BO$200,W$3,FALSE))),"i.a",IF(ISNUMBER(VLOOKUP($A26,JordGG!$D$12:BO$200,W$3,FALSE)),VLOOKUP($A26,JordGG!$D$12:BO$200,W$3,FALSE),"i.p"))</f>
        <v>i.a</v>
      </c>
      <c r="X26" s="161" t="str">
        <f>IF(OR(ISNA(VLOOKUP($A26,JordGG!$D$12:BP$200,X$3,FALSE)),ISBLANK(VLOOKUP($A26,JordGG!$D$12:BP$200,X$3,FALSE))),"i.a",IF(ISNUMBER(VLOOKUP($A26,JordGG!$D$12:BP$200,X$3,FALSE)),VLOOKUP($A26,JordGG!$D$12:BP$200,X$3,FALSE),"i.p"))</f>
        <v>i.a</v>
      </c>
      <c r="Y26" s="161" t="str">
        <f>IF(OR(ISNA(VLOOKUP($A26,JordGG!$D$12:BQ$200,Y$3,FALSE)),ISBLANK(VLOOKUP($A26,JordGG!$D$12:BQ$200,Y$3,FALSE))),"i.a",IF(ISNUMBER(VLOOKUP($A26,JordGG!$D$12:BQ$200,Y$3,FALSE)),VLOOKUP($A26,JordGG!$D$12:BQ$200,Y$3,FALSE),"i.p"))</f>
        <v>i.a</v>
      </c>
      <c r="Z26" s="161" t="str">
        <f>IF(OR(ISNA(VLOOKUP($A26,JordGG!$D$12:BR$200,Z$3,FALSE)),ISBLANK(VLOOKUP($A26,JordGG!$D$12:BR$200,Z$3,FALSE))),"i.a",IF(ISNUMBER(VLOOKUP($A26,JordGG!$D$12:BR$200,Z$3,FALSE)),VLOOKUP($A26,JordGG!$D$12:BR$200,Z$3,FALSE),"i.p"))</f>
        <v>i.a</v>
      </c>
      <c r="AA26" s="161" t="str">
        <f>IF(OR(ISNA(VLOOKUP($A26,JordGG!$D$12:BS$200,AA$3,FALSE)),ISBLANK(VLOOKUP($A26,JordGG!$D$12:BS$200,AA$3,FALSE))),"i.a",IF(ISNUMBER(VLOOKUP($A26,JordGG!$D$12:BS$200,AA$3,FALSE)),VLOOKUP($A26,JordGG!$D$12:BS$200,AA$3,FALSE),"i.p"))</f>
        <v>i.a</v>
      </c>
      <c r="AB26" s="161" t="str">
        <f>IF(OR(ISNA(VLOOKUP($A26,JordGG!$D$12:BT$200,AB$3,FALSE)),ISBLANK(VLOOKUP($A26,JordGG!$D$12:BT$200,AB$3,FALSE))),"i.a",IF(ISNUMBER(VLOOKUP($A26,JordGG!$D$12:BT$200,AB$3,FALSE)),VLOOKUP($A26,JordGG!$D$12:BT$200,AB$3,FALSE),"i.p"))</f>
        <v>i.a</v>
      </c>
      <c r="AC26" s="161" t="str">
        <f>IF(OR(ISNA(VLOOKUP($A26,JordGG!$D$12:BU$200,AC$3,FALSE)),ISBLANK(VLOOKUP($A26,JordGG!$D$12:BU$200,AC$3,FALSE))),"i.a",IF(ISNUMBER(VLOOKUP($A26,JordGG!$D$12:BU$200,AC$3,FALSE)),VLOOKUP($A26,JordGG!$D$12:BU$200,AC$3,FALSE),"i.p"))</f>
        <v>i.a</v>
      </c>
      <c r="AD26" s="161" t="str">
        <f>IF(OR(ISNA(VLOOKUP($A26,JordGG!$D$12:BV$200,AD$3,FALSE)),ISBLANK(VLOOKUP($A26,JordGG!$D$12:BV$200,AD$3,FALSE))),"i.a",IF(ISNUMBER(VLOOKUP($A26,JordGG!$D$12:BV$200,AD$3,FALSE)),VLOOKUP($A26,JordGG!$D$12:BV$200,AD$3,FALSE),"i.p"))</f>
        <v>i.a</v>
      </c>
      <c r="AE26" s="161" t="str">
        <f>IF(OR(ISNA(VLOOKUP($A26,JordGG!$D$12:BW$200,AE$3,FALSE)),ISBLANK(VLOOKUP($A26,JordGG!$D$12:BW$200,AE$3,FALSE))),"i.a",IF(ISNUMBER(VLOOKUP($A26,JordGG!$D$12:BW$200,AE$3,FALSE)),VLOOKUP($A26,JordGG!$D$12:BW$200,AE$3,FALSE),"i.p"))</f>
        <v>i.a</v>
      </c>
      <c r="AF26" s="161" t="str">
        <f>IF(OR(ISNA(VLOOKUP($A26,JordGG!$D$12:BX$200,AF$3,FALSE)),ISBLANK(VLOOKUP($A26,JordGG!$D$12:BX$200,AF$3,FALSE))),"i.a",IF(ISNUMBER(VLOOKUP($A26,JordGG!$D$12:BX$200,AF$3,FALSE)),VLOOKUP($A26,JordGG!$D$12:BX$200,AF$3,FALSE),"i.p"))</f>
        <v>i.a</v>
      </c>
      <c r="AG26" s="161" t="str">
        <f>IF(OR(ISNA(VLOOKUP($A26,JordGG!$D$12:BY$200,AG$3,FALSE)),ISBLANK(VLOOKUP($A26,JordGG!$D$12:BY$200,AG$3,FALSE))),"i.a",IF(ISNUMBER(VLOOKUP($A26,JordGG!$D$12:BY$200,AG$3,FALSE)),VLOOKUP($A26,JordGG!$D$12:BY$200,AG$3,FALSE),"i.p"))</f>
        <v>i.a</v>
      </c>
      <c r="AH26" s="161" t="str">
        <f>IF(OR(ISNA(VLOOKUP($A26,JordGG!$D$12:BZ$200,AH$3,FALSE)),ISBLANK(VLOOKUP($A26,JordGG!$D$12:BZ$200,AH$3,FALSE))),"i.a",IF(ISNUMBER(VLOOKUP($A26,JordGG!$D$12:BZ$200,AH$3,FALSE)),VLOOKUP($A26,JordGG!$D$12:BZ$200,AH$3,FALSE),"i.p"))</f>
        <v>i.a</v>
      </c>
      <c r="AI26" s="161" t="str">
        <f>IF(OR(ISNA(VLOOKUP($A26,JordGG!$D$12:CA$200,AI$3,FALSE)),ISBLANK(VLOOKUP($A26,JordGG!$D$12:CA$200,AI$3,FALSE))),"i.a",IF(ISNUMBER(VLOOKUP($A26,JordGG!$D$12:CA$200,AI$3,FALSE)),VLOOKUP($A26,JordGG!$D$12:CA$200,AI$3,FALSE),"i.p"))</f>
        <v>i.a</v>
      </c>
      <c r="AJ26" s="161" t="str">
        <f>IF(OR(ISNA(VLOOKUP($A26,JordGG!$D$12:CB$200,AJ$3,FALSE)),ISBLANK(VLOOKUP($A26,JordGG!$D$12:CB$200,AJ$3,FALSE))),"i.a",IF(ISNUMBER(VLOOKUP($A26,JordGG!$D$12:CB$200,AJ$3,FALSE)),VLOOKUP($A26,JordGG!$D$12:CB$200,AJ$3,FALSE),"i.p"))</f>
        <v>i.a</v>
      </c>
      <c r="AK26" s="161" t="str">
        <f>IF(OR(ISNA(VLOOKUP($A26,JordGG!$D$12:CC$200,AK$3,FALSE)),ISBLANK(VLOOKUP($A26,JordGG!$D$12:CC$200,AK$3,FALSE))),"i.a",IF(ISNUMBER(VLOOKUP($A26,JordGG!$D$12:CC$200,AK$3,FALSE)),VLOOKUP($A26,JordGG!$D$12:CC$200,AK$3,FALSE),"i.p"))</f>
        <v>i.a</v>
      </c>
      <c r="AL26" s="161" t="str">
        <f>IF(OR(ISNA(VLOOKUP($A26,JordGG!$D$12:CD$200,AL$3,FALSE)),ISBLANK(VLOOKUP($A26,JordGG!$D$12:CD$200,AL$3,FALSE))),"i.a",IF(ISNUMBER(VLOOKUP($A26,JordGG!$D$12:CD$200,AL$3,FALSE)),VLOOKUP($A26,JordGG!$D$12:CD$200,AL$3,FALSE),"i.p"))</f>
        <v>i.a</v>
      </c>
      <c r="AM26" s="161" t="str">
        <f>IF(OR(ISNA(VLOOKUP($A26,JordGG!$D$12:CE$200,AM$3,FALSE)),ISBLANK(VLOOKUP($A26,JordGG!$D$12:CE$200,AM$3,FALSE))),"i.a",IF(ISNUMBER(VLOOKUP($A26,JordGG!$D$12:CE$200,AM$3,FALSE)),VLOOKUP($A26,JordGG!$D$12:CE$200,AM$3,FALSE),"i.p"))</f>
        <v>i.a</v>
      </c>
      <c r="AN26" s="161" t="str">
        <f>IF(OR(ISNA(VLOOKUP($A26,JordGG!$D$12:CF$200,AN$3,FALSE)),ISBLANK(VLOOKUP($A26,JordGG!$D$12:CF$200,AN$3,FALSE))),"i.a",IF(ISNUMBER(VLOOKUP($A26,JordGG!$D$12:CF$200,AN$3,FALSE)),VLOOKUP($A26,JordGG!$D$12:CF$200,AN$3,FALSE),"i.p"))</f>
        <v>i.a</v>
      </c>
      <c r="AO26" s="161" t="str">
        <f>IF(OR(ISNA(VLOOKUP($A26,JordGG!$D$12:CG$200,AO$3,FALSE)),ISBLANK(VLOOKUP($A26,JordGG!$D$12:CG$200,AO$3,FALSE))),"i.a",IF(ISNUMBER(VLOOKUP($A26,JordGG!$D$12:CG$200,AO$3,FALSE)),VLOOKUP($A26,JordGG!$D$12:CG$200,AO$3,FALSE),"i.p"))</f>
        <v>i.a</v>
      </c>
      <c r="AP26" s="161" t="str">
        <f>IF(OR(ISNA(VLOOKUP($A26,JordGG!$D$12:CH$200,AP$3,FALSE)),ISBLANK(VLOOKUP($A26,JordGG!$D$12:CH$200,AP$3,FALSE))),"i.a",IF(ISNUMBER(VLOOKUP($A26,JordGG!$D$12:CH$200,AP$3,FALSE)),VLOOKUP($A26,JordGG!$D$12:CH$200,AP$3,FALSE),"i.p"))</f>
        <v>i.a</v>
      </c>
      <c r="AQ26" s="161" t="str">
        <f>IF(OR(ISNA(VLOOKUP($A26,JordGG!$D$12:CI$200,AQ$3,FALSE)),ISBLANK(VLOOKUP($A26,JordGG!$D$12:CI$200,AQ$3,FALSE))),"i.a",IF(ISNUMBER(VLOOKUP($A26,JordGG!$D$12:CI$200,AQ$3,FALSE)),VLOOKUP($A26,JordGG!$D$12:CI$200,AQ$3,FALSE),"i.p"))</f>
        <v>i.a</v>
      </c>
      <c r="AR26" s="162" t="str">
        <f>IF(OR(ISNA(VLOOKUP($A26,JordGG!$D$12:CJ$200,AR$3,FALSE)),ISBLANK(VLOOKUP($A26,JordGG!$D$12:CJ$200,AR$3,FALSE))),"i.a",IF(ISNUMBER(VLOOKUP($A26,JordGG!$D$12:CJ$200,AR$3,FALSE)),VLOOKUP($A26,JordGG!$D$12:CJ$200,AR$3,FALSE),"i.p"))</f>
        <v>i.a</v>
      </c>
    </row>
    <row r="27" spans="1:44" x14ac:dyDescent="0.2">
      <c r="A27" s="45">
        <v>318</v>
      </c>
      <c r="B27" s="45" t="str">
        <f>_xlfn.IFNA(IF(ISBLANK(VLOOKUP($A27,JordGG!$D$12:BT$120,3,FALSE)),"i.a",VLOOKUP($A27,JordGG!$D$12:BT$120,3,FALSE)),"i.a")</f>
        <v>i.a</v>
      </c>
      <c r="C27" s="21" t="s">
        <v>48</v>
      </c>
      <c r="D27" s="29" t="str">
        <f>_xlfn.IFNA(IF(ISBLANK(VLOOKUP($A27,JordGG!$D$12:BV$120,D$3,FALSE)),"i.f",VLOOKUP($A27,JordGG!$D$12:BV$120,D$3,FALSE)),"i.a")</f>
        <v>i.a</v>
      </c>
      <c r="E27" s="29" t="str">
        <f>_xlfn.IFNA(IF(ISBLANK(VLOOKUP($A27,JordGG!$D$12:BV$120,E$3,FALSE)),"i.f",VLOOKUP($A27,JordGG!$D$12:BV$120,E$3,FALSE)),"i.a")</f>
        <v>i.a</v>
      </c>
      <c r="F27" s="161" t="str">
        <f>IF(OR(ISNA(VLOOKUP($A27,JordGG!$D$12:AX$200,F$3,FALSE)),ISBLANK(VLOOKUP($A27,JordGG!$D$12:AX$200,F$3,FALSE))),"i.a",IF(ISNUMBER(VLOOKUP($A27,JordGG!$D$12:AX$200,F$3,FALSE)),VLOOKUP($A27,JordGG!$D$12:AX$200,F$3,FALSE),"i.p"))</f>
        <v>i.a</v>
      </c>
      <c r="G27" s="161" t="str">
        <f>IF(OR(ISNA(VLOOKUP($A27,JordGG!$D$12:AY$200,G$3,FALSE)),ISBLANK(VLOOKUP($A27,JordGG!$D$12:AY$200,G$3,FALSE))),"i.a",IF(ISNUMBER(VLOOKUP($A27,JordGG!$D$12:AY$200,G$3,FALSE)),VLOOKUP($A27,JordGG!$D$12:AY$200,G$3,FALSE),"i.p"))</f>
        <v>i.a</v>
      </c>
      <c r="H27" s="161" t="str">
        <f>IF(OR(ISNA(VLOOKUP($A27,JordGG!$D$12:AZ$200,H$3,FALSE)),ISBLANK(VLOOKUP($A27,JordGG!$D$12:AZ$200,H$3,FALSE))),"i.a",IF(ISNUMBER(VLOOKUP($A27,JordGG!$D$12:AZ$200,H$3,FALSE)),VLOOKUP($A27,JordGG!$D$12:AZ$200,H$3,FALSE),"i.p"))</f>
        <v>i.a</v>
      </c>
      <c r="I27" s="161" t="str">
        <f>IF(OR(ISNA(VLOOKUP($A27,JordGG!$D$12:BA$200,I$3,FALSE)),ISBLANK(VLOOKUP($A27,JordGG!$D$12:BA$200,I$3,FALSE))),"i.a",IF(ISNUMBER(VLOOKUP($A27,JordGG!$D$12:BA$200,I$3,FALSE)),VLOOKUP($A27,JordGG!$D$12:BA$200,I$3,FALSE),"i.p"))</f>
        <v>i.a</v>
      </c>
      <c r="J27" s="161" t="str">
        <f>IF(OR(ISNA(VLOOKUP($A27,JordGG!$D$12:BB$200,J$3,FALSE)),ISBLANK(VLOOKUP($A27,JordGG!$D$12:BB$200,J$3,FALSE))),"i.a",IF(ISNUMBER(VLOOKUP($A27,JordGG!$D$12:BB$200,J$3,FALSE)),VLOOKUP($A27,JordGG!$D$12:BB$200,J$3,FALSE),"i.p"))</f>
        <v>i.a</v>
      </c>
      <c r="K27" s="161" t="str">
        <f>IF(OR(ISNA(VLOOKUP($A27,JordGG!$D$12:BC$200,K$3,FALSE)),ISBLANK(VLOOKUP($A27,JordGG!$D$12:BC$200,K$3,FALSE))),"i.a",IF(ISNUMBER(VLOOKUP($A27,JordGG!$D$12:BC$200,K$3,FALSE)),VLOOKUP($A27,JordGG!$D$12:BC$200,K$3,FALSE),"i.p"))</f>
        <v>i.a</v>
      </c>
      <c r="L27" s="161" t="str">
        <f>IF(OR(ISNA(VLOOKUP($A27,JordGG!$D$12:BD$200,L$3,FALSE)),ISBLANK(VLOOKUP($A27,JordGG!$D$12:BD$200,L$3,FALSE))),"i.a",IF(ISNUMBER(VLOOKUP($A27,JordGG!$D$12:BD$200,L$3,FALSE)),VLOOKUP($A27,JordGG!$D$12:BD$200,L$3,FALSE),"i.p"))</f>
        <v>i.a</v>
      </c>
      <c r="M27" s="161" t="str">
        <f>IF(OR(ISNA(VLOOKUP($A27,JordGG!$D$12:BE$200,M$3,FALSE)),ISBLANK(VLOOKUP($A27,JordGG!$D$12:BE$200,M$3,FALSE))),"i.a",IF(ISNUMBER(VLOOKUP($A27,JordGG!$D$12:BE$200,M$3,FALSE)),VLOOKUP($A27,JordGG!$D$12:BE$200,M$3,FALSE),"i.p"))</f>
        <v>i.a</v>
      </c>
      <c r="N27" s="161" t="str">
        <f>IF(OR(ISNA(VLOOKUP($A27,JordGG!$D$12:BF$200,N$3,FALSE)),ISBLANK(VLOOKUP($A27,JordGG!$D$12:BF$200,N$3,FALSE))),"i.a",IF(ISNUMBER(VLOOKUP($A27,JordGG!$D$12:BF$200,N$3,FALSE)),VLOOKUP($A27,JordGG!$D$12:BF$200,N$3,FALSE),"i.p"))</f>
        <v>i.a</v>
      </c>
      <c r="O27" s="161" t="str">
        <f>IF(OR(ISNA(VLOOKUP($A27,JordGG!$D$12:BG$200,O$3,FALSE)),ISBLANK(VLOOKUP($A27,JordGG!$D$12:BG$200,O$3,FALSE))),"i.a",IF(ISNUMBER(VLOOKUP($A27,JordGG!$D$12:BG$200,O$3,FALSE)),VLOOKUP($A27,JordGG!$D$12:BG$200,O$3,FALSE),"i.p"))</f>
        <v>i.a</v>
      </c>
      <c r="P27" s="161" t="str">
        <f>IF(OR(ISNA(VLOOKUP($A27,JordGG!$D$12:BH$200,P$3,FALSE)),ISBLANK(VLOOKUP($A27,JordGG!$D$12:BH$200,P$3,FALSE))),"i.a",IF(ISNUMBER(VLOOKUP($A27,JordGG!$D$12:BH$200,P$3,FALSE)),VLOOKUP($A27,JordGG!$D$12:BH$200,P$3,FALSE),"i.p"))</f>
        <v>i.a</v>
      </c>
      <c r="Q27" s="161" t="str">
        <f>IF(OR(ISNA(VLOOKUP($A27,JordGG!$D$12:BI$200,Q$3,FALSE)),ISBLANK(VLOOKUP($A27,JordGG!$D$12:BI$200,Q$3,FALSE))),"i.a",IF(ISNUMBER(VLOOKUP($A27,JordGG!$D$12:BI$200,Q$3,FALSE)),VLOOKUP($A27,JordGG!$D$12:BI$200,Q$3,FALSE),"i.p"))</f>
        <v>i.a</v>
      </c>
      <c r="R27" s="161" t="str">
        <f>IF(OR(ISNA(VLOOKUP($A27,JordGG!$D$12:BJ$200,R$3,FALSE)),ISBLANK(VLOOKUP($A27,JordGG!$D$12:BJ$200,R$3,FALSE))),"i.a",IF(ISNUMBER(VLOOKUP($A27,JordGG!$D$12:BJ$200,R$3,FALSE)),VLOOKUP($A27,JordGG!$D$12:BJ$200,R$3,FALSE),"i.p"))</f>
        <v>i.a</v>
      </c>
      <c r="S27" s="161" t="str">
        <f>IF(OR(ISNA(VLOOKUP($A27,JordGG!$D$12:BK$200,S$3,FALSE)),ISBLANK(VLOOKUP($A27,JordGG!$D$12:BK$200,S$3,FALSE))),"i.a",IF(ISNUMBER(VLOOKUP($A27,JordGG!$D$12:BK$200,S$3,FALSE)),VLOOKUP($A27,JordGG!$D$12:BK$200,S$3,FALSE),"i.p"))</f>
        <v>i.a</v>
      </c>
      <c r="T27" s="161" t="str">
        <f>IF(OR(ISNA(VLOOKUP($A27,JordGG!$D$12:BL$200,T$3,FALSE)),ISBLANK(VLOOKUP($A27,JordGG!$D$12:BL$200,T$3,FALSE))),"i.a",IF(ISNUMBER(VLOOKUP($A27,JordGG!$D$12:BL$200,T$3,FALSE)),VLOOKUP($A27,JordGG!$D$12:BL$200,T$3,FALSE),"i.p"))</f>
        <v>i.a</v>
      </c>
      <c r="U27" s="161" t="str">
        <f>IF(OR(ISNA(VLOOKUP($A27,JordGG!$D$12:BM$200,U$3,FALSE)),ISBLANK(VLOOKUP($A27,JordGG!$D$12:BM$200,U$3,FALSE))),"i.a",IF(ISNUMBER(VLOOKUP($A27,JordGG!$D$12:BM$200,U$3,FALSE)),VLOOKUP($A27,JordGG!$D$12:BM$200,U$3,FALSE),"i.p"))</f>
        <v>i.a</v>
      </c>
      <c r="V27" s="161" t="str">
        <f>IF(OR(ISNA(VLOOKUP($A27,JordGG!$D$12:BN$200,V$3,FALSE)),ISBLANK(VLOOKUP($A27,JordGG!$D$12:BN$200,V$3,FALSE))),"i.a",IF(ISNUMBER(VLOOKUP($A27,JordGG!$D$12:BN$200,V$3,FALSE)),VLOOKUP($A27,JordGG!$D$12:BN$200,V$3,FALSE),"i.p"))</f>
        <v>i.a</v>
      </c>
      <c r="W27" s="161" t="str">
        <f>IF(OR(ISNA(VLOOKUP($A27,JordGG!$D$12:BO$200,W$3,FALSE)),ISBLANK(VLOOKUP($A27,JordGG!$D$12:BO$200,W$3,FALSE))),"i.a",IF(ISNUMBER(VLOOKUP($A27,JordGG!$D$12:BO$200,W$3,FALSE)),VLOOKUP($A27,JordGG!$D$12:BO$200,W$3,FALSE),"i.p"))</f>
        <v>i.a</v>
      </c>
      <c r="X27" s="161" t="str">
        <f>IF(OR(ISNA(VLOOKUP($A27,JordGG!$D$12:BP$200,X$3,FALSE)),ISBLANK(VLOOKUP($A27,JordGG!$D$12:BP$200,X$3,FALSE))),"i.a",IF(ISNUMBER(VLOOKUP($A27,JordGG!$D$12:BP$200,X$3,FALSE)),VLOOKUP($A27,JordGG!$D$12:BP$200,X$3,FALSE),"i.p"))</f>
        <v>i.a</v>
      </c>
      <c r="Y27" s="161" t="str">
        <f>IF(OR(ISNA(VLOOKUP($A27,JordGG!$D$12:BQ$200,Y$3,FALSE)),ISBLANK(VLOOKUP($A27,JordGG!$D$12:BQ$200,Y$3,FALSE))),"i.a",IF(ISNUMBER(VLOOKUP($A27,JordGG!$D$12:BQ$200,Y$3,FALSE)),VLOOKUP($A27,JordGG!$D$12:BQ$200,Y$3,FALSE),"i.p"))</f>
        <v>i.a</v>
      </c>
      <c r="Z27" s="161" t="str">
        <f>IF(OR(ISNA(VLOOKUP($A27,JordGG!$D$12:BR$200,Z$3,FALSE)),ISBLANK(VLOOKUP($A27,JordGG!$D$12:BR$200,Z$3,FALSE))),"i.a",IF(ISNUMBER(VLOOKUP($A27,JordGG!$D$12:BR$200,Z$3,FALSE)),VLOOKUP($A27,JordGG!$D$12:BR$200,Z$3,FALSE),"i.p"))</f>
        <v>i.a</v>
      </c>
      <c r="AA27" s="161" t="str">
        <f>IF(OR(ISNA(VLOOKUP($A27,JordGG!$D$12:BS$200,AA$3,FALSE)),ISBLANK(VLOOKUP($A27,JordGG!$D$12:BS$200,AA$3,FALSE))),"i.a",IF(ISNUMBER(VLOOKUP($A27,JordGG!$D$12:BS$200,AA$3,FALSE)),VLOOKUP($A27,JordGG!$D$12:BS$200,AA$3,FALSE),"i.p"))</f>
        <v>i.a</v>
      </c>
      <c r="AB27" s="161" t="str">
        <f>IF(OR(ISNA(VLOOKUP($A27,JordGG!$D$12:BT$200,AB$3,FALSE)),ISBLANK(VLOOKUP($A27,JordGG!$D$12:BT$200,AB$3,FALSE))),"i.a",IF(ISNUMBER(VLOOKUP($A27,JordGG!$D$12:BT$200,AB$3,FALSE)),VLOOKUP($A27,JordGG!$D$12:BT$200,AB$3,FALSE),"i.p"))</f>
        <v>i.a</v>
      </c>
      <c r="AC27" s="161" t="str">
        <f>IF(OR(ISNA(VLOOKUP($A27,JordGG!$D$12:BU$200,AC$3,FALSE)),ISBLANK(VLOOKUP($A27,JordGG!$D$12:BU$200,AC$3,FALSE))),"i.a",IF(ISNUMBER(VLOOKUP($A27,JordGG!$D$12:BU$200,AC$3,FALSE)),VLOOKUP($A27,JordGG!$D$12:BU$200,AC$3,FALSE),"i.p"))</f>
        <v>i.a</v>
      </c>
      <c r="AD27" s="161" t="str">
        <f>IF(OR(ISNA(VLOOKUP($A27,JordGG!$D$12:BV$200,AD$3,FALSE)),ISBLANK(VLOOKUP($A27,JordGG!$D$12:BV$200,AD$3,FALSE))),"i.a",IF(ISNUMBER(VLOOKUP($A27,JordGG!$D$12:BV$200,AD$3,FALSE)),VLOOKUP($A27,JordGG!$D$12:BV$200,AD$3,FALSE),"i.p"))</f>
        <v>i.a</v>
      </c>
      <c r="AE27" s="161" t="str">
        <f>IF(OR(ISNA(VLOOKUP($A27,JordGG!$D$12:BW$200,AE$3,FALSE)),ISBLANK(VLOOKUP($A27,JordGG!$D$12:BW$200,AE$3,FALSE))),"i.a",IF(ISNUMBER(VLOOKUP($A27,JordGG!$D$12:BW$200,AE$3,FALSE)),VLOOKUP($A27,JordGG!$D$12:BW$200,AE$3,FALSE),"i.p"))</f>
        <v>i.a</v>
      </c>
      <c r="AF27" s="161" t="str">
        <f>IF(OR(ISNA(VLOOKUP($A27,JordGG!$D$12:BX$200,AF$3,FALSE)),ISBLANK(VLOOKUP($A27,JordGG!$D$12:BX$200,AF$3,FALSE))),"i.a",IF(ISNUMBER(VLOOKUP($A27,JordGG!$D$12:BX$200,AF$3,FALSE)),VLOOKUP($A27,JordGG!$D$12:BX$200,AF$3,FALSE),"i.p"))</f>
        <v>i.a</v>
      </c>
      <c r="AG27" s="161" t="str">
        <f>IF(OR(ISNA(VLOOKUP($A27,JordGG!$D$12:BY$200,AG$3,FALSE)),ISBLANK(VLOOKUP($A27,JordGG!$D$12:BY$200,AG$3,FALSE))),"i.a",IF(ISNUMBER(VLOOKUP($A27,JordGG!$D$12:BY$200,AG$3,FALSE)),VLOOKUP($A27,JordGG!$D$12:BY$200,AG$3,FALSE),"i.p"))</f>
        <v>i.a</v>
      </c>
      <c r="AH27" s="161" t="str">
        <f>IF(OR(ISNA(VLOOKUP($A27,JordGG!$D$12:BZ$200,AH$3,FALSE)),ISBLANK(VLOOKUP($A27,JordGG!$D$12:BZ$200,AH$3,FALSE))),"i.a",IF(ISNUMBER(VLOOKUP($A27,JordGG!$D$12:BZ$200,AH$3,FALSE)),VLOOKUP($A27,JordGG!$D$12:BZ$200,AH$3,FALSE),"i.p"))</f>
        <v>i.a</v>
      </c>
      <c r="AI27" s="161" t="str">
        <f>IF(OR(ISNA(VLOOKUP($A27,JordGG!$D$12:CA$200,AI$3,FALSE)),ISBLANK(VLOOKUP($A27,JordGG!$D$12:CA$200,AI$3,FALSE))),"i.a",IF(ISNUMBER(VLOOKUP($A27,JordGG!$D$12:CA$200,AI$3,FALSE)),VLOOKUP($A27,JordGG!$D$12:CA$200,AI$3,FALSE),"i.p"))</f>
        <v>i.a</v>
      </c>
      <c r="AJ27" s="161" t="str">
        <f>IF(OR(ISNA(VLOOKUP($A27,JordGG!$D$12:CB$200,AJ$3,FALSE)),ISBLANK(VLOOKUP($A27,JordGG!$D$12:CB$200,AJ$3,FALSE))),"i.a",IF(ISNUMBER(VLOOKUP($A27,JordGG!$D$12:CB$200,AJ$3,FALSE)),VLOOKUP($A27,JordGG!$D$12:CB$200,AJ$3,FALSE),"i.p"))</f>
        <v>i.a</v>
      </c>
      <c r="AK27" s="161" t="str">
        <f>IF(OR(ISNA(VLOOKUP($A27,JordGG!$D$12:CC$200,AK$3,FALSE)),ISBLANK(VLOOKUP($A27,JordGG!$D$12:CC$200,AK$3,FALSE))),"i.a",IF(ISNUMBER(VLOOKUP($A27,JordGG!$D$12:CC$200,AK$3,FALSE)),VLOOKUP($A27,JordGG!$D$12:CC$200,AK$3,FALSE),"i.p"))</f>
        <v>i.a</v>
      </c>
      <c r="AL27" s="161" t="str">
        <f>IF(OR(ISNA(VLOOKUP($A27,JordGG!$D$12:CD$200,AL$3,FALSE)),ISBLANK(VLOOKUP($A27,JordGG!$D$12:CD$200,AL$3,FALSE))),"i.a",IF(ISNUMBER(VLOOKUP($A27,JordGG!$D$12:CD$200,AL$3,FALSE)),VLOOKUP($A27,JordGG!$D$12:CD$200,AL$3,FALSE),"i.p"))</f>
        <v>i.a</v>
      </c>
      <c r="AM27" s="161" t="str">
        <f>IF(OR(ISNA(VLOOKUP($A27,JordGG!$D$12:CE$200,AM$3,FALSE)),ISBLANK(VLOOKUP($A27,JordGG!$D$12:CE$200,AM$3,FALSE))),"i.a",IF(ISNUMBER(VLOOKUP($A27,JordGG!$D$12:CE$200,AM$3,FALSE)),VLOOKUP($A27,JordGG!$D$12:CE$200,AM$3,FALSE),"i.p"))</f>
        <v>i.a</v>
      </c>
      <c r="AN27" s="161" t="str">
        <f>IF(OR(ISNA(VLOOKUP($A27,JordGG!$D$12:CF$200,AN$3,FALSE)),ISBLANK(VLOOKUP($A27,JordGG!$D$12:CF$200,AN$3,FALSE))),"i.a",IF(ISNUMBER(VLOOKUP($A27,JordGG!$D$12:CF$200,AN$3,FALSE)),VLOOKUP($A27,JordGG!$D$12:CF$200,AN$3,FALSE),"i.p"))</f>
        <v>i.a</v>
      </c>
      <c r="AO27" s="161" t="str">
        <f>IF(OR(ISNA(VLOOKUP($A27,JordGG!$D$12:CG$200,AO$3,FALSE)),ISBLANK(VLOOKUP($A27,JordGG!$D$12:CG$200,AO$3,FALSE))),"i.a",IF(ISNUMBER(VLOOKUP($A27,JordGG!$D$12:CG$200,AO$3,FALSE)),VLOOKUP($A27,JordGG!$D$12:CG$200,AO$3,FALSE),"i.p"))</f>
        <v>i.a</v>
      </c>
      <c r="AP27" s="161" t="str">
        <f>IF(OR(ISNA(VLOOKUP($A27,JordGG!$D$12:CH$200,AP$3,FALSE)),ISBLANK(VLOOKUP($A27,JordGG!$D$12:CH$200,AP$3,FALSE))),"i.a",IF(ISNUMBER(VLOOKUP($A27,JordGG!$D$12:CH$200,AP$3,FALSE)),VLOOKUP($A27,JordGG!$D$12:CH$200,AP$3,FALSE),"i.p"))</f>
        <v>i.a</v>
      </c>
      <c r="AQ27" s="161" t="str">
        <f>IF(OR(ISNA(VLOOKUP($A27,JordGG!$D$12:CI$200,AQ$3,FALSE)),ISBLANK(VLOOKUP($A27,JordGG!$D$12:CI$200,AQ$3,FALSE))),"i.a",IF(ISNUMBER(VLOOKUP($A27,JordGG!$D$12:CI$200,AQ$3,FALSE)),VLOOKUP($A27,JordGG!$D$12:CI$200,AQ$3,FALSE),"i.p"))</f>
        <v>i.a</v>
      </c>
      <c r="AR27" s="162" t="str">
        <f>IF(OR(ISNA(VLOOKUP($A27,JordGG!$D$12:CJ$200,AR$3,FALSE)),ISBLANK(VLOOKUP($A27,JordGG!$D$12:CJ$200,AR$3,FALSE))),"i.a",IF(ISNUMBER(VLOOKUP($A27,JordGG!$D$12:CJ$200,AR$3,FALSE)),VLOOKUP($A27,JordGG!$D$12:CJ$200,AR$3,FALSE),"i.p"))</f>
        <v>i.a</v>
      </c>
    </row>
    <row r="28" spans="1:44" x14ac:dyDescent="0.2">
      <c r="A28" s="45">
        <v>326</v>
      </c>
      <c r="B28" s="45" t="str">
        <f>_xlfn.IFNA(IF(ISBLANK(VLOOKUP($A28,JordGG!$D$12:BT$120,3,FALSE)),"i.a",VLOOKUP($A28,JordGG!$D$12:BT$120,3,FALSE)),"i.a")</f>
        <v>i.a</v>
      </c>
      <c r="C28" s="21" t="s">
        <v>49</v>
      </c>
      <c r="D28" s="29" t="str">
        <f>_xlfn.IFNA(IF(ISBLANK(VLOOKUP($A28,JordGG!$D$12:BV$120,D$3,FALSE)),"i.f",VLOOKUP($A28,JordGG!$D$12:BV$120,D$3,FALSE)),"i.a")</f>
        <v>i.a</v>
      </c>
      <c r="E28" s="29" t="str">
        <f>_xlfn.IFNA(IF(ISBLANK(VLOOKUP($A28,JordGG!$D$12:BV$120,E$3,FALSE)),"i.f",VLOOKUP($A28,JordGG!$D$12:BV$120,E$3,FALSE)),"i.a")</f>
        <v>i.a</v>
      </c>
      <c r="F28" s="161" t="str">
        <f>IF(OR(ISNA(VLOOKUP($A28,JordGG!$D$12:AX$200,F$3,FALSE)),ISBLANK(VLOOKUP($A28,JordGG!$D$12:AX$200,F$3,FALSE))),"i.a",IF(ISNUMBER(VLOOKUP($A28,JordGG!$D$12:AX$200,F$3,FALSE)),VLOOKUP($A28,JordGG!$D$12:AX$200,F$3,FALSE),"i.p"))</f>
        <v>i.a</v>
      </c>
      <c r="G28" s="161" t="str">
        <f>IF(OR(ISNA(VLOOKUP($A28,JordGG!$D$12:AY$200,G$3,FALSE)),ISBLANK(VLOOKUP($A28,JordGG!$D$12:AY$200,G$3,FALSE))),"i.a",IF(ISNUMBER(VLOOKUP($A28,JordGG!$D$12:AY$200,G$3,FALSE)),VLOOKUP($A28,JordGG!$D$12:AY$200,G$3,FALSE),"i.p"))</f>
        <v>i.a</v>
      </c>
      <c r="H28" s="161" t="str">
        <f>IF(OR(ISNA(VLOOKUP($A28,JordGG!$D$12:AZ$200,H$3,FALSE)),ISBLANK(VLOOKUP($A28,JordGG!$D$12:AZ$200,H$3,FALSE))),"i.a",IF(ISNUMBER(VLOOKUP($A28,JordGG!$D$12:AZ$200,H$3,FALSE)),VLOOKUP($A28,JordGG!$D$12:AZ$200,H$3,FALSE),"i.p"))</f>
        <v>i.a</v>
      </c>
      <c r="I28" s="161" t="str">
        <f>IF(OR(ISNA(VLOOKUP($A28,JordGG!$D$12:BA$200,I$3,FALSE)),ISBLANK(VLOOKUP($A28,JordGG!$D$12:BA$200,I$3,FALSE))),"i.a",IF(ISNUMBER(VLOOKUP($A28,JordGG!$D$12:BA$200,I$3,FALSE)),VLOOKUP($A28,JordGG!$D$12:BA$200,I$3,FALSE),"i.p"))</f>
        <v>i.a</v>
      </c>
      <c r="J28" s="161" t="str">
        <f>IF(OR(ISNA(VLOOKUP($A28,JordGG!$D$12:BB$200,J$3,FALSE)),ISBLANK(VLOOKUP($A28,JordGG!$D$12:BB$200,J$3,FALSE))),"i.a",IF(ISNUMBER(VLOOKUP($A28,JordGG!$D$12:BB$200,J$3,FALSE)),VLOOKUP($A28,JordGG!$D$12:BB$200,J$3,FALSE),"i.p"))</f>
        <v>i.a</v>
      </c>
      <c r="K28" s="161" t="str">
        <f>IF(OR(ISNA(VLOOKUP($A28,JordGG!$D$12:BC$200,K$3,FALSE)),ISBLANK(VLOOKUP($A28,JordGG!$D$12:BC$200,K$3,FALSE))),"i.a",IF(ISNUMBER(VLOOKUP($A28,JordGG!$D$12:BC$200,K$3,FALSE)),VLOOKUP($A28,JordGG!$D$12:BC$200,K$3,FALSE),"i.p"))</f>
        <v>i.a</v>
      </c>
      <c r="L28" s="161" t="str">
        <f>IF(OR(ISNA(VLOOKUP($A28,JordGG!$D$12:BD$200,L$3,FALSE)),ISBLANK(VLOOKUP($A28,JordGG!$D$12:BD$200,L$3,FALSE))),"i.a",IF(ISNUMBER(VLOOKUP($A28,JordGG!$D$12:BD$200,L$3,FALSE)),VLOOKUP($A28,JordGG!$D$12:BD$200,L$3,FALSE),"i.p"))</f>
        <v>i.a</v>
      </c>
      <c r="M28" s="161" t="str">
        <f>IF(OR(ISNA(VLOOKUP($A28,JordGG!$D$12:BE$200,M$3,FALSE)),ISBLANK(VLOOKUP($A28,JordGG!$D$12:BE$200,M$3,FALSE))),"i.a",IF(ISNUMBER(VLOOKUP($A28,JordGG!$D$12:BE$200,M$3,FALSE)),VLOOKUP($A28,JordGG!$D$12:BE$200,M$3,FALSE),"i.p"))</f>
        <v>i.a</v>
      </c>
      <c r="N28" s="161" t="str">
        <f>IF(OR(ISNA(VLOOKUP($A28,JordGG!$D$12:BF$200,N$3,FALSE)),ISBLANK(VLOOKUP($A28,JordGG!$D$12:BF$200,N$3,FALSE))),"i.a",IF(ISNUMBER(VLOOKUP($A28,JordGG!$D$12:BF$200,N$3,FALSE)),VLOOKUP($A28,JordGG!$D$12:BF$200,N$3,FALSE),"i.p"))</f>
        <v>i.a</v>
      </c>
      <c r="O28" s="161" t="str">
        <f>IF(OR(ISNA(VLOOKUP($A28,JordGG!$D$12:BG$200,O$3,FALSE)),ISBLANK(VLOOKUP($A28,JordGG!$D$12:BG$200,O$3,FALSE))),"i.a",IF(ISNUMBER(VLOOKUP($A28,JordGG!$D$12:BG$200,O$3,FALSE)),VLOOKUP($A28,JordGG!$D$12:BG$200,O$3,FALSE),"i.p"))</f>
        <v>i.a</v>
      </c>
      <c r="P28" s="161" t="str">
        <f>IF(OR(ISNA(VLOOKUP($A28,JordGG!$D$12:BH$200,P$3,FALSE)),ISBLANK(VLOOKUP($A28,JordGG!$D$12:BH$200,P$3,FALSE))),"i.a",IF(ISNUMBER(VLOOKUP($A28,JordGG!$D$12:BH$200,P$3,FALSE)),VLOOKUP($A28,JordGG!$D$12:BH$200,P$3,FALSE),"i.p"))</f>
        <v>i.a</v>
      </c>
      <c r="Q28" s="161" t="str">
        <f>IF(OR(ISNA(VLOOKUP($A28,JordGG!$D$12:BI$200,Q$3,FALSE)),ISBLANK(VLOOKUP($A28,JordGG!$D$12:BI$200,Q$3,FALSE))),"i.a",IF(ISNUMBER(VLOOKUP($A28,JordGG!$D$12:BI$200,Q$3,FALSE)),VLOOKUP($A28,JordGG!$D$12:BI$200,Q$3,FALSE),"i.p"))</f>
        <v>i.a</v>
      </c>
      <c r="R28" s="161" t="str">
        <f>IF(OR(ISNA(VLOOKUP($A28,JordGG!$D$12:BJ$200,R$3,FALSE)),ISBLANK(VLOOKUP($A28,JordGG!$D$12:BJ$200,R$3,FALSE))),"i.a",IF(ISNUMBER(VLOOKUP($A28,JordGG!$D$12:BJ$200,R$3,FALSE)),VLOOKUP($A28,JordGG!$D$12:BJ$200,R$3,FALSE),"i.p"))</f>
        <v>i.a</v>
      </c>
      <c r="S28" s="161" t="str">
        <f>IF(OR(ISNA(VLOOKUP($A28,JordGG!$D$12:BK$200,S$3,FALSE)),ISBLANK(VLOOKUP($A28,JordGG!$D$12:BK$200,S$3,FALSE))),"i.a",IF(ISNUMBER(VLOOKUP($A28,JordGG!$D$12:BK$200,S$3,FALSE)),VLOOKUP($A28,JordGG!$D$12:BK$200,S$3,FALSE),"i.p"))</f>
        <v>i.a</v>
      </c>
      <c r="T28" s="161" t="str">
        <f>IF(OR(ISNA(VLOOKUP($A28,JordGG!$D$12:BL$200,T$3,FALSE)),ISBLANK(VLOOKUP($A28,JordGG!$D$12:BL$200,T$3,FALSE))),"i.a",IF(ISNUMBER(VLOOKUP($A28,JordGG!$D$12:BL$200,T$3,FALSE)),VLOOKUP($A28,JordGG!$D$12:BL$200,T$3,FALSE),"i.p"))</f>
        <v>i.a</v>
      </c>
      <c r="U28" s="161" t="str">
        <f>IF(OR(ISNA(VLOOKUP($A28,JordGG!$D$12:BM$200,U$3,FALSE)),ISBLANK(VLOOKUP($A28,JordGG!$D$12:BM$200,U$3,FALSE))),"i.a",IF(ISNUMBER(VLOOKUP($A28,JordGG!$D$12:BM$200,U$3,FALSE)),VLOOKUP($A28,JordGG!$D$12:BM$200,U$3,FALSE),"i.p"))</f>
        <v>i.a</v>
      </c>
      <c r="V28" s="161" t="str">
        <f>IF(OR(ISNA(VLOOKUP($A28,JordGG!$D$12:BN$200,V$3,FALSE)),ISBLANK(VLOOKUP($A28,JordGG!$D$12:BN$200,V$3,FALSE))),"i.a",IF(ISNUMBER(VLOOKUP($A28,JordGG!$D$12:BN$200,V$3,FALSE)),VLOOKUP($A28,JordGG!$D$12:BN$200,V$3,FALSE),"i.p"))</f>
        <v>i.a</v>
      </c>
      <c r="W28" s="161" t="str">
        <f>IF(OR(ISNA(VLOOKUP($A28,JordGG!$D$12:BO$200,W$3,FALSE)),ISBLANK(VLOOKUP($A28,JordGG!$D$12:BO$200,W$3,FALSE))),"i.a",IF(ISNUMBER(VLOOKUP($A28,JordGG!$D$12:BO$200,W$3,FALSE)),VLOOKUP($A28,JordGG!$D$12:BO$200,W$3,FALSE),"i.p"))</f>
        <v>i.a</v>
      </c>
      <c r="X28" s="161" t="str">
        <f>IF(OR(ISNA(VLOOKUP($A28,JordGG!$D$12:BP$200,X$3,FALSE)),ISBLANK(VLOOKUP($A28,JordGG!$D$12:BP$200,X$3,FALSE))),"i.a",IF(ISNUMBER(VLOOKUP($A28,JordGG!$D$12:BP$200,X$3,FALSE)),VLOOKUP($A28,JordGG!$D$12:BP$200,X$3,FALSE),"i.p"))</f>
        <v>i.a</v>
      </c>
      <c r="Y28" s="161" t="str">
        <f>IF(OR(ISNA(VLOOKUP($A28,JordGG!$D$12:BQ$200,Y$3,FALSE)),ISBLANK(VLOOKUP($A28,JordGG!$D$12:BQ$200,Y$3,FALSE))),"i.a",IF(ISNUMBER(VLOOKUP($A28,JordGG!$D$12:BQ$200,Y$3,FALSE)),VLOOKUP($A28,JordGG!$D$12:BQ$200,Y$3,FALSE),"i.p"))</f>
        <v>i.a</v>
      </c>
      <c r="Z28" s="161" t="str">
        <f>IF(OR(ISNA(VLOOKUP($A28,JordGG!$D$12:BR$200,Z$3,FALSE)),ISBLANK(VLOOKUP($A28,JordGG!$D$12:BR$200,Z$3,FALSE))),"i.a",IF(ISNUMBER(VLOOKUP($A28,JordGG!$D$12:BR$200,Z$3,FALSE)),VLOOKUP($A28,JordGG!$D$12:BR$200,Z$3,FALSE),"i.p"))</f>
        <v>i.a</v>
      </c>
      <c r="AA28" s="161" t="str">
        <f>IF(OR(ISNA(VLOOKUP($A28,JordGG!$D$12:BS$200,AA$3,FALSE)),ISBLANK(VLOOKUP($A28,JordGG!$D$12:BS$200,AA$3,FALSE))),"i.a",IF(ISNUMBER(VLOOKUP($A28,JordGG!$D$12:BS$200,AA$3,FALSE)),VLOOKUP($A28,JordGG!$D$12:BS$200,AA$3,FALSE),"i.p"))</f>
        <v>i.a</v>
      </c>
      <c r="AB28" s="161" t="str">
        <f>IF(OR(ISNA(VLOOKUP($A28,JordGG!$D$12:BT$200,AB$3,FALSE)),ISBLANK(VLOOKUP($A28,JordGG!$D$12:BT$200,AB$3,FALSE))),"i.a",IF(ISNUMBER(VLOOKUP($A28,JordGG!$D$12:BT$200,AB$3,FALSE)),VLOOKUP($A28,JordGG!$D$12:BT$200,AB$3,FALSE),"i.p"))</f>
        <v>i.a</v>
      </c>
      <c r="AC28" s="161" t="str">
        <f>IF(OR(ISNA(VLOOKUP($A28,JordGG!$D$12:BU$200,AC$3,FALSE)),ISBLANK(VLOOKUP($A28,JordGG!$D$12:BU$200,AC$3,FALSE))),"i.a",IF(ISNUMBER(VLOOKUP($A28,JordGG!$D$12:BU$200,AC$3,FALSE)),VLOOKUP($A28,JordGG!$D$12:BU$200,AC$3,FALSE),"i.p"))</f>
        <v>i.a</v>
      </c>
      <c r="AD28" s="161" t="str">
        <f>IF(OR(ISNA(VLOOKUP($A28,JordGG!$D$12:BV$200,AD$3,FALSE)),ISBLANK(VLOOKUP($A28,JordGG!$D$12:BV$200,AD$3,FALSE))),"i.a",IF(ISNUMBER(VLOOKUP($A28,JordGG!$D$12:BV$200,AD$3,FALSE)),VLOOKUP($A28,JordGG!$D$12:BV$200,AD$3,FALSE),"i.p"))</f>
        <v>i.a</v>
      </c>
      <c r="AE28" s="161" t="str">
        <f>IF(OR(ISNA(VLOOKUP($A28,JordGG!$D$12:BW$200,AE$3,FALSE)),ISBLANK(VLOOKUP($A28,JordGG!$D$12:BW$200,AE$3,FALSE))),"i.a",IF(ISNUMBER(VLOOKUP($A28,JordGG!$D$12:BW$200,AE$3,FALSE)),VLOOKUP($A28,JordGG!$D$12:BW$200,AE$3,FALSE),"i.p"))</f>
        <v>i.a</v>
      </c>
      <c r="AF28" s="161" t="str">
        <f>IF(OR(ISNA(VLOOKUP($A28,JordGG!$D$12:BX$200,AF$3,FALSE)),ISBLANK(VLOOKUP($A28,JordGG!$D$12:BX$200,AF$3,FALSE))),"i.a",IF(ISNUMBER(VLOOKUP($A28,JordGG!$D$12:BX$200,AF$3,FALSE)),VLOOKUP($A28,JordGG!$D$12:BX$200,AF$3,FALSE),"i.p"))</f>
        <v>i.a</v>
      </c>
      <c r="AG28" s="161" t="str">
        <f>IF(OR(ISNA(VLOOKUP($A28,JordGG!$D$12:BY$200,AG$3,FALSE)),ISBLANK(VLOOKUP($A28,JordGG!$D$12:BY$200,AG$3,FALSE))),"i.a",IF(ISNUMBER(VLOOKUP($A28,JordGG!$D$12:BY$200,AG$3,FALSE)),VLOOKUP($A28,JordGG!$D$12:BY$200,AG$3,FALSE),"i.p"))</f>
        <v>i.a</v>
      </c>
      <c r="AH28" s="161" t="str">
        <f>IF(OR(ISNA(VLOOKUP($A28,JordGG!$D$12:BZ$200,AH$3,FALSE)),ISBLANK(VLOOKUP($A28,JordGG!$D$12:BZ$200,AH$3,FALSE))),"i.a",IF(ISNUMBER(VLOOKUP($A28,JordGG!$D$12:BZ$200,AH$3,FALSE)),VLOOKUP($A28,JordGG!$D$12:BZ$200,AH$3,FALSE),"i.p"))</f>
        <v>i.a</v>
      </c>
      <c r="AI28" s="161" t="str">
        <f>IF(OR(ISNA(VLOOKUP($A28,JordGG!$D$12:CA$200,AI$3,FALSE)),ISBLANK(VLOOKUP($A28,JordGG!$D$12:CA$200,AI$3,FALSE))),"i.a",IF(ISNUMBER(VLOOKUP($A28,JordGG!$D$12:CA$200,AI$3,FALSE)),VLOOKUP($A28,JordGG!$D$12:CA$200,AI$3,FALSE),"i.p"))</f>
        <v>i.a</v>
      </c>
      <c r="AJ28" s="161" t="str">
        <f>IF(OR(ISNA(VLOOKUP($A28,JordGG!$D$12:CB$200,AJ$3,FALSE)),ISBLANK(VLOOKUP($A28,JordGG!$D$12:CB$200,AJ$3,FALSE))),"i.a",IF(ISNUMBER(VLOOKUP($A28,JordGG!$D$12:CB$200,AJ$3,FALSE)),VLOOKUP($A28,JordGG!$D$12:CB$200,AJ$3,FALSE),"i.p"))</f>
        <v>i.a</v>
      </c>
      <c r="AK28" s="161" t="str">
        <f>IF(OR(ISNA(VLOOKUP($A28,JordGG!$D$12:CC$200,AK$3,FALSE)),ISBLANK(VLOOKUP($A28,JordGG!$D$12:CC$200,AK$3,FALSE))),"i.a",IF(ISNUMBER(VLOOKUP($A28,JordGG!$D$12:CC$200,AK$3,FALSE)),VLOOKUP($A28,JordGG!$D$12:CC$200,AK$3,FALSE),"i.p"))</f>
        <v>i.a</v>
      </c>
      <c r="AL28" s="161" t="str">
        <f>IF(OR(ISNA(VLOOKUP($A28,JordGG!$D$12:CD$200,AL$3,FALSE)),ISBLANK(VLOOKUP($A28,JordGG!$D$12:CD$200,AL$3,FALSE))),"i.a",IF(ISNUMBER(VLOOKUP($A28,JordGG!$D$12:CD$200,AL$3,FALSE)),VLOOKUP($A28,JordGG!$D$12:CD$200,AL$3,FALSE),"i.p"))</f>
        <v>i.a</v>
      </c>
      <c r="AM28" s="161" t="str">
        <f>IF(OR(ISNA(VLOOKUP($A28,JordGG!$D$12:CE$200,AM$3,FALSE)),ISBLANK(VLOOKUP($A28,JordGG!$D$12:CE$200,AM$3,FALSE))),"i.a",IF(ISNUMBER(VLOOKUP($A28,JordGG!$D$12:CE$200,AM$3,FALSE)),VLOOKUP($A28,JordGG!$D$12:CE$200,AM$3,FALSE),"i.p"))</f>
        <v>i.a</v>
      </c>
      <c r="AN28" s="161" t="str">
        <f>IF(OR(ISNA(VLOOKUP($A28,JordGG!$D$12:CF$200,AN$3,FALSE)),ISBLANK(VLOOKUP($A28,JordGG!$D$12:CF$200,AN$3,FALSE))),"i.a",IF(ISNUMBER(VLOOKUP($A28,JordGG!$D$12:CF$200,AN$3,FALSE)),VLOOKUP($A28,JordGG!$D$12:CF$200,AN$3,FALSE),"i.p"))</f>
        <v>i.a</v>
      </c>
      <c r="AO28" s="161" t="str">
        <f>IF(OR(ISNA(VLOOKUP($A28,JordGG!$D$12:CG$200,AO$3,FALSE)),ISBLANK(VLOOKUP($A28,JordGG!$D$12:CG$200,AO$3,FALSE))),"i.a",IF(ISNUMBER(VLOOKUP($A28,JordGG!$D$12:CG$200,AO$3,FALSE)),VLOOKUP($A28,JordGG!$D$12:CG$200,AO$3,FALSE),"i.p"))</f>
        <v>i.a</v>
      </c>
      <c r="AP28" s="161" t="str">
        <f>IF(OR(ISNA(VLOOKUP($A28,JordGG!$D$12:CH$200,AP$3,FALSE)),ISBLANK(VLOOKUP($A28,JordGG!$D$12:CH$200,AP$3,FALSE))),"i.a",IF(ISNUMBER(VLOOKUP($A28,JordGG!$D$12:CH$200,AP$3,FALSE)),VLOOKUP($A28,JordGG!$D$12:CH$200,AP$3,FALSE),"i.p"))</f>
        <v>i.a</v>
      </c>
      <c r="AQ28" s="161" t="str">
        <f>IF(OR(ISNA(VLOOKUP($A28,JordGG!$D$12:CI$200,AQ$3,FALSE)),ISBLANK(VLOOKUP($A28,JordGG!$D$12:CI$200,AQ$3,FALSE))),"i.a",IF(ISNUMBER(VLOOKUP($A28,JordGG!$D$12:CI$200,AQ$3,FALSE)),VLOOKUP($A28,JordGG!$D$12:CI$200,AQ$3,FALSE),"i.p"))</f>
        <v>i.a</v>
      </c>
      <c r="AR28" s="162" t="str">
        <f>IF(OR(ISNA(VLOOKUP($A28,JordGG!$D$12:CJ$200,AR$3,FALSE)),ISBLANK(VLOOKUP($A28,JordGG!$D$12:CJ$200,AR$3,FALSE))),"i.a",IF(ISNUMBER(VLOOKUP($A28,JordGG!$D$12:CJ$200,AR$3,FALSE)),VLOOKUP($A28,JordGG!$D$12:CJ$200,AR$3,FALSE),"i.p"))</f>
        <v>i.a</v>
      </c>
    </row>
    <row r="29" spans="1:44" ht="13.6" thickBot="1" x14ac:dyDescent="0.25">
      <c r="A29" s="45">
        <v>353</v>
      </c>
      <c r="B29" s="45" t="str">
        <f>_xlfn.IFNA(IF(ISBLANK(VLOOKUP($A29,JordGG!$D$12:BT$120,3,FALSE)),"i.a",VLOOKUP($A29,JordGG!$D$12:BT$120,3,FALSE)),"i.a")</f>
        <v>i.a</v>
      </c>
      <c r="C29" s="22" t="s">
        <v>50</v>
      </c>
      <c r="D29" s="23" t="str">
        <f>_xlfn.IFNA(IF(ISBLANK(VLOOKUP($A29,JordGG!$D$12:BV$120,D$3,FALSE)),"i.f",VLOOKUP($A29,JordGG!$D$12:BV$120,D$3,FALSE)),"i.a")</f>
        <v>i.a</v>
      </c>
      <c r="E29" s="23" t="str">
        <f>_xlfn.IFNA(IF(ISBLANK(VLOOKUP($A29,JordGG!$D$12:BV$120,E$3,FALSE)),"i.f",VLOOKUP($A29,JordGG!$D$12:BV$120,E$3,FALSE)),"i.a")</f>
        <v>i.a</v>
      </c>
      <c r="F29" s="163" t="str">
        <f>IF(OR(ISNA(VLOOKUP($A29,JordGG!$D$12:AX$200,F$3,FALSE)),ISBLANK(VLOOKUP($A29,JordGG!$D$12:AX$200,F$3,FALSE))),"i.a",IF(ISNUMBER(VLOOKUP($A29,JordGG!$D$12:AX$200,F$3,FALSE)),VLOOKUP($A29,JordGG!$D$12:AX$200,F$3,FALSE),"i.p"))</f>
        <v>i.a</v>
      </c>
      <c r="G29" s="163" t="str">
        <f>IF(OR(ISNA(VLOOKUP($A29,JordGG!$D$12:AY$200,G$3,FALSE)),ISBLANK(VLOOKUP($A29,JordGG!$D$12:AY$200,G$3,FALSE))),"i.a",IF(ISNUMBER(VLOOKUP($A29,JordGG!$D$12:AY$200,G$3,FALSE)),VLOOKUP($A29,JordGG!$D$12:AY$200,G$3,FALSE),"i.p"))</f>
        <v>i.a</v>
      </c>
      <c r="H29" s="163" t="str">
        <f>IF(OR(ISNA(VLOOKUP($A29,JordGG!$D$12:AZ$200,H$3,FALSE)),ISBLANK(VLOOKUP($A29,JordGG!$D$12:AZ$200,H$3,FALSE))),"i.a",IF(ISNUMBER(VLOOKUP($A29,JordGG!$D$12:AZ$200,H$3,FALSE)),VLOOKUP($A29,JordGG!$D$12:AZ$200,H$3,FALSE),"i.p"))</f>
        <v>i.a</v>
      </c>
      <c r="I29" s="163" t="str">
        <f>IF(OR(ISNA(VLOOKUP($A29,JordGG!$D$12:BA$200,I$3,FALSE)),ISBLANK(VLOOKUP($A29,JordGG!$D$12:BA$200,I$3,FALSE))),"i.a",IF(ISNUMBER(VLOOKUP($A29,JordGG!$D$12:BA$200,I$3,FALSE)),VLOOKUP($A29,JordGG!$D$12:BA$200,I$3,FALSE),"i.p"))</f>
        <v>i.a</v>
      </c>
      <c r="J29" s="163" t="str">
        <f>IF(OR(ISNA(VLOOKUP($A29,JordGG!$D$12:BB$200,J$3,FALSE)),ISBLANK(VLOOKUP($A29,JordGG!$D$12:BB$200,J$3,FALSE))),"i.a",IF(ISNUMBER(VLOOKUP($A29,JordGG!$D$12:BB$200,J$3,FALSE)),VLOOKUP($A29,JordGG!$D$12:BB$200,J$3,FALSE),"i.p"))</f>
        <v>i.a</v>
      </c>
      <c r="K29" s="163" t="str">
        <f>IF(OR(ISNA(VLOOKUP($A29,JordGG!$D$12:BC$200,K$3,FALSE)),ISBLANK(VLOOKUP($A29,JordGG!$D$12:BC$200,K$3,FALSE))),"i.a",IF(ISNUMBER(VLOOKUP($A29,JordGG!$D$12:BC$200,K$3,FALSE)),VLOOKUP($A29,JordGG!$D$12:BC$200,K$3,FALSE),"i.p"))</f>
        <v>i.a</v>
      </c>
      <c r="L29" s="163" t="str">
        <f>IF(OR(ISNA(VLOOKUP($A29,JordGG!$D$12:BD$200,L$3,FALSE)),ISBLANK(VLOOKUP($A29,JordGG!$D$12:BD$200,L$3,FALSE))),"i.a",IF(ISNUMBER(VLOOKUP($A29,JordGG!$D$12:BD$200,L$3,FALSE)),VLOOKUP($A29,JordGG!$D$12:BD$200,L$3,FALSE),"i.p"))</f>
        <v>i.a</v>
      </c>
      <c r="M29" s="163" t="str">
        <f>IF(OR(ISNA(VLOOKUP($A29,JordGG!$D$12:BE$200,M$3,FALSE)),ISBLANK(VLOOKUP($A29,JordGG!$D$12:BE$200,M$3,FALSE))),"i.a",IF(ISNUMBER(VLOOKUP($A29,JordGG!$D$12:BE$200,M$3,FALSE)),VLOOKUP($A29,JordGG!$D$12:BE$200,M$3,FALSE),"i.p"))</f>
        <v>i.a</v>
      </c>
      <c r="N29" s="163" t="str">
        <f>IF(OR(ISNA(VLOOKUP($A29,JordGG!$D$12:BF$200,N$3,FALSE)),ISBLANK(VLOOKUP($A29,JordGG!$D$12:BF$200,N$3,FALSE))),"i.a",IF(ISNUMBER(VLOOKUP($A29,JordGG!$D$12:BF$200,N$3,FALSE)),VLOOKUP($A29,JordGG!$D$12:BF$200,N$3,FALSE),"i.p"))</f>
        <v>i.a</v>
      </c>
      <c r="O29" s="163" t="str">
        <f>IF(OR(ISNA(VLOOKUP($A29,JordGG!$D$12:BG$200,O$3,FALSE)),ISBLANK(VLOOKUP($A29,JordGG!$D$12:BG$200,O$3,FALSE))),"i.a",IF(ISNUMBER(VLOOKUP($A29,JordGG!$D$12:BG$200,O$3,FALSE)),VLOOKUP($A29,JordGG!$D$12:BG$200,O$3,FALSE),"i.p"))</f>
        <v>i.a</v>
      </c>
      <c r="P29" s="163" t="str">
        <f>IF(OR(ISNA(VLOOKUP($A29,JordGG!$D$12:BH$200,P$3,FALSE)),ISBLANK(VLOOKUP($A29,JordGG!$D$12:BH$200,P$3,FALSE))),"i.a",IF(ISNUMBER(VLOOKUP($A29,JordGG!$D$12:BH$200,P$3,FALSE)),VLOOKUP($A29,JordGG!$D$12:BH$200,P$3,FALSE),"i.p"))</f>
        <v>i.a</v>
      </c>
      <c r="Q29" s="163" t="str">
        <f>IF(OR(ISNA(VLOOKUP($A29,JordGG!$D$12:BI$200,Q$3,FALSE)),ISBLANK(VLOOKUP($A29,JordGG!$D$12:BI$200,Q$3,FALSE))),"i.a",IF(ISNUMBER(VLOOKUP($A29,JordGG!$D$12:BI$200,Q$3,FALSE)),VLOOKUP($A29,JordGG!$D$12:BI$200,Q$3,FALSE),"i.p"))</f>
        <v>i.a</v>
      </c>
      <c r="R29" s="163" t="str">
        <f>IF(OR(ISNA(VLOOKUP($A29,JordGG!$D$12:BJ$200,R$3,FALSE)),ISBLANK(VLOOKUP($A29,JordGG!$D$12:BJ$200,R$3,FALSE))),"i.a",IF(ISNUMBER(VLOOKUP($A29,JordGG!$D$12:BJ$200,R$3,FALSE)),VLOOKUP($A29,JordGG!$D$12:BJ$200,R$3,FALSE),"i.p"))</f>
        <v>i.a</v>
      </c>
      <c r="S29" s="163" t="str">
        <f>IF(OR(ISNA(VLOOKUP($A29,JordGG!$D$12:BK$200,S$3,FALSE)),ISBLANK(VLOOKUP($A29,JordGG!$D$12:BK$200,S$3,FALSE))),"i.a",IF(ISNUMBER(VLOOKUP($A29,JordGG!$D$12:BK$200,S$3,FALSE)),VLOOKUP($A29,JordGG!$D$12:BK$200,S$3,FALSE),"i.p"))</f>
        <v>i.a</v>
      </c>
      <c r="T29" s="163" t="str">
        <f>IF(OR(ISNA(VLOOKUP($A29,JordGG!$D$12:BL$200,T$3,FALSE)),ISBLANK(VLOOKUP($A29,JordGG!$D$12:BL$200,T$3,FALSE))),"i.a",IF(ISNUMBER(VLOOKUP($A29,JordGG!$D$12:BL$200,T$3,FALSE)),VLOOKUP($A29,JordGG!$D$12:BL$200,T$3,FALSE),"i.p"))</f>
        <v>i.a</v>
      </c>
      <c r="U29" s="163" t="str">
        <f>IF(OR(ISNA(VLOOKUP($A29,JordGG!$D$12:BM$200,U$3,FALSE)),ISBLANK(VLOOKUP($A29,JordGG!$D$12:BM$200,U$3,FALSE))),"i.a",IF(ISNUMBER(VLOOKUP($A29,JordGG!$D$12:BM$200,U$3,FALSE)),VLOOKUP($A29,JordGG!$D$12:BM$200,U$3,FALSE),"i.p"))</f>
        <v>i.a</v>
      </c>
      <c r="V29" s="163" t="str">
        <f>IF(OR(ISNA(VLOOKUP($A29,JordGG!$D$12:BN$200,V$3,FALSE)),ISBLANK(VLOOKUP($A29,JordGG!$D$12:BN$200,V$3,FALSE))),"i.a",IF(ISNUMBER(VLOOKUP($A29,JordGG!$D$12:BN$200,V$3,FALSE)),VLOOKUP($A29,JordGG!$D$12:BN$200,V$3,FALSE),"i.p"))</f>
        <v>i.a</v>
      </c>
      <c r="W29" s="163" t="str">
        <f>IF(OR(ISNA(VLOOKUP($A29,JordGG!$D$12:BO$200,W$3,FALSE)),ISBLANK(VLOOKUP($A29,JordGG!$D$12:BO$200,W$3,FALSE))),"i.a",IF(ISNUMBER(VLOOKUP($A29,JordGG!$D$12:BO$200,W$3,FALSE)),VLOOKUP($A29,JordGG!$D$12:BO$200,W$3,FALSE),"i.p"))</f>
        <v>i.a</v>
      </c>
      <c r="X29" s="163" t="str">
        <f>IF(OR(ISNA(VLOOKUP($A29,JordGG!$D$12:BP$200,X$3,FALSE)),ISBLANK(VLOOKUP($A29,JordGG!$D$12:BP$200,X$3,FALSE))),"i.a",IF(ISNUMBER(VLOOKUP($A29,JordGG!$D$12:BP$200,X$3,FALSE)),VLOOKUP($A29,JordGG!$D$12:BP$200,X$3,FALSE),"i.p"))</f>
        <v>i.a</v>
      </c>
      <c r="Y29" s="163" t="str">
        <f>IF(OR(ISNA(VLOOKUP($A29,JordGG!$D$12:BQ$200,Y$3,FALSE)),ISBLANK(VLOOKUP($A29,JordGG!$D$12:BQ$200,Y$3,FALSE))),"i.a",IF(ISNUMBER(VLOOKUP($A29,JordGG!$D$12:BQ$200,Y$3,FALSE)),VLOOKUP($A29,JordGG!$D$12:BQ$200,Y$3,FALSE),"i.p"))</f>
        <v>i.a</v>
      </c>
      <c r="Z29" s="163" t="str">
        <f>IF(OR(ISNA(VLOOKUP($A29,JordGG!$D$12:BR$200,Z$3,FALSE)),ISBLANK(VLOOKUP($A29,JordGG!$D$12:BR$200,Z$3,FALSE))),"i.a",IF(ISNUMBER(VLOOKUP($A29,JordGG!$D$12:BR$200,Z$3,FALSE)),VLOOKUP($A29,JordGG!$D$12:BR$200,Z$3,FALSE),"i.p"))</f>
        <v>i.a</v>
      </c>
      <c r="AA29" s="163" t="str">
        <f>IF(OR(ISNA(VLOOKUP($A29,JordGG!$D$12:BS$200,AA$3,FALSE)),ISBLANK(VLOOKUP($A29,JordGG!$D$12:BS$200,AA$3,FALSE))),"i.a",IF(ISNUMBER(VLOOKUP($A29,JordGG!$D$12:BS$200,AA$3,FALSE)),VLOOKUP($A29,JordGG!$D$12:BS$200,AA$3,FALSE),"i.p"))</f>
        <v>i.a</v>
      </c>
      <c r="AB29" s="163" t="str">
        <f>IF(OR(ISNA(VLOOKUP($A29,JordGG!$D$12:BT$200,AB$3,FALSE)),ISBLANK(VLOOKUP($A29,JordGG!$D$12:BT$200,AB$3,FALSE))),"i.a",IF(ISNUMBER(VLOOKUP($A29,JordGG!$D$12:BT$200,AB$3,FALSE)),VLOOKUP($A29,JordGG!$D$12:BT$200,AB$3,FALSE),"i.p"))</f>
        <v>i.a</v>
      </c>
      <c r="AC29" s="163" t="str">
        <f>IF(OR(ISNA(VLOOKUP($A29,JordGG!$D$12:BU$200,AC$3,FALSE)),ISBLANK(VLOOKUP($A29,JordGG!$D$12:BU$200,AC$3,FALSE))),"i.a",IF(ISNUMBER(VLOOKUP($A29,JordGG!$D$12:BU$200,AC$3,FALSE)),VLOOKUP($A29,JordGG!$D$12:BU$200,AC$3,FALSE),"i.p"))</f>
        <v>i.a</v>
      </c>
      <c r="AD29" s="163" t="str">
        <f>IF(OR(ISNA(VLOOKUP($A29,JordGG!$D$12:BV$200,AD$3,FALSE)),ISBLANK(VLOOKUP($A29,JordGG!$D$12:BV$200,AD$3,FALSE))),"i.a",IF(ISNUMBER(VLOOKUP($A29,JordGG!$D$12:BV$200,AD$3,FALSE)),VLOOKUP($A29,JordGG!$D$12:BV$200,AD$3,FALSE),"i.p"))</f>
        <v>i.a</v>
      </c>
      <c r="AE29" s="163" t="str">
        <f>IF(OR(ISNA(VLOOKUP($A29,JordGG!$D$12:BW$200,AE$3,FALSE)),ISBLANK(VLOOKUP($A29,JordGG!$D$12:BW$200,AE$3,FALSE))),"i.a",IF(ISNUMBER(VLOOKUP($A29,JordGG!$D$12:BW$200,AE$3,FALSE)),VLOOKUP($A29,JordGG!$D$12:BW$200,AE$3,FALSE),"i.p"))</f>
        <v>i.a</v>
      </c>
      <c r="AF29" s="163" t="str">
        <f>IF(OR(ISNA(VLOOKUP($A29,JordGG!$D$12:BX$200,AF$3,FALSE)),ISBLANK(VLOOKUP($A29,JordGG!$D$12:BX$200,AF$3,FALSE))),"i.a",IF(ISNUMBER(VLOOKUP($A29,JordGG!$D$12:BX$200,AF$3,FALSE)),VLOOKUP($A29,JordGG!$D$12:BX$200,AF$3,FALSE),"i.p"))</f>
        <v>i.a</v>
      </c>
      <c r="AG29" s="163" t="str">
        <f>IF(OR(ISNA(VLOOKUP($A29,JordGG!$D$12:BY$200,AG$3,FALSE)),ISBLANK(VLOOKUP($A29,JordGG!$D$12:BY$200,AG$3,FALSE))),"i.a",IF(ISNUMBER(VLOOKUP($A29,JordGG!$D$12:BY$200,AG$3,FALSE)),VLOOKUP($A29,JordGG!$D$12:BY$200,AG$3,FALSE),"i.p"))</f>
        <v>i.a</v>
      </c>
      <c r="AH29" s="163" t="str">
        <f>IF(OR(ISNA(VLOOKUP($A29,JordGG!$D$12:BZ$200,AH$3,FALSE)),ISBLANK(VLOOKUP($A29,JordGG!$D$12:BZ$200,AH$3,FALSE))),"i.a",IF(ISNUMBER(VLOOKUP($A29,JordGG!$D$12:BZ$200,AH$3,FALSE)),VLOOKUP($A29,JordGG!$D$12:BZ$200,AH$3,FALSE),"i.p"))</f>
        <v>i.a</v>
      </c>
      <c r="AI29" s="163" t="str">
        <f>IF(OR(ISNA(VLOOKUP($A29,JordGG!$D$12:CA$200,AI$3,FALSE)),ISBLANK(VLOOKUP($A29,JordGG!$D$12:CA$200,AI$3,FALSE))),"i.a",IF(ISNUMBER(VLOOKUP($A29,JordGG!$D$12:CA$200,AI$3,FALSE)),VLOOKUP($A29,JordGG!$D$12:CA$200,AI$3,FALSE),"i.p"))</f>
        <v>i.a</v>
      </c>
      <c r="AJ29" s="163" t="str">
        <f>IF(OR(ISNA(VLOOKUP($A29,JordGG!$D$12:CB$200,AJ$3,FALSE)),ISBLANK(VLOOKUP($A29,JordGG!$D$12:CB$200,AJ$3,FALSE))),"i.a",IF(ISNUMBER(VLOOKUP($A29,JordGG!$D$12:CB$200,AJ$3,FALSE)),VLOOKUP($A29,JordGG!$D$12:CB$200,AJ$3,FALSE),"i.p"))</f>
        <v>i.a</v>
      </c>
      <c r="AK29" s="163" t="str">
        <f>IF(OR(ISNA(VLOOKUP($A29,JordGG!$D$12:CC$200,AK$3,FALSE)),ISBLANK(VLOOKUP($A29,JordGG!$D$12:CC$200,AK$3,FALSE))),"i.a",IF(ISNUMBER(VLOOKUP($A29,JordGG!$D$12:CC$200,AK$3,FALSE)),VLOOKUP($A29,JordGG!$D$12:CC$200,AK$3,FALSE),"i.p"))</f>
        <v>i.a</v>
      </c>
      <c r="AL29" s="163" t="str">
        <f>IF(OR(ISNA(VLOOKUP($A29,JordGG!$D$12:CD$200,AL$3,FALSE)),ISBLANK(VLOOKUP($A29,JordGG!$D$12:CD$200,AL$3,FALSE))),"i.a",IF(ISNUMBER(VLOOKUP($A29,JordGG!$D$12:CD$200,AL$3,FALSE)),VLOOKUP($A29,JordGG!$D$12:CD$200,AL$3,FALSE),"i.p"))</f>
        <v>i.a</v>
      </c>
      <c r="AM29" s="163" t="str">
        <f>IF(OR(ISNA(VLOOKUP($A29,JordGG!$D$12:CE$200,AM$3,FALSE)),ISBLANK(VLOOKUP($A29,JordGG!$D$12:CE$200,AM$3,FALSE))),"i.a",IF(ISNUMBER(VLOOKUP($A29,JordGG!$D$12:CE$200,AM$3,FALSE)),VLOOKUP($A29,JordGG!$D$12:CE$200,AM$3,FALSE),"i.p"))</f>
        <v>i.a</v>
      </c>
      <c r="AN29" s="163" t="str">
        <f>IF(OR(ISNA(VLOOKUP($A29,JordGG!$D$12:CF$200,AN$3,FALSE)),ISBLANK(VLOOKUP($A29,JordGG!$D$12:CF$200,AN$3,FALSE))),"i.a",IF(ISNUMBER(VLOOKUP($A29,JordGG!$D$12:CF$200,AN$3,FALSE)),VLOOKUP($A29,JordGG!$D$12:CF$200,AN$3,FALSE),"i.p"))</f>
        <v>i.a</v>
      </c>
      <c r="AO29" s="163" t="str">
        <f>IF(OR(ISNA(VLOOKUP($A29,JordGG!$D$12:CG$200,AO$3,FALSE)),ISBLANK(VLOOKUP($A29,JordGG!$D$12:CG$200,AO$3,FALSE))),"i.a",IF(ISNUMBER(VLOOKUP($A29,JordGG!$D$12:CG$200,AO$3,FALSE)),VLOOKUP($A29,JordGG!$D$12:CG$200,AO$3,FALSE),"i.p"))</f>
        <v>i.a</v>
      </c>
      <c r="AP29" s="163" t="str">
        <f>IF(OR(ISNA(VLOOKUP($A29,JordGG!$D$12:CH$200,AP$3,FALSE)),ISBLANK(VLOOKUP($A29,JordGG!$D$12:CH$200,AP$3,FALSE))),"i.a",IF(ISNUMBER(VLOOKUP($A29,JordGG!$D$12:CH$200,AP$3,FALSE)),VLOOKUP($A29,JordGG!$D$12:CH$200,AP$3,FALSE),"i.p"))</f>
        <v>i.a</v>
      </c>
      <c r="AQ29" s="163" t="str">
        <f>IF(OR(ISNA(VLOOKUP($A29,JordGG!$D$12:CI$200,AQ$3,FALSE)),ISBLANK(VLOOKUP($A29,JordGG!$D$12:CI$200,AQ$3,FALSE))),"i.a",IF(ISNUMBER(VLOOKUP($A29,JordGG!$D$12:CI$200,AQ$3,FALSE)),VLOOKUP($A29,JordGG!$D$12:CI$200,AQ$3,FALSE),"i.p"))</f>
        <v>i.a</v>
      </c>
      <c r="AR29" s="164" t="str">
        <f>IF(OR(ISNA(VLOOKUP($A29,JordGG!$D$12:CJ$200,AR$3,FALSE)),ISBLANK(VLOOKUP($A29,JordGG!$D$12:CJ$200,AR$3,FALSE))),"i.a",IF(ISNUMBER(VLOOKUP($A29,JordGG!$D$12:CJ$200,AR$3,FALSE)),VLOOKUP($A29,JordGG!$D$12:CJ$200,AR$3,FALSE),"i.p"))</f>
        <v>i.a</v>
      </c>
    </row>
    <row r="30" spans="1:44" x14ac:dyDescent="0.2">
      <c r="A30" s="45">
        <v>374</v>
      </c>
      <c r="B30" s="45" t="str">
        <f>_xlfn.IFNA(IF(ISBLANK(VLOOKUP($A30,JordGG!$D$12:BT$120,3,FALSE)),"i.a",VLOOKUP($A30,JordGG!$D$12:BT$120,3,FALSE)),"i.a")</f>
        <v>i.a</v>
      </c>
      <c r="C30" s="20" t="s">
        <v>12</v>
      </c>
      <c r="D30" s="92" t="str">
        <f>_xlfn.IFNA(IF(ISBLANK(VLOOKUP($A30,JordGG!$D$12:BV$120,D$3,FALSE)),"i.f",VLOOKUP($A30,JordGG!$D$12:BV$120,D$3,FALSE)),"i.a")</f>
        <v>i.a</v>
      </c>
      <c r="E30" s="92" t="str">
        <f>_xlfn.IFNA(IF(ISBLANK(VLOOKUP($A30,JordGG!$D$12:BV$120,E$3,FALSE)),"i.f",VLOOKUP($A30,JordGG!$D$12:BV$120,E$3,FALSE)),"i.a")</f>
        <v>i.a</v>
      </c>
      <c r="F30" s="146" t="str">
        <f>IF(OR(ISNA(VLOOKUP($A30,JordGG!$D$12:AX$200,F$3,FALSE)),ISBLANK(VLOOKUP($A30,JordGG!$D$12:AX$200,F$3,FALSE))),"i.a",IF(ISNUMBER(VLOOKUP($A30,JordGG!$D$12:AX$200,F$3,FALSE)),VLOOKUP($A30,JordGG!$D$12:AX$200,F$3,FALSE),"i.p"))</f>
        <v>i.a</v>
      </c>
      <c r="G30" s="146" t="str">
        <f>IF(OR(ISNA(VLOOKUP($A30,JordGG!$D$12:AY$200,G$3,FALSE)),ISBLANK(VLOOKUP($A30,JordGG!$D$12:AY$200,G$3,FALSE))),"i.a",IF(ISNUMBER(VLOOKUP($A30,JordGG!$D$12:AY$200,G$3,FALSE)),VLOOKUP($A30,JordGG!$D$12:AY$200,G$3,FALSE),"i.p"))</f>
        <v>i.a</v>
      </c>
      <c r="H30" s="146" t="str">
        <f>IF(OR(ISNA(VLOOKUP($A30,JordGG!$D$12:AZ$200,H$3,FALSE)),ISBLANK(VLOOKUP($A30,JordGG!$D$12:AZ$200,H$3,FALSE))),"i.a",IF(ISNUMBER(VLOOKUP($A30,JordGG!$D$12:AZ$200,H$3,FALSE)),VLOOKUP($A30,JordGG!$D$12:AZ$200,H$3,FALSE),"i.p"))</f>
        <v>i.a</v>
      </c>
      <c r="I30" s="146" t="str">
        <f>IF(OR(ISNA(VLOOKUP($A30,JordGG!$D$12:BA$200,I$3,FALSE)),ISBLANK(VLOOKUP($A30,JordGG!$D$12:BA$200,I$3,FALSE))),"i.a",IF(ISNUMBER(VLOOKUP($A30,JordGG!$D$12:BA$200,I$3,FALSE)),VLOOKUP($A30,JordGG!$D$12:BA$200,I$3,FALSE),"i.p"))</f>
        <v>i.a</v>
      </c>
      <c r="J30" s="146" t="str">
        <f>IF(OR(ISNA(VLOOKUP($A30,JordGG!$D$12:BB$200,J$3,FALSE)),ISBLANK(VLOOKUP($A30,JordGG!$D$12:BB$200,J$3,FALSE))),"i.a",IF(ISNUMBER(VLOOKUP($A30,JordGG!$D$12:BB$200,J$3,FALSE)),VLOOKUP($A30,JordGG!$D$12:BB$200,J$3,FALSE),"i.p"))</f>
        <v>i.a</v>
      </c>
      <c r="K30" s="146" t="str">
        <f>IF(OR(ISNA(VLOOKUP($A30,JordGG!$D$12:BC$200,K$3,FALSE)),ISBLANK(VLOOKUP($A30,JordGG!$D$12:BC$200,K$3,FALSE))),"i.a",IF(ISNUMBER(VLOOKUP($A30,JordGG!$D$12:BC$200,K$3,FALSE)),VLOOKUP($A30,JordGG!$D$12:BC$200,K$3,FALSE),"i.p"))</f>
        <v>i.a</v>
      </c>
      <c r="L30" s="146" t="str">
        <f>IF(OR(ISNA(VLOOKUP($A30,JordGG!$D$12:BD$200,L$3,FALSE)),ISBLANK(VLOOKUP($A30,JordGG!$D$12:BD$200,L$3,FALSE))),"i.a",IF(ISNUMBER(VLOOKUP($A30,JordGG!$D$12:BD$200,L$3,FALSE)),VLOOKUP($A30,JordGG!$D$12:BD$200,L$3,FALSE),"i.p"))</f>
        <v>i.a</v>
      </c>
      <c r="M30" s="146" t="str">
        <f>IF(OR(ISNA(VLOOKUP($A30,JordGG!$D$12:BE$200,M$3,FALSE)),ISBLANK(VLOOKUP($A30,JordGG!$D$12:BE$200,M$3,FALSE))),"i.a",IF(ISNUMBER(VLOOKUP($A30,JordGG!$D$12:BE$200,M$3,FALSE)),VLOOKUP($A30,JordGG!$D$12:BE$200,M$3,FALSE),"i.p"))</f>
        <v>i.a</v>
      </c>
      <c r="N30" s="146" t="str">
        <f>IF(OR(ISNA(VLOOKUP($A30,JordGG!$D$12:BF$200,N$3,FALSE)),ISBLANK(VLOOKUP($A30,JordGG!$D$12:BF$200,N$3,FALSE))),"i.a",IF(ISNUMBER(VLOOKUP($A30,JordGG!$D$12:BF$200,N$3,FALSE)),VLOOKUP($A30,JordGG!$D$12:BF$200,N$3,FALSE),"i.p"))</f>
        <v>i.a</v>
      </c>
      <c r="O30" s="146" t="str">
        <f>IF(OR(ISNA(VLOOKUP($A30,JordGG!$D$12:BG$200,O$3,FALSE)),ISBLANK(VLOOKUP($A30,JordGG!$D$12:BG$200,O$3,FALSE))),"i.a",IF(ISNUMBER(VLOOKUP($A30,JordGG!$D$12:BG$200,O$3,FALSE)),VLOOKUP($A30,JordGG!$D$12:BG$200,O$3,FALSE),"i.p"))</f>
        <v>i.a</v>
      </c>
      <c r="P30" s="146" t="str">
        <f>IF(OR(ISNA(VLOOKUP($A30,JordGG!$D$12:BH$200,P$3,FALSE)),ISBLANK(VLOOKUP($A30,JordGG!$D$12:BH$200,P$3,FALSE))),"i.a",IF(ISNUMBER(VLOOKUP($A30,JordGG!$D$12:BH$200,P$3,FALSE)),VLOOKUP($A30,JordGG!$D$12:BH$200,P$3,FALSE),"i.p"))</f>
        <v>i.a</v>
      </c>
      <c r="Q30" s="146" t="str">
        <f>IF(OR(ISNA(VLOOKUP($A30,JordGG!$D$12:BI$200,Q$3,FALSE)),ISBLANK(VLOOKUP($A30,JordGG!$D$12:BI$200,Q$3,FALSE))),"i.a",IF(ISNUMBER(VLOOKUP($A30,JordGG!$D$12:BI$200,Q$3,FALSE)),VLOOKUP($A30,JordGG!$D$12:BI$200,Q$3,FALSE),"i.p"))</f>
        <v>i.a</v>
      </c>
      <c r="R30" s="146" t="str">
        <f>IF(OR(ISNA(VLOOKUP($A30,JordGG!$D$12:BJ$200,R$3,FALSE)),ISBLANK(VLOOKUP($A30,JordGG!$D$12:BJ$200,R$3,FALSE))),"i.a",IF(ISNUMBER(VLOOKUP($A30,JordGG!$D$12:BJ$200,R$3,FALSE)),VLOOKUP($A30,JordGG!$D$12:BJ$200,R$3,FALSE),"i.p"))</f>
        <v>i.a</v>
      </c>
      <c r="S30" s="146" t="str">
        <f>IF(OR(ISNA(VLOOKUP($A30,JordGG!$D$12:BK$200,S$3,FALSE)),ISBLANK(VLOOKUP($A30,JordGG!$D$12:BK$200,S$3,FALSE))),"i.a",IF(ISNUMBER(VLOOKUP($A30,JordGG!$D$12:BK$200,S$3,FALSE)),VLOOKUP($A30,JordGG!$D$12:BK$200,S$3,FALSE),"i.p"))</f>
        <v>i.a</v>
      </c>
      <c r="T30" s="146" t="str">
        <f>IF(OR(ISNA(VLOOKUP($A30,JordGG!$D$12:BL$200,T$3,FALSE)),ISBLANK(VLOOKUP($A30,JordGG!$D$12:BL$200,T$3,FALSE))),"i.a",IF(ISNUMBER(VLOOKUP($A30,JordGG!$D$12:BL$200,T$3,FALSE)),VLOOKUP($A30,JordGG!$D$12:BL$200,T$3,FALSE),"i.p"))</f>
        <v>i.a</v>
      </c>
      <c r="U30" s="146" t="str">
        <f>IF(OR(ISNA(VLOOKUP($A30,JordGG!$D$12:BM$200,U$3,FALSE)),ISBLANK(VLOOKUP($A30,JordGG!$D$12:BM$200,U$3,FALSE))),"i.a",IF(ISNUMBER(VLOOKUP($A30,JordGG!$D$12:BM$200,U$3,FALSE)),VLOOKUP($A30,JordGG!$D$12:BM$200,U$3,FALSE),"i.p"))</f>
        <v>i.a</v>
      </c>
      <c r="V30" s="146" t="str">
        <f>IF(OR(ISNA(VLOOKUP($A30,JordGG!$D$12:BN$200,V$3,FALSE)),ISBLANK(VLOOKUP($A30,JordGG!$D$12:BN$200,V$3,FALSE))),"i.a",IF(ISNUMBER(VLOOKUP($A30,JordGG!$D$12:BN$200,V$3,FALSE)),VLOOKUP($A30,JordGG!$D$12:BN$200,V$3,FALSE),"i.p"))</f>
        <v>i.a</v>
      </c>
      <c r="W30" s="146" t="str">
        <f>IF(OR(ISNA(VLOOKUP($A30,JordGG!$D$12:BO$200,W$3,FALSE)),ISBLANK(VLOOKUP($A30,JordGG!$D$12:BO$200,W$3,FALSE))),"i.a",IF(ISNUMBER(VLOOKUP($A30,JordGG!$D$12:BO$200,W$3,FALSE)),VLOOKUP($A30,JordGG!$D$12:BO$200,W$3,FALSE),"i.p"))</f>
        <v>i.a</v>
      </c>
      <c r="X30" s="146" t="str">
        <f>IF(OR(ISNA(VLOOKUP($A30,JordGG!$D$12:BP$200,X$3,FALSE)),ISBLANK(VLOOKUP($A30,JordGG!$D$12:BP$200,X$3,FALSE))),"i.a",IF(ISNUMBER(VLOOKUP($A30,JordGG!$D$12:BP$200,X$3,FALSE)),VLOOKUP($A30,JordGG!$D$12:BP$200,X$3,FALSE),"i.p"))</f>
        <v>i.a</v>
      </c>
      <c r="Y30" s="146" t="str">
        <f>IF(OR(ISNA(VLOOKUP($A30,JordGG!$D$12:BQ$200,Y$3,FALSE)),ISBLANK(VLOOKUP($A30,JordGG!$D$12:BQ$200,Y$3,FALSE))),"i.a",IF(ISNUMBER(VLOOKUP($A30,JordGG!$D$12:BQ$200,Y$3,FALSE)),VLOOKUP($A30,JordGG!$D$12:BQ$200,Y$3,FALSE),"i.p"))</f>
        <v>i.a</v>
      </c>
      <c r="Z30" s="146" t="str">
        <f>IF(OR(ISNA(VLOOKUP($A30,JordGG!$D$12:BR$200,Z$3,FALSE)),ISBLANK(VLOOKUP($A30,JordGG!$D$12:BR$200,Z$3,FALSE))),"i.a",IF(ISNUMBER(VLOOKUP($A30,JordGG!$D$12:BR$200,Z$3,FALSE)),VLOOKUP($A30,JordGG!$D$12:BR$200,Z$3,FALSE),"i.p"))</f>
        <v>i.a</v>
      </c>
      <c r="AA30" s="146" t="str">
        <f>IF(OR(ISNA(VLOOKUP($A30,JordGG!$D$12:BS$200,AA$3,FALSE)),ISBLANK(VLOOKUP($A30,JordGG!$D$12:BS$200,AA$3,FALSE))),"i.a",IF(ISNUMBER(VLOOKUP($A30,JordGG!$D$12:BS$200,AA$3,FALSE)),VLOOKUP($A30,JordGG!$D$12:BS$200,AA$3,FALSE),"i.p"))</f>
        <v>i.a</v>
      </c>
      <c r="AB30" s="146" t="str">
        <f>IF(OR(ISNA(VLOOKUP($A30,JordGG!$D$12:BT$200,AB$3,FALSE)),ISBLANK(VLOOKUP($A30,JordGG!$D$12:BT$200,AB$3,FALSE))),"i.a",IF(ISNUMBER(VLOOKUP($A30,JordGG!$D$12:BT$200,AB$3,FALSE)),VLOOKUP($A30,JordGG!$D$12:BT$200,AB$3,FALSE),"i.p"))</f>
        <v>i.a</v>
      </c>
      <c r="AC30" s="146" t="str">
        <f>IF(OR(ISNA(VLOOKUP($A30,JordGG!$D$12:BU$200,AC$3,FALSE)),ISBLANK(VLOOKUP($A30,JordGG!$D$12:BU$200,AC$3,FALSE))),"i.a",IF(ISNUMBER(VLOOKUP($A30,JordGG!$D$12:BU$200,AC$3,FALSE)),VLOOKUP($A30,JordGG!$D$12:BU$200,AC$3,FALSE),"i.p"))</f>
        <v>i.a</v>
      </c>
      <c r="AD30" s="146" t="str">
        <f>IF(OR(ISNA(VLOOKUP($A30,JordGG!$D$12:BV$200,AD$3,FALSE)),ISBLANK(VLOOKUP($A30,JordGG!$D$12:BV$200,AD$3,FALSE))),"i.a",IF(ISNUMBER(VLOOKUP($A30,JordGG!$D$12:BV$200,AD$3,FALSE)),VLOOKUP($A30,JordGG!$D$12:BV$200,AD$3,FALSE),"i.p"))</f>
        <v>i.a</v>
      </c>
      <c r="AE30" s="146" t="str">
        <f>IF(OR(ISNA(VLOOKUP($A30,JordGG!$D$12:BW$200,AE$3,FALSE)),ISBLANK(VLOOKUP($A30,JordGG!$D$12:BW$200,AE$3,FALSE))),"i.a",IF(ISNUMBER(VLOOKUP($A30,JordGG!$D$12:BW$200,AE$3,FALSE)),VLOOKUP($A30,JordGG!$D$12:BW$200,AE$3,FALSE),"i.p"))</f>
        <v>i.a</v>
      </c>
      <c r="AF30" s="146" t="str">
        <f>IF(OR(ISNA(VLOOKUP($A30,JordGG!$D$12:BX$200,AF$3,FALSE)),ISBLANK(VLOOKUP($A30,JordGG!$D$12:BX$200,AF$3,FALSE))),"i.a",IF(ISNUMBER(VLOOKUP($A30,JordGG!$D$12:BX$200,AF$3,FALSE)),VLOOKUP($A30,JordGG!$D$12:BX$200,AF$3,FALSE),"i.p"))</f>
        <v>i.a</v>
      </c>
      <c r="AG30" s="146" t="str">
        <f>IF(OR(ISNA(VLOOKUP($A30,JordGG!$D$12:BY$200,AG$3,FALSE)),ISBLANK(VLOOKUP($A30,JordGG!$D$12:BY$200,AG$3,FALSE))),"i.a",IF(ISNUMBER(VLOOKUP($A30,JordGG!$D$12:BY$200,AG$3,FALSE)),VLOOKUP($A30,JordGG!$D$12:BY$200,AG$3,FALSE),"i.p"))</f>
        <v>i.a</v>
      </c>
      <c r="AH30" s="146" t="str">
        <f>IF(OR(ISNA(VLOOKUP($A30,JordGG!$D$12:BZ$200,AH$3,FALSE)),ISBLANK(VLOOKUP($A30,JordGG!$D$12:BZ$200,AH$3,FALSE))),"i.a",IF(ISNUMBER(VLOOKUP($A30,JordGG!$D$12:BZ$200,AH$3,FALSE)),VLOOKUP($A30,JordGG!$D$12:BZ$200,AH$3,FALSE),"i.p"))</f>
        <v>i.a</v>
      </c>
      <c r="AI30" s="146" t="str">
        <f>IF(OR(ISNA(VLOOKUP($A30,JordGG!$D$12:CA$200,AI$3,FALSE)),ISBLANK(VLOOKUP($A30,JordGG!$D$12:CA$200,AI$3,FALSE))),"i.a",IF(ISNUMBER(VLOOKUP($A30,JordGG!$D$12:CA$200,AI$3,FALSE)),VLOOKUP($A30,JordGG!$D$12:CA$200,AI$3,FALSE),"i.p"))</f>
        <v>i.a</v>
      </c>
      <c r="AJ30" s="146" t="str">
        <f>IF(OR(ISNA(VLOOKUP($A30,JordGG!$D$12:CB$200,AJ$3,FALSE)),ISBLANK(VLOOKUP($A30,JordGG!$D$12:CB$200,AJ$3,FALSE))),"i.a",IF(ISNUMBER(VLOOKUP($A30,JordGG!$D$12:CB$200,AJ$3,FALSE)),VLOOKUP($A30,JordGG!$D$12:CB$200,AJ$3,FALSE),"i.p"))</f>
        <v>i.a</v>
      </c>
      <c r="AK30" s="146" t="str">
        <f>IF(OR(ISNA(VLOOKUP($A30,JordGG!$D$12:CC$200,AK$3,FALSE)),ISBLANK(VLOOKUP($A30,JordGG!$D$12:CC$200,AK$3,FALSE))),"i.a",IF(ISNUMBER(VLOOKUP($A30,JordGG!$D$12:CC$200,AK$3,FALSE)),VLOOKUP($A30,JordGG!$D$12:CC$200,AK$3,FALSE),"i.p"))</f>
        <v>i.a</v>
      </c>
      <c r="AL30" s="146" t="str">
        <f>IF(OR(ISNA(VLOOKUP($A30,JordGG!$D$12:CD$200,AL$3,FALSE)),ISBLANK(VLOOKUP($A30,JordGG!$D$12:CD$200,AL$3,FALSE))),"i.a",IF(ISNUMBER(VLOOKUP($A30,JordGG!$D$12:CD$200,AL$3,FALSE)),VLOOKUP($A30,JordGG!$D$12:CD$200,AL$3,FALSE),"i.p"))</f>
        <v>i.a</v>
      </c>
      <c r="AM30" s="146" t="str">
        <f>IF(OR(ISNA(VLOOKUP($A30,JordGG!$D$12:CE$200,AM$3,FALSE)),ISBLANK(VLOOKUP($A30,JordGG!$D$12:CE$200,AM$3,FALSE))),"i.a",IF(ISNUMBER(VLOOKUP($A30,JordGG!$D$12:CE$200,AM$3,FALSE)),VLOOKUP($A30,JordGG!$D$12:CE$200,AM$3,FALSE),"i.p"))</f>
        <v>i.a</v>
      </c>
      <c r="AN30" s="146" t="str">
        <f>IF(OR(ISNA(VLOOKUP($A30,JordGG!$D$12:CF$200,AN$3,FALSE)),ISBLANK(VLOOKUP($A30,JordGG!$D$12:CF$200,AN$3,FALSE))),"i.a",IF(ISNUMBER(VLOOKUP($A30,JordGG!$D$12:CF$200,AN$3,FALSE)),VLOOKUP($A30,JordGG!$D$12:CF$200,AN$3,FALSE),"i.p"))</f>
        <v>i.a</v>
      </c>
      <c r="AO30" s="146" t="str">
        <f>IF(OR(ISNA(VLOOKUP($A30,JordGG!$D$12:CG$200,AO$3,FALSE)),ISBLANK(VLOOKUP($A30,JordGG!$D$12:CG$200,AO$3,FALSE))),"i.a",IF(ISNUMBER(VLOOKUP($A30,JordGG!$D$12:CG$200,AO$3,FALSE)),VLOOKUP($A30,JordGG!$D$12:CG$200,AO$3,FALSE),"i.p"))</f>
        <v>i.a</v>
      </c>
      <c r="AP30" s="146" t="str">
        <f>IF(OR(ISNA(VLOOKUP($A30,JordGG!$D$12:CH$200,AP$3,FALSE)),ISBLANK(VLOOKUP($A30,JordGG!$D$12:CH$200,AP$3,FALSE))),"i.a",IF(ISNUMBER(VLOOKUP($A30,JordGG!$D$12:CH$200,AP$3,FALSE)),VLOOKUP($A30,JordGG!$D$12:CH$200,AP$3,FALSE),"i.p"))</f>
        <v>i.a</v>
      </c>
      <c r="AQ30" s="146" t="str">
        <f>IF(OR(ISNA(VLOOKUP($A30,JordGG!$D$12:CI$200,AQ$3,FALSE)),ISBLANK(VLOOKUP($A30,JordGG!$D$12:CI$200,AQ$3,FALSE))),"i.a",IF(ISNUMBER(VLOOKUP($A30,JordGG!$D$12:CI$200,AQ$3,FALSE)),VLOOKUP($A30,JordGG!$D$12:CI$200,AQ$3,FALSE),"i.p"))</f>
        <v>i.a</v>
      </c>
      <c r="AR30" s="147" t="str">
        <f>IF(OR(ISNA(VLOOKUP($A30,JordGG!$D$12:CJ$200,AR$3,FALSE)),ISBLANK(VLOOKUP($A30,JordGG!$D$12:CJ$200,AR$3,FALSE))),"i.a",IF(ISNUMBER(VLOOKUP($A30,JordGG!$D$12:CJ$200,AR$3,FALSE)),VLOOKUP($A30,JordGG!$D$12:CJ$200,AR$3,FALSE),"i.p"))</f>
        <v>i.a</v>
      </c>
    </row>
    <row r="31" spans="1:44" x14ac:dyDescent="0.2">
      <c r="A31" s="45">
        <v>383</v>
      </c>
      <c r="B31" s="45" t="str">
        <f>_xlfn.IFNA(IF(ISBLANK(VLOOKUP($A31,JordGG!$D$12:BT$120,3,FALSE)),"i.a",VLOOKUP($A31,JordGG!$D$12:BT$120,3,FALSE)),"i.a")</f>
        <v>i.a</v>
      </c>
      <c r="C31" s="21" t="s">
        <v>7</v>
      </c>
      <c r="D31" s="29" t="str">
        <f>_xlfn.IFNA(IF(ISBLANK(VLOOKUP($A31,JordGG!$D$12:BV$120,D$3,FALSE)),"i.f",VLOOKUP($A31,JordGG!$D$12:BV$120,D$3,FALSE)),"i.a")</f>
        <v>i.a</v>
      </c>
      <c r="E31" s="29" t="str">
        <f>_xlfn.IFNA(IF(ISBLANK(VLOOKUP($A31,JordGG!$D$12:BV$120,E$3,FALSE)),"i.f",VLOOKUP($A31,JordGG!$D$12:BV$120,E$3,FALSE)),"i.a")</f>
        <v>i.a</v>
      </c>
      <c r="F31" s="161" t="str">
        <f>IF(OR(ISNA(VLOOKUP($A31,JordGG!$D$12:AX$200,F$3,FALSE)),ISBLANK(VLOOKUP($A31,JordGG!$D$12:AX$200,F$3,FALSE))),"i.a",IF(ISNUMBER(VLOOKUP($A31,JordGG!$D$12:AX$200,F$3,FALSE)),VLOOKUP($A31,JordGG!$D$12:AX$200,F$3,FALSE),"i.p"))</f>
        <v>i.a</v>
      </c>
      <c r="G31" s="161" t="str">
        <f>IF(OR(ISNA(VLOOKUP($A31,JordGG!$D$12:AY$200,G$3,FALSE)),ISBLANK(VLOOKUP($A31,JordGG!$D$12:AY$200,G$3,FALSE))),"i.a",IF(ISNUMBER(VLOOKUP($A31,JordGG!$D$12:AY$200,G$3,FALSE)),VLOOKUP($A31,JordGG!$D$12:AY$200,G$3,FALSE),"i.p"))</f>
        <v>i.a</v>
      </c>
      <c r="H31" s="161" t="str">
        <f>IF(OR(ISNA(VLOOKUP($A31,JordGG!$D$12:AZ$200,H$3,FALSE)),ISBLANK(VLOOKUP($A31,JordGG!$D$12:AZ$200,H$3,FALSE))),"i.a",IF(ISNUMBER(VLOOKUP($A31,JordGG!$D$12:AZ$200,H$3,FALSE)),VLOOKUP($A31,JordGG!$D$12:AZ$200,H$3,FALSE),"i.p"))</f>
        <v>i.a</v>
      </c>
      <c r="I31" s="161" t="str">
        <f>IF(OR(ISNA(VLOOKUP($A31,JordGG!$D$12:BA$200,I$3,FALSE)),ISBLANK(VLOOKUP($A31,JordGG!$D$12:BA$200,I$3,FALSE))),"i.a",IF(ISNUMBER(VLOOKUP($A31,JordGG!$D$12:BA$200,I$3,FALSE)),VLOOKUP($A31,JordGG!$D$12:BA$200,I$3,FALSE),"i.p"))</f>
        <v>i.a</v>
      </c>
      <c r="J31" s="161" t="str">
        <f>IF(OR(ISNA(VLOOKUP($A31,JordGG!$D$12:BB$200,J$3,FALSE)),ISBLANK(VLOOKUP($A31,JordGG!$D$12:BB$200,J$3,FALSE))),"i.a",IF(ISNUMBER(VLOOKUP($A31,JordGG!$D$12:BB$200,J$3,FALSE)),VLOOKUP($A31,JordGG!$D$12:BB$200,J$3,FALSE),"i.p"))</f>
        <v>i.a</v>
      </c>
      <c r="K31" s="161" t="str">
        <f>IF(OR(ISNA(VLOOKUP($A31,JordGG!$D$12:BC$200,K$3,FALSE)),ISBLANK(VLOOKUP($A31,JordGG!$D$12:BC$200,K$3,FALSE))),"i.a",IF(ISNUMBER(VLOOKUP($A31,JordGG!$D$12:BC$200,K$3,FALSE)),VLOOKUP($A31,JordGG!$D$12:BC$200,K$3,FALSE),"i.p"))</f>
        <v>i.a</v>
      </c>
      <c r="L31" s="161" t="str">
        <f>IF(OR(ISNA(VLOOKUP($A31,JordGG!$D$12:BD$200,L$3,FALSE)),ISBLANK(VLOOKUP($A31,JordGG!$D$12:BD$200,L$3,FALSE))),"i.a",IF(ISNUMBER(VLOOKUP($A31,JordGG!$D$12:BD$200,L$3,FALSE)),VLOOKUP($A31,JordGG!$D$12:BD$200,L$3,FALSE),"i.p"))</f>
        <v>i.a</v>
      </c>
      <c r="M31" s="161" t="str">
        <f>IF(OR(ISNA(VLOOKUP($A31,JordGG!$D$12:BE$200,M$3,FALSE)),ISBLANK(VLOOKUP($A31,JordGG!$D$12:BE$200,M$3,FALSE))),"i.a",IF(ISNUMBER(VLOOKUP($A31,JordGG!$D$12:BE$200,M$3,FALSE)),VLOOKUP($A31,JordGG!$D$12:BE$200,M$3,FALSE),"i.p"))</f>
        <v>i.a</v>
      </c>
      <c r="N31" s="161" t="str">
        <f>IF(OR(ISNA(VLOOKUP($A31,JordGG!$D$12:BF$200,N$3,FALSE)),ISBLANK(VLOOKUP($A31,JordGG!$D$12:BF$200,N$3,FALSE))),"i.a",IF(ISNUMBER(VLOOKUP($A31,JordGG!$D$12:BF$200,N$3,FALSE)),VLOOKUP($A31,JordGG!$D$12:BF$200,N$3,FALSE),"i.p"))</f>
        <v>i.a</v>
      </c>
      <c r="O31" s="161" t="str">
        <f>IF(OR(ISNA(VLOOKUP($A31,JordGG!$D$12:BG$200,O$3,FALSE)),ISBLANK(VLOOKUP($A31,JordGG!$D$12:BG$200,O$3,FALSE))),"i.a",IF(ISNUMBER(VLOOKUP($A31,JordGG!$D$12:BG$200,O$3,FALSE)),VLOOKUP($A31,JordGG!$D$12:BG$200,O$3,FALSE),"i.p"))</f>
        <v>i.a</v>
      </c>
      <c r="P31" s="161" t="str">
        <f>IF(OR(ISNA(VLOOKUP($A31,JordGG!$D$12:BH$200,P$3,FALSE)),ISBLANK(VLOOKUP($A31,JordGG!$D$12:BH$200,P$3,FALSE))),"i.a",IF(ISNUMBER(VLOOKUP($A31,JordGG!$D$12:BH$200,P$3,FALSE)),VLOOKUP($A31,JordGG!$D$12:BH$200,P$3,FALSE),"i.p"))</f>
        <v>i.a</v>
      </c>
      <c r="Q31" s="161" t="str">
        <f>IF(OR(ISNA(VLOOKUP($A31,JordGG!$D$12:BI$200,Q$3,FALSE)),ISBLANK(VLOOKUP($A31,JordGG!$D$12:BI$200,Q$3,FALSE))),"i.a",IF(ISNUMBER(VLOOKUP($A31,JordGG!$D$12:BI$200,Q$3,FALSE)),VLOOKUP($A31,JordGG!$D$12:BI$200,Q$3,FALSE),"i.p"))</f>
        <v>i.a</v>
      </c>
      <c r="R31" s="161" t="str">
        <f>IF(OR(ISNA(VLOOKUP($A31,JordGG!$D$12:BJ$200,R$3,FALSE)),ISBLANK(VLOOKUP($A31,JordGG!$D$12:BJ$200,R$3,FALSE))),"i.a",IF(ISNUMBER(VLOOKUP($A31,JordGG!$D$12:BJ$200,R$3,FALSE)),VLOOKUP($A31,JordGG!$D$12:BJ$200,R$3,FALSE),"i.p"))</f>
        <v>i.a</v>
      </c>
      <c r="S31" s="161" t="str">
        <f>IF(OR(ISNA(VLOOKUP($A31,JordGG!$D$12:BK$200,S$3,FALSE)),ISBLANK(VLOOKUP($A31,JordGG!$D$12:BK$200,S$3,FALSE))),"i.a",IF(ISNUMBER(VLOOKUP($A31,JordGG!$D$12:BK$200,S$3,FALSE)),VLOOKUP($A31,JordGG!$D$12:BK$200,S$3,FALSE),"i.p"))</f>
        <v>i.a</v>
      </c>
      <c r="T31" s="161" t="str">
        <f>IF(OR(ISNA(VLOOKUP($A31,JordGG!$D$12:BL$200,T$3,FALSE)),ISBLANK(VLOOKUP($A31,JordGG!$D$12:BL$200,T$3,FALSE))),"i.a",IF(ISNUMBER(VLOOKUP($A31,JordGG!$D$12:BL$200,T$3,FALSE)),VLOOKUP($A31,JordGG!$D$12:BL$200,T$3,FALSE),"i.p"))</f>
        <v>i.a</v>
      </c>
      <c r="U31" s="161" t="str">
        <f>IF(OR(ISNA(VLOOKUP($A31,JordGG!$D$12:BM$200,U$3,FALSE)),ISBLANK(VLOOKUP($A31,JordGG!$D$12:BM$200,U$3,FALSE))),"i.a",IF(ISNUMBER(VLOOKUP($A31,JordGG!$D$12:BM$200,U$3,FALSE)),VLOOKUP($A31,JordGG!$D$12:BM$200,U$3,FALSE),"i.p"))</f>
        <v>i.a</v>
      </c>
      <c r="V31" s="161" t="str">
        <f>IF(OR(ISNA(VLOOKUP($A31,JordGG!$D$12:BN$200,V$3,FALSE)),ISBLANK(VLOOKUP($A31,JordGG!$D$12:BN$200,V$3,FALSE))),"i.a",IF(ISNUMBER(VLOOKUP($A31,JordGG!$D$12:BN$200,V$3,FALSE)),VLOOKUP($A31,JordGG!$D$12:BN$200,V$3,FALSE),"i.p"))</f>
        <v>i.a</v>
      </c>
      <c r="W31" s="161" t="str">
        <f>IF(OR(ISNA(VLOOKUP($A31,JordGG!$D$12:BO$200,W$3,FALSE)),ISBLANK(VLOOKUP($A31,JordGG!$D$12:BO$200,W$3,FALSE))),"i.a",IF(ISNUMBER(VLOOKUP($A31,JordGG!$D$12:BO$200,W$3,FALSE)),VLOOKUP($A31,JordGG!$D$12:BO$200,W$3,FALSE),"i.p"))</f>
        <v>i.a</v>
      </c>
      <c r="X31" s="161" t="str">
        <f>IF(OR(ISNA(VLOOKUP($A31,JordGG!$D$12:BP$200,X$3,FALSE)),ISBLANK(VLOOKUP($A31,JordGG!$D$12:BP$200,X$3,FALSE))),"i.a",IF(ISNUMBER(VLOOKUP($A31,JordGG!$D$12:BP$200,X$3,FALSE)),VLOOKUP($A31,JordGG!$D$12:BP$200,X$3,FALSE),"i.p"))</f>
        <v>i.a</v>
      </c>
      <c r="Y31" s="161" t="str">
        <f>IF(OR(ISNA(VLOOKUP($A31,JordGG!$D$12:BQ$200,Y$3,FALSE)),ISBLANK(VLOOKUP($A31,JordGG!$D$12:BQ$200,Y$3,FALSE))),"i.a",IF(ISNUMBER(VLOOKUP($A31,JordGG!$D$12:BQ$200,Y$3,FALSE)),VLOOKUP($A31,JordGG!$D$12:BQ$200,Y$3,FALSE),"i.p"))</f>
        <v>i.a</v>
      </c>
      <c r="Z31" s="161" t="str">
        <f>IF(OR(ISNA(VLOOKUP($A31,JordGG!$D$12:BR$200,Z$3,FALSE)),ISBLANK(VLOOKUP($A31,JordGG!$D$12:BR$200,Z$3,FALSE))),"i.a",IF(ISNUMBER(VLOOKUP($A31,JordGG!$D$12:BR$200,Z$3,FALSE)),VLOOKUP($A31,JordGG!$D$12:BR$200,Z$3,FALSE),"i.p"))</f>
        <v>i.a</v>
      </c>
      <c r="AA31" s="161" t="str">
        <f>IF(OR(ISNA(VLOOKUP($A31,JordGG!$D$12:BS$200,AA$3,FALSE)),ISBLANK(VLOOKUP($A31,JordGG!$D$12:BS$200,AA$3,FALSE))),"i.a",IF(ISNUMBER(VLOOKUP($A31,JordGG!$D$12:BS$200,AA$3,FALSE)),VLOOKUP($A31,JordGG!$D$12:BS$200,AA$3,FALSE),"i.p"))</f>
        <v>i.a</v>
      </c>
      <c r="AB31" s="161" t="str">
        <f>IF(OR(ISNA(VLOOKUP($A31,JordGG!$D$12:BT$200,AB$3,FALSE)),ISBLANK(VLOOKUP($A31,JordGG!$D$12:BT$200,AB$3,FALSE))),"i.a",IF(ISNUMBER(VLOOKUP($A31,JordGG!$D$12:BT$200,AB$3,FALSE)),VLOOKUP($A31,JordGG!$D$12:BT$200,AB$3,FALSE),"i.p"))</f>
        <v>i.a</v>
      </c>
      <c r="AC31" s="161" t="str">
        <f>IF(OR(ISNA(VLOOKUP($A31,JordGG!$D$12:BU$200,AC$3,FALSE)),ISBLANK(VLOOKUP($A31,JordGG!$D$12:BU$200,AC$3,FALSE))),"i.a",IF(ISNUMBER(VLOOKUP($A31,JordGG!$D$12:BU$200,AC$3,FALSE)),VLOOKUP($A31,JordGG!$D$12:BU$200,AC$3,FALSE),"i.p"))</f>
        <v>i.a</v>
      </c>
      <c r="AD31" s="161" t="str">
        <f>IF(OR(ISNA(VLOOKUP($A31,JordGG!$D$12:BV$200,AD$3,FALSE)),ISBLANK(VLOOKUP($A31,JordGG!$D$12:BV$200,AD$3,FALSE))),"i.a",IF(ISNUMBER(VLOOKUP($A31,JordGG!$D$12:BV$200,AD$3,FALSE)),VLOOKUP($A31,JordGG!$D$12:BV$200,AD$3,FALSE),"i.p"))</f>
        <v>i.a</v>
      </c>
      <c r="AE31" s="161" t="str">
        <f>IF(OR(ISNA(VLOOKUP($A31,JordGG!$D$12:BW$200,AE$3,FALSE)),ISBLANK(VLOOKUP($A31,JordGG!$D$12:BW$200,AE$3,FALSE))),"i.a",IF(ISNUMBER(VLOOKUP($A31,JordGG!$D$12:BW$200,AE$3,FALSE)),VLOOKUP($A31,JordGG!$D$12:BW$200,AE$3,FALSE),"i.p"))</f>
        <v>i.a</v>
      </c>
      <c r="AF31" s="161" t="str">
        <f>IF(OR(ISNA(VLOOKUP($A31,JordGG!$D$12:BX$200,AF$3,FALSE)),ISBLANK(VLOOKUP($A31,JordGG!$D$12:BX$200,AF$3,FALSE))),"i.a",IF(ISNUMBER(VLOOKUP($A31,JordGG!$D$12:BX$200,AF$3,FALSE)),VLOOKUP($A31,JordGG!$D$12:BX$200,AF$3,FALSE),"i.p"))</f>
        <v>i.a</v>
      </c>
      <c r="AG31" s="161" t="str">
        <f>IF(OR(ISNA(VLOOKUP($A31,JordGG!$D$12:BY$200,AG$3,FALSE)),ISBLANK(VLOOKUP($A31,JordGG!$D$12:BY$200,AG$3,FALSE))),"i.a",IF(ISNUMBER(VLOOKUP($A31,JordGG!$D$12:BY$200,AG$3,FALSE)),VLOOKUP($A31,JordGG!$D$12:BY$200,AG$3,FALSE),"i.p"))</f>
        <v>i.a</v>
      </c>
      <c r="AH31" s="161" t="str">
        <f>IF(OR(ISNA(VLOOKUP($A31,JordGG!$D$12:BZ$200,AH$3,FALSE)),ISBLANK(VLOOKUP($A31,JordGG!$D$12:BZ$200,AH$3,FALSE))),"i.a",IF(ISNUMBER(VLOOKUP($A31,JordGG!$D$12:BZ$200,AH$3,FALSE)),VLOOKUP($A31,JordGG!$D$12:BZ$200,AH$3,FALSE),"i.p"))</f>
        <v>i.a</v>
      </c>
      <c r="AI31" s="161" t="str">
        <f>IF(OR(ISNA(VLOOKUP($A31,JordGG!$D$12:CA$200,AI$3,FALSE)),ISBLANK(VLOOKUP($A31,JordGG!$D$12:CA$200,AI$3,FALSE))),"i.a",IF(ISNUMBER(VLOOKUP($A31,JordGG!$D$12:CA$200,AI$3,FALSE)),VLOOKUP($A31,JordGG!$D$12:CA$200,AI$3,FALSE),"i.p"))</f>
        <v>i.a</v>
      </c>
      <c r="AJ31" s="161" t="str">
        <f>IF(OR(ISNA(VLOOKUP($A31,JordGG!$D$12:CB$200,AJ$3,FALSE)),ISBLANK(VLOOKUP($A31,JordGG!$D$12:CB$200,AJ$3,FALSE))),"i.a",IF(ISNUMBER(VLOOKUP($A31,JordGG!$D$12:CB$200,AJ$3,FALSE)),VLOOKUP($A31,JordGG!$D$12:CB$200,AJ$3,FALSE),"i.p"))</f>
        <v>i.a</v>
      </c>
      <c r="AK31" s="161" t="str">
        <f>IF(OR(ISNA(VLOOKUP($A31,JordGG!$D$12:CC$200,AK$3,FALSE)),ISBLANK(VLOOKUP($A31,JordGG!$D$12:CC$200,AK$3,FALSE))),"i.a",IF(ISNUMBER(VLOOKUP($A31,JordGG!$D$12:CC$200,AK$3,FALSE)),VLOOKUP($A31,JordGG!$D$12:CC$200,AK$3,FALSE),"i.p"))</f>
        <v>i.a</v>
      </c>
      <c r="AL31" s="161" t="str">
        <f>IF(OR(ISNA(VLOOKUP($A31,JordGG!$D$12:CD$200,AL$3,FALSE)),ISBLANK(VLOOKUP($A31,JordGG!$D$12:CD$200,AL$3,FALSE))),"i.a",IF(ISNUMBER(VLOOKUP($A31,JordGG!$D$12:CD$200,AL$3,FALSE)),VLOOKUP($A31,JordGG!$D$12:CD$200,AL$3,FALSE),"i.p"))</f>
        <v>i.a</v>
      </c>
      <c r="AM31" s="161" t="str">
        <f>IF(OR(ISNA(VLOOKUP($A31,JordGG!$D$12:CE$200,AM$3,FALSE)),ISBLANK(VLOOKUP($A31,JordGG!$D$12:CE$200,AM$3,FALSE))),"i.a",IF(ISNUMBER(VLOOKUP($A31,JordGG!$D$12:CE$200,AM$3,FALSE)),VLOOKUP($A31,JordGG!$D$12:CE$200,AM$3,FALSE),"i.p"))</f>
        <v>i.a</v>
      </c>
      <c r="AN31" s="161" t="str">
        <f>IF(OR(ISNA(VLOOKUP($A31,JordGG!$D$12:CF$200,AN$3,FALSE)),ISBLANK(VLOOKUP($A31,JordGG!$D$12:CF$200,AN$3,FALSE))),"i.a",IF(ISNUMBER(VLOOKUP($A31,JordGG!$D$12:CF$200,AN$3,FALSE)),VLOOKUP($A31,JordGG!$D$12:CF$200,AN$3,FALSE),"i.p"))</f>
        <v>i.a</v>
      </c>
      <c r="AO31" s="161" t="str">
        <f>IF(OR(ISNA(VLOOKUP($A31,JordGG!$D$12:CG$200,AO$3,FALSE)),ISBLANK(VLOOKUP($A31,JordGG!$D$12:CG$200,AO$3,FALSE))),"i.a",IF(ISNUMBER(VLOOKUP($A31,JordGG!$D$12:CG$200,AO$3,FALSE)),VLOOKUP($A31,JordGG!$D$12:CG$200,AO$3,FALSE),"i.p"))</f>
        <v>i.a</v>
      </c>
      <c r="AP31" s="161" t="str">
        <f>IF(OR(ISNA(VLOOKUP($A31,JordGG!$D$12:CH$200,AP$3,FALSE)),ISBLANK(VLOOKUP($A31,JordGG!$D$12:CH$200,AP$3,FALSE))),"i.a",IF(ISNUMBER(VLOOKUP($A31,JordGG!$D$12:CH$200,AP$3,FALSE)),VLOOKUP($A31,JordGG!$D$12:CH$200,AP$3,FALSE),"i.p"))</f>
        <v>i.a</v>
      </c>
      <c r="AQ31" s="161" t="str">
        <f>IF(OR(ISNA(VLOOKUP($A31,JordGG!$D$12:CI$200,AQ$3,FALSE)),ISBLANK(VLOOKUP($A31,JordGG!$D$12:CI$200,AQ$3,FALSE))),"i.a",IF(ISNUMBER(VLOOKUP($A31,JordGG!$D$12:CI$200,AQ$3,FALSE)),VLOOKUP($A31,JordGG!$D$12:CI$200,AQ$3,FALSE),"i.p"))</f>
        <v>i.a</v>
      </c>
      <c r="AR31" s="162" t="str">
        <f>IF(OR(ISNA(VLOOKUP($A31,JordGG!$D$12:CJ$200,AR$3,FALSE)),ISBLANK(VLOOKUP($A31,JordGG!$D$12:CJ$200,AR$3,FALSE))),"i.a",IF(ISNUMBER(VLOOKUP($A31,JordGG!$D$12:CJ$200,AR$3,FALSE)),VLOOKUP($A31,JordGG!$D$12:CJ$200,AR$3,FALSE),"i.p"))</f>
        <v>i.a</v>
      </c>
    </row>
    <row r="32" spans="1:44" x14ac:dyDescent="0.2">
      <c r="A32" s="45">
        <v>380</v>
      </c>
      <c r="B32" s="45" t="str">
        <f>_xlfn.IFNA(IF(ISBLANK(VLOOKUP($A32,JordGG!$D$12:BT$120,3,FALSE)),"i.a",VLOOKUP($A32,JordGG!$D$12:BT$120,3,FALSE)),"i.a")</f>
        <v>i.a</v>
      </c>
      <c r="C32" s="21" t="s">
        <v>3</v>
      </c>
      <c r="D32" s="29" t="str">
        <f>_xlfn.IFNA(IF(ISBLANK(VLOOKUP($A32,JordGG!$D$12:BV$120,D$3,FALSE)),"i.f",VLOOKUP($A32,JordGG!$D$12:BV$120,D$3,FALSE)),"i.a")</f>
        <v>i.a</v>
      </c>
      <c r="E32" s="29" t="str">
        <f>_xlfn.IFNA(IF(ISBLANK(VLOOKUP($A32,JordGG!$D$12:BV$120,E$3,FALSE)),"i.f",VLOOKUP($A32,JordGG!$D$12:BV$120,E$3,FALSE)),"i.a")</f>
        <v>i.a</v>
      </c>
      <c r="F32" s="161" t="str">
        <f>IF(OR(ISNA(VLOOKUP($A32,JordGG!$D$12:AX$200,F$3,FALSE)),ISBLANK(VLOOKUP($A32,JordGG!$D$12:AX$200,F$3,FALSE))),"i.a",IF(ISNUMBER(VLOOKUP($A32,JordGG!$D$12:AX$200,F$3,FALSE)),VLOOKUP($A32,JordGG!$D$12:AX$200,F$3,FALSE),"i.p"))</f>
        <v>i.a</v>
      </c>
      <c r="G32" s="161" t="str">
        <f>IF(OR(ISNA(VLOOKUP($A32,JordGG!$D$12:AY$200,G$3,FALSE)),ISBLANK(VLOOKUP($A32,JordGG!$D$12:AY$200,G$3,FALSE))),"i.a",IF(ISNUMBER(VLOOKUP($A32,JordGG!$D$12:AY$200,G$3,FALSE)),VLOOKUP($A32,JordGG!$D$12:AY$200,G$3,FALSE),"i.p"))</f>
        <v>i.a</v>
      </c>
      <c r="H32" s="161" t="str">
        <f>IF(OR(ISNA(VLOOKUP($A32,JordGG!$D$12:AZ$200,H$3,FALSE)),ISBLANK(VLOOKUP($A32,JordGG!$D$12:AZ$200,H$3,FALSE))),"i.a",IF(ISNUMBER(VLOOKUP($A32,JordGG!$D$12:AZ$200,H$3,FALSE)),VLOOKUP($A32,JordGG!$D$12:AZ$200,H$3,FALSE),"i.p"))</f>
        <v>i.a</v>
      </c>
      <c r="I32" s="161" t="str">
        <f>IF(OR(ISNA(VLOOKUP($A32,JordGG!$D$12:BA$200,I$3,FALSE)),ISBLANK(VLOOKUP($A32,JordGG!$D$12:BA$200,I$3,FALSE))),"i.a",IF(ISNUMBER(VLOOKUP($A32,JordGG!$D$12:BA$200,I$3,FALSE)),VLOOKUP($A32,JordGG!$D$12:BA$200,I$3,FALSE),"i.p"))</f>
        <v>i.a</v>
      </c>
      <c r="J32" s="161" t="str">
        <f>IF(OR(ISNA(VLOOKUP($A32,JordGG!$D$12:BB$200,J$3,FALSE)),ISBLANK(VLOOKUP($A32,JordGG!$D$12:BB$200,J$3,FALSE))),"i.a",IF(ISNUMBER(VLOOKUP($A32,JordGG!$D$12:BB$200,J$3,FALSE)),VLOOKUP($A32,JordGG!$D$12:BB$200,J$3,FALSE),"i.p"))</f>
        <v>i.a</v>
      </c>
      <c r="K32" s="161" t="str">
        <f>IF(OR(ISNA(VLOOKUP($A32,JordGG!$D$12:BC$200,K$3,FALSE)),ISBLANK(VLOOKUP($A32,JordGG!$D$12:BC$200,K$3,FALSE))),"i.a",IF(ISNUMBER(VLOOKUP($A32,JordGG!$D$12:BC$200,K$3,FALSE)),VLOOKUP($A32,JordGG!$D$12:BC$200,K$3,FALSE),"i.p"))</f>
        <v>i.a</v>
      </c>
      <c r="L32" s="161" t="str">
        <f>IF(OR(ISNA(VLOOKUP($A32,JordGG!$D$12:BD$200,L$3,FALSE)),ISBLANK(VLOOKUP($A32,JordGG!$D$12:BD$200,L$3,FALSE))),"i.a",IF(ISNUMBER(VLOOKUP($A32,JordGG!$D$12:BD$200,L$3,FALSE)),VLOOKUP($A32,JordGG!$D$12:BD$200,L$3,FALSE),"i.p"))</f>
        <v>i.a</v>
      </c>
      <c r="M32" s="161" t="str">
        <f>IF(OR(ISNA(VLOOKUP($A32,JordGG!$D$12:BE$200,M$3,FALSE)),ISBLANK(VLOOKUP($A32,JordGG!$D$12:BE$200,M$3,FALSE))),"i.a",IF(ISNUMBER(VLOOKUP($A32,JordGG!$D$12:BE$200,M$3,FALSE)),VLOOKUP($A32,JordGG!$D$12:BE$200,M$3,FALSE),"i.p"))</f>
        <v>i.a</v>
      </c>
      <c r="N32" s="161" t="str">
        <f>IF(OR(ISNA(VLOOKUP($A32,JordGG!$D$12:BF$200,N$3,FALSE)),ISBLANK(VLOOKUP($A32,JordGG!$D$12:BF$200,N$3,FALSE))),"i.a",IF(ISNUMBER(VLOOKUP($A32,JordGG!$D$12:BF$200,N$3,FALSE)),VLOOKUP($A32,JordGG!$D$12:BF$200,N$3,FALSE),"i.p"))</f>
        <v>i.a</v>
      </c>
      <c r="O32" s="161" t="str">
        <f>IF(OR(ISNA(VLOOKUP($A32,JordGG!$D$12:BG$200,O$3,FALSE)),ISBLANK(VLOOKUP($A32,JordGG!$D$12:BG$200,O$3,FALSE))),"i.a",IF(ISNUMBER(VLOOKUP($A32,JordGG!$D$12:BG$200,O$3,FALSE)),VLOOKUP($A32,JordGG!$D$12:BG$200,O$3,FALSE),"i.p"))</f>
        <v>i.a</v>
      </c>
      <c r="P32" s="161" t="str">
        <f>IF(OR(ISNA(VLOOKUP($A32,JordGG!$D$12:BH$200,P$3,FALSE)),ISBLANK(VLOOKUP($A32,JordGG!$D$12:BH$200,P$3,FALSE))),"i.a",IF(ISNUMBER(VLOOKUP($A32,JordGG!$D$12:BH$200,P$3,FALSE)),VLOOKUP($A32,JordGG!$D$12:BH$200,P$3,FALSE),"i.p"))</f>
        <v>i.a</v>
      </c>
      <c r="Q32" s="161" t="str">
        <f>IF(OR(ISNA(VLOOKUP($A32,JordGG!$D$12:BI$200,Q$3,FALSE)),ISBLANK(VLOOKUP($A32,JordGG!$D$12:BI$200,Q$3,FALSE))),"i.a",IF(ISNUMBER(VLOOKUP($A32,JordGG!$D$12:BI$200,Q$3,FALSE)),VLOOKUP($A32,JordGG!$D$12:BI$200,Q$3,FALSE),"i.p"))</f>
        <v>i.a</v>
      </c>
      <c r="R32" s="161" t="str">
        <f>IF(OR(ISNA(VLOOKUP($A32,JordGG!$D$12:BJ$200,R$3,FALSE)),ISBLANK(VLOOKUP($A32,JordGG!$D$12:BJ$200,R$3,FALSE))),"i.a",IF(ISNUMBER(VLOOKUP($A32,JordGG!$D$12:BJ$200,R$3,FALSE)),VLOOKUP($A32,JordGG!$D$12:BJ$200,R$3,FALSE),"i.p"))</f>
        <v>i.a</v>
      </c>
      <c r="S32" s="161" t="str">
        <f>IF(OR(ISNA(VLOOKUP($A32,JordGG!$D$12:BK$200,S$3,FALSE)),ISBLANK(VLOOKUP($A32,JordGG!$D$12:BK$200,S$3,FALSE))),"i.a",IF(ISNUMBER(VLOOKUP($A32,JordGG!$D$12:BK$200,S$3,FALSE)),VLOOKUP($A32,JordGG!$D$12:BK$200,S$3,FALSE),"i.p"))</f>
        <v>i.a</v>
      </c>
      <c r="T32" s="161" t="str">
        <f>IF(OR(ISNA(VLOOKUP($A32,JordGG!$D$12:BL$200,T$3,FALSE)),ISBLANK(VLOOKUP($A32,JordGG!$D$12:BL$200,T$3,FALSE))),"i.a",IF(ISNUMBER(VLOOKUP($A32,JordGG!$D$12:BL$200,T$3,FALSE)),VLOOKUP($A32,JordGG!$D$12:BL$200,T$3,FALSE),"i.p"))</f>
        <v>i.a</v>
      </c>
      <c r="U32" s="161" t="str">
        <f>IF(OR(ISNA(VLOOKUP($A32,JordGG!$D$12:BM$200,U$3,FALSE)),ISBLANK(VLOOKUP($A32,JordGG!$D$12:BM$200,U$3,FALSE))),"i.a",IF(ISNUMBER(VLOOKUP($A32,JordGG!$D$12:BM$200,U$3,FALSE)),VLOOKUP($A32,JordGG!$D$12:BM$200,U$3,FALSE),"i.p"))</f>
        <v>i.a</v>
      </c>
      <c r="V32" s="161" t="str">
        <f>IF(OR(ISNA(VLOOKUP($A32,JordGG!$D$12:BN$200,V$3,FALSE)),ISBLANK(VLOOKUP($A32,JordGG!$D$12:BN$200,V$3,FALSE))),"i.a",IF(ISNUMBER(VLOOKUP($A32,JordGG!$D$12:BN$200,V$3,FALSE)),VLOOKUP($A32,JordGG!$D$12:BN$200,V$3,FALSE),"i.p"))</f>
        <v>i.a</v>
      </c>
      <c r="W32" s="161" t="str">
        <f>IF(OR(ISNA(VLOOKUP($A32,JordGG!$D$12:BO$200,W$3,FALSE)),ISBLANK(VLOOKUP($A32,JordGG!$D$12:BO$200,W$3,FALSE))),"i.a",IF(ISNUMBER(VLOOKUP($A32,JordGG!$D$12:BO$200,W$3,FALSE)),VLOOKUP($A32,JordGG!$D$12:BO$200,W$3,FALSE),"i.p"))</f>
        <v>i.a</v>
      </c>
      <c r="X32" s="161" t="str">
        <f>IF(OR(ISNA(VLOOKUP($A32,JordGG!$D$12:BP$200,X$3,FALSE)),ISBLANK(VLOOKUP($A32,JordGG!$D$12:BP$200,X$3,FALSE))),"i.a",IF(ISNUMBER(VLOOKUP($A32,JordGG!$D$12:BP$200,X$3,FALSE)),VLOOKUP($A32,JordGG!$D$12:BP$200,X$3,FALSE),"i.p"))</f>
        <v>i.a</v>
      </c>
      <c r="Y32" s="161" t="str">
        <f>IF(OR(ISNA(VLOOKUP($A32,JordGG!$D$12:BQ$200,Y$3,FALSE)),ISBLANK(VLOOKUP($A32,JordGG!$D$12:BQ$200,Y$3,FALSE))),"i.a",IF(ISNUMBER(VLOOKUP($A32,JordGG!$D$12:BQ$200,Y$3,FALSE)),VLOOKUP($A32,JordGG!$D$12:BQ$200,Y$3,FALSE),"i.p"))</f>
        <v>i.a</v>
      </c>
      <c r="Z32" s="161" t="str">
        <f>IF(OR(ISNA(VLOOKUP($A32,JordGG!$D$12:BR$200,Z$3,FALSE)),ISBLANK(VLOOKUP($A32,JordGG!$D$12:BR$200,Z$3,FALSE))),"i.a",IF(ISNUMBER(VLOOKUP($A32,JordGG!$D$12:BR$200,Z$3,FALSE)),VLOOKUP($A32,JordGG!$D$12:BR$200,Z$3,FALSE),"i.p"))</f>
        <v>i.a</v>
      </c>
      <c r="AA32" s="161" t="str">
        <f>IF(OR(ISNA(VLOOKUP($A32,JordGG!$D$12:BS$200,AA$3,FALSE)),ISBLANK(VLOOKUP($A32,JordGG!$D$12:BS$200,AA$3,FALSE))),"i.a",IF(ISNUMBER(VLOOKUP($A32,JordGG!$D$12:BS$200,AA$3,FALSE)),VLOOKUP($A32,JordGG!$D$12:BS$200,AA$3,FALSE),"i.p"))</f>
        <v>i.a</v>
      </c>
      <c r="AB32" s="161" t="str">
        <f>IF(OR(ISNA(VLOOKUP($A32,JordGG!$D$12:BT$200,AB$3,FALSE)),ISBLANK(VLOOKUP($A32,JordGG!$D$12:BT$200,AB$3,FALSE))),"i.a",IF(ISNUMBER(VLOOKUP($A32,JordGG!$D$12:BT$200,AB$3,FALSE)),VLOOKUP($A32,JordGG!$D$12:BT$200,AB$3,FALSE),"i.p"))</f>
        <v>i.a</v>
      </c>
      <c r="AC32" s="161" t="str">
        <f>IF(OR(ISNA(VLOOKUP($A32,JordGG!$D$12:BU$200,AC$3,FALSE)),ISBLANK(VLOOKUP($A32,JordGG!$D$12:BU$200,AC$3,FALSE))),"i.a",IF(ISNUMBER(VLOOKUP($A32,JordGG!$D$12:BU$200,AC$3,FALSE)),VLOOKUP($A32,JordGG!$D$12:BU$200,AC$3,FALSE),"i.p"))</f>
        <v>i.a</v>
      </c>
      <c r="AD32" s="161" t="str">
        <f>IF(OR(ISNA(VLOOKUP($A32,JordGG!$D$12:BV$200,AD$3,FALSE)),ISBLANK(VLOOKUP($A32,JordGG!$D$12:BV$200,AD$3,FALSE))),"i.a",IF(ISNUMBER(VLOOKUP($A32,JordGG!$D$12:BV$200,AD$3,FALSE)),VLOOKUP($A32,JordGG!$D$12:BV$200,AD$3,FALSE),"i.p"))</f>
        <v>i.a</v>
      </c>
      <c r="AE32" s="161" t="str">
        <f>IF(OR(ISNA(VLOOKUP($A32,JordGG!$D$12:BW$200,AE$3,FALSE)),ISBLANK(VLOOKUP($A32,JordGG!$D$12:BW$200,AE$3,FALSE))),"i.a",IF(ISNUMBER(VLOOKUP($A32,JordGG!$D$12:BW$200,AE$3,FALSE)),VLOOKUP($A32,JordGG!$D$12:BW$200,AE$3,FALSE),"i.p"))</f>
        <v>i.a</v>
      </c>
      <c r="AF32" s="161" t="str">
        <f>IF(OR(ISNA(VLOOKUP($A32,JordGG!$D$12:BX$200,AF$3,FALSE)),ISBLANK(VLOOKUP($A32,JordGG!$D$12:BX$200,AF$3,FALSE))),"i.a",IF(ISNUMBER(VLOOKUP($A32,JordGG!$D$12:BX$200,AF$3,FALSE)),VLOOKUP($A32,JordGG!$D$12:BX$200,AF$3,FALSE),"i.p"))</f>
        <v>i.a</v>
      </c>
      <c r="AG32" s="161" t="str">
        <f>IF(OR(ISNA(VLOOKUP($A32,JordGG!$D$12:BY$200,AG$3,FALSE)),ISBLANK(VLOOKUP($A32,JordGG!$D$12:BY$200,AG$3,FALSE))),"i.a",IF(ISNUMBER(VLOOKUP($A32,JordGG!$D$12:BY$200,AG$3,FALSE)),VLOOKUP($A32,JordGG!$D$12:BY$200,AG$3,FALSE),"i.p"))</f>
        <v>i.a</v>
      </c>
      <c r="AH32" s="161" t="str">
        <f>IF(OR(ISNA(VLOOKUP($A32,JordGG!$D$12:BZ$200,AH$3,FALSE)),ISBLANK(VLOOKUP($A32,JordGG!$D$12:BZ$200,AH$3,FALSE))),"i.a",IF(ISNUMBER(VLOOKUP($A32,JordGG!$D$12:BZ$200,AH$3,FALSE)),VLOOKUP($A32,JordGG!$D$12:BZ$200,AH$3,FALSE),"i.p"))</f>
        <v>i.a</v>
      </c>
      <c r="AI32" s="161" t="str">
        <f>IF(OR(ISNA(VLOOKUP($A32,JordGG!$D$12:CA$200,AI$3,FALSE)),ISBLANK(VLOOKUP($A32,JordGG!$D$12:CA$200,AI$3,FALSE))),"i.a",IF(ISNUMBER(VLOOKUP($A32,JordGG!$D$12:CA$200,AI$3,FALSE)),VLOOKUP($A32,JordGG!$D$12:CA$200,AI$3,FALSE),"i.p"))</f>
        <v>i.a</v>
      </c>
      <c r="AJ32" s="161" t="str">
        <f>IF(OR(ISNA(VLOOKUP($A32,JordGG!$D$12:CB$200,AJ$3,FALSE)),ISBLANK(VLOOKUP($A32,JordGG!$D$12:CB$200,AJ$3,FALSE))),"i.a",IF(ISNUMBER(VLOOKUP($A32,JordGG!$D$12:CB$200,AJ$3,FALSE)),VLOOKUP($A32,JordGG!$D$12:CB$200,AJ$3,FALSE),"i.p"))</f>
        <v>i.a</v>
      </c>
      <c r="AK32" s="161" t="str">
        <f>IF(OR(ISNA(VLOOKUP($A32,JordGG!$D$12:CC$200,AK$3,FALSE)),ISBLANK(VLOOKUP($A32,JordGG!$D$12:CC$200,AK$3,FALSE))),"i.a",IF(ISNUMBER(VLOOKUP($A32,JordGG!$D$12:CC$200,AK$3,FALSE)),VLOOKUP($A32,JordGG!$D$12:CC$200,AK$3,FALSE),"i.p"))</f>
        <v>i.a</v>
      </c>
      <c r="AL32" s="161" t="str">
        <f>IF(OR(ISNA(VLOOKUP($A32,JordGG!$D$12:CD$200,AL$3,FALSE)),ISBLANK(VLOOKUP($A32,JordGG!$D$12:CD$200,AL$3,FALSE))),"i.a",IF(ISNUMBER(VLOOKUP($A32,JordGG!$D$12:CD$200,AL$3,FALSE)),VLOOKUP($A32,JordGG!$D$12:CD$200,AL$3,FALSE),"i.p"))</f>
        <v>i.a</v>
      </c>
      <c r="AM32" s="161" t="str">
        <f>IF(OR(ISNA(VLOOKUP($A32,JordGG!$D$12:CE$200,AM$3,FALSE)),ISBLANK(VLOOKUP($A32,JordGG!$D$12:CE$200,AM$3,FALSE))),"i.a",IF(ISNUMBER(VLOOKUP($A32,JordGG!$D$12:CE$200,AM$3,FALSE)),VLOOKUP($A32,JordGG!$D$12:CE$200,AM$3,FALSE),"i.p"))</f>
        <v>i.a</v>
      </c>
      <c r="AN32" s="161" t="str">
        <f>IF(OR(ISNA(VLOOKUP($A32,JordGG!$D$12:CF$200,AN$3,FALSE)),ISBLANK(VLOOKUP($A32,JordGG!$D$12:CF$200,AN$3,FALSE))),"i.a",IF(ISNUMBER(VLOOKUP($A32,JordGG!$D$12:CF$200,AN$3,FALSE)),VLOOKUP($A32,JordGG!$D$12:CF$200,AN$3,FALSE),"i.p"))</f>
        <v>i.a</v>
      </c>
      <c r="AO32" s="161" t="str">
        <f>IF(OR(ISNA(VLOOKUP($A32,JordGG!$D$12:CG$200,AO$3,FALSE)),ISBLANK(VLOOKUP($A32,JordGG!$D$12:CG$200,AO$3,FALSE))),"i.a",IF(ISNUMBER(VLOOKUP($A32,JordGG!$D$12:CG$200,AO$3,FALSE)),VLOOKUP($A32,JordGG!$D$12:CG$200,AO$3,FALSE),"i.p"))</f>
        <v>i.a</v>
      </c>
      <c r="AP32" s="161" t="str">
        <f>IF(OR(ISNA(VLOOKUP($A32,JordGG!$D$12:CH$200,AP$3,FALSE)),ISBLANK(VLOOKUP($A32,JordGG!$D$12:CH$200,AP$3,FALSE))),"i.a",IF(ISNUMBER(VLOOKUP($A32,JordGG!$D$12:CH$200,AP$3,FALSE)),VLOOKUP($A32,JordGG!$D$12:CH$200,AP$3,FALSE),"i.p"))</f>
        <v>i.a</v>
      </c>
      <c r="AQ32" s="161" t="str">
        <f>IF(OR(ISNA(VLOOKUP($A32,JordGG!$D$12:CI$200,AQ$3,FALSE)),ISBLANK(VLOOKUP($A32,JordGG!$D$12:CI$200,AQ$3,FALSE))),"i.a",IF(ISNUMBER(VLOOKUP($A32,JordGG!$D$12:CI$200,AQ$3,FALSE)),VLOOKUP($A32,JordGG!$D$12:CI$200,AQ$3,FALSE),"i.p"))</f>
        <v>i.a</v>
      </c>
      <c r="AR32" s="162" t="str">
        <f>IF(OR(ISNA(VLOOKUP($A32,JordGG!$D$12:CJ$200,AR$3,FALSE)),ISBLANK(VLOOKUP($A32,JordGG!$D$12:CJ$200,AR$3,FALSE))),"i.a",IF(ISNUMBER(VLOOKUP($A32,JordGG!$D$12:CJ$200,AR$3,FALSE)),VLOOKUP($A32,JordGG!$D$12:CJ$200,AR$3,FALSE),"i.p"))</f>
        <v>i.a</v>
      </c>
    </row>
    <row r="33" spans="1:44" x14ac:dyDescent="0.2">
      <c r="A33" s="45">
        <v>378</v>
      </c>
      <c r="B33" s="45" t="str">
        <f>_xlfn.IFNA(IF(ISBLANK(VLOOKUP($A33,JordGG!$D$12:BT$120,3,FALSE)),"i.a",VLOOKUP($A33,JordGG!$D$12:BT$120,3,FALSE)),"i.a")</f>
        <v>i.a</v>
      </c>
      <c r="C33" s="21" t="s">
        <v>2</v>
      </c>
      <c r="D33" s="29" t="str">
        <f>_xlfn.IFNA(IF(ISBLANK(VLOOKUP($A33,JordGG!$D$12:BV$120,D$3,FALSE)),"i.f",VLOOKUP($A33,JordGG!$D$12:BV$120,D$3,FALSE)),"i.a")</f>
        <v>i.a</v>
      </c>
      <c r="E33" s="29" t="str">
        <f>_xlfn.IFNA(IF(ISBLANK(VLOOKUP($A33,JordGG!$D$12:BV$120,E$3,FALSE)),"i.f",VLOOKUP($A33,JordGG!$D$12:BV$120,E$3,FALSE)),"i.a")</f>
        <v>i.a</v>
      </c>
      <c r="F33" s="161" t="str">
        <f>IF(OR(ISNA(VLOOKUP($A33,JordGG!$D$12:AX$200,F$3,FALSE)),ISBLANK(VLOOKUP($A33,JordGG!$D$12:AX$200,F$3,FALSE))),"i.a",IF(ISNUMBER(VLOOKUP($A33,JordGG!$D$12:AX$200,F$3,FALSE)),VLOOKUP($A33,JordGG!$D$12:AX$200,F$3,FALSE),"i.p"))</f>
        <v>i.a</v>
      </c>
      <c r="G33" s="161" t="str">
        <f>IF(OR(ISNA(VLOOKUP($A33,JordGG!$D$12:AY$200,G$3,FALSE)),ISBLANK(VLOOKUP($A33,JordGG!$D$12:AY$200,G$3,FALSE))),"i.a",IF(ISNUMBER(VLOOKUP($A33,JordGG!$D$12:AY$200,G$3,FALSE)),VLOOKUP($A33,JordGG!$D$12:AY$200,G$3,FALSE),"i.p"))</f>
        <v>i.a</v>
      </c>
      <c r="H33" s="161" t="str">
        <f>IF(OR(ISNA(VLOOKUP($A33,JordGG!$D$12:AZ$200,H$3,FALSE)),ISBLANK(VLOOKUP($A33,JordGG!$D$12:AZ$200,H$3,FALSE))),"i.a",IF(ISNUMBER(VLOOKUP($A33,JordGG!$D$12:AZ$200,H$3,FALSE)),VLOOKUP($A33,JordGG!$D$12:AZ$200,H$3,FALSE),"i.p"))</f>
        <v>i.a</v>
      </c>
      <c r="I33" s="161" t="str">
        <f>IF(OR(ISNA(VLOOKUP($A33,JordGG!$D$12:BA$200,I$3,FALSE)),ISBLANK(VLOOKUP($A33,JordGG!$D$12:BA$200,I$3,FALSE))),"i.a",IF(ISNUMBER(VLOOKUP($A33,JordGG!$D$12:BA$200,I$3,FALSE)),VLOOKUP($A33,JordGG!$D$12:BA$200,I$3,FALSE),"i.p"))</f>
        <v>i.a</v>
      </c>
      <c r="J33" s="161" t="str">
        <f>IF(OR(ISNA(VLOOKUP($A33,JordGG!$D$12:BB$200,J$3,FALSE)),ISBLANK(VLOOKUP($A33,JordGG!$D$12:BB$200,J$3,FALSE))),"i.a",IF(ISNUMBER(VLOOKUP($A33,JordGG!$D$12:BB$200,J$3,FALSE)),VLOOKUP($A33,JordGG!$D$12:BB$200,J$3,FALSE),"i.p"))</f>
        <v>i.a</v>
      </c>
      <c r="K33" s="161" t="str">
        <f>IF(OR(ISNA(VLOOKUP($A33,JordGG!$D$12:BC$200,K$3,FALSE)),ISBLANK(VLOOKUP($A33,JordGG!$D$12:BC$200,K$3,FALSE))),"i.a",IF(ISNUMBER(VLOOKUP($A33,JordGG!$D$12:BC$200,K$3,FALSE)),VLOOKUP($A33,JordGG!$D$12:BC$200,K$3,FALSE),"i.p"))</f>
        <v>i.a</v>
      </c>
      <c r="L33" s="161" t="str">
        <f>IF(OR(ISNA(VLOOKUP($A33,JordGG!$D$12:BD$200,L$3,FALSE)),ISBLANK(VLOOKUP($A33,JordGG!$D$12:BD$200,L$3,FALSE))),"i.a",IF(ISNUMBER(VLOOKUP($A33,JordGG!$D$12:BD$200,L$3,FALSE)),VLOOKUP($A33,JordGG!$D$12:BD$200,L$3,FALSE),"i.p"))</f>
        <v>i.a</v>
      </c>
      <c r="M33" s="161" t="str">
        <f>IF(OR(ISNA(VLOOKUP($A33,JordGG!$D$12:BE$200,M$3,FALSE)),ISBLANK(VLOOKUP($A33,JordGG!$D$12:BE$200,M$3,FALSE))),"i.a",IF(ISNUMBER(VLOOKUP($A33,JordGG!$D$12:BE$200,M$3,FALSE)),VLOOKUP($A33,JordGG!$D$12:BE$200,M$3,FALSE),"i.p"))</f>
        <v>i.a</v>
      </c>
      <c r="N33" s="161" t="str">
        <f>IF(OR(ISNA(VLOOKUP($A33,JordGG!$D$12:BF$200,N$3,FALSE)),ISBLANK(VLOOKUP($A33,JordGG!$D$12:BF$200,N$3,FALSE))),"i.a",IF(ISNUMBER(VLOOKUP($A33,JordGG!$D$12:BF$200,N$3,FALSE)),VLOOKUP($A33,JordGG!$D$12:BF$200,N$3,FALSE),"i.p"))</f>
        <v>i.a</v>
      </c>
      <c r="O33" s="161" t="str">
        <f>IF(OR(ISNA(VLOOKUP($A33,JordGG!$D$12:BG$200,O$3,FALSE)),ISBLANK(VLOOKUP($A33,JordGG!$D$12:BG$200,O$3,FALSE))),"i.a",IF(ISNUMBER(VLOOKUP($A33,JordGG!$D$12:BG$200,O$3,FALSE)),VLOOKUP($A33,JordGG!$D$12:BG$200,O$3,FALSE),"i.p"))</f>
        <v>i.a</v>
      </c>
      <c r="P33" s="161" t="str">
        <f>IF(OR(ISNA(VLOOKUP($A33,JordGG!$D$12:BH$200,P$3,FALSE)),ISBLANK(VLOOKUP($A33,JordGG!$D$12:BH$200,P$3,FALSE))),"i.a",IF(ISNUMBER(VLOOKUP($A33,JordGG!$D$12:BH$200,P$3,FALSE)),VLOOKUP($A33,JordGG!$D$12:BH$200,P$3,FALSE),"i.p"))</f>
        <v>i.a</v>
      </c>
      <c r="Q33" s="161" t="str">
        <f>IF(OR(ISNA(VLOOKUP($A33,JordGG!$D$12:BI$200,Q$3,FALSE)),ISBLANK(VLOOKUP($A33,JordGG!$D$12:BI$200,Q$3,FALSE))),"i.a",IF(ISNUMBER(VLOOKUP($A33,JordGG!$D$12:BI$200,Q$3,FALSE)),VLOOKUP($A33,JordGG!$D$12:BI$200,Q$3,FALSE),"i.p"))</f>
        <v>i.a</v>
      </c>
      <c r="R33" s="161" t="str">
        <f>IF(OR(ISNA(VLOOKUP($A33,JordGG!$D$12:BJ$200,R$3,FALSE)),ISBLANK(VLOOKUP($A33,JordGG!$D$12:BJ$200,R$3,FALSE))),"i.a",IF(ISNUMBER(VLOOKUP($A33,JordGG!$D$12:BJ$200,R$3,FALSE)),VLOOKUP($A33,JordGG!$D$12:BJ$200,R$3,FALSE),"i.p"))</f>
        <v>i.a</v>
      </c>
      <c r="S33" s="161" t="str">
        <f>IF(OR(ISNA(VLOOKUP($A33,JordGG!$D$12:BK$200,S$3,FALSE)),ISBLANK(VLOOKUP($A33,JordGG!$D$12:BK$200,S$3,FALSE))),"i.a",IF(ISNUMBER(VLOOKUP($A33,JordGG!$D$12:BK$200,S$3,FALSE)),VLOOKUP($A33,JordGG!$D$12:BK$200,S$3,FALSE),"i.p"))</f>
        <v>i.a</v>
      </c>
      <c r="T33" s="161" t="str">
        <f>IF(OR(ISNA(VLOOKUP($A33,JordGG!$D$12:BL$200,T$3,FALSE)),ISBLANK(VLOOKUP($A33,JordGG!$D$12:BL$200,T$3,FALSE))),"i.a",IF(ISNUMBER(VLOOKUP($A33,JordGG!$D$12:BL$200,T$3,FALSE)),VLOOKUP($A33,JordGG!$D$12:BL$200,T$3,FALSE),"i.p"))</f>
        <v>i.a</v>
      </c>
      <c r="U33" s="161" t="str">
        <f>IF(OR(ISNA(VLOOKUP($A33,JordGG!$D$12:BM$200,U$3,FALSE)),ISBLANK(VLOOKUP($A33,JordGG!$D$12:BM$200,U$3,FALSE))),"i.a",IF(ISNUMBER(VLOOKUP($A33,JordGG!$D$12:BM$200,U$3,FALSE)),VLOOKUP($A33,JordGG!$D$12:BM$200,U$3,FALSE),"i.p"))</f>
        <v>i.a</v>
      </c>
      <c r="V33" s="161" t="str">
        <f>IF(OR(ISNA(VLOOKUP($A33,JordGG!$D$12:BN$200,V$3,FALSE)),ISBLANK(VLOOKUP($A33,JordGG!$D$12:BN$200,V$3,FALSE))),"i.a",IF(ISNUMBER(VLOOKUP($A33,JordGG!$D$12:BN$200,V$3,FALSE)),VLOOKUP($A33,JordGG!$D$12:BN$200,V$3,FALSE),"i.p"))</f>
        <v>i.a</v>
      </c>
      <c r="W33" s="161" t="str">
        <f>IF(OR(ISNA(VLOOKUP($A33,JordGG!$D$12:BO$200,W$3,FALSE)),ISBLANK(VLOOKUP($A33,JordGG!$D$12:BO$200,W$3,FALSE))),"i.a",IF(ISNUMBER(VLOOKUP($A33,JordGG!$D$12:BO$200,W$3,FALSE)),VLOOKUP($A33,JordGG!$D$12:BO$200,W$3,FALSE),"i.p"))</f>
        <v>i.a</v>
      </c>
      <c r="X33" s="161" t="str">
        <f>IF(OR(ISNA(VLOOKUP($A33,JordGG!$D$12:BP$200,X$3,FALSE)),ISBLANK(VLOOKUP($A33,JordGG!$D$12:BP$200,X$3,FALSE))),"i.a",IF(ISNUMBER(VLOOKUP($A33,JordGG!$D$12:BP$200,X$3,FALSE)),VLOOKUP($A33,JordGG!$D$12:BP$200,X$3,FALSE),"i.p"))</f>
        <v>i.a</v>
      </c>
      <c r="Y33" s="161" t="str">
        <f>IF(OR(ISNA(VLOOKUP($A33,JordGG!$D$12:BQ$200,Y$3,FALSE)),ISBLANK(VLOOKUP($A33,JordGG!$D$12:BQ$200,Y$3,FALSE))),"i.a",IF(ISNUMBER(VLOOKUP($A33,JordGG!$D$12:BQ$200,Y$3,FALSE)),VLOOKUP($A33,JordGG!$D$12:BQ$200,Y$3,FALSE),"i.p"))</f>
        <v>i.a</v>
      </c>
      <c r="Z33" s="161" t="str">
        <f>IF(OR(ISNA(VLOOKUP($A33,JordGG!$D$12:BR$200,Z$3,FALSE)),ISBLANK(VLOOKUP($A33,JordGG!$D$12:BR$200,Z$3,FALSE))),"i.a",IF(ISNUMBER(VLOOKUP($A33,JordGG!$D$12:BR$200,Z$3,FALSE)),VLOOKUP($A33,JordGG!$D$12:BR$200,Z$3,FALSE),"i.p"))</f>
        <v>i.a</v>
      </c>
      <c r="AA33" s="161" t="str">
        <f>IF(OR(ISNA(VLOOKUP($A33,JordGG!$D$12:BS$200,AA$3,FALSE)),ISBLANK(VLOOKUP($A33,JordGG!$D$12:BS$200,AA$3,FALSE))),"i.a",IF(ISNUMBER(VLOOKUP($A33,JordGG!$D$12:BS$200,AA$3,FALSE)),VLOOKUP($A33,JordGG!$D$12:BS$200,AA$3,FALSE),"i.p"))</f>
        <v>i.a</v>
      </c>
      <c r="AB33" s="161" t="str">
        <f>IF(OR(ISNA(VLOOKUP($A33,JordGG!$D$12:BT$200,AB$3,FALSE)),ISBLANK(VLOOKUP($A33,JordGG!$D$12:BT$200,AB$3,FALSE))),"i.a",IF(ISNUMBER(VLOOKUP($A33,JordGG!$D$12:BT$200,AB$3,FALSE)),VLOOKUP($A33,JordGG!$D$12:BT$200,AB$3,FALSE),"i.p"))</f>
        <v>i.a</v>
      </c>
      <c r="AC33" s="161" t="str">
        <f>IF(OR(ISNA(VLOOKUP($A33,JordGG!$D$12:BU$200,AC$3,FALSE)),ISBLANK(VLOOKUP($A33,JordGG!$D$12:BU$200,AC$3,FALSE))),"i.a",IF(ISNUMBER(VLOOKUP($A33,JordGG!$D$12:BU$200,AC$3,FALSE)),VLOOKUP($A33,JordGG!$D$12:BU$200,AC$3,FALSE),"i.p"))</f>
        <v>i.a</v>
      </c>
      <c r="AD33" s="161" t="str">
        <f>IF(OR(ISNA(VLOOKUP($A33,JordGG!$D$12:BV$200,AD$3,FALSE)),ISBLANK(VLOOKUP($A33,JordGG!$D$12:BV$200,AD$3,FALSE))),"i.a",IF(ISNUMBER(VLOOKUP($A33,JordGG!$D$12:BV$200,AD$3,FALSE)),VLOOKUP($A33,JordGG!$D$12:BV$200,AD$3,FALSE),"i.p"))</f>
        <v>i.a</v>
      </c>
      <c r="AE33" s="161" t="str">
        <f>IF(OR(ISNA(VLOOKUP($A33,JordGG!$D$12:BW$200,AE$3,FALSE)),ISBLANK(VLOOKUP($A33,JordGG!$D$12:BW$200,AE$3,FALSE))),"i.a",IF(ISNUMBER(VLOOKUP($A33,JordGG!$D$12:BW$200,AE$3,FALSE)),VLOOKUP($A33,JordGG!$D$12:BW$200,AE$3,FALSE),"i.p"))</f>
        <v>i.a</v>
      </c>
      <c r="AF33" s="161" t="str">
        <f>IF(OR(ISNA(VLOOKUP($A33,JordGG!$D$12:BX$200,AF$3,FALSE)),ISBLANK(VLOOKUP($A33,JordGG!$D$12:BX$200,AF$3,FALSE))),"i.a",IF(ISNUMBER(VLOOKUP($A33,JordGG!$D$12:BX$200,AF$3,FALSE)),VLOOKUP($A33,JordGG!$D$12:BX$200,AF$3,FALSE),"i.p"))</f>
        <v>i.a</v>
      </c>
      <c r="AG33" s="161" t="str">
        <f>IF(OR(ISNA(VLOOKUP($A33,JordGG!$D$12:BY$200,AG$3,FALSE)),ISBLANK(VLOOKUP($A33,JordGG!$D$12:BY$200,AG$3,FALSE))),"i.a",IF(ISNUMBER(VLOOKUP($A33,JordGG!$D$12:BY$200,AG$3,FALSE)),VLOOKUP($A33,JordGG!$D$12:BY$200,AG$3,FALSE),"i.p"))</f>
        <v>i.a</v>
      </c>
      <c r="AH33" s="161" t="str">
        <f>IF(OR(ISNA(VLOOKUP($A33,JordGG!$D$12:BZ$200,AH$3,FALSE)),ISBLANK(VLOOKUP($A33,JordGG!$D$12:BZ$200,AH$3,FALSE))),"i.a",IF(ISNUMBER(VLOOKUP($A33,JordGG!$D$12:BZ$200,AH$3,FALSE)),VLOOKUP($A33,JordGG!$D$12:BZ$200,AH$3,FALSE),"i.p"))</f>
        <v>i.a</v>
      </c>
      <c r="AI33" s="161" t="str">
        <f>IF(OR(ISNA(VLOOKUP($A33,JordGG!$D$12:CA$200,AI$3,FALSE)),ISBLANK(VLOOKUP($A33,JordGG!$D$12:CA$200,AI$3,FALSE))),"i.a",IF(ISNUMBER(VLOOKUP($A33,JordGG!$D$12:CA$200,AI$3,FALSE)),VLOOKUP($A33,JordGG!$D$12:CA$200,AI$3,FALSE),"i.p"))</f>
        <v>i.a</v>
      </c>
      <c r="AJ33" s="161" t="str">
        <f>IF(OR(ISNA(VLOOKUP($A33,JordGG!$D$12:CB$200,AJ$3,FALSE)),ISBLANK(VLOOKUP($A33,JordGG!$D$12:CB$200,AJ$3,FALSE))),"i.a",IF(ISNUMBER(VLOOKUP($A33,JordGG!$D$12:CB$200,AJ$3,FALSE)),VLOOKUP($A33,JordGG!$D$12:CB$200,AJ$3,FALSE),"i.p"))</f>
        <v>i.a</v>
      </c>
      <c r="AK33" s="161" t="str">
        <f>IF(OR(ISNA(VLOOKUP($A33,JordGG!$D$12:CC$200,AK$3,FALSE)),ISBLANK(VLOOKUP($A33,JordGG!$D$12:CC$200,AK$3,FALSE))),"i.a",IF(ISNUMBER(VLOOKUP($A33,JordGG!$D$12:CC$200,AK$3,FALSE)),VLOOKUP($A33,JordGG!$D$12:CC$200,AK$3,FALSE),"i.p"))</f>
        <v>i.a</v>
      </c>
      <c r="AL33" s="161" t="str">
        <f>IF(OR(ISNA(VLOOKUP($A33,JordGG!$D$12:CD$200,AL$3,FALSE)),ISBLANK(VLOOKUP($A33,JordGG!$D$12:CD$200,AL$3,FALSE))),"i.a",IF(ISNUMBER(VLOOKUP($A33,JordGG!$D$12:CD$200,AL$3,FALSE)),VLOOKUP($A33,JordGG!$D$12:CD$200,AL$3,FALSE),"i.p"))</f>
        <v>i.a</v>
      </c>
      <c r="AM33" s="161" t="str">
        <f>IF(OR(ISNA(VLOOKUP($A33,JordGG!$D$12:CE$200,AM$3,FALSE)),ISBLANK(VLOOKUP($A33,JordGG!$D$12:CE$200,AM$3,FALSE))),"i.a",IF(ISNUMBER(VLOOKUP($A33,JordGG!$D$12:CE$200,AM$3,FALSE)),VLOOKUP($A33,JordGG!$D$12:CE$200,AM$3,FALSE),"i.p"))</f>
        <v>i.a</v>
      </c>
      <c r="AN33" s="161" t="str">
        <f>IF(OR(ISNA(VLOOKUP($A33,JordGG!$D$12:CF$200,AN$3,FALSE)),ISBLANK(VLOOKUP($A33,JordGG!$D$12:CF$200,AN$3,FALSE))),"i.a",IF(ISNUMBER(VLOOKUP($A33,JordGG!$D$12:CF$200,AN$3,FALSE)),VLOOKUP($A33,JordGG!$D$12:CF$200,AN$3,FALSE),"i.p"))</f>
        <v>i.a</v>
      </c>
      <c r="AO33" s="161" t="str">
        <f>IF(OR(ISNA(VLOOKUP($A33,JordGG!$D$12:CG$200,AO$3,FALSE)),ISBLANK(VLOOKUP($A33,JordGG!$D$12:CG$200,AO$3,FALSE))),"i.a",IF(ISNUMBER(VLOOKUP($A33,JordGG!$D$12:CG$200,AO$3,FALSE)),VLOOKUP($A33,JordGG!$D$12:CG$200,AO$3,FALSE),"i.p"))</f>
        <v>i.a</v>
      </c>
      <c r="AP33" s="161" t="str">
        <f>IF(OR(ISNA(VLOOKUP($A33,JordGG!$D$12:CH$200,AP$3,FALSE)),ISBLANK(VLOOKUP($A33,JordGG!$D$12:CH$200,AP$3,FALSE))),"i.a",IF(ISNUMBER(VLOOKUP($A33,JordGG!$D$12:CH$200,AP$3,FALSE)),VLOOKUP($A33,JordGG!$D$12:CH$200,AP$3,FALSE),"i.p"))</f>
        <v>i.a</v>
      </c>
      <c r="AQ33" s="161" t="str">
        <f>IF(OR(ISNA(VLOOKUP($A33,JordGG!$D$12:CI$200,AQ$3,FALSE)),ISBLANK(VLOOKUP($A33,JordGG!$D$12:CI$200,AQ$3,FALSE))),"i.a",IF(ISNUMBER(VLOOKUP($A33,JordGG!$D$12:CI$200,AQ$3,FALSE)),VLOOKUP($A33,JordGG!$D$12:CI$200,AQ$3,FALSE),"i.p"))</f>
        <v>i.a</v>
      </c>
      <c r="AR33" s="162" t="str">
        <f>IF(OR(ISNA(VLOOKUP($A33,JordGG!$D$12:CJ$200,AR$3,FALSE)),ISBLANK(VLOOKUP($A33,JordGG!$D$12:CJ$200,AR$3,FALSE))),"i.a",IF(ISNUMBER(VLOOKUP($A33,JordGG!$D$12:CJ$200,AR$3,FALSE)),VLOOKUP($A33,JordGG!$D$12:CJ$200,AR$3,FALSE),"i.p"))</f>
        <v>i.a</v>
      </c>
    </row>
    <row r="34" spans="1:44" ht="13.6" thickBot="1" x14ac:dyDescent="0.25">
      <c r="A34" s="45">
        <v>379</v>
      </c>
      <c r="B34" s="45" t="str">
        <f>_xlfn.IFNA(IF(ISBLANK(VLOOKUP($A34,JordGG!$D$12:BT$120,3,FALSE)),"i.a",VLOOKUP($A34,JordGG!$D$12:BT$120,3,FALSE)),"i.a")</f>
        <v>i.a</v>
      </c>
      <c r="C34" s="30" t="s">
        <v>1</v>
      </c>
      <c r="D34" s="31" t="str">
        <f>_xlfn.IFNA(IF(ISBLANK(VLOOKUP($A34,JordGG!$D$12:BV$120,D$3,FALSE)),"i.f",VLOOKUP($A34,JordGG!$D$12:BV$120,D$3,FALSE)),"i.a")</f>
        <v>i.a</v>
      </c>
      <c r="E34" s="31" t="str">
        <f>_xlfn.IFNA(IF(ISBLANK(VLOOKUP($A34,JordGG!$D$12:BV$120,E$3,FALSE)),"i.f",VLOOKUP($A34,JordGG!$D$12:BV$120,E$3,FALSE)),"i.a")</f>
        <v>i.a</v>
      </c>
      <c r="F34" s="165" t="str">
        <f>IF(OR(ISNA(VLOOKUP($A34,JordGG!$D$12:AX$200,F$3,FALSE)),ISBLANK(VLOOKUP($A34,JordGG!$D$12:AX$200,F$3,FALSE))),"i.a",IF(ISNUMBER(VLOOKUP($A34,JordGG!$D$12:AX$200,F$3,FALSE)),VLOOKUP($A34,JordGG!$D$12:AX$200,F$3,FALSE),"i.p"))</f>
        <v>i.a</v>
      </c>
      <c r="G34" s="165" t="str">
        <f>IF(OR(ISNA(VLOOKUP($A34,JordGG!$D$12:AY$200,G$3,FALSE)),ISBLANK(VLOOKUP($A34,JordGG!$D$12:AY$200,G$3,FALSE))),"i.a",IF(ISNUMBER(VLOOKUP($A34,JordGG!$D$12:AY$200,G$3,FALSE)),VLOOKUP($A34,JordGG!$D$12:AY$200,G$3,FALSE),"i.p"))</f>
        <v>i.a</v>
      </c>
      <c r="H34" s="165" t="str">
        <f>IF(OR(ISNA(VLOOKUP($A34,JordGG!$D$12:AZ$200,H$3,FALSE)),ISBLANK(VLOOKUP($A34,JordGG!$D$12:AZ$200,H$3,FALSE))),"i.a",IF(ISNUMBER(VLOOKUP($A34,JordGG!$D$12:AZ$200,H$3,FALSE)),VLOOKUP($A34,JordGG!$D$12:AZ$200,H$3,FALSE),"i.p"))</f>
        <v>i.a</v>
      </c>
      <c r="I34" s="165" t="str">
        <f>IF(OR(ISNA(VLOOKUP($A34,JordGG!$D$12:BA$200,I$3,FALSE)),ISBLANK(VLOOKUP($A34,JordGG!$D$12:BA$200,I$3,FALSE))),"i.a",IF(ISNUMBER(VLOOKUP($A34,JordGG!$D$12:BA$200,I$3,FALSE)),VLOOKUP($A34,JordGG!$D$12:BA$200,I$3,FALSE),"i.p"))</f>
        <v>i.a</v>
      </c>
      <c r="J34" s="165" t="str">
        <f>IF(OR(ISNA(VLOOKUP($A34,JordGG!$D$12:BB$200,J$3,FALSE)),ISBLANK(VLOOKUP($A34,JordGG!$D$12:BB$200,J$3,FALSE))),"i.a",IF(ISNUMBER(VLOOKUP($A34,JordGG!$D$12:BB$200,J$3,FALSE)),VLOOKUP($A34,JordGG!$D$12:BB$200,J$3,FALSE),"i.p"))</f>
        <v>i.a</v>
      </c>
      <c r="K34" s="165" t="str">
        <f>IF(OR(ISNA(VLOOKUP($A34,JordGG!$D$12:BC$200,K$3,FALSE)),ISBLANK(VLOOKUP($A34,JordGG!$D$12:BC$200,K$3,FALSE))),"i.a",IF(ISNUMBER(VLOOKUP($A34,JordGG!$D$12:BC$200,K$3,FALSE)),VLOOKUP($A34,JordGG!$D$12:BC$200,K$3,FALSE),"i.p"))</f>
        <v>i.a</v>
      </c>
      <c r="L34" s="165" t="str">
        <f>IF(OR(ISNA(VLOOKUP($A34,JordGG!$D$12:BD$200,L$3,FALSE)),ISBLANK(VLOOKUP($A34,JordGG!$D$12:BD$200,L$3,FALSE))),"i.a",IF(ISNUMBER(VLOOKUP($A34,JordGG!$D$12:BD$200,L$3,FALSE)),VLOOKUP($A34,JordGG!$D$12:BD$200,L$3,FALSE),"i.p"))</f>
        <v>i.a</v>
      </c>
      <c r="M34" s="165" t="str">
        <f>IF(OR(ISNA(VLOOKUP($A34,JordGG!$D$12:BE$200,M$3,FALSE)),ISBLANK(VLOOKUP($A34,JordGG!$D$12:BE$200,M$3,FALSE))),"i.a",IF(ISNUMBER(VLOOKUP($A34,JordGG!$D$12:BE$200,M$3,FALSE)),VLOOKUP($A34,JordGG!$D$12:BE$200,M$3,FALSE),"i.p"))</f>
        <v>i.a</v>
      </c>
      <c r="N34" s="165" t="str">
        <f>IF(OR(ISNA(VLOOKUP($A34,JordGG!$D$12:BF$200,N$3,FALSE)),ISBLANK(VLOOKUP($A34,JordGG!$D$12:BF$200,N$3,FALSE))),"i.a",IF(ISNUMBER(VLOOKUP($A34,JordGG!$D$12:BF$200,N$3,FALSE)),VLOOKUP($A34,JordGG!$D$12:BF$200,N$3,FALSE),"i.p"))</f>
        <v>i.a</v>
      </c>
      <c r="O34" s="165" t="str">
        <f>IF(OR(ISNA(VLOOKUP($A34,JordGG!$D$12:BG$200,O$3,FALSE)),ISBLANK(VLOOKUP($A34,JordGG!$D$12:BG$200,O$3,FALSE))),"i.a",IF(ISNUMBER(VLOOKUP($A34,JordGG!$D$12:BG$200,O$3,FALSE)),VLOOKUP($A34,JordGG!$D$12:BG$200,O$3,FALSE),"i.p"))</f>
        <v>i.a</v>
      </c>
      <c r="P34" s="165" t="str">
        <f>IF(OR(ISNA(VLOOKUP($A34,JordGG!$D$12:BH$200,P$3,FALSE)),ISBLANK(VLOOKUP($A34,JordGG!$D$12:BH$200,P$3,FALSE))),"i.a",IF(ISNUMBER(VLOOKUP($A34,JordGG!$D$12:BH$200,P$3,FALSE)),VLOOKUP($A34,JordGG!$D$12:BH$200,P$3,FALSE),"i.p"))</f>
        <v>i.a</v>
      </c>
      <c r="Q34" s="165" t="str">
        <f>IF(OR(ISNA(VLOOKUP($A34,JordGG!$D$12:BI$200,Q$3,FALSE)),ISBLANK(VLOOKUP($A34,JordGG!$D$12:BI$200,Q$3,FALSE))),"i.a",IF(ISNUMBER(VLOOKUP($A34,JordGG!$D$12:BI$200,Q$3,FALSE)),VLOOKUP($A34,JordGG!$D$12:BI$200,Q$3,FALSE),"i.p"))</f>
        <v>i.a</v>
      </c>
      <c r="R34" s="165" t="str">
        <f>IF(OR(ISNA(VLOOKUP($A34,JordGG!$D$12:BJ$200,R$3,FALSE)),ISBLANK(VLOOKUP($A34,JordGG!$D$12:BJ$200,R$3,FALSE))),"i.a",IF(ISNUMBER(VLOOKUP($A34,JordGG!$D$12:BJ$200,R$3,FALSE)),VLOOKUP($A34,JordGG!$D$12:BJ$200,R$3,FALSE),"i.p"))</f>
        <v>i.a</v>
      </c>
      <c r="S34" s="165" t="str">
        <f>IF(OR(ISNA(VLOOKUP($A34,JordGG!$D$12:BK$200,S$3,FALSE)),ISBLANK(VLOOKUP($A34,JordGG!$D$12:BK$200,S$3,FALSE))),"i.a",IF(ISNUMBER(VLOOKUP($A34,JordGG!$D$12:BK$200,S$3,FALSE)),VLOOKUP($A34,JordGG!$D$12:BK$200,S$3,FALSE),"i.p"))</f>
        <v>i.a</v>
      </c>
      <c r="T34" s="165" t="str">
        <f>IF(OR(ISNA(VLOOKUP($A34,JordGG!$D$12:BL$200,T$3,FALSE)),ISBLANK(VLOOKUP($A34,JordGG!$D$12:BL$200,T$3,FALSE))),"i.a",IF(ISNUMBER(VLOOKUP($A34,JordGG!$D$12:BL$200,T$3,FALSE)),VLOOKUP($A34,JordGG!$D$12:BL$200,T$3,FALSE),"i.p"))</f>
        <v>i.a</v>
      </c>
      <c r="U34" s="165" t="str">
        <f>IF(OR(ISNA(VLOOKUP($A34,JordGG!$D$12:BM$200,U$3,FALSE)),ISBLANK(VLOOKUP($A34,JordGG!$D$12:BM$200,U$3,FALSE))),"i.a",IF(ISNUMBER(VLOOKUP($A34,JordGG!$D$12:BM$200,U$3,FALSE)),VLOOKUP($A34,JordGG!$D$12:BM$200,U$3,FALSE),"i.p"))</f>
        <v>i.a</v>
      </c>
      <c r="V34" s="165" t="str">
        <f>IF(OR(ISNA(VLOOKUP($A34,JordGG!$D$12:BN$200,V$3,FALSE)),ISBLANK(VLOOKUP($A34,JordGG!$D$12:BN$200,V$3,FALSE))),"i.a",IF(ISNUMBER(VLOOKUP($A34,JordGG!$D$12:BN$200,V$3,FALSE)),VLOOKUP($A34,JordGG!$D$12:BN$200,V$3,FALSE),"i.p"))</f>
        <v>i.a</v>
      </c>
      <c r="W34" s="165" t="str">
        <f>IF(OR(ISNA(VLOOKUP($A34,JordGG!$D$12:BO$200,W$3,FALSE)),ISBLANK(VLOOKUP($A34,JordGG!$D$12:BO$200,W$3,FALSE))),"i.a",IF(ISNUMBER(VLOOKUP($A34,JordGG!$D$12:BO$200,W$3,FALSE)),VLOOKUP($A34,JordGG!$D$12:BO$200,W$3,FALSE),"i.p"))</f>
        <v>i.a</v>
      </c>
      <c r="X34" s="165" t="str">
        <f>IF(OR(ISNA(VLOOKUP($A34,JordGG!$D$12:BP$200,X$3,FALSE)),ISBLANK(VLOOKUP($A34,JordGG!$D$12:BP$200,X$3,FALSE))),"i.a",IF(ISNUMBER(VLOOKUP($A34,JordGG!$D$12:BP$200,X$3,FALSE)),VLOOKUP($A34,JordGG!$D$12:BP$200,X$3,FALSE),"i.p"))</f>
        <v>i.a</v>
      </c>
      <c r="Y34" s="165" t="str">
        <f>IF(OR(ISNA(VLOOKUP($A34,JordGG!$D$12:BQ$200,Y$3,FALSE)),ISBLANK(VLOOKUP($A34,JordGG!$D$12:BQ$200,Y$3,FALSE))),"i.a",IF(ISNUMBER(VLOOKUP($A34,JordGG!$D$12:BQ$200,Y$3,FALSE)),VLOOKUP($A34,JordGG!$D$12:BQ$200,Y$3,FALSE),"i.p"))</f>
        <v>i.a</v>
      </c>
      <c r="Z34" s="165" t="str">
        <f>IF(OR(ISNA(VLOOKUP($A34,JordGG!$D$12:BR$200,Z$3,FALSE)),ISBLANK(VLOOKUP($A34,JordGG!$D$12:BR$200,Z$3,FALSE))),"i.a",IF(ISNUMBER(VLOOKUP($A34,JordGG!$D$12:BR$200,Z$3,FALSE)),VLOOKUP($A34,JordGG!$D$12:BR$200,Z$3,FALSE),"i.p"))</f>
        <v>i.a</v>
      </c>
      <c r="AA34" s="165" t="str">
        <f>IF(OR(ISNA(VLOOKUP($A34,JordGG!$D$12:BS$200,AA$3,FALSE)),ISBLANK(VLOOKUP($A34,JordGG!$D$12:BS$200,AA$3,FALSE))),"i.a",IF(ISNUMBER(VLOOKUP($A34,JordGG!$D$12:BS$200,AA$3,FALSE)),VLOOKUP($A34,JordGG!$D$12:BS$200,AA$3,FALSE),"i.p"))</f>
        <v>i.a</v>
      </c>
      <c r="AB34" s="165" t="str">
        <f>IF(OR(ISNA(VLOOKUP($A34,JordGG!$D$12:BT$200,AB$3,FALSE)),ISBLANK(VLOOKUP($A34,JordGG!$D$12:BT$200,AB$3,FALSE))),"i.a",IF(ISNUMBER(VLOOKUP($A34,JordGG!$D$12:BT$200,AB$3,FALSE)),VLOOKUP($A34,JordGG!$D$12:BT$200,AB$3,FALSE),"i.p"))</f>
        <v>i.a</v>
      </c>
      <c r="AC34" s="165" t="str">
        <f>IF(OR(ISNA(VLOOKUP($A34,JordGG!$D$12:BU$200,AC$3,FALSE)),ISBLANK(VLOOKUP($A34,JordGG!$D$12:BU$200,AC$3,FALSE))),"i.a",IF(ISNUMBER(VLOOKUP($A34,JordGG!$D$12:BU$200,AC$3,FALSE)),VLOOKUP($A34,JordGG!$D$12:BU$200,AC$3,FALSE),"i.p"))</f>
        <v>i.a</v>
      </c>
      <c r="AD34" s="165" t="str">
        <f>IF(OR(ISNA(VLOOKUP($A34,JordGG!$D$12:BV$200,AD$3,FALSE)),ISBLANK(VLOOKUP($A34,JordGG!$D$12:BV$200,AD$3,FALSE))),"i.a",IF(ISNUMBER(VLOOKUP($A34,JordGG!$D$12:BV$200,AD$3,FALSE)),VLOOKUP($A34,JordGG!$D$12:BV$200,AD$3,FALSE),"i.p"))</f>
        <v>i.a</v>
      </c>
      <c r="AE34" s="165" t="str">
        <f>IF(OR(ISNA(VLOOKUP($A34,JordGG!$D$12:BW$200,AE$3,FALSE)),ISBLANK(VLOOKUP($A34,JordGG!$D$12:BW$200,AE$3,FALSE))),"i.a",IF(ISNUMBER(VLOOKUP($A34,JordGG!$D$12:BW$200,AE$3,FALSE)),VLOOKUP($A34,JordGG!$D$12:BW$200,AE$3,FALSE),"i.p"))</f>
        <v>i.a</v>
      </c>
      <c r="AF34" s="165" t="str">
        <f>IF(OR(ISNA(VLOOKUP($A34,JordGG!$D$12:BX$200,AF$3,FALSE)),ISBLANK(VLOOKUP($A34,JordGG!$D$12:BX$200,AF$3,FALSE))),"i.a",IF(ISNUMBER(VLOOKUP($A34,JordGG!$D$12:BX$200,AF$3,FALSE)),VLOOKUP($A34,JordGG!$D$12:BX$200,AF$3,FALSE),"i.p"))</f>
        <v>i.a</v>
      </c>
      <c r="AG34" s="165" t="str">
        <f>IF(OR(ISNA(VLOOKUP($A34,JordGG!$D$12:BY$200,AG$3,FALSE)),ISBLANK(VLOOKUP($A34,JordGG!$D$12:BY$200,AG$3,FALSE))),"i.a",IF(ISNUMBER(VLOOKUP($A34,JordGG!$D$12:BY$200,AG$3,FALSE)),VLOOKUP($A34,JordGG!$D$12:BY$200,AG$3,FALSE),"i.p"))</f>
        <v>i.a</v>
      </c>
      <c r="AH34" s="165" t="str">
        <f>IF(OR(ISNA(VLOOKUP($A34,JordGG!$D$12:BZ$200,AH$3,FALSE)),ISBLANK(VLOOKUP($A34,JordGG!$D$12:BZ$200,AH$3,FALSE))),"i.a",IF(ISNUMBER(VLOOKUP($A34,JordGG!$D$12:BZ$200,AH$3,FALSE)),VLOOKUP($A34,JordGG!$D$12:BZ$200,AH$3,FALSE),"i.p"))</f>
        <v>i.a</v>
      </c>
      <c r="AI34" s="165" t="str">
        <f>IF(OR(ISNA(VLOOKUP($A34,JordGG!$D$12:CA$200,AI$3,FALSE)),ISBLANK(VLOOKUP($A34,JordGG!$D$12:CA$200,AI$3,FALSE))),"i.a",IF(ISNUMBER(VLOOKUP($A34,JordGG!$D$12:CA$200,AI$3,FALSE)),VLOOKUP($A34,JordGG!$D$12:CA$200,AI$3,FALSE),"i.p"))</f>
        <v>i.a</v>
      </c>
      <c r="AJ34" s="165" t="str">
        <f>IF(OR(ISNA(VLOOKUP($A34,JordGG!$D$12:CB$200,AJ$3,FALSE)),ISBLANK(VLOOKUP($A34,JordGG!$D$12:CB$200,AJ$3,FALSE))),"i.a",IF(ISNUMBER(VLOOKUP($A34,JordGG!$D$12:CB$200,AJ$3,FALSE)),VLOOKUP($A34,JordGG!$D$12:CB$200,AJ$3,FALSE),"i.p"))</f>
        <v>i.a</v>
      </c>
      <c r="AK34" s="165" t="str">
        <f>IF(OR(ISNA(VLOOKUP($A34,JordGG!$D$12:CC$200,AK$3,FALSE)),ISBLANK(VLOOKUP($A34,JordGG!$D$12:CC$200,AK$3,FALSE))),"i.a",IF(ISNUMBER(VLOOKUP($A34,JordGG!$D$12:CC$200,AK$3,FALSE)),VLOOKUP($A34,JordGG!$D$12:CC$200,AK$3,FALSE),"i.p"))</f>
        <v>i.a</v>
      </c>
      <c r="AL34" s="165" t="str">
        <f>IF(OR(ISNA(VLOOKUP($A34,JordGG!$D$12:CD$200,AL$3,FALSE)),ISBLANK(VLOOKUP($A34,JordGG!$D$12:CD$200,AL$3,FALSE))),"i.a",IF(ISNUMBER(VLOOKUP($A34,JordGG!$D$12:CD$200,AL$3,FALSE)),VLOOKUP($A34,JordGG!$D$12:CD$200,AL$3,FALSE),"i.p"))</f>
        <v>i.a</v>
      </c>
      <c r="AM34" s="165" t="str">
        <f>IF(OR(ISNA(VLOOKUP($A34,JordGG!$D$12:CE$200,AM$3,FALSE)),ISBLANK(VLOOKUP($A34,JordGG!$D$12:CE$200,AM$3,FALSE))),"i.a",IF(ISNUMBER(VLOOKUP($A34,JordGG!$D$12:CE$200,AM$3,FALSE)),VLOOKUP($A34,JordGG!$D$12:CE$200,AM$3,FALSE),"i.p"))</f>
        <v>i.a</v>
      </c>
      <c r="AN34" s="165" t="str">
        <f>IF(OR(ISNA(VLOOKUP($A34,JordGG!$D$12:CF$200,AN$3,FALSE)),ISBLANK(VLOOKUP($A34,JordGG!$D$12:CF$200,AN$3,FALSE))),"i.a",IF(ISNUMBER(VLOOKUP($A34,JordGG!$D$12:CF$200,AN$3,FALSE)),VLOOKUP($A34,JordGG!$D$12:CF$200,AN$3,FALSE),"i.p"))</f>
        <v>i.a</v>
      </c>
      <c r="AO34" s="165" t="str">
        <f>IF(OR(ISNA(VLOOKUP($A34,JordGG!$D$12:CG$200,AO$3,FALSE)),ISBLANK(VLOOKUP($A34,JordGG!$D$12:CG$200,AO$3,FALSE))),"i.a",IF(ISNUMBER(VLOOKUP($A34,JordGG!$D$12:CG$200,AO$3,FALSE)),VLOOKUP($A34,JordGG!$D$12:CG$200,AO$3,FALSE),"i.p"))</f>
        <v>i.a</v>
      </c>
      <c r="AP34" s="165" t="str">
        <f>IF(OR(ISNA(VLOOKUP($A34,JordGG!$D$12:CH$200,AP$3,FALSE)),ISBLANK(VLOOKUP($A34,JordGG!$D$12:CH$200,AP$3,FALSE))),"i.a",IF(ISNUMBER(VLOOKUP($A34,JordGG!$D$12:CH$200,AP$3,FALSE)),VLOOKUP($A34,JordGG!$D$12:CH$200,AP$3,FALSE),"i.p"))</f>
        <v>i.a</v>
      </c>
      <c r="AQ34" s="165" t="str">
        <f>IF(OR(ISNA(VLOOKUP($A34,JordGG!$D$12:CI$200,AQ$3,FALSE)),ISBLANK(VLOOKUP($A34,JordGG!$D$12:CI$200,AQ$3,FALSE))),"i.a",IF(ISNUMBER(VLOOKUP($A34,JordGG!$D$12:CI$200,AQ$3,FALSE)),VLOOKUP($A34,JordGG!$D$12:CI$200,AQ$3,FALSE),"i.p"))</f>
        <v>i.a</v>
      </c>
      <c r="AR34" s="166" t="str">
        <f>IF(OR(ISNA(VLOOKUP($A34,JordGG!$D$12:CJ$200,AR$3,FALSE)),ISBLANK(VLOOKUP($A34,JordGG!$D$12:CJ$200,AR$3,FALSE))),"i.a",IF(ISNUMBER(VLOOKUP($A34,JordGG!$D$12:CJ$200,AR$3,FALSE)),VLOOKUP($A34,JordGG!$D$12:CJ$200,AR$3,FALSE),"i.p"))</f>
        <v>i.a</v>
      </c>
    </row>
    <row r="35" spans="1:44" x14ac:dyDescent="0.2">
      <c r="A35" s="45">
        <v>1171</v>
      </c>
      <c r="B35" s="45" t="str">
        <f>_xlfn.IFNA(IF(ISBLANK(VLOOKUP($A35,JordGG!$D$12:BT$120,3,FALSE)),"i.a",VLOOKUP($A35,JordGG!$D$12:BT$120,3,FALSE)),"i.a")</f>
        <v>i.a</v>
      </c>
      <c r="C35" s="131" t="s">
        <v>84</v>
      </c>
      <c r="D35" s="92" t="str">
        <f>_xlfn.IFNA(IF(ISBLANK(VLOOKUP($A35,JordGG!$D$12:BV$120,D$3,FALSE)),"i.f",VLOOKUP($A35,JordGG!$D$12:BV$120,D$3,FALSE)),"i.a")</f>
        <v>i.a</v>
      </c>
      <c r="E35" s="92" t="str">
        <f>_xlfn.IFNA(IF(ISBLANK(VLOOKUP($A35,JordGG!$D$12:BV$120,E$3,FALSE)),"i.f",VLOOKUP($A35,JordGG!$D$12:BV$120,E$3,FALSE)),"i.a")</f>
        <v>i.a</v>
      </c>
      <c r="F35" s="146" t="str">
        <f>IF(OR(ISNA(VLOOKUP($A35,JordGG!$D$12:AX$200,F$3,FALSE)),ISBLANK(VLOOKUP($A35,JordGG!$D$12:AX$200,F$3,FALSE))),"i.a",IF(ISNUMBER(VLOOKUP($A35,JordGG!$D$12:AX$200,F$3,FALSE)),VLOOKUP($A35,JordGG!$D$12:AX$200,F$3,FALSE),"i.p"))</f>
        <v>i.a</v>
      </c>
      <c r="G35" s="146" t="str">
        <f>IF(OR(ISNA(VLOOKUP($A35,JordGG!$D$12:AY$200,G$3,FALSE)),ISBLANK(VLOOKUP($A35,JordGG!$D$12:AY$200,G$3,FALSE))),"i.a",IF(ISNUMBER(VLOOKUP($A35,JordGG!$D$12:AY$200,G$3,FALSE)),VLOOKUP($A35,JordGG!$D$12:AY$200,G$3,FALSE),"i.p"))</f>
        <v>i.a</v>
      </c>
      <c r="H35" s="146" t="str">
        <f>IF(OR(ISNA(VLOOKUP($A35,JordGG!$D$12:AZ$200,H$3,FALSE)),ISBLANK(VLOOKUP($A35,JordGG!$D$12:AZ$200,H$3,FALSE))),"i.a",IF(ISNUMBER(VLOOKUP($A35,JordGG!$D$12:AZ$200,H$3,FALSE)),VLOOKUP($A35,JordGG!$D$12:AZ$200,H$3,FALSE),"i.p"))</f>
        <v>i.a</v>
      </c>
      <c r="I35" s="146" t="str">
        <f>IF(OR(ISNA(VLOOKUP($A35,JordGG!$D$12:BA$200,I$3,FALSE)),ISBLANK(VLOOKUP($A35,JordGG!$D$12:BA$200,I$3,FALSE))),"i.a",IF(ISNUMBER(VLOOKUP($A35,JordGG!$D$12:BA$200,I$3,FALSE)),VLOOKUP($A35,JordGG!$D$12:BA$200,I$3,FALSE),"i.p"))</f>
        <v>i.a</v>
      </c>
      <c r="J35" s="146" t="str">
        <f>IF(OR(ISNA(VLOOKUP($A35,JordGG!$D$12:BB$200,J$3,FALSE)),ISBLANK(VLOOKUP($A35,JordGG!$D$12:BB$200,J$3,FALSE))),"i.a",IF(ISNUMBER(VLOOKUP($A35,JordGG!$D$12:BB$200,J$3,FALSE)),VLOOKUP($A35,JordGG!$D$12:BB$200,J$3,FALSE),"i.p"))</f>
        <v>i.a</v>
      </c>
      <c r="K35" s="146" t="str">
        <f>IF(OR(ISNA(VLOOKUP($A35,JordGG!$D$12:BC$200,K$3,FALSE)),ISBLANK(VLOOKUP($A35,JordGG!$D$12:BC$200,K$3,FALSE))),"i.a",IF(ISNUMBER(VLOOKUP($A35,JordGG!$D$12:BC$200,K$3,FALSE)),VLOOKUP($A35,JordGG!$D$12:BC$200,K$3,FALSE),"i.p"))</f>
        <v>i.a</v>
      </c>
      <c r="L35" s="146" t="str">
        <f>IF(OR(ISNA(VLOOKUP($A35,JordGG!$D$12:BD$200,L$3,FALSE)),ISBLANK(VLOOKUP($A35,JordGG!$D$12:BD$200,L$3,FALSE))),"i.a",IF(ISNUMBER(VLOOKUP($A35,JordGG!$D$12:BD$200,L$3,FALSE)),VLOOKUP($A35,JordGG!$D$12:BD$200,L$3,FALSE),"i.p"))</f>
        <v>i.a</v>
      </c>
      <c r="M35" s="146" t="str">
        <f>IF(OR(ISNA(VLOOKUP($A35,JordGG!$D$12:BE$200,M$3,FALSE)),ISBLANK(VLOOKUP($A35,JordGG!$D$12:BE$200,M$3,FALSE))),"i.a",IF(ISNUMBER(VLOOKUP($A35,JordGG!$D$12:BE$200,M$3,FALSE)),VLOOKUP($A35,JordGG!$D$12:BE$200,M$3,FALSE),"i.p"))</f>
        <v>i.a</v>
      </c>
      <c r="N35" s="146" t="str">
        <f>IF(OR(ISNA(VLOOKUP($A35,JordGG!$D$12:BF$200,N$3,FALSE)),ISBLANK(VLOOKUP($A35,JordGG!$D$12:BF$200,N$3,FALSE))),"i.a",IF(ISNUMBER(VLOOKUP($A35,JordGG!$D$12:BF$200,N$3,FALSE)),VLOOKUP($A35,JordGG!$D$12:BF$200,N$3,FALSE),"i.p"))</f>
        <v>i.a</v>
      </c>
      <c r="O35" s="146" t="str">
        <f>IF(OR(ISNA(VLOOKUP($A35,JordGG!$D$12:BG$200,O$3,FALSE)),ISBLANK(VLOOKUP($A35,JordGG!$D$12:BG$200,O$3,FALSE))),"i.a",IF(ISNUMBER(VLOOKUP($A35,JordGG!$D$12:BG$200,O$3,FALSE)),VLOOKUP($A35,JordGG!$D$12:BG$200,O$3,FALSE),"i.p"))</f>
        <v>i.a</v>
      </c>
      <c r="P35" s="146" t="str">
        <f>IF(OR(ISNA(VLOOKUP($A35,JordGG!$D$12:BH$200,P$3,FALSE)),ISBLANK(VLOOKUP($A35,JordGG!$D$12:BH$200,P$3,FALSE))),"i.a",IF(ISNUMBER(VLOOKUP($A35,JordGG!$D$12:BH$200,P$3,FALSE)),VLOOKUP($A35,JordGG!$D$12:BH$200,P$3,FALSE),"i.p"))</f>
        <v>i.a</v>
      </c>
      <c r="Q35" s="146" t="str">
        <f>IF(OR(ISNA(VLOOKUP($A35,JordGG!$D$12:BI$200,Q$3,FALSE)),ISBLANK(VLOOKUP($A35,JordGG!$D$12:BI$200,Q$3,FALSE))),"i.a",IF(ISNUMBER(VLOOKUP($A35,JordGG!$D$12:BI$200,Q$3,FALSE)),VLOOKUP($A35,JordGG!$D$12:BI$200,Q$3,FALSE),"i.p"))</f>
        <v>i.a</v>
      </c>
      <c r="R35" s="146" t="str">
        <f>IF(OR(ISNA(VLOOKUP($A35,JordGG!$D$12:BJ$200,R$3,FALSE)),ISBLANK(VLOOKUP($A35,JordGG!$D$12:BJ$200,R$3,FALSE))),"i.a",IF(ISNUMBER(VLOOKUP($A35,JordGG!$D$12:BJ$200,R$3,FALSE)),VLOOKUP($A35,JordGG!$D$12:BJ$200,R$3,FALSE),"i.p"))</f>
        <v>i.a</v>
      </c>
      <c r="S35" s="146" t="str">
        <f>IF(OR(ISNA(VLOOKUP($A35,JordGG!$D$12:BK$200,S$3,FALSE)),ISBLANK(VLOOKUP($A35,JordGG!$D$12:BK$200,S$3,FALSE))),"i.a",IF(ISNUMBER(VLOOKUP($A35,JordGG!$D$12:BK$200,S$3,FALSE)),VLOOKUP($A35,JordGG!$D$12:BK$200,S$3,FALSE),"i.p"))</f>
        <v>i.a</v>
      </c>
      <c r="T35" s="146" t="str">
        <f>IF(OR(ISNA(VLOOKUP($A35,JordGG!$D$12:BL$200,T$3,FALSE)),ISBLANK(VLOOKUP($A35,JordGG!$D$12:BL$200,T$3,FALSE))),"i.a",IF(ISNUMBER(VLOOKUP($A35,JordGG!$D$12:BL$200,T$3,FALSE)),VLOOKUP($A35,JordGG!$D$12:BL$200,T$3,FALSE),"i.p"))</f>
        <v>i.a</v>
      </c>
      <c r="U35" s="146" t="str">
        <f>IF(OR(ISNA(VLOOKUP($A35,JordGG!$D$12:BM$200,U$3,FALSE)),ISBLANK(VLOOKUP($A35,JordGG!$D$12:BM$200,U$3,FALSE))),"i.a",IF(ISNUMBER(VLOOKUP($A35,JordGG!$D$12:BM$200,U$3,FALSE)),VLOOKUP($A35,JordGG!$D$12:BM$200,U$3,FALSE),"i.p"))</f>
        <v>i.a</v>
      </c>
      <c r="V35" s="146" t="str">
        <f>IF(OR(ISNA(VLOOKUP($A35,JordGG!$D$12:BN$200,V$3,FALSE)),ISBLANK(VLOOKUP($A35,JordGG!$D$12:BN$200,V$3,FALSE))),"i.a",IF(ISNUMBER(VLOOKUP($A35,JordGG!$D$12:BN$200,V$3,FALSE)),VLOOKUP($A35,JordGG!$D$12:BN$200,V$3,FALSE),"i.p"))</f>
        <v>i.a</v>
      </c>
      <c r="W35" s="146" t="str">
        <f>IF(OR(ISNA(VLOOKUP($A35,JordGG!$D$12:BO$200,W$3,FALSE)),ISBLANK(VLOOKUP($A35,JordGG!$D$12:BO$200,W$3,FALSE))),"i.a",IF(ISNUMBER(VLOOKUP($A35,JordGG!$D$12:BO$200,W$3,FALSE)),VLOOKUP($A35,JordGG!$D$12:BO$200,W$3,FALSE),"i.p"))</f>
        <v>i.a</v>
      </c>
      <c r="X35" s="146" t="str">
        <f>IF(OR(ISNA(VLOOKUP($A35,JordGG!$D$12:BP$200,X$3,FALSE)),ISBLANK(VLOOKUP($A35,JordGG!$D$12:BP$200,X$3,FALSE))),"i.a",IF(ISNUMBER(VLOOKUP($A35,JordGG!$D$12:BP$200,X$3,FALSE)),VLOOKUP($A35,JordGG!$D$12:BP$200,X$3,FALSE),"i.p"))</f>
        <v>i.a</v>
      </c>
      <c r="Y35" s="146" t="str">
        <f>IF(OR(ISNA(VLOOKUP($A35,JordGG!$D$12:BQ$200,Y$3,FALSE)),ISBLANK(VLOOKUP($A35,JordGG!$D$12:BQ$200,Y$3,FALSE))),"i.a",IF(ISNUMBER(VLOOKUP($A35,JordGG!$D$12:BQ$200,Y$3,FALSE)),VLOOKUP($A35,JordGG!$D$12:BQ$200,Y$3,FALSE),"i.p"))</f>
        <v>i.a</v>
      </c>
      <c r="Z35" s="146" t="str">
        <f>IF(OR(ISNA(VLOOKUP($A35,JordGG!$D$12:BR$200,Z$3,FALSE)),ISBLANK(VLOOKUP($A35,JordGG!$D$12:BR$200,Z$3,FALSE))),"i.a",IF(ISNUMBER(VLOOKUP($A35,JordGG!$D$12:BR$200,Z$3,FALSE)),VLOOKUP($A35,JordGG!$D$12:BR$200,Z$3,FALSE),"i.p"))</f>
        <v>i.a</v>
      </c>
      <c r="AA35" s="146" t="str">
        <f>IF(OR(ISNA(VLOOKUP($A35,JordGG!$D$12:BS$200,AA$3,FALSE)),ISBLANK(VLOOKUP($A35,JordGG!$D$12:BS$200,AA$3,FALSE))),"i.a",IF(ISNUMBER(VLOOKUP($A35,JordGG!$D$12:BS$200,AA$3,FALSE)),VLOOKUP($A35,JordGG!$D$12:BS$200,AA$3,FALSE),"i.p"))</f>
        <v>i.a</v>
      </c>
      <c r="AB35" s="146" t="str">
        <f>IF(OR(ISNA(VLOOKUP($A35,JordGG!$D$12:BT$200,AB$3,FALSE)),ISBLANK(VLOOKUP($A35,JordGG!$D$12:BT$200,AB$3,FALSE))),"i.a",IF(ISNUMBER(VLOOKUP($A35,JordGG!$D$12:BT$200,AB$3,FALSE)),VLOOKUP($A35,JordGG!$D$12:BT$200,AB$3,FALSE),"i.p"))</f>
        <v>i.a</v>
      </c>
      <c r="AC35" s="146" t="str">
        <f>IF(OR(ISNA(VLOOKUP($A35,JordGG!$D$12:BU$200,AC$3,FALSE)),ISBLANK(VLOOKUP($A35,JordGG!$D$12:BU$200,AC$3,FALSE))),"i.a",IF(ISNUMBER(VLOOKUP($A35,JordGG!$D$12:BU$200,AC$3,FALSE)),VLOOKUP($A35,JordGG!$D$12:BU$200,AC$3,FALSE),"i.p"))</f>
        <v>i.a</v>
      </c>
      <c r="AD35" s="146" t="str">
        <f>IF(OR(ISNA(VLOOKUP($A35,JordGG!$D$12:BV$200,AD$3,FALSE)),ISBLANK(VLOOKUP($A35,JordGG!$D$12:BV$200,AD$3,FALSE))),"i.a",IF(ISNUMBER(VLOOKUP($A35,JordGG!$D$12:BV$200,AD$3,FALSE)),VLOOKUP($A35,JordGG!$D$12:BV$200,AD$3,FALSE),"i.p"))</f>
        <v>i.a</v>
      </c>
      <c r="AE35" s="146" t="str">
        <f>IF(OR(ISNA(VLOOKUP($A35,JordGG!$D$12:BW$200,AE$3,FALSE)),ISBLANK(VLOOKUP($A35,JordGG!$D$12:BW$200,AE$3,FALSE))),"i.a",IF(ISNUMBER(VLOOKUP($A35,JordGG!$D$12:BW$200,AE$3,FALSE)),VLOOKUP($A35,JordGG!$D$12:BW$200,AE$3,FALSE),"i.p"))</f>
        <v>i.a</v>
      </c>
      <c r="AF35" s="146" t="str">
        <f>IF(OR(ISNA(VLOOKUP($A35,JordGG!$D$12:BX$200,AF$3,FALSE)),ISBLANK(VLOOKUP($A35,JordGG!$D$12:BX$200,AF$3,FALSE))),"i.a",IF(ISNUMBER(VLOOKUP($A35,JordGG!$D$12:BX$200,AF$3,FALSE)),VLOOKUP($A35,JordGG!$D$12:BX$200,AF$3,FALSE),"i.p"))</f>
        <v>i.a</v>
      </c>
      <c r="AG35" s="146" t="str">
        <f>IF(OR(ISNA(VLOOKUP($A35,JordGG!$D$12:BY$200,AG$3,FALSE)),ISBLANK(VLOOKUP($A35,JordGG!$D$12:BY$200,AG$3,FALSE))),"i.a",IF(ISNUMBER(VLOOKUP($A35,JordGG!$D$12:BY$200,AG$3,FALSE)),VLOOKUP($A35,JordGG!$D$12:BY$200,AG$3,FALSE),"i.p"))</f>
        <v>i.a</v>
      </c>
      <c r="AH35" s="146" t="str">
        <f>IF(OR(ISNA(VLOOKUP($A35,JordGG!$D$12:BZ$200,AH$3,FALSE)),ISBLANK(VLOOKUP($A35,JordGG!$D$12:BZ$200,AH$3,FALSE))),"i.a",IF(ISNUMBER(VLOOKUP($A35,JordGG!$D$12:BZ$200,AH$3,FALSE)),VLOOKUP($A35,JordGG!$D$12:BZ$200,AH$3,FALSE),"i.p"))</f>
        <v>i.a</v>
      </c>
      <c r="AI35" s="146" t="str">
        <f>IF(OR(ISNA(VLOOKUP($A35,JordGG!$D$12:CA$200,AI$3,FALSE)),ISBLANK(VLOOKUP($A35,JordGG!$D$12:CA$200,AI$3,FALSE))),"i.a",IF(ISNUMBER(VLOOKUP($A35,JordGG!$D$12:CA$200,AI$3,FALSE)),VLOOKUP($A35,JordGG!$D$12:CA$200,AI$3,FALSE),"i.p"))</f>
        <v>i.a</v>
      </c>
      <c r="AJ35" s="146" t="str">
        <f>IF(OR(ISNA(VLOOKUP($A35,JordGG!$D$12:CB$200,AJ$3,FALSE)),ISBLANK(VLOOKUP($A35,JordGG!$D$12:CB$200,AJ$3,FALSE))),"i.a",IF(ISNUMBER(VLOOKUP($A35,JordGG!$D$12:CB$200,AJ$3,FALSE)),VLOOKUP($A35,JordGG!$D$12:CB$200,AJ$3,FALSE),"i.p"))</f>
        <v>i.a</v>
      </c>
      <c r="AK35" s="146" t="str">
        <f>IF(OR(ISNA(VLOOKUP($A35,JordGG!$D$12:CC$200,AK$3,FALSE)),ISBLANK(VLOOKUP($A35,JordGG!$D$12:CC$200,AK$3,FALSE))),"i.a",IF(ISNUMBER(VLOOKUP($A35,JordGG!$D$12:CC$200,AK$3,FALSE)),VLOOKUP($A35,JordGG!$D$12:CC$200,AK$3,FALSE),"i.p"))</f>
        <v>i.a</v>
      </c>
      <c r="AL35" s="146" t="str">
        <f>IF(OR(ISNA(VLOOKUP($A35,JordGG!$D$12:CD$200,AL$3,FALSE)),ISBLANK(VLOOKUP($A35,JordGG!$D$12:CD$200,AL$3,FALSE))),"i.a",IF(ISNUMBER(VLOOKUP($A35,JordGG!$D$12:CD$200,AL$3,FALSE)),VLOOKUP($A35,JordGG!$D$12:CD$200,AL$3,FALSE),"i.p"))</f>
        <v>i.a</v>
      </c>
      <c r="AM35" s="146" t="str">
        <f>IF(OR(ISNA(VLOOKUP($A35,JordGG!$D$12:CE$200,AM$3,FALSE)),ISBLANK(VLOOKUP($A35,JordGG!$D$12:CE$200,AM$3,FALSE))),"i.a",IF(ISNUMBER(VLOOKUP($A35,JordGG!$D$12:CE$200,AM$3,FALSE)),VLOOKUP($A35,JordGG!$D$12:CE$200,AM$3,FALSE),"i.p"))</f>
        <v>i.a</v>
      </c>
      <c r="AN35" s="146" t="str">
        <f>IF(OR(ISNA(VLOOKUP($A35,JordGG!$D$12:CF$200,AN$3,FALSE)),ISBLANK(VLOOKUP($A35,JordGG!$D$12:CF$200,AN$3,FALSE))),"i.a",IF(ISNUMBER(VLOOKUP($A35,JordGG!$D$12:CF$200,AN$3,FALSE)),VLOOKUP($A35,JordGG!$D$12:CF$200,AN$3,FALSE),"i.p"))</f>
        <v>i.a</v>
      </c>
      <c r="AO35" s="146" t="str">
        <f>IF(OR(ISNA(VLOOKUP($A35,JordGG!$D$12:CG$200,AO$3,FALSE)),ISBLANK(VLOOKUP($A35,JordGG!$D$12:CG$200,AO$3,FALSE))),"i.a",IF(ISNUMBER(VLOOKUP($A35,JordGG!$D$12:CG$200,AO$3,FALSE)),VLOOKUP($A35,JordGG!$D$12:CG$200,AO$3,FALSE),"i.p"))</f>
        <v>i.a</v>
      </c>
      <c r="AP35" s="146" t="str">
        <f>IF(OR(ISNA(VLOOKUP($A35,JordGG!$D$12:CH$200,AP$3,FALSE)),ISBLANK(VLOOKUP($A35,JordGG!$D$12:CH$200,AP$3,FALSE))),"i.a",IF(ISNUMBER(VLOOKUP($A35,JordGG!$D$12:CH$200,AP$3,FALSE)),VLOOKUP($A35,JordGG!$D$12:CH$200,AP$3,FALSE),"i.p"))</f>
        <v>i.a</v>
      </c>
      <c r="AQ35" s="146" t="str">
        <f>IF(OR(ISNA(VLOOKUP($A35,JordGG!$D$12:CI$200,AQ$3,FALSE)),ISBLANK(VLOOKUP($A35,JordGG!$D$12:CI$200,AQ$3,FALSE))),"i.a",IF(ISNUMBER(VLOOKUP($A35,JordGG!$D$12:CI$200,AQ$3,FALSE)),VLOOKUP($A35,JordGG!$D$12:CI$200,AQ$3,FALSE),"i.p"))</f>
        <v>i.a</v>
      </c>
      <c r="AR35" s="147" t="str">
        <f>IF(OR(ISNA(VLOOKUP($A35,JordGG!$D$12:CJ$200,AR$3,FALSE)),ISBLANK(VLOOKUP($A35,JordGG!$D$12:CJ$200,AR$3,FALSE))),"i.a",IF(ISNUMBER(VLOOKUP($A35,JordGG!$D$12:CJ$200,AR$3,FALSE)),VLOOKUP($A35,JordGG!$D$12:CJ$200,AR$3,FALSE),"i.p"))</f>
        <v>i.a</v>
      </c>
    </row>
    <row r="36" spans="1:44" x14ac:dyDescent="0.2">
      <c r="A36" s="45">
        <v>85</v>
      </c>
      <c r="B36" s="45" t="str">
        <f>_xlfn.IFNA(IF(ISBLANK(VLOOKUP($A36,JordGG!$D$12:BT$120,3,FALSE)),"i.a",VLOOKUP($A36,JordGG!$D$12:BT$120,3,FALSE)),"i.a")</f>
        <v>i.a</v>
      </c>
      <c r="C36" s="132" t="s">
        <v>85</v>
      </c>
      <c r="D36" s="130" t="str">
        <f>_xlfn.IFNA(IF(ISBLANK(VLOOKUP($A36,JordGG!$D$12:BV$120,D$3,FALSE)),"i.f",VLOOKUP($A36,JordGG!$D$12:BV$120,D$3,FALSE)),"i.a")</f>
        <v>i.a</v>
      </c>
      <c r="E36" s="130" t="str">
        <f>_xlfn.IFNA(IF(ISBLANK(VLOOKUP($A36,JordGG!$D$12:BV$120,E$3,FALSE)),"i.f",VLOOKUP($A36,JordGG!$D$12:BV$120,E$3,FALSE)),"i.a")</f>
        <v>i.a</v>
      </c>
      <c r="F36" s="134" t="str">
        <f>IF(OR(ISNA(VLOOKUP($A36,JordGG!$D$12:AX$200,F$3,FALSE)),ISBLANK(VLOOKUP($A36,JordGG!$D$12:AX$200,F$3,FALSE))),"i.a",IF(ISNUMBER(VLOOKUP($A36,JordGG!$D$12:AX$200,F$3,FALSE)),VLOOKUP($A36,JordGG!$D$12:AX$200,F$3,FALSE),"i.p"))</f>
        <v>i.a</v>
      </c>
      <c r="G36" s="134" t="str">
        <f>IF(OR(ISNA(VLOOKUP($A36,JordGG!$D$12:AY$200,G$3,FALSE)),ISBLANK(VLOOKUP($A36,JordGG!$D$12:AY$200,G$3,FALSE))),"i.a",IF(ISNUMBER(VLOOKUP($A36,JordGG!$D$12:AY$200,G$3,FALSE)),VLOOKUP($A36,JordGG!$D$12:AY$200,G$3,FALSE),"i.p"))</f>
        <v>i.a</v>
      </c>
      <c r="H36" s="134" t="str">
        <f>IF(OR(ISNA(VLOOKUP($A36,JordGG!$D$12:AZ$200,H$3,FALSE)),ISBLANK(VLOOKUP($A36,JordGG!$D$12:AZ$200,H$3,FALSE))),"i.a",IF(ISNUMBER(VLOOKUP($A36,JordGG!$D$12:AZ$200,H$3,FALSE)),VLOOKUP($A36,JordGG!$D$12:AZ$200,H$3,FALSE),"i.p"))</f>
        <v>i.a</v>
      </c>
      <c r="I36" s="134" t="str">
        <f>IF(OR(ISNA(VLOOKUP($A36,JordGG!$D$12:BA$200,I$3,FALSE)),ISBLANK(VLOOKUP($A36,JordGG!$D$12:BA$200,I$3,FALSE))),"i.a",IF(ISNUMBER(VLOOKUP($A36,JordGG!$D$12:BA$200,I$3,FALSE)),VLOOKUP($A36,JordGG!$D$12:BA$200,I$3,FALSE),"i.p"))</f>
        <v>i.a</v>
      </c>
      <c r="J36" s="134" t="str">
        <f>IF(OR(ISNA(VLOOKUP($A36,JordGG!$D$12:BB$200,J$3,FALSE)),ISBLANK(VLOOKUP($A36,JordGG!$D$12:BB$200,J$3,FALSE))),"i.a",IF(ISNUMBER(VLOOKUP($A36,JordGG!$D$12:BB$200,J$3,FALSE)),VLOOKUP($A36,JordGG!$D$12:BB$200,J$3,FALSE),"i.p"))</f>
        <v>i.a</v>
      </c>
      <c r="K36" s="134" t="str">
        <f>IF(OR(ISNA(VLOOKUP($A36,JordGG!$D$12:BC$200,K$3,FALSE)),ISBLANK(VLOOKUP($A36,JordGG!$D$12:BC$200,K$3,FALSE))),"i.a",IF(ISNUMBER(VLOOKUP($A36,JordGG!$D$12:BC$200,K$3,FALSE)),VLOOKUP($A36,JordGG!$D$12:BC$200,K$3,FALSE),"i.p"))</f>
        <v>i.a</v>
      </c>
      <c r="L36" s="134" t="str">
        <f>IF(OR(ISNA(VLOOKUP($A36,JordGG!$D$12:BD$200,L$3,FALSE)),ISBLANK(VLOOKUP($A36,JordGG!$D$12:BD$200,L$3,FALSE))),"i.a",IF(ISNUMBER(VLOOKUP($A36,JordGG!$D$12:BD$200,L$3,FALSE)),VLOOKUP($A36,JordGG!$D$12:BD$200,L$3,FALSE),"i.p"))</f>
        <v>i.a</v>
      </c>
      <c r="M36" s="134" t="str">
        <f>IF(OR(ISNA(VLOOKUP($A36,JordGG!$D$12:BE$200,M$3,FALSE)),ISBLANK(VLOOKUP($A36,JordGG!$D$12:BE$200,M$3,FALSE))),"i.a",IF(ISNUMBER(VLOOKUP($A36,JordGG!$D$12:BE$200,M$3,FALSE)),VLOOKUP($A36,JordGG!$D$12:BE$200,M$3,FALSE),"i.p"))</f>
        <v>i.a</v>
      </c>
      <c r="N36" s="134" t="str">
        <f>IF(OR(ISNA(VLOOKUP($A36,JordGG!$D$12:BF$200,N$3,FALSE)),ISBLANK(VLOOKUP($A36,JordGG!$D$12:BF$200,N$3,FALSE))),"i.a",IF(ISNUMBER(VLOOKUP($A36,JordGG!$D$12:BF$200,N$3,FALSE)),VLOOKUP($A36,JordGG!$D$12:BF$200,N$3,FALSE),"i.p"))</f>
        <v>i.a</v>
      </c>
      <c r="O36" s="134" t="str">
        <f>IF(OR(ISNA(VLOOKUP($A36,JordGG!$D$12:BG$200,O$3,FALSE)),ISBLANK(VLOOKUP($A36,JordGG!$D$12:BG$200,O$3,FALSE))),"i.a",IF(ISNUMBER(VLOOKUP($A36,JordGG!$D$12:BG$200,O$3,FALSE)),VLOOKUP($A36,JordGG!$D$12:BG$200,O$3,FALSE),"i.p"))</f>
        <v>i.a</v>
      </c>
      <c r="P36" s="134" t="str">
        <f>IF(OR(ISNA(VLOOKUP($A36,JordGG!$D$12:BH$200,P$3,FALSE)),ISBLANK(VLOOKUP($A36,JordGG!$D$12:BH$200,P$3,FALSE))),"i.a",IF(ISNUMBER(VLOOKUP($A36,JordGG!$D$12:BH$200,P$3,FALSE)),VLOOKUP($A36,JordGG!$D$12:BH$200,P$3,FALSE),"i.p"))</f>
        <v>i.a</v>
      </c>
      <c r="Q36" s="134" t="str">
        <f>IF(OR(ISNA(VLOOKUP($A36,JordGG!$D$12:BI$200,Q$3,FALSE)),ISBLANK(VLOOKUP($A36,JordGG!$D$12:BI$200,Q$3,FALSE))),"i.a",IF(ISNUMBER(VLOOKUP($A36,JordGG!$D$12:BI$200,Q$3,FALSE)),VLOOKUP($A36,JordGG!$D$12:BI$200,Q$3,FALSE),"i.p"))</f>
        <v>i.a</v>
      </c>
      <c r="R36" s="134" t="str">
        <f>IF(OR(ISNA(VLOOKUP($A36,JordGG!$D$12:BJ$200,R$3,FALSE)),ISBLANK(VLOOKUP($A36,JordGG!$D$12:BJ$200,R$3,FALSE))),"i.a",IF(ISNUMBER(VLOOKUP($A36,JordGG!$D$12:BJ$200,R$3,FALSE)),VLOOKUP($A36,JordGG!$D$12:BJ$200,R$3,FALSE),"i.p"))</f>
        <v>i.a</v>
      </c>
      <c r="S36" s="134" t="str">
        <f>IF(OR(ISNA(VLOOKUP($A36,JordGG!$D$12:BK$200,S$3,FALSE)),ISBLANK(VLOOKUP($A36,JordGG!$D$12:BK$200,S$3,FALSE))),"i.a",IF(ISNUMBER(VLOOKUP($A36,JordGG!$D$12:BK$200,S$3,FALSE)),VLOOKUP($A36,JordGG!$D$12:BK$200,S$3,FALSE),"i.p"))</f>
        <v>i.a</v>
      </c>
      <c r="T36" s="134" t="str">
        <f>IF(OR(ISNA(VLOOKUP($A36,JordGG!$D$12:BL$200,T$3,FALSE)),ISBLANK(VLOOKUP($A36,JordGG!$D$12:BL$200,T$3,FALSE))),"i.a",IF(ISNUMBER(VLOOKUP($A36,JordGG!$D$12:BL$200,T$3,FALSE)),VLOOKUP($A36,JordGG!$D$12:BL$200,T$3,FALSE),"i.p"))</f>
        <v>i.a</v>
      </c>
      <c r="U36" s="134" t="str">
        <f>IF(OR(ISNA(VLOOKUP($A36,JordGG!$D$12:BM$200,U$3,FALSE)),ISBLANK(VLOOKUP($A36,JordGG!$D$12:BM$200,U$3,FALSE))),"i.a",IF(ISNUMBER(VLOOKUP($A36,JordGG!$D$12:BM$200,U$3,FALSE)),VLOOKUP($A36,JordGG!$D$12:BM$200,U$3,FALSE),"i.p"))</f>
        <v>i.a</v>
      </c>
      <c r="V36" s="134" t="str">
        <f>IF(OR(ISNA(VLOOKUP($A36,JordGG!$D$12:BN$200,V$3,FALSE)),ISBLANK(VLOOKUP($A36,JordGG!$D$12:BN$200,V$3,FALSE))),"i.a",IF(ISNUMBER(VLOOKUP($A36,JordGG!$D$12:BN$200,V$3,FALSE)),VLOOKUP($A36,JordGG!$D$12:BN$200,V$3,FALSE),"i.p"))</f>
        <v>i.a</v>
      </c>
      <c r="W36" s="134" t="str">
        <f>IF(OR(ISNA(VLOOKUP($A36,JordGG!$D$12:BO$200,W$3,FALSE)),ISBLANK(VLOOKUP($A36,JordGG!$D$12:BO$200,W$3,FALSE))),"i.a",IF(ISNUMBER(VLOOKUP($A36,JordGG!$D$12:BO$200,W$3,FALSE)),VLOOKUP($A36,JordGG!$D$12:BO$200,W$3,FALSE),"i.p"))</f>
        <v>i.a</v>
      </c>
      <c r="X36" s="134" t="str">
        <f>IF(OR(ISNA(VLOOKUP($A36,JordGG!$D$12:BP$200,X$3,FALSE)),ISBLANK(VLOOKUP($A36,JordGG!$D$12:BP$200,X$3,FALSE))),"i.a",IF(ISNUMBER(VLOOKUP($A36,JordGG!$D$12:BP$200,X$3,FALSE)),VLOOKUP($A36,JordGG!$D$12:BP$200,X$3,FALSE),"i.p"))</f>
        <v>i.a</v>
      </c>
      <c r="Y36" s="134" t="str">
        <f>IF(OR(ISNA(VLOOKUP($A36,JordGG!$D$12:BQ$200,Y$3,FALSE)),ISBLANK(VLOOKUP($A36,JordGG!$D$12:BQ$200,Y$3,FALSE))),"i.a",IF(ISNUMBER(VLOOKUP($A36,JordGG!$D$12:BQ$200,Y$3,FALSE)),VLOOKUP($A36,JordGG!$D$12:BQ$200,Y$3,FALSE),"i.p"))</f>
        <v>i.a</v>
      </c>
      <c r="Z36" s="134" t="str">
        <f>IF(OR(ISNA(VLOOKUP($A36,JordGG!$D$12:BR$200,Z$3,FALSE)),ISBLANK(VLOOKUP($A36,JordGG!$D$12:BR$200,Z$3,FALSE))),"i.a",IF(ISNUMBER(VLOOKUP($A36,JordGG!$D$12:BR$200,Z$3,FALSE)),VLOOKUP($A36,JordGG!$D$12:BR$200,Z$3,FALSE),"i.p"))</f>
        <v>i.a</v>
      </c>
      <c r="AA36" s="134" t="str">
        <f>IF(OR(ISNA(VLOOKUP($A36,JordGG!$D$12:BS$200,AA$3,FALSE)),ISBLANK(VLOOKUP($A36,JordGG!$D$12:BS$200,AA$3,FALSE))),"i.a",IF(ISNUMBER(VLOOKUP($A36,JordGG!$D$12:BS$200,AA$3,FALSE)),VLOOKUP($A36,JordGG!$D$12:BS$200,AA$3,FALSE),"i.p"))</f>
        <v>i.a</v>
      </c>
      <c r="AB36" s="134" t="str">
        <f>IF(OR(ISNA(VLOOKUP($A36,JordGG!$D$12:BT$200,AB$3,FALSE)),ISBLANK(VLOOKUP($A36,JordGG!$D$12:BT$200,AB$3,FALSE))),"i.a",IF(ISNUMBER(VLOOKUP($A36,JordGG!$D$12:BT$200,AB$3,FALSE)),VLOOKUP($A36,JordGG!$D$12:BT$200,AB$3,FALSE),"i.p"))</f>
        <v>i.a</v>
      </c>
      <c r="AC36" s="134" t="str">
        <f>IF(OR(ISNA(VLOOKUP($A36,JordGG!$D$12:BU$200,AC$3,FALSE)),ISBLANK(VLOOKUP($A36,JordGG!$D$12:BU$200,AC$3,FALSE))),"i.a",IF(ISNUMBER(VLOOKUP($A36,JordGG!$D$12:BU$200,AC$3,FALSE)),VLOOKUP($A36,JordGG!$D$12:BU$200,AC$3,FALSE),"i.p"))</f>
        <v>i.a</v>
      </c>
      <c r="AD36" s="134" t="str">
        <f>IF(OR(ISNA(VLOOKUP($A36,JordGG!$D$12:BV$200,AD$3,FALSE)),ISBLANK(VLOOKUP($A36,JordGG!$D$12:BV$200,AD$3,FALSE))),"i.a",IF(ISNUMBER(VLOOKUP($A36,JordGG!$D$12:BV$200,AD$3,FALSE)),VLOOKUP($A36,JordGG!$D$12:BV$200,AD$3,FALSE),"i.p"))</f>
        <v>i.a</v>
      </c>
      <c r="AE36" s="134" t="str">
        <f>IF(OR(ISNA(VLOOKUP($A36,JordGG!$D$12:BW$200,AE$3,FALSE)),ISBLANK(VLOOKUP($A36,JordGG!$D$12:BW$200,AE$3,FALSE))),"i.a",IF(ISNUMBER(VLOOKUP($A36,JordGG!$D$12:BW$200,AE$3,FALSE)),VLOOKUP($A36,JordGG!$D$12:BW$200,AE$3,FALSE),"i.p"))</f>
        <v>i.a</v>
      </c>
      <c r="AF36" s="134" t="str">
        <f>IF(OR(ISNA(VLOOKUP($A36,JordGG!$D$12:BX$200,AF$3,FALSE)),ISBLANK(VLOOKUP($A36,JordGG!$D$12:BX$200,AF$3,FALSE))),"i.a",IF(ISNUMBER(VLOOKUP($A36,JordGG!$D$12:BX$200,AF$3,FALSE)),VLOOKUP($A36,JordGG!$D$12:BX$200,AF$3,FALSE),"i.p"))</f>
        <v>i.a</v>
      </c>
      <c r="AG36" s="134" t="str">
        <f>IF(OR(ISNA(VLOOKUP($A36,JordGG!$D$12:BY$200,AG$3,FALSE)),ISBLANK(VLOOKUP($A36,JordGG!$D$12:BY$200,AG$3,FALSE))),"i.a",IF(ISNUMBER(VLOOKUP($A36,JordGG!$D$12:BY$200,AG$3,FALSE)),VLOOKUP($A36,JordGG!$D$12:BY$200,AG$3,FALSE),"i.p"))</f>
        <v>i.a</v>
      </c>
      <c r="AH36" s="134" t="str">
        <f>IF(OR(ISNA(VLOOKUP($A36,JordGG!$D$12:BZ$200,AH$3,FALSE)),ISBLANK(VLOOKUP($A36,JordGG!$D$12:BZ$200,AH$3,FALSE))),"i.a",IF(ISNUMBER(VLOOKUP($A36,JordGG!$D$12:BZ$200,AH$3,FALSE)),VLOOKUP($A36,JordGG!$D$12:BZ$200,AH$3,FALSE),"i.p"))</f>
        <v>i.a</v>
      </c>
      <c r="AI36" s="134" t="str">
        <f>IF(OR(ISNA(VLOOKUP($A36,JordGG!$D$12:CA$200,AI$3,FALSE)),ISBLANK(VLOOKUP($A36,JordGG!$D$12:CA$200,AI$3,FALSE))),"i.a",IF(ISNUMBER(VLOOKUP($A36,JordGG!$D$12:CA$200,AI$3,FALSE)),VLOOKUP($A36,JordGG!$D$12:CA$200,AI$3,FALSE),"i.p"))</f>
        <v>i.a</v>
      </c>
      <c r="AJ36" s="134" t="str">
        <f>IF(OR(ISNA(VLOOKUP($A36,JordGG!$D$12:CB$200,AJ$3,FALSE)),ISBLANK(VLOOKUP($A36,JordGG!$D$12:CB$200,AJ$3,FALSE))),"i.a",IF(ISNUMBER(VLOOKUP($A36,JordGG!$D$12:CB$200,AJ$3,FALSE)),VLOOKUP($A36,JordGG!$D$12:CB$200,AJ$3,FALSE),"i.p"))</f>
        <v>i.a</v>
      </c>
      <c r="AK36" s="134" t="str">
        <f>IF(OR(ISNA(VLOOKUP($A36,JordGG!$D$12:CC$200,AK$3,FALSE)),ISBLANK(VLOOKUP($A36,JordGG!$D$12:CC$200,AK$3,FALSE))),"i.a",IF(ISNUMBER(VLOOKUP($A36,JordGG!$D$12:CC$200,AK$3,FALSE)),VLOOKUP($A36,JordGG!$D$12:CC$200,AK$3,FALSE),"i.p"))</f>
        <v>i.a</v>
      </c>
      <c r="AL36" s="134" t="str">
        <f>IF(OR(ISNA(VLOOKUP($A36,JordGG!$D$12:CD$200,AL$3,FALSE)),ISBLANK(VLOOKUP($A36,JordGG!$D$12:CD$200,AL$3,FALSE))),"i.a",IF(ISNUMBER(VLOOKUP($A36,JordGG!$D$12:CD$200,AL$3,FALSE)),VLOOKUP($A36,JordGG!$D$12:CD$200,AL$3,FALSE),"i.p"))</f>
        <v>i.a</v>
      </c>
      <c r="AM36" s="134" t="str">
        <f>IF(OR(ISNA(VLOOKUP($A36,JordGG!$D$12:CE$200,AM$3,FALSE)),ISBLANK(VLOOKUP($A36,JordGG!$D$12:CE$200,AM$3,FALSE))),"i.a",IF(ISNUMBER(VLOOKUP($A36,JordGG!$D$12:CE$200,AM$3,FALSE)),VLOOKUP($A36,JordGG!$D$12:CE$200,AM$3,FALSE),"i.p"))</f>
        <v>i.a</v>
      </c>
      <c r="AN36" s="134" t="str">
        <f>IF(OR(ISNA(VLOOKUP($A36,JordGG!$D$12:CF$200,AN$3,FALSE)),ISBLANK(VLOOKUP($A36,JordGG!$D$12:CF$200,AN$3,FALSE))),"i.a",IF(ISNUMBER(VLOOKUP($A36,JordGG!$D$12:CF$200,AN$3,FALSE)),VLOOKUP($A36,JordGG!$D$12:CF$200,AN$3,FALSE),"i.p"))</f>
        <v>i.a</v>
      </c>
      <c r="AO36" s="134" t="str">
        <f>IF(OR(ISNA(VLOOKUP($A36,JordGG!$D$12:CG$200,AO$3,FALSE)),ISBLANK(VLOOKUP($A36,JordGG!$D$12:CG$200,AO$3,FALSE))),"i.a",IF(ISNUMBER(VLOOKUP($A36,JordGG!$D$12:CG$200,AO$3,FALSE)),VLOOKUP($A36,JordGG!$D$12:CG$200,AO$3,FALSE),"i.p"))</f>
        <v>i.a</v>
      </c>
      <c r="AP36" s="134" t="str">
        <f>IF(OR(ISNA(VLOOKUP($A36,JordGG!$D$12:CH$200,AP$3,FALSE)),ISBLANK(VLOOKUP($A36,JordGG!$D$12:CH$200,AP$3,FALSE))),"i.a",IF(ISNUMBER(VLOOKUP($A36,JordGG!$D$12:CH$200,AP$3,FALSE)),VLOOKUP($A36,JordGG!$D$12:CH$200,AP$3,FALSE),"i.p"))</f>
        <v>i.a</v>
      </c>
      <c r="AQ36" s="134" t="str">
        <f>IF(OR(ISNA(VLOOKUP($A36,JordGG!$D$12:CI$200,AQ$3,FALSE)),ISBLANK(VLOOKUP($A36,JordGG!$D$12:CI$200,AQ$3,FALSE))),"i.a",IF(ISNUMBER(VLOOKUP($A36,JordGG!$D$12:CI$200,AQ$3,FALSE)),VLOOKUP($A36,JordGG!$D$12:CI$200,AQ$3,FALSE),"i.p"))</f>
        <v>i.a</v>
      </c>
      <c r="AR36" s="149" t="str">
        <f>IF(OR(ISNA(VLOOKUP($A36,JordGG!$D$12:CJ$200,AR$3,FALSE)),ISBLANK(VLOOKUP($A36,JordGG!$D$12:CJ$200,AR$3,FALSE))),"i.a",IF(ISNUMBER(VLOOKUP($A36,JordGG!$D$12:CJ$200,AR$3,FALSE)),VLOOKUP($A36,JordGG!$D$12:CJ$200,AR$3,FALSE),"i.p"))</f>
        <v>i.a</v>
      </c>
    </row>
    <row r="37" spans="1:44" x14ac:dyDescent="0.2">
      <c r="A37" s="45">
        <v>83</v>
      </c>
      <c r="B37" s="45" t="str">
        <f>_xlfn.IFNA(IF(ISBLANK(VLOOKUP($A37,JordGG!$D$12:BT$120,3,FALSE)),"i.a",VLOOKUP($A37,JordGG!$D$12:BT$120,3,FALSE)),"i.a")</f>
        <v>i.a</v>
      </c>
      <c r="C37" s="132" t="s">
        <v>86</v>
      </c>
      <c r="D37" s="130" t="str">
        <f>_xlfn.IFNA(IF(ISBLANK(VLOOKUP($A37,JordGG!$D$12:BV$120,D$3,FALSE)),"i.f",VLOOKUP($A37,JordGG!$D$12:BV$120,D$3,FALSE)),"i.a")</f>
        <v>i.a</v>
      </c>
      <c r="E37" s="130" t="str">
        <f>_xlfn.IFNA(IF(ISBLANK(VLOOKUP($A37,JordGG!$D$12:BV$120,E$3,FALSE)),"i.f",VLOOKUP($A37,JordGG!$D$12:BV$120,E$3,FALSE)),"i.a")</f>
        <v>i.a</v>
      </c>
      <c r="F37" s="134" t="str">
        <f>IF(OR(ISNA(VLOOKUP($A37,JordGG!$D$12:AX$200,F$3,FALSE)),ISBLANK(VLOOKUP($A37,JordGG!$D$12:AX$200,F$3,FALSE))),"i.a",IF(ISNUMBER(VLOOKUP($A37,JordGG!$D$12:AX$200,F$3,FALSE)),VLOOKUP($A37,JordGG!$D$12:AX$200,F$3,FALSE),"i.p"))</f>
        <v>i.a</v>
      </c>
      <c r="G37" s="134" t="str">
        <f>IF(OR(ISNA(VLOOKUP($A37,JordGG!$D$12:AY$200,G$3,FALSE)),ISBLANK(VLOOKUP($A37,JordGG!$D$12:AY$200,G$3,FALSE))),"i.a",IF(ISNUMBER(VLOOKUP($A37,JordGG!$D$12:AY$200,G$3,FALSE)),VLOOKUP($A37,JordGG!$D$12:AY$200,G$3,FALSE),"i.p"))</f>
        <v>i.a</v>
      </c>
      <c r="H37" s="134" t="str">
        <f>IF(OR(ISNA(VLOOKUP($A37,JordGG!$D$12:AZ$200,H$3,FALSE)),ISBLANK(VLOOKUP($A37,JordGG!$D$12:AZ$200,H$3,FALSE))),"i.a",IF(ISNUMBER(VLOOKUP($A37,JordGG!$D$12:AZ$200,H$3,FALSE)),VLOOKUP($A37,JordGG!$D$12:AZ$200,H$3,FALSE),"i.p"))</f>
        <v>i.a</v>
      </c>
      <c r="I37" s="134" t="str">
        <f>IF(OR(ISNA(VLOOKUP($A37,JordGG!$D$12:BA$200,I$3,FALSE)),ISBLANK(VLOOKUP($A37,JordGG!$D$12:BA$200,I$3,FALSE))),"i.a",IF(ISNUMBER(VLOOKUP($A37,JordGG!$D$12:BA$200,I$3,FALSE)),VLOOKUP($A37,JordGG!$D$12:BA$200,I$3,FALSE),"i.p"))</f>
        <v>i.a</v>
      </c>
      <c r="J37" s="134" t="str">
        <f>IF(OR(ISNA(VLOOKUP($A37,JordGG!$D$12:BB$200,J$3,FALSE)),ISBLANK(VLOOKUP($A37,JordGG!$D$12:BB$200,J$3,FALSE))),"i.a",IF(ISNUMBER(VLOOKUP($A37,JordGG!$D$12:BB$200,J$3,FALSE)),VLOOKUP($A37,JordGG!$D$12:BB$200,J$3,FALSE),"i.p"))</f>
        <v>i.a</v>
      </c>
      <c r="K37" s="134" t="str">
        <f>IF(OR(ISNA(VLOOKUP($A37,JordGG!$D$12:BC$200,K$3,FALSE)),ISBLANK(VLOOKUP($A37,JordGG!$D$12:BC$200,K$3,FALSE))),"i.a",IF(ISNUMBER(VLOOKUP($A37,JordGG!$D$12:BC$200,K$3,FALSE)),VLOOKUP($A37,JordGG!$D$12:BC$200,K$3,FALSE),"i.p"))</f>
        <v>i.a</v>
      </c>
      <c r="L37" s="134" t="str">
        <f>IF(OR(ISNA(VLOOKUP($A37,JordGG!$D$12:BD$200,L$3,FALSE)),ISBLANK(VLOOKUP($A37,JordGG!$D$12:BD$200,L$3,FALSE))),"i.a",IF(ISNUMBER(VLOOKUP($A37,JordGG!$D$12:BD$200,L$3,FALSE)),VLOOKUP($A37,JordGG!$D$12:BD$200,L$3,FALSE),"i.p"))</f>
        <v>i.a</v>
      </c>
      <c r="M37" s="134" t="str">
        <f>IF(OR(ISNA(VLOOKUP($A37,JordGG!$D$12:BE$200,M$3,FALSE)),ISBLANK(VLOOKUP($A37,JordGG!$D$12:BE$200,M$3,FALSE))),"i.a",IF(ISNUMBER(VLOOKUP($A37,JordGG!$D$12:BE$200,M$3,FALSE)),VLOOKUP($A37,JordGG!$D$12:BE$200,M$3,FALSE),"i.p"))</f>
        <v>i.a</v>
      </c>
      <c r="N37" s="134" t="str">
        <f>IF(OR(ISNA(VLOOKUP($A37,JordGG!$D$12:BF$200,N$3,FALSE)),ISBLANK(VLOOKUP($A37,JordGG!$D$12:BF$200,N$3,FALSE))),"i.a",IF(ISNUMBER(VLOOKUP($A37,JordGG!$D$12:BF$200,N$3,FALSE)),VLOOKUP($A37,JordGG!$D$12:BF$200,N$3,FALSE),"i.p"))</f>
        <v>i.a</v>
      </c>
      <c r="O37" s="134" t="str">
        <f>IF(OR(ISNA(VLOOKUP($A37,JordGG!$D$12:BG$200,O$3,FALSE)),ISBLANK(VLOOKUP($A37,JordGG!$D$12:BG$200,O$3,FALSE))),"i.a",IF(ISNUMBER(VLOOKUP($A37,JordGG!$D$12:BG$200,O$3,FALSE)),VLOOKUP($A37,JordGG!$D$12:BG$200,O$3,FALSE),"i.p"))</f>
        <v>i.a</v>
      </c>
      <c r="P37" s="134" t="str">
        <f>IF(OR(ISNA(VLOOKUP($A37,JordGG!$D$12:BH$200,P$3,FALSE)),ISBLANK(VLOOKUP($A37,JordGG!$D$12:BH$200,P$3,FALSE))),"i.a",IF(ISNUMBER(VLOOKUP($A37,JordGG!$D$12:BH$200,P$3,FALSE)),VLOOKUP($A37,JordGG!$D$12:BH$200,P$3,FALSE),"i.p"))</f>
        <v>i.a</v>
      </c>
      <c r="Q37" s="134" t="str">
        <f>IF(OR(ISNA(VLOOKUP($A37,JordGG!$D$12:BI$200,Q$3,FALSE)),ISBLANK(VLOOKUP($A37,JordGG!$D$12:BI$200,Q$3,FALSE))),"i.a",IF(ISNUMBER(VLOOKUP($A37,JordGG!$D$12:BI$200,Q$3,FALSE)),VLOOKUP($A37,JordGG!$D$12:BI$200,Q$3,FALSE),"i.p"))</f>
        <v>i.a</v>
      </c>
      <c r="R37" s="134" t="str">
        <f>IF(OR(ISNA(VLOOKUP($A37,JordGG!$D$12:BJ$200,R$3,FALSE)),ISBLANK(VLOOKUP($A37,JordGG!$D$12:BJ$200,R$3,FALSE))),"i.a",IF(ISNUMBER(VLOOKUP($A37,JordGG!$D$12:BJ$200,R$3,FALSE)),VLOOKUP($A37,JordGG!$D$12:BJ$200,R$3,FALSE),"i.p"))</f>
        <v>i.a</v>
      </c>
      <c r="S37" s="134" t="str">
        <f>IF(OR(ISNA(VLOOKUP($A37,JordGG!$D$12:BK$200,S$3,FALSE)),ISBLANK(VLOOKUP($A37,JordGG!$D$12:BK$200,S$3,FALSE))),"i.a",IF(ISNUMBER(VLOOKUP($A37,JordGG!$D$12:BK$200,S$3,FALSE)),VLOOKUP($A37,JordGG!$D$12:BK$200,S$3,FALSE),"i.p"))</f>
        <v>i.a</v>
      </c>
      <c r="T37" s="134" t="str">
        <f>IF(OR(ISNA(VLOOKUP($A37,JordGG!$D$12:BL$200,T$3,FALSE)),ISBLANK(VLOOKUP($A37,JordGG!$D$12:BL$200,T$3,FALSE))),"i.a",IF(ISNUMBER(VLOOKUP($A37,JordGG!$D$12:BL$200,T$3,FALSE)),VLOOKUP($A37,JordGG!$D$12:BL$200,T$3,FALSE),"i.p"))</f>
        <v>i.a</v>
      </c>
      <c r="U37" s="134" t="str">
        <f>IF(OR(ISNA(VLOOKUP($A37,JordGG!$D$12:BM$200,U$3,FALSE)),ISBLANK(VLOOKUP($A37,JordGG!$D$12:BM$200,U$3,FALSE))),"i.a",IF(ISNUMBER(VLOOKUP($A37,JordGG!$D$12:BM$200,U$3,FALSE)),VLOOKUP($A37,JordGG!$D$12:BM$200,U$3,FALSE),"i.p"))</f>
        <v>i.a</v>
      </c>
      <c r="V37" s="134" t="str">
        <f>IF(OR(ISNA(VLOOKUP($A37,JordGG!$D$12:BN$200,V$3,FALSE)),ISBLANK(VLOOKUP($A37,JordGG!$D$12:BN$200,V$3,FALSE))),"i.a",IF(ISNUMBER(VLOOKUP($A37,JordGG!$D$12:BN$200,V$3,FALSE)),VLOOKUP($A37,JordGG!$D$12:BN$200,V$3,FALSE),"i.p"))</f>
        <v>i.a</v>
      </c>
      <c r="W37" s="134" t="str">
        <f>IF(OR(ISNA(VLOOKUP($A37,JordGG!$D$12:BO$200,W$3,FALSE)),ISBLANK(VLOOKUP($A37,JordGG!$D$12:BO$200,W$3,FALSE))),"i.a",IF(ISNUMBER(VLOOKUP($A37,JordGG!$D$12:BO$200,W$3,FALSE)),VLOOKUP($A37,JordGG!$D$12:BO$200,W$3,FALSE),"i.p"))</f>
        <v>i.a</v>
      </c>
      <c r="X37" s="134" t="str">
        <f>IF(OR(ISNA(VLOOKUP($A37,JordGG!$D$12:BP$200,X$3,FALSE)),ISBLANK(VLOOKUP($A37,JordGG!$D$12:BP$200,X$3,FALSE))),"i.a",IF(ISNUMBER(VLOOKUP($A37,JordGG!$D$12:BP$200,X$3,FALSE)),VLOOKUP($A37,JordGG!$D$12:BP$200,X$3,FALSE),"i.p"))</f>
        <v>i.a</v>
      </c>
      <c r="Y37" s="134" t="str">
        <f>IF(OR(ISNA(VLOOKUP($A37,JordGG!$D$12:BQ$200,Y$3,FALSE)),ISBLANK(VLOOKUP($A37,JordGG!$D$12:BQ$200,Y$3,FALSE))),"i.a",IF(ISNUMBER(VLOOKUP($A37,JordGG!$D$12:BQ$200,Y$3,FALSE)),VLOOKUP($A37,JordGG!$D$12:BQ$200,Y$3,FALSE),"i.p"))</f>
        <v>i.a</v>
      </c>
      <c r="Z37" s="134" t="str">
        <f>IF(OR(ISNA(VLOOKUP($A37,JordGG!$D$12:BR$200,Z$3,FALSE)),ISBLANK(VLOOKUP($A37,JordGG!$D$12:BR$200,Z$3,FALSE))),"i.a",IF(ISNUMBER(VLOOKUP($A37,JordGG!$D$12:BR$200,Z$3,FALSE)),VLOOKUP($A37,JordGG!$D$12:BR$200,Z$3,FALSE),"i.p"))</f>
        <v>i.a</v>
      </c>
      <c r="AA37" s="134" t="str">
        <f>IF(OR(ISNA(VLOOKUP($A37,JordGG!$D$12:BS$200,AA$3,FALSE)),ISBLANK(VLOOKUP($A37,JordGG!$D$12:BS$200,AA$3,FALSE))),"i.a",IF(ISNUMBER(VLOOKUP($A37,JordGG!$D$12:BS$200,AA$3,FALSE)),VLOOKUP($A37,JordGG!$D$12:BS$200,AA$3,FALSE),"i.p"))</f>
        <v>i.a</v>
      </c>
      <c r="AB37" s="134" t="str">
        <f>IF(OR(ISNA(VLOOKUP($A37,JordGG!$D$12:BT$200,AB$3,FALSE)),ISBLANK(VLOOKUP($A37,JordGG!$D$12:BT$200,AB$3,FALSE))),"i.a",IF(ISNUMBER(VLOOKUP($A37,JordGG!$D$12:BT$200,AB$3,FALSE)),VLOOKUP($A37,JordGG!$D$12:BT$200,AB$3,FALSE),"i.p"))</f>
        <v>i.a</v>
      </c>
      <c r="AC37" s="134" t="str">
        <f>IF(OR(ISNA(VLOOKUP($A37,JordGG!$D$12:BU$200,AC$3,FALSE)),ISBLANK(VLOOKUP($A37,JordGG!$D$12:BU$200,AC$3,FALSE))),"i.a",IF(ISNUMBER(VLOOKUP($A37,JordGG!$D$12:BU$200,AC$3,FALSE)),VLOOKUP($A37,JordGG!$D$12:BU$200,AC$3,FALSE),"i.p"))</f>
        <v>i.a</v>
      </c>
      <c r="AD37" s="134" t="str">
        <f>IF(OR(ISNA(VLOOKUP($A37,JordGG!$D$12:BV$200,AD$3,FALSE)),ISBLANK(VLOOKUP($A37,JordGG!$D$12:BV$200,AD$3,FALSE))),"i.a",IF(ISNUMBER(VLOOKUP($A37,JordGG!$D$12:BV$200,AD$3,FALSE)),VLOOKUP($A37,JordGG!$D$12:BV$200,AD$3,FALSE),"i.p"))</f>
        <v>i.a</v>
      </c>
      <c r="AE37" s="134" t="str">
        <f>IF(OR(ISNA(VLOOKUP($A37,JordGG!$D$12:BW$200,AE$3,FALSE)),ISBLANK(VLOOKUP($A37,JordGG!$D$12:BW$200,AE$3,FALSE))),"i.a",IF(ISNUMBER(VLOOKUP($A37,JordGG!$D$12:BW$200,AE$3,FALSE)),VLOOKUP($A37,JordGG!$D$12:BW$200,AE$3,FALSE),"i.p"))</f>
        <v>i.a</v>
      </c>
      <c r="AF37" s="134" t="str">
        <f>IF(OR(ISNA(VLOOKUP($A37,JordGG!$D$12:BX$200,AF$3,FALSE)),ISBLANK(VLOOKUP($A37,JordGG!$D$12:BX$200,AF$3,FALSE))),"i.a",IF(ISNUMBER(VLOOKUP($A37,JordGG!$D$12:BX$200,AF$3,FALSE)),VLOOKUP($A37,JordGG!$D$12:BX$200,AF$3,FALSE),"i.p"))</f>
        <v>i.a</v>
      </c>
      <c r="AG37" s="134" t="str">
        <f>IF(OR(ISNA(VLOOKUP($A37,JordGG!$D$12:BY$200,AG$3,FALSE)),ISBLANK(VLOOKUP($A37,JordGG!$D$12:BY$200,AG$3,FALSE))),"i.a",IF(ISNUMBER(VLOOKUP($A37,JordGG!$D$12:BY$200,AG$3,FALSE)),VLOOKUP($A37,JordGG!$D$12:BY$200,AG$3,FALSE),"i.p"))</f>
        <v>i.a</v>
      </c>
      <c r="AH37" s="134" t="str">
        <f>IF(OR(ISNA(VLOOKUP($A37,JordGG!$D$12:BZ$200,AH$3,FALSE)),ISBLANK(VLOOKUP($A37,JordGG!$D$12:BZ$200,AH$3,FALSE))),"i.a",IF(ISNUMBER(VLOOKUP($A37,JordGG!$D$12:BZ$200,AH$3,FALSE)),VLOOKUP($A37,JordGG!$D$12:BZ$200,AH$3,FALSE),"i.p"))</f>
        <v>i.a</v>
      </c>
      <c r="AI37" s="134" t="str">
        <f>IF(OR(ISNA(VLOOKUP($A37,JordGG!$D$12:CA$200,AI$3,FALSE)),ISBLANK(VLOOKUP($A37,JordGG!$D$12:CA$200,AI$3,FALSE))),"i.a",IF(ISNUMBER(VLOOKUP($A37,JordGG!$D$12:CA$200,AI$3,FALSE)),VLOOKUP($A37,JordGG!$D$12:CA$200,AI$3,FALSE),"i.p"))</f>
        <v>i.a</v>
      </c>
      <c r="AJ37" s="134" t="str">
        <f>IF(OR(ISNA(VLOOKUP($A37,JordGG!$D$12:CB$200,AJ$3,FALSE)),ISBLANK(VLOOKUP($A37,JordGG!$D$12:CB$200,AJ$3,FALSE))),"i.a",IF(ISNUMBER(VLOOKUP($A37,JordGG!$D$12:CB$200,AJ$3,FALSE)),VLOOKUP($A37,JordGG!$D$12:CB$200,AJ$3,FALSE),"i.p"))</f>
        <v>i.a</v>
      </c>
      <c r="AK37" s="134" t="str">
        <f>IF(OR(ISNA(VLOOKUP($A37,JordGG!$D$12:CC$200,AK$3,FALSE)),ISBLANK(VLOOKUP($A37,JordGG!$D$12:CC$200,AK$3,FALSE))),"i.a",IF(ISNUMBER(VLOOKUP($A37,JordGG!$D$12:CC$200,AK$3,FALSE)),VLOOKUP($A37,JordGG!$D$12:CC$200,AK$3,FALSE),"i.p"))</f>
        <v>i.a</v>
      </c>
      <c r="AL37" s="134" t="str">
        <f>IF(OR(ISNA(VLOOKUP($A37,JordGG!$D$12:CD$200,AL$3,FALSE)),ISBLANK(VLOOKUP($A37,JordGG!$D$12:CD$200,AL$3,FALSE))),"i.a",IF(ISNUMBER(VLOOKUP($A37,JordGG!$D$12:CD$200,AL$3,FALSE)),VLOOKUP($A37,JordGG!$D$12:CD$200,AL$3,FALSE),"i.p"))</f>
        <v>i.a</v>
      </c>
      <c r="AM37" s="134" t="str">
        <f>IF(OR(ISNA(VLOOKUP($A37,JordGG!$D$12:CE$200,AM$3,FALSE)),ISBLANK(VLOOKUP($A37,JordGG!$D$12:CE$200,AM$3,FALSE))),"i.a",IF(ISNUMBER(VLOOKUP($A37,JordGG!$D$12:CE$200,AM$3,FALSE)),VLOOKUP($A37,JordGG!$D$12:CE$200,AM$3,FALSE),"i.p"))</f>
        <v>i.a</v>
      </c>
      <c r="AN37" s="134" t="str">
        <f>IF(OR(ISNA(VLOOKUP($A37,JordGG!$D$12:CF$200,AN$3,FALSE)),ISBLANK(VLOOKUP($A37,JordGG!$D$12:CF$200,AN$3,FALSE))),"i.a",IF(ISNUMBER(VLOOKUP($A37,JordGG!$D$12:CF$200,AN$3,FALSE)),VLOOKUP($A37,JordGG!$D$12:CF$200,AN$3,FALSE),"i.p"))</f>
        <v>i.a</v>
      </c>
      <c r="AO37" s="134" t="str">
        <f>IF(OR(ISNA(VLOOKUP($A37,JordGG!$D$12:CG$200,AO$3,FALSE)),ISBLANK(VLOOKUP($A37,JordGG!$D$12:CG$200,AO$3,FALSE))),"i.a",IF(ISNUMBER(VLOOKUP($A37,JordGG!$D$12:CG$200,AO$3,FALSE)),VLOOKUP($A37,JordGG!$D$12:CG$200,AO$3,FALSE),"i.p"))</f>
        <v>i.a</v>
      </c>
      <c r="AP37" s="134" t="str">
        <f>IF(OR(ISNA(VLOOKUP($A37,JordGG!$D$12:CH$200,AP$3,FALSE)),ISBLANK(VLOOKUP($A37,JordGG!$D$12:CH$200,AP$3,FALSE))),"i.a",IF(ISNUMBER(VLOOKUP($A37,JordGG!$D$12:CH$200,AP$3,FALSE)),VLOOKUP($A37,JordGG!$D$12:CH$200,AP$3,FALSE),"i.p"))</f>
        <v>i.a</v>
      </c>
      <c r="AQ37" s="134" t="str">
        <f>IF(OR(ISNA(VLOOKUP($A37,JordGG!$D$12:CI$200,AQ$3,FALSE)),ISBLANK(VLOOKUP($A37,JordGG!$D$12:CI$200,AQ$3,FALSE))),"i.a",IF(ISNUMBER(VLOOKUP($A37,JordGG!$D$12:CI$200,AQ$3,FALSE)),VLOOKUP($A37,JordGG!$D$12:CI$200,AQ$3,FALSE),"i.p"))</f>
        <v>i.a</v>
      </c>
      <c r="AR37" s="149" t="str">
        <f>IF(OR(ISNA(VLOOKUP($A37,JordGG!$D$12:CJ$200,AR$3,FALSE)),ISBLANK(VLOOKUP($A37,JordGG!$D$12:CJ$200,AR$3,FALSE))),"i.a",IF(ISNUMBER(VLOOKUP($A37,JordGG!$D$12:CJ$200,AR$3,FALSE)),VLOOKUP($A37,JordGG!$D$12:CJ$200,AR$3,FALSE),"i.p"))</f>
        <v>i.a</v>
      </c>
    </row>
    <row r="38" spans="1:44" x14ac:dyDescent="0.2">
      <c r="A38" s="45">
        <v>86</v>
      </c>
      <c r="B38" s="45" t="str">
        <f>_xlfn.IFNA(IF(ISBLANK(VLOOKUP($A38,JordGG!$D$12:BT$120,3,FALSE)),"i.a",VLOOKUP($A38,JordGG!$D$12:BT$120,3,FALSE)),"i.a")</f>
        <v>i.a</v>
      </c>
      <c r="C38" s="132" t="s">
        <v>87</v>
      </c>
      <c r="D38" s="130" t="str">
        <f>_xlfn.IFNA(IF(ISBLANK(VLOOKUP($A38,JordGG!$D$12:BV$120,D$3,FALSE)),"i.f",VLOOKUP($A38,JordGG!$D$12:BV$120,D$3,FALSE)),"i.a")</f>
        <v>i.a</v>
      </c>
      <c r="E38" s="130" t="str">
        <f>_xlfn.IFNA(IF(ISBLANK(VLOOKUP($A38,JordGG!$D$12:BV$120,E$3,FALSE)),"i.f",VLOOKUP($A38,JordGG!$D$12:BV$120,E$3,FALSE)),"i.a")</f>
        <v>i.a</v>
      </c>
      <c r="F38" s="134" t="str">
        <f>IF(OR(ISNA(VLOOKUP($A38,JordGG!$D$12:AX$200,F$3,FALSE)),ISBLANK(VLOOKUP($A38,JordGG!$D$12:AX$200,F$3,FALSE))),"i.a",IF(ISNUMBER(VLOOKUP($A38,JordGG!$D$12:AX$200,F$3,FALSE)),VLOOKUP($A38,JordGG!$D$12:AX$200,F$3,FALSE),"i.p"))</f>
        <v>i.a</v>
      </c>
      <c r="G38" s="134" t="str">
        <f>IF(OR(ISNA(VLOOKUP($A38,JordGG!$D$12:AY$200,G$3,FALSE)),ISBLANK(VLOOKUP($A38,JordGG!$D$12:AY$200,G$3,FALSE))),"i.a",IF(ISNUMBER(VLOOKUP($A38,JordGG!$D$12:AY$200,G$3,FALSE)),VLOOKUP($A38,JordGG!$D$12:AY$200,G$3,FALSE),"i.p"))</f>
        <v>i.a</v>
      </c>
      <c r="H38" s="134" t="str">
        <f>IF(OR(ISNA(VLOOKUP($A38,JordGG!$D$12:AZ$200,H$3,FALSE)),ISBLANK(VLOOKUP($A38,JordGG!$D$12:AZ$200,H$3,FALSE))),"i.a",IF(ISNUMBER(VLOOKUP($A38,JordGG!$D$12:AZ$200,H$3,FALSE)),VLOOKUP($A38,JordGG!$D$12:AZ$200,H$3,FALSE),"i.p"))</f>
        <v>i.a</v>
      </c>
      <c r="I38" s="134" t="str">
        <f>IF(OR(ISNA(VLOOKUP($A38,JordGG!$D$12:BA$200,I$3,FALSE)),ISBLANK(VLOOKUP($A38,JordGG!$D$12:BA$200,I$3,FALSE))),"i.a",IF(ISNUMBER(VLOOKUP($A38,JordGG!$D$12:BA$200,I$3,FALSE)),VLOOKUP($A38,JordGG!$D$12:BA$200,I$3,FALSE),"i.p"))</f>
        <v>i.a</v>
      </c>
      <c r="J38" s="134" t="str">
        <f>IF(OR(ISNA(VLOOKUP($A38,JordGG!$D$12:BB$200,J$3,FALSE)),ISBLANK(VLOOKUP($A38,JordGG!$D$12:BB$200,J$3,FALSE))),"i.a",IF(ISNUMBER(VLOOKUP($A38,JordGG!$D$12:BB$200,J$3,FALSE)),VLOOKUP($A38,JordGG!$D$12:BB$200,J$3,FALSE),"i.p"))</f>
        <v>i.a</v>
      </c>
      <c r="K38" s="134" t="str">
        <f>IF(OR(ISNA(VLOOKUP($A38,JordGG!$D$12:BC$200,K$3,FALSE)),ISBLANK(VLOOKUP($A38,JordGG!$D$12:BC$200,K$3,FALSE))),"i.a",IF(ISNUMBER(VLOOKUP($A38,JordGG!$D$12:BC$200,K$3,FALSE)),VLOOKUP($A38,JordGG!$D$12:BC$200,K$3,FALSE),"i.p"))</f>
        <v>i.a</v>
      </c>
      <c r="L38" s="134" t="str">
        <f>IF(OR(ISNA(VLOOKUP($A38,JordGG!$D$12:BD$200,L$3,FALSE)),ISBLANK(VLOOKUP($A38,JordGG!$D$12:BD$200,L$3,FALSE))),"i.a",IF(ISNUMBER(VLOOKUP($A38,JordGG!$D$12:BD$200,L$3,FALSE)),VLOOKUP($A38,JordGG!$D$12:BD$200,L$3,FALSE),"i.p"))</f>
        <v>i.a</v>
      </c>
      <c r="M38" s="134" t="str">
        <f>IF(OR(ISNA(VLOOKUP($A38,JordGG!$D$12:BE$200,M$3,FALSE)),ISBLANK(VLOOKUP($A38,JordGG!$D$12:BE$200,M$3,FALSE))),"i.a",IF(ISNUMBER(VLOOKUP($A38,JordGG!$D$12:BE$200,M$3,FALSE)),VLOOKUP($A38,JordGG!$D$12:BE$200,M$3,FALSE),"i.p"))</f>
        <v>i.a</v>
      </c>
      <c r="N38" s="134" t="str">
        <f>IF(OR(ISNA(VLOOKUP($A38,JordGG!$D$12:BF$200,N$3,FALSE)),ISBLANK(VLOOKUP($A38,JordGG!$D$12:BF$200,N$3,FALSE))),"i.a",IF(ISNUMBER(VLOOKUP($A38,JordGG!$D$12:BF$200,N$3,FALSE)),VLOOKUP($A38,JordGG!$D$12:BF$200,N$3,FALSE),"i.p"))</f>
        <v>i.a</v>
      </c>
      <c r="O38" s="134" t="str">
        <f>IF(OR(ISNA(VLOOKUP($A38,JordGG!$D$12:BG$200,O$3,FALSE)),ISBLANK(VLOOKUP($A38,JordGG!$D$12:BG$200,O$3,FALSE))),"i.a",IF(ISNUMBER(VLOOKUP($A38,JordGG!$D$12:BG$200,O$3,FALSE)),VLOOKUP($A38,JordGG!$D$12:BG$200,O$3,FALSE),"i.p"))</f>
        <v>i.a</v>
      </c>
      <c r="P38" s="134" t="str">
        <f>IF(OR(ISNA(VLOOKUP($A38,JordGG!$D$12:BH$200,P$3,FALSE)),ISBLANK(VLOOKUP($A38,JordGG!$D$12:BH$200,P$3,FALSE))),"i.a",IF(ISNUMBER(VLOOKUP($A38,JordGG!$D$12:BH$200,P$3,FALSE)),VLOOKUP($A38,JordGG!$D$12:BH$200,P$3,FALSE),"i.p"))</f>
        <v>i.a</v>
      </c>
      <c r="Q38" s="134" t="str">
        <f>IF(OR(ISNA(VLOOKUP($A38,JordGG!$D$12:BI$200,Q$3,FALSE)),ISBLANK(VLOOKUP($A38,JordGG!$D$12:BI$200,Q$3,FALSE))),"i.a",IF(ISNUMBER(VLOOKUP($A38,JordGG!$D$12:BI$200,Q$3,FALSE)),VLOOKUP($A38,JordGG!$D$12:BI$200,Q$3,FALSE),"i.p"))</f>
        <v>i.a</v>
      </c>
      <c r="R38" s="134" t="str">
        <f>IF(OR(ISNA(VLOOKUP($A38,JordGG!$D$12:BJ$200,R$3,FALSE)),ISBLANK(VLOOKUP($A38,JordGG!$D$12:BJ$200,R$3,FALSE))),"i.a",IF(ISNUMBER(VLOOKUP($A38,JordGG!$D$12:BJ$200,R$3,FALSE)),VLOOKUP($A38,JordGG!$D$12:BJ$200,R$3,FALSE),"i.p"))</f>
        <v>i.a</v>
      </c>
      <c r="S38" s="134" t="str">
        <f>IF(OR(ISNA(VLOOKUP($A38,JordGG!$D$12:BK$200,S$3,FALSE)),ISBLANK(VLOOKUP($A38,JordGG!$D$12:BK$200,S$3,FALSE))),"i.a",IF(ISNUMBER(VLOOKUP($A38,JordGG!$D$12:BK$200,S$3,FALSE)),VLOOKUP($A38,JordGG!$D$12:BK$200,S$3,FALSE),"i.p"))</f>
        <v>i.a</v>
      </c>
      <c r="T38" s="134" t="str">
        <f>IF(OR(ISNA(VLOOKUP($A38,JordGG!$D$12:BL$200,T$3,FALSE)),ISBLANK(VLOOKUP($A38,JordGG!$D$12:BL$200,T$3,FALSE))),"i.a",IF(ISNUMBER(VLOOKUP($A38,JordGG!$D$12:BL$200,T$3,FALSE)),VLOOKUP($A38,JordGG!$D$12:BL$200,T$3,FALSE),"i.p"))</f>
        <v>i.a</v>
      </c>
      <c r="U38" s="134" t="str">
        <f>IF(OR(ISNA(VLOOKUP($A38,JordGG!$D$12:BM$200,U$3,FALSE)),ISBLANK(VLOOKUP($A38,JordGG!$D$12:BM$200,U$3,FALSE))),"i.a",IF(ISNUMBER(VLOOKUP($A38,JordGG!$D$12:BM$200,U$3,FALSE)),VLOOKUP($A38,JordGG!$D$12:BM$200,U$3,FALSE),"i.p"))</f>
        <v>i.a</v>
      </c>
      <c r="V38" s="134" t="str">
        <f>IF(OR(ISNA(VLOOKUP($A38,JordGG!$D$12:BN$200,V$3,FALSE)),ISBLANK(VLOOKUP($A38,JordGG!$D$12:BN$200,V$3,FALSE))),"i.a",IF(ISNUMBER(VLOOKUP($A38,JordGG!$D$12:BN$200,V$3,FALSE)),VLOOKUP($A38,JordGG!$D$12:BN$200,V$3,FALSE),"i.p"))</f>
        <v>i.a</v>
      </c>
      <c r="W38" s="134" t="str">
        <f>IF(OR(ISNA(VLOOKUP($A38,JordGG!$D$12:BO$200,W$3,FALSE)),ISBLANK(VLOOKUP($A38,JordGG!$D$12:BO$200,W$3,FALSE))),"i.a",IF(ISNUMBER(VLOOKUP($A38,JordGG!$D$12:BO$200,W$3,FALSE)),VLOOKUP($A38,JordGG!$D$12:BO$200,W$3,FALSE),"i.p"))</f>
        <v>i.a</v>
      </c>
      <c r="X38" s="134" t="str">
        <f>IF(OR(ISNA(VLOOKUP($A38,JordGG!$D$12:BP$200,X$3,FALSE)),ISBLANK(VLOOKUP($A38,JordGG!$D$12:BP$200,X$3,FALSE))),"i.a",IF(ISNUMBER(VLOOKUP($A38,JordGG!$D$12:BP$200,X$3,FALSE)),VLOOKUP($A38,JordGG!$D$12:BP$200,X$3,FALSE),"i.p"))</f>
        <v>i.a</v>
      </c>
      <c r="Y38" s="134" t="str">
        <f>IF(OR(ISNA(VLOOKUP($A38,JordGG!$D$12:BQ$200,Y$3,FALSE)),ISBLANK(VLOOKUP($A38,JordGG!$D$12:BQ$200,Y$3,FALSE))),"i.a",IF(ISNUMBER(VLOOKUP($A38,JordGG!$D$12:BQ$200,Y$3,FALSE)),VLOOKUP($A38,JordGG!$D$12:BQ$200,Y$3,FALSE),"i.p"))</f>
        <v>i.a</v>
      </c>
      <c r="Z38" s="134" t="str">
        <f>IF(OR(ISNA(VLOOKUP($A38,JordGG!$D$12:BR$200,Z$3,FALSE)),ISBLANK(VLOOKUP($A38,JordGG!$D$12:BR$200,Z$3,FALSE))),"i.a",IF(ISNUMBER(VLOOKUP($A38,JordGG!$D$12:BR$200,Z$3,FALSE)),VLOOKUP($A38,JordGG!$D$12:BR$200,Z$3,FALSE),"i.p"))</f>
        <v>i.a</v>
      </c>
      <c r="AA38" s="134" t="str">
        <f>IF(OR(ISNA(VLOOKUP($A38,JordGG!$D$12:BS$200,AA$3,FALSE)),ISBLANK(VLOOKUP($A38,JordGG!$D$12:BS$200,AA$3,FALSE))),"i.a",IF(ISNUMBER(VLOOKUP($A38,JordGG!$D$12:BS$200,AA$3,FALSE)),VLOOKUP($A38,JordGG!$D$12:BS$200,AA$3,FALSE),"i.p"))</f>
        <v>i.a</v>
      </c>
      <c r="AB38" s="134" t="str">
        <f>IF(OR(ISNA(VLOOKUP($A38,JordGG!$D$12:BT$200,AB$3,FALSE)),ISBLANK(VLOOKUP($A38,JordGG!$D$12:BT$200,AB$3,FALSE))),"i.a",IF(ISNUMBER(VLOOKUP($A38,JordGG!$D$12:BT$200,AB$3,FALSE)),VLOOKUP($A38,JordGG!$D$12:BT$200,AB$3,FALSE),"i.p"))</f>
        <v>i.a</v>
      </c>
      <c r="AC38" s="134" t="str">
        <f>IF(OR(ISNA(VLOOKUP($A38,JordGG!$D$12:BU$200,AC$3,FALSE)),ISBLANK(VLOOKUP($A38,JordGG!$D$12:BU$200,AC$3,FALSE))),"i.a",IF(ISNUMBER(VLOOKUP($A38,JordGG!$D$12:BU$200,AC$3,FALSE)),VLOOKUP($A38,JordGG!$D$12:BU$200,AC$3,FALSE),"i.p"))</f>
        <v>i.a</v>
      </c>
      <c r="AD38" s="134" t="str">
        <f>IF(OR(ISNA(VLOOKUP($A38,JordGG!$D$12:BV$200,AD$3,FALSE)),ISBLANK(VLOOKUP($A38,JordGG!$D$12:BV$200,AD$3,FALSE))),"i.a",IF(ISNUMBER(VLOOKUP($A38,JordGG!$D$12:BV$200,AD$3,FALSE)),VLOOKUP($A38,JordGG!$D$12:BV$200,AD$3,FALSE),"i.p"))</f>
        <v>i.a</v>
      </c>
      <c r="AE38" s="134" t="str">
        <f>IF(OR(ISNA(VLOOKUP($A38,JordGG!$D$12:BW$200,AE$3,FALSE)),ISBLANK(VLOOKUP($A38,JordGG!$D$12:BW$200,AE$3,FALSE))),"i.a",IF(ISNUMBER(VLOOKUP($A38,JordGG!$D$12:BW$200,AE$3,FALSE)),VLOOKUP($A38,JordGG!$D$12:BW$200,AE$3,FALSE),"i.p"))</f>
        <v>i.a</v>
      </c>
      <c r="AF38" s="134" t="str">
        <f>IF(OR(ISNA(VLOOKUP($A38,JordGG!$D$12:BX$200,AF$3,FALSE)),ISBLANK(VLOOKUP($A38,JordGG!$D$12:BX$200,AF$3,FALSE))),"i.a",IF(ISNUMBER(VLOOKUP($A38,JordGG!$D$12:BX$200,AF$3,FALSE)),VLOOKUP($A38,JordGG!$D$12:BX$200,AF$3,FALSE),"i.p"))</f>
        <v>i.a</v>
      </c>
      <c r="AG38" s="134" t="str">
        <f>IF(OR(ISNA(VLOOKUP($A38,JordGG!$D$12:BY$200,AG$3,FALSE)),ISBLANK(VLOOKUP($A38,JordGG!$D$12:BY$200,AG$3,FALSE))),"i.a",IF(ISNUMBER(VLOOKUP($A38,JordGG!$D$12:BY$200,AG$3,FALSE)),VLOOKUP($A38,JordGG!$D$12:BY$200,AG$3,FALSE),"i.p"))</f>
        <v>i.a</v>
      </c>
      <c r="AH38" s="134" t="str">
        <f>IF(OR(ISNA(VLOOKUP($A38,JordGG!$D$12:BZ$200,AH$3,FALSE)),ISBLANK(VLOOKUP($A38,JordGG!$D$12:BZ$200,AH$3,FALSE))),"i.a",IF(ISNUMBER(VLOOKUP($A38,JordGG!$D$12:BZ$200,AH$3,FALSE)),VLOOKUP($A38,JordGG!$D$12:BZ$200,AH$3,FALSE),"i.p"))</f>
        <v>i.a</v>
      </c>
      <c r="AI38" s="134" t="str">
        <f>IF(OR(ISNA(VLOOKUP($A38,JordGG!$D$12:CA$200,AI$3,FALSE)),ISBLANK(VLOOKUP($A38,JordGG!$D$12:CA$200,AI$3,FALSE))),"i.a",IF(ISNUMBER(VLOOKUP($A38,JordGG!$D$12:CA$200,AI$3,FALSE)),VLOOKUP($A38,JordGG!$D$12:CA$200,AI$3,FALSE),"i.p"))</f>
        <v>i.a</v>
      </c>
      <c r="AJ38" s="134" t="str">
        <f>IF(OR(ISNA(VLOOKUP($A38,JordGG!$D$12:CB$200,AJ$3,FALSE)),ISBLANK(VLOOKUP($A38,JordGG!$D$12:CB$200,AJ$3,FALSE))),"i.a",IF(ISNUMBER(VLOOKUP($A38,JordGG!$D$12:CB$200,AJ$3,FALSE)),VLOOKUP($A38,JordGG!$D$12:CB$200,AJ$3,FALSE),"i.p"))</f>
        <v>i.a</v>
      </c>
      <c r="AK38" s="134" t="str">
        <f>IF(OR(ISNA(VLOOKUP($A38,JordGG!$D$12:CC$200,AK$3,FALSE)),ISBLANK(VLOOKUP($A38,JordGG!$D$12:CC$200,AK$3,FALSE))),"i.a",IF(ISNUMBER(VLOOKUP($A38,JordGG!$D$12:CC$200,AK$3,FALSE)),VLOOKUP($A38,JordGG!$D$12:CC$200,AK$3,FALSE),"i.p"))</f>
        <v>i.a</v>
      </c>
      <c r="AL38" s="134" t="str">
        <f>IF(OR(ISNA(VLOOKUP($A38,JordGG!$D$12:CD$200,AL$3,FALSE)),ISBLANK(VLOOKUP($A38,JordGG!$D$12:CD$200,AL$3,FALSE))),"i.a",IF(ISNUMBER(VLOOKUP($A38,JordGG!$D$12:CD$200,AL$3,FALSE)),VLOOKUP($A38,JordGG!$D$12:CD$200,AL$3,FALSE),"i.p"))</f>
        <v>i.a</v>
      </c>
      <c r="AM38" s="134" t="str">
        <f>IF(OR(ISNA(VLOOKUP($A38,JordGG!$D$12:CE$200,AM$3,FALSE)),ISBLANK(VLOOKUP($A38,JordGG!$D$12:CE$200,AM$3,FALSE))),"i.a",IF(ISNUMBER(VLOOKUP($A38,JordGG!$D$12:CE$200,AM$3,FALSE)),VLOOKUP($A38,JordGG!$D$12:CE$200,AM$3,FALSE),"i.p"))</f>
        <v>i.a</v>
      </c>
      <c r="AN38" s="134" t="str">
        <f>IF(OR(ISNA(VLOOKUP($A38,JordGG!$D$12:CF$200,AN$3,FALSE)),ISBLANK(VLOOKUP($A38,JordGG!$D$12:CF$200,AN$3,FALSE))),"i.a",IF(ISNUMBER(VLOOKUP($A38,JordGG!$D$12:CF$200,AN$3,FALSE)),VLOOKUP($A38,JordGG!$D$12:CF$200,AN$3,FALSE),"i.p"))</f>
        <v>i.a</v>
      </c>
      <c r="AO38" s="134" t="str">
        <f>IF(OR(ISNA(VLOOKUP($A38,JordGG!$D$12:CG$200,AO$3,FALSE)),ISBLANK(VLOOKUP($A38,JordGG!$D$12:CG$200,AO$3,FALSE))),"i.a",IF(ISNUMBER(VLOOKUP($A38,JordGG!$D$12:CG$200,AO$3,FALSE)),VLOOKUP($A38,JordGG!$D$12:CG$200,AO$3,FALSE),"i.p"))</f>
        <v>i.a</v>
      </c>
      <c r="AP38" s="134" t="str">
        <f>IF(OR(ISNA(VLOOKUP($A38,JordGG!$D$12:CH$200,AP$3,FALSE)),ISBLANK(VLOOKUP($A38,JordGG!$D$12:CH$200,AP$3,FALSE))),"i.a",IF(ISNUMBER(VLOOKUP($A38,JordGG!$D$12:CH$200,AP$3,FALSE)),VLOOKUP($A38,JordGG!$D$12:CH$200,AP$3,FALSE),"i.p"))</f>
        <v>i.a</v>
      </c>
      <c r="AQ38" s="134" t="str">
        <f>IF(OR(ISNA(VLOOKUP($A38,JordGG!$D$12:CI$200,AQ$3,FALSE)),ISBLANK(VLOOKUP($A38,JordGG!$D$12:CI$200,AQ$3,FALSE))),"i.a",IF(ISNUMBER(VLOOKUP($A38,JordGG!$D$12:CI$200,AQ$3,FALSE)),VLOOKUP($A38,JordGG!$D$12:CI$200,AQ$3,FALSE),"i.p"))</f>
        <v>i.a</v>
      </c>
      <c r="AR38" s="149" t="str">
        <f>IF(OR(ISNA(VLOOKUP($A38,JordGG!$D$12:CJ$200,AR$3,FALSE)),ISBLANK(VLOOKUP($A38,JordGG!$D$12:CJ$200,AR$3,FALSE))),"i.a",IF(ISNUMBER(VLOOKUP($A38,JordGG!$D$12:CJ$200,AR$3,FALSE)),VLOOKUP($A38,JordGG!$D$12:CJ$200,AR$3,FALSE),"i.p"))</f>
        <v>i.a</v>
      </c>
    </row>
    <row r="39" spans="1:44" x14ac:dyDescent="0.2">
      <c r="A39" s="45">
        <v>868</v>
      </c>
      <c r="B39" s="45" t="str">
        <f>_xlfn.IFNA(IF(ISBLANK(VLOOKUP($A39,JordGG!$D$12:BT$120,3,FALSE)),"i.a",VLOOKUP($A39,JordGG!$D$12:BT$120,3,FALSE)),"i.a")</f>
        <v>i.a</v>
      </c>
      <c r="C39" s="132" t="s">
        <v>82</v>
      </c>
      <c r="D39" s="130" t="str">
        <f>_xlfn.IFNA(IF(ISBLANK(VLOOKUP($A39,JordGG!$D$12:BV$120,D$3,FALSE)),"i.f",VLOOKUP($A39,JordGG!$D$12:BV$120,D$3,FALSE)),"i.a")</f>
        <v>i.a</v>
      </c>
      <c r="E39" s="130" t="str">
        <f>_xlfn.IFNA(IF(ISBLANK(VLOOKUP($A39,JordGG!$D$12:BV$120,E$3,FALSE)),"i.f",VLOOKUP($A39,JordGG!$D$12:BV$120,E$3,FALSE)),"i.a")</f>
        <v>i.a</v>
      </c>
      <c r="F39" s="134" t="str">
        <f>IF(OR(ISNA(VLOOKUP($A39,JordGG!$D$12:AX$200,F$3,FALSE)),ISBLANK(VLOOKUP($A39,JordGG!$D$12:AX$200,F$3,FALSE))),"i.a",IF(ISNUMBER(VLOOKUP($A39,JordGG!$D$12:AX$200,F$3,FALSE)),VLOOKUP($A39,JordGG!$D$12:AX$200,F$3,FALSE),"i.p"))</f>
        <v>i.a</v>
      </c>
      <c r="G39" s="134" t="str">
        <f>IF(OR(ISNA(VLOOKUP($A39,JordGG!$D$12:AY$200,G$3,FALSE)),ISBLANK(VLOOKUP($A39,JordGG!$D$12:AY$200,G$3,FALSE))),"i.a",IF(ISNUMBER(VLOOKUP($A39,JordGG!$D$12:AY$200,G$3,FALSE)),VLOOKUP($A39,JordGG!$D$12:AY$200,G$3,FALSE),"i.p"))</f>
        <v>i.a</v>
      </c>
      <c r="H39" s="134" t="str">
        <f>IF(OR(ISNA(VLOOKUP($A39,JordGG!$D$12:AZ$200,H$3,FALSE)),ISBLANK(VLOOKUP($A39,JordGG!$D$12:AZ$200,H$3,FALSE))),"i.a",IF(ISNUMBER(VLOOKUP($A39,JordGG!$D$12:AZ$200,H$3,FALSE)),VLOOKUP($A39,JordGG!$D$12:AZ$200,H$3,FALSE),"i.p"))</f>
        <v>i.a</v>
      </c>
      <c r="I39" s="134" t="str">
        <f>IF(OR(ISNA(VLOOKUP($A39,JordGG!$D$12:BA$200,I$3,FALSE)),ISBLANK(VLOOKUP($A39,JordGG!$D$12:BA$200,I$3,FALSE))),"i.a",IF(ISNUMBER(VLOOKUP($A39,JordGG!$D$12:BA$200,I$3,FALSE)),VLOOKUP($A39,JordGG!$D$12:BA$200,I$3,FALSE),"i.p"))</f>
        <v>i.a</v>
      </c>
      <c r="J39" s="134" t="str">
        <f>IF(OR(ISNA(VLOOKUP($A39,JordGG!$D$12:BB$200,J$3,FALSE)),ISBLANK(VLOOKUP($A39,JordGG!$D$12:BB$200,J$3,FALSE))),"i.a",IF(ISNUMBER(VLOOKUP($A39,JordGG!$D$12:BB$200,J$3,FALSE)),VLOOKUP($A39,JordGG!$D$12:BB$200,J$3,FALSE),"i.p"))</f>
        <v>i.a</v>
      </c>
      <c r="K39" s="134" t="str">
        <f>IF(OR(ISNA(VLOOKUP($A39,JordGG!$D$12:BC$200,K$3,FALSE)),ISBLANK(VLOOKUP($A39,JordGG!$D$12:BC$200,K$3,FALSE))),"i.a",IF(ISNUMBER(VLOOKUP($A39,JordGG!$D$12:BC$200,K$3,FALSE)),VLOOKUP($A39,JordGG!$D$12:BC$200,K$3,FALSE),"i.p"))</f>
        <v>i.a</v>
      </c>
      <c r="L39" s="134" t="str">
        <f>IF(OR(ISNA(VLOOKUP($A39,JordGG!$D$12:BD$200,L$3,FALSE)),ISBLANK(VLOOKUP($A39,JordGG!$D$12:BD$200,L$3,FALSE))),"i.a",IF(ISNUMBER(VLOOKUP($A39,JordGG!$D$12:BD$200,L$3,FALSE)),VLOOKUP($A39,JordGG!$D$12:BD$200,L$3,FALSE),"i.p"))</f>
        <v>i.a</v>
      </c>
      <c r="M39" s="134" t="str">
        <f>IF(OR(ISNA(VLOOKUP($A39,JordGG!$D$12:BE$200,M$3,FALSE)),ISBLANK(VLOOKUP($A39,JordGG!$D$12:BE$200,M$3,FALSE))),"i.a",IF(ISNUMBER(VLOOKUP($A39,JordGG!$D$12:BE$200,M$3,FALSE)),VLOOKUP($A39,JordGG!$D$12:BE$200,M$3,FALSE),"i.p"))</f>
        <v>i.a</v>
      </c>
      <c r="N39" s="134" t="str">
        <f>IF(OR(ISNA(VLOOKUP($A39,JordGG!$D$12:BF$200,N$3,FALSE)),ISBLANK(VLOOKUP($A39,JordGG!$D$12:BF$200,N$3,FALSE))),"i.a",IF(ISNUMBER(VLOOKUP($A39,JordGG!$D$12:BF$200,N$3,FALSE)),VLOOKUP($A39,JordGG!$D$12:BF$200,N$3,FALSE),"i.p"))</f>
        <v>i.a</v>
      </c>
      <c r="O39" s="134" t="str">
        <f>IF(OR(ISNA(VLOOKUP($A39,JordGG!$D$12:BG$200,O$3,FALSE)),ISBLANK(VLOOKUP($A39,JordGG!$D$12:BG$200,O$3,FALSE))),"i.a",IF(ISNUMBER(VLOOKUP($A39,JordGG!$D$12:BG$200,O$3,FALSE)),VLOOKUP($A39,JordGG!$D$12:BG$200,O$3,FALSE),"i.p"))</f>
        <v>i.a</v>
      </c>
      <c r="P39" s="134" t="str">
        <f>IF(OR(ISNA(VLOOKUP($A39,JordGG!$D$12:BH$200,P$3,FALSE)),ISBLANK(VLOOKUP($A39,JordGG!$D$12:BH$200,P$3,FALSE))),"i.a",IF(ISNUMBER(VLOOKUP($A39,JordGG!$D$12:BH$200,P$3,FALSE)),VLOOKUP($A39,JordGG!$D$12:BH$200,P$3,FALSE),"i.p"))</f>
        <v>i.a</v>
      </c>
      <c r="Q39" s="134" t="str">
        <f>IF(OR(ISNA(VLOOKUP($A39,JordGG!$D$12:BI$200,Q$3,FALSE)),ISBLANK(VLOOKUP($A39,JordGG!$D$12:BI$200,Q$3,FALSE))),"i.a",IF(ISNUMBER(VLOOKUP($A39,JordGG!$D$12:BI$200,Q$3,FALSE)),VLOOKUP($A39,JordGG!$D$12:BI$200,Q$3,FALSE),"i.p"))</f>
        <v>i.a</v>
      </c>
      <c r="R39" s="134" t="str">
        <f>IF(OR(ISNA(VLOOKUP($A39,JordGG!$D$12:BJ$200,R$3,FALSE)),ISBLANK(VLOOKUP($A39,JordGG!$D$12:BJ$200,R$3,FALSE))),"i.a",IF(ISNUMBER(VLOOKUP($A39,JordGG!$D$12:BJ$200,R$3,FALSE)),VLOOKUP($A39,JordGG!$D$12:BJ$200,R$3,FALSE),"i.p"))</f>
        <v>i.a</v>
      </c>
      <c r="S39" s="134" t="str">
        <f>IF(OR(ISNA(VLOOKUP($A39,JordGG!$D$12:BK$200,S$3,FALSE)),ISBLANK(VLOOKUP($A39,JordGG!$D$12:BK$200,S$3,FALSE))),"i.a",IF(ISNUMBER(VLOOKUP($A39,JordGG!$D$12:BK$200,S$3,FALSE)),VLOOKUP($A39,JordGG!$D$12:BK$200,S$3,FALSE),"i.p"))</f>
        <v>i.a</v>
      </c>
      <c r="T39" s="134" t="str">
        <f>IF(OR(ISNA(VLOOKUP($A39,JordGG!$D$12:BL$200,T$3,FALSE)),ISBLANK(VLOOKUP($A39,JordGG!$D$12:BL$200,T$3,FALSE))),"i.a",IF(ISNUMBER(VLOOKUP($A39,JordGG!$D$12:BL$200,T$3,FALSE)),VLOOKUP($A39,JordGG!$D$12:BL$200,T$3,FALSE),"i.p"))</f>
        <v>i.a</v>
      </c>
      <c r="U39" s="134" t="str">
        <f>IF(OR(ISNA(VLOOKUP($A39,JordGG!$D$12:BM$200,U$3,FALSE)),ISBLANK(VLOOKUP($A39,JordGG!$D$12:BM$200,U$3,FALSE))),"i.a",IF(ISNUMBER(VLOOKUP($A39,JordGG!$D$12:BM$200,U$3,FALSE)),VLOOKUP($A39,JordGG!$D$12:BM$200,U$3,FALSE),"i.p"))</f>
        <v>i.a</v>
      </c>
      <c r="V39" s="134" t="str">
        <f>IF(OR(ISNA(VLOOKUP($A39,JordGG!$D$12:BN$200,V$3,FALSE)),ISBLANK(VLOOKUP($A39,JordGG!$D$12:BN$200,V$3,FALSE))),"i.a",IF(ISNUMBER(VLOOKUP($A39,JordGG!$D$12:BN$200,V$3,FALSE)),VLOOKUP($A39,JordGG!$D$12:BN$200,V$3,FALSE),"i.p"))</f>
        <v>i.a</v>
      </c>
      <c r="W39" s="134" t="str">
        <f>IF(OR(ISNA(VLOOKUP($A39,JordGG!$D$12:BO$200,W$3,FALSE)),ISBLANK(VLOOKUP($A39,JordGG!$D$12:BO$200,W$3,FALSE))),"i.a",IF(ISNUMBER(VLOOKUP($A39,JordGG!$D$12:BO$200,W$3,FALSE)),VLOOKUP($A39,JordGG!$D$12:BO$200,W$3,FALSE),"i.p"))</f>
        <v>i.a</v>
      </c>
      <c r="X39" s="134" t="str">
        <f>IF(OR(ISNA(VLOOKUP($A39,JordGG!$D$12:BP$200,X$3,FALSE)),ISBLANK(VLOOKUP($A39,JordGG!$D$12:BP$200,X$3,FALSE))),"i.a",IF(ISNUMBER(VLOOKUP($A39,JordGG!$D$12:BP$200,X$3,FALSE)),VLOOKUP($A39,JordGG!$D$12:BP$200,X$3,FALSE),"i.p"))</f>
        <v>i.a</v>
      </c>
      <c r="Y39" s="134" t="str">
        <f>IF(OR(ISNA(VLOOKUP($A39,JordGG!$D$12:BQ$200,Y$3,FALSE)),ISBLANK(VLOOKUP($A39,JordGG!$D$12:BQ$200,Y$3,FALSE))),"i.a",IF(ISNUMBER(VLOOKUP($A39,JordGG!$D$12:BQ$200,Y$3,FALSE)),VLOOKUP($A39,JordGG!$D$12:BQ$200,Y$3,FALSE),"i.p"))</f>
        <v>i.a</v>
      </c>
      <c r="Z39" s="134" t="str">
        <f>IF(OR(ISNA(VLOOKUP($A39,JordGG!$D$12:BR$200,Z$3,FALSE)),ISBLANK(VLOOKUP($A39,JordGG!$D$12:BR$200,Z$3,FALSE))),"i.a",IF(ISNUMBER(VLOOKUP($A39,JordGG!$D$12:BR$200,Z$3,FALSE)),VLOOKUP($A39,JordGG!$D$12:BR$200,Z$3,FALSE),"i.p"))</f>
        <v>i.a</v>
      </c>
      <c r="AA39" s="134" t="str">
        <f>IF(OR(ISNA(VLOOKUP($A39,JordGG!$D$12:BS$200,AA$3,FALSE)),ISBLANK(VLOOKUP($A39,JordGG!$D$12:BS$200,AA$3,FALSE))),"i.a",IF(ISNUMBER(VLOOKUP($A39,JordGG!$D$12:BS$200,AA$3,FALSE)),VLOOKUP($A39,JordGG!$D$12:BS$200,AA$3,FALSE),"i.p"))</f>
        <v>i.a</v>
      </c>
      <c r="AB39" s="134" t="str">
        <f>IF(OR(ISNA(VLOOKUP($A39,JordGG!$D$12:BT$200,AB$3,FALSE)),ISBLANK(VLOOKUP($A39,JordGG!$D$12:BT$200,AB$3,FALSE))),"i.a",IF(ISNUMBER(VLOOKUP($A39,JordGG!$D$12:BT$200,AB$3,FALSE)),VLOOKUP($A39,JordGG!$D$12:BT$200,AB$3,FALSE),"i.p"))</f>
        <v>i.a</v>
      </c>
      <c r="AC39" s="134" t="str">
        <f>IF(OR(ISNA(VLOOKUP($A39,JordGG!$D$12:BU$200,AC$3,FALSE)),ISBLANK(VLOOKUP($A39,JordGG!$D$12:BU$200,AC$3,FALSE))),"i.a",IF(ISNUMBER(VLOOKUP($A39,JordGG!$D$12:BU$200,AC$3,FALSE)),VLOOKUP($A39,JordGG!$D$12:BU$200,AC$3,FALSE),"i.p"))</f>
        <v>i.a</v>
      </c>
      <c r="AD39" s="134" t="str">
        <f>IF(OR(ISNA(VLOOKUP($A39,JordGG!$D$12:BV$200,AD$3,FALSE)),ISBLANK(VLOOKUP($A39,JordGG!$D$12:BV$200,AD$3,FALSE))),"i.a",IF(ISNUMBER(VLOOKUP($A39,JordGG!$D$12:BV$200,AD$3,FALSE)),VLOOKUP($A39,JordGG!$D$12:BV$200,AD$3,FALSE),"i.p"))</f>
        <v>i.a</v>
      </c>
      <c r="AE39" s="134" t="str">
        <f>IF(OR(ISNA(VLOOKUP($A39,JordGG!$D$12:BW$200,AE$3,FALSE)),ISBLANK(VLOOKUP($A39,JordGG!$D$12:BW$200,AE$3,FALSE))),"i.a",IF(ISNUMBER(VLOOKUP($A39,JordGG!$D$12:BW$200,AE$3,FALSE)),VLOOKUP($A39,JordGG!$D$12:BW$200,AE$3,FALSE),"i.p"))</f>
        <v>i.a</v>
      </c>
      <c r="AF39" s="134" t="str">
        <f>IF(OR(ISNA(VLOOKUP($A39,JordGG!$D$12:BX$200,AF$3,FALSE)),ISBLANK(VLOOKUP($A39,JordGG!$D$12:BX$200,AF$3,FALSE))),"i.a",IF(ISNUMBER(VLOOKUP($A39,JordGG!$D$12:BX$200,AF$3,FALSE)),VLOOKUP($A39,JordGG!$D$12:BX$200,AF$3,FALSE),"i.p"))</f>
        <v>i.a</v>
      </c>
      <c r="AG39" s="134" t="str">
        <f>IF(OR(ISNA(VLOOKUP($A39,JordGG!$D$12:BY$200,AG$3,FALSE)),ISBLANK(VLOOKUP($A39,JordGG!$D$12:BY$200,AG$3,FALSE))),"i.a",IF(ISNUMBER(VLOOKUP($A39,JordGG!$D$12:BY$200,AG$3,FALSE)),VLOOKUP($A39,JordGG!$D$12:BY$200,AG$3,FALSE),"i.p"))</f>
        <v>i.a</v>
      </c>
      <c r="AH39" s="134" t="str">
        <f>IF(OR(ISNA(VLOOKUP($A39,JordGG!$D$12:BZ$200,AH$3,FALSE)),ISBLANK(VLOOKUP($A39,JordGG!$D$12:BZ$200,AH$3,FALSE))),"i.a",IF(ISNUMBER(VLOOKUP($A39,JordGG!$D$12:BZ$200,AH$3,FALSE)),VLOOKUP($A39,JordGG!$D$12:BZ$200,AH$3,FALSE),"i.p"))</f>
        <v>i.a</v>
      </c>
      <c r="AI39" s="134" t="str">
        <f>IF(OR(ISNA(VLOOKUP($A39,JordGG!$D$12:CA$200,AI$3,FALSE)),ISBLANK(VLOOKUP($A39,JordGG!$D$12:CA$200,AI$3,FALSE))),"i.a",IF(ISNUMBER(VLOOKUP($A39,JordGG!$D$12:CA$200,AI$3,FALSE)),VLOOKUP($A39,JordGG!$D$12:CA$200,AI$3,FALSE),"i.p"))</f>
        <v>i.a</v>
      </c>
      <c r="AJ39" s="134" t="str">
        <f>IF(OR(ISNA(VLOOKUP($A39,JordGG!$D$12:CB$200,AJ$3,FALSE)),ISBLANK(VLOOKUP($A39,JordGG!$D$12:CB$200,AJ$3,FALSE))),"i.a",IF(ISNUMBER(VLOOKUP($A39,JordGG!$D$12:CB$200,AJ$3,FALSE)),VLOOKUP($A39,JordGG!$D$12:CB$200,AJ$3,FALSE),"i.p"))</f>
        <v>i.a</v>
      </c>
      <c r="AK39" s="134" t="str">
        <f>IF(OR(ISNA(VLOOKUP($A39,JordGG!$D$12:CC$200,AK$3,FALSE)),ISBLANK(VLOOKUP($A39,JordGG!$D$12:CC$200,AK$3,FALSE))),"i.a",IF(ISNUMBER(VLOOKUP($A39,JordGG!$D$12:CC$200,AK$3,FALSE)),VLOOKUP($A39,JordGG!$D$12:CC$200,AK$3,FALSE),"i.p"))</f>
        <v>i.a</v>
      </c>
      <c r="AL39" s="134" t="str">
        <f>IF(OR(ISNA(VLOOKUP($A39,JordGG!$D$12:CD$200,AL$3,FALSE)),ISBLANK(VLOOKUP($A39,JordGG!$D$12:CD$200,AL$3,FALSE))),"i.a",IF(ISNUMBER(VLOOKUP($A39,JordGG!$D$12:CD$200,AL$3,FALSE)),VLOOKUP($A39,JordGG!$D$12:CD$200,AL$3,FALSE),"i.p"))</f>
        <v>i.a</v>
      </c>
      <c r="AM39" s="134" t="str">
        <f>IF(OR(ISNA(VLOOKUP($A39,JordGG!$D$12:CE$200,AM$3,FALSE)),ISBLANK(VLOOKUP($A39,JordGG!$D$12:CE$200,AM$3,FALSE))),"i.a",IF(ISNUMBER(VLOOKUP($A39,JordGG!$D$12:CE$200,AM$3,FALSE)),VLOOKUP($A39,JordGG!$D$12:CE$200,AM$3,FALSE),"i.p"))</f>
        <v>i.a</v>
      </c>
      <c r="AN39" s="134" t="str">
        <f>IF(OR(ISNA(VLOOKUP($A39,JordGG!$D$12:CF$200,AN$3,FALSE)),ISBLANK(VLOOKUP($A39,JordGG!$D$12:CF$200,AN$3,FALSE))),"i.a",IF(ISNUMBER(VLOOKUP($A39,JordGG!$D$12:CF$200,AN$3,FALSE)),VLOOKUP($A39,JordGG!$D$12:CF$200,AN$3,FALSE),"i.p"))</f>
        <v>i.a</v>
      </c>
      <c r="AO39" s="134" t="str">
        <f>IF(OR(ISNA(VLOOKUP($A39,JordGG!$D$12:CG$200,AO$3,FALSE)),ISBLANK(VLOOKUP($A39,JordGG!$D$12:CG$200,AO$3,FALSE))),"i.a",IF(ISNUMBER(VLOOKUP($A39,JordGG!$D$12:CG$200,AO$3,FALSE)),VLOOKUP($A39,JordGG!$D$12:CG$200,AO$3,FALSE),"i.p"))</f>
        <v>i.a</v>
      </c>
      <c r="AP39" s="134" t="str">
        <f>IF(OR(ISNA(VLOOKUP($A39,JordGG!$D$12:CH$200,AP$3,FALSE)),ISBLANK(VLOOKUP($A39,JordGG!$D$12:CH$200,AP$3,FALSE))),"i.a",IF(ISNUMBER(VLOOKUP($A39,JordGG!$D$12:CH$200,AP$3,FALSE)),VLOOKUP($A39,JordGG!$D$12:CH$200,AP$3,FALSE),"i.p"))</f>
        <v>i.a</v>
      </c>
      <c r="AQ39" s="134" t="str">
        <f>IF(OR(ISNA(VLOOKUP($A39,JordGG!$D$12:CI$200,AQ$3,FALSE)),ISBLANK(VLOOKUP($A39,JordGG!$D$12:CI$200,AQ$3,FALSE))),"i.a",IF(ISNUMBER(VLOOKUP($A39,JordGG!$D$12:CI$200,AQ$3,FALSE)),VLOOKUP($A39,JordGG!$D$12:CI$200,AQ$3,FALSE),"i.p"))</f>
        <v>i.a</v>
      </c>
      <c r="AR39" s="149" t="str">
        <f>IF(OR(ISNA(VLOOKUP($A39,JordGG!$D$12:CJ$200,AR$3,FALSE)),ISBLANK(VLOOKUP($A39,JordGG!$D$12:CJ$200,AR$3,FALSE))),"i.a",IF(ISNUMBER(VLOOKUP($A39,JordGG!$D$12:CJ$200,AR$3,FALSE)),VLOOKUP($A39,JordGG!$D$12:CJ$200,AR$3,FALSE),"i.p"))</f>
        <v>i.a</v>
      </c>
    </row>
    <row r="40" spans="1:44" ht="13.6" thickBot="1" x14ac:dyDescent="0.25">
      <c r="A40" s="45">
        <v>1076</v>
      </c>
      <c r="B40" s="45" t="str">
        <f>_xlfn.IFNA(IF(ISBLANK(VLOOKUP($A40,JordGG!$D$12:BT$120,3,FALSE)),"i.a",VLOOKUP($A40,JordGG!$D$12:BT$120,3,FALSE)),"i.a")</f>
        <v>i.a</v>
      </c>
      <c r="C40" s="133" t="s">
        <v>83</v>
      </c>
      <c r="D40" s="23" t="str">
        <f>_xlfn.IFNA(IF(ISBLANK(VLOOKUP($A40,JordGG!$D$12:BV$120,D$3,FALSE)),"i.f",VLOOKUP($A40,JordGG!$D$12:BV$120,D$3,FALSE)),"i.a")</f>
        <v>i.a</v>
      </c>
      <c r="E40" s="23" t="str">
        <f>_xlfn.IFNA(IF(ISBLANK(VLOOKUP($A40,JordGG!$D$12:BV$120,E$3,FALSE)),"i.f",VLOOKUP($A40,JordGG!$D$12:BV$120,E$3,FALSE)),"i.a")</f>
        <v>i.a</v>
      </c>
      <c r="F40" s="151" t="str">
        <f>IF(OR(ISNA(VLOOKUP($A40,JordGG!$D$12:AX$200,F$3,FALSE)),ISBLANK(VLOOKUP($A40,JordGG!$D$12:AX$200,F$3,FALSE))),"i.a",IF(ISNUMBER(VLOOKUP($A40,JordGG!$D$12:AX$200,F$3,FALSE)),VLOOKUP($A40,JordGG!$D$12:AX$200,F$3,FALSE),"i.p"))</f>
        <v>i.a</v>
      </c>
      <c r="G40" s="151" t="str">
        <f>IF(OR(ISNA(VLOOKUP($A40,JordGG!$D$12:AY$200,G$3,FALSE)),ISBLANK(VLOOKUP($A40,JordGG!$D$12:AY$200,G$3,FALSE))),"i.a",IF(ISNUMBER(VLOOKUP($A40,JordGG!$D$12:AY$200,G$3,FALSE)),VLOOKUP($A40,JordGG!$D$12:AY$200,G$3,FALSE),"i.p"))</f>
        <v>i.a</v>
      </c>
      <c r="H40" s="151" t="str">
        <f>IF(OR(ISNA(VLOOKUP($A40,JordGG!$D$12:AZ$200,H$3,FALSE)),ISBLANK(VLOOKUP($A40,JordGG!$D$12:AZ$200,H$3,FALSE))),"i.a",IF(ISNUMBER(VLOOKUP($A40,JordGG!$D$12:AZ$200,H$3,FALSE)),VLOOKUP($A40,JordGG!$D$12:AZ$200,H$3,FALSE),"i.p"))</f>
        <v>i.a</v>
      </c>
      <c r="I40" s="151" t="str">
        <f>IF(OR(ISNA(VLOOKUP($A40,JordGG!$D$12:BA$200,I$3,FALSE)),ISBLANK(VLOOKUP($A40,JordGG!$D$12:BA$200,I$3,FALSE))),"i.a",IF(ISNUMBER(VLOOKUP($A40,JordGG!$D$12:BA$200,I$3,FALSE)),VLOOKUP($A40,JordGG!$D$12:BA$200,I$3,FALSE),"i.p"))</f>
        <v>i.a</v>
      </c>
      <c r="J40" s="151" t="str">
        <f>IF(OR(ISNA(VLOOKUP($A40,JordGG!$D$12:BB$200,J$3,FALSE)),ISBLANK(VLOOKUP($A40,JordGG!$D$12:BB$200,J$3,FALSE))),"i.a",IF(ISNUMBER(VLOOKUP($A40,JordGG!$D$12:BB$200,J$3,FALSE)),VLOOKUP($A40,JordGG!$D$12:BB$200,J$3,FALSE),"i.p"))</f>
        <v>i.a</v>
      </c>
      <c r="K40" s="151" t="str">
        <f>IF(OR(ISNA(VLOOKUP($A40,JordGG!$D$12:BC$200,K$3,FALSE)),ISBLANK(VLOOKUP($A40,JordGG!$D$12:BC$200,K$3,FALSE))),"i.a",IF(ISNUMBER(VLOOKUP($A40,JordGG!$D$12:BC$200,K$3,FALSE)),VLOOKUP($A40,JordGG!$D$12:BC$200,K$3,FALSE),"i.p"))</f>
        <v>i.a</v>
      </c>
      <c r="L40" s="151" t="str">
        <f>IF(OR(ISNA(VLOOKUP($A40,JordGG!$D$12:BD$200,L$3,FALSE)),ISBLANK(VLOOKUP($A40,JordGG!$D$12:BD$200,L$3,FALSE))),"i.a",IF(ISNUMBER(VLOOKUP($A40,JordGG!$D$12:BD$200,L$3,FALSE)),VLOOKUP($A40,JordGG!$D$12:BD$200,L$3,FALSE),"i.p"))</f>
        <v>i.a</v>
      </c>
      <c r="M40" s="151" t="str">
        <f>IF(OR(ISNA(VLOOKUP($A40,JordGG!$D$12:BE$200,M$3,FALSE)),ISBLANK(VLOOKUP($A40,JordGG!$D$12:BE$200,M$3,FALSE))),"i.a",IF(ISNUMBER(VLOOKUP($A40,JordGG!$D$12:BE$200,M$3,FALSE)),VLOOKUP($A40,JordGG!$D$12:BE$200,M$3,FALSE),"i.p"))</f>
        <v>i.a</v>
      </c>
      <c r="N40" s="151" t="str">
        <f>IF(OR(ISNA(VLOOKUP($A40,JordGG!$D$12:BF$200,N$3,FALSE)),ISBLANK(VLOOKUP($A40,JordGG!$D$12:BF$200,N$3,FALSE))),"i.a",IF(ISNUMBER(VLOOKUP($A40,JordGG!$D$12:BF$200,N$3,FALSE)),VLOOKUP($A40,JordGG!$D$12:BF$200,N$3,FALSE),"i.p"))</f>
        <v>i.a</v>
      </c>
      <c r="O40" s="151" t="str">
        <f>IF(OR(ISNA(VLOOKUP($A40,JordGG!$D$12:BG$200,O$3,FALSE)),ISBLANK(VLOOKUP($A40,JordGG!$D$12:BG$200,O$3,FALSE))),"i.a",IF(ISNUMBER(VLOOKUP($A40,JordGG!$D$12:BG$200,O$3,FALSE)),VLOOKUP($A40,JordGG!$D$12:BG$200,O$3,FALSE),"i.p"))</f>
        <v>i.a</v>
      </c>
      <c r="P40" s="151" t="str">
        <f>IF(OR(ISNA(VLOOKUP($A40,JordGG!$D$12:BH$200,P$3,FALSE)),ISBLANK(VLOOKUP($A40,JordGG!$D$12:BH$200,P$3,FALSE))),"i.a",IF(ISNUMBER(VLOOKUP($A40,JordGG!$D$12:BH$200,P$3,FALSE)),VLOOKUP($A40,JordGG!$D$12:BH$200,P$3,FALSE),"i.p"))</f>
        <v>i.a</v>
      </c>
      <c r="Q40" s="151" t="str">
        <f>IF(OR(ISNA(VLOOKUP($A40,JordGG!$D$12:BI$200,Q$3,FALSE)),ISBLANK(VLOOKUP($A40,JordGG!$D$12:BI$200,Q$3,FALSE))),"i.a",IF(ISNUMBER(VLOOKUP($A40,JordGG!$D$12:BI$200,Q$3,FALSE)),VLOOKUP($A40,JordGG!$D$12:BI$200,Q$3,FALSE),"i.p"))</f>
        <v>i.a</v>
      </c>
      <c r="R40" s="151" t="str">
        <f>IF(OR(ISNA(VLOOKUP($A40,JordGG!$D$12:BJ$200,R$3,FALSE)),ISBLANK(VLOOKUP($A40,JordGG!$D$12:BJ$200,R$3,FALSE))),"i.a",IF(ISNUMBER(VLOOKUP($A40,JordGG!$D$12:BJ$200,R$3,FALSE)),VLOOKUP($A40,JordGG!$D$12:BJ$200,R$3,FALSE),"i.p"))</f>
        <v>i.a</v>
      </c>
      <c r="S40" s="151" t="str">
        <f>IF(OR(ISNA(VLOOKUP($A40,JordGG!$D$12:BK$200,S$3,FALSE)),ISBLANK(VLOOKUP($A40,JordGG!$D$12:BK$200,S$3,FALSE))),"i.a",IF(ISNUMBER(VLOOKUP($A40,JordGG!$D$12:BK$200,S$3,FALSE)),VLOOKUP($A40,JordGG!$D$12:BK$200,S$3,FALSE),"i.p"))</f>
        <v>i.a</v>
      </c>
      <c r="T40" s="151" t="str">
        <f>IF(OR(ISNA(VLOOKUP($A40,JordGG!$D$12:BL$200,T$3,FALSE)),ISBLANK(VLOOKUP($A40,JordGG!$D$12:BL$200,T$3,FALSE))),"i.a",IF(ISNUMBER(VLOOKUP($A40,JordGG!$D$12:BL$200,T$3,FALSE)),VLOOKUP($A40,JordGG!$D$12:BL$200,T$3,FALSE),"i.p"))</f>
        <v>i.a</v>
      </c>
      <c r="U40" s="151" t="str">
        <f>IF(OR(ISNA(VLOOKUP($A40,JordGG!$D$12:BM$200,U$3,FALSE)),ISBLANK(VLOOKUP($A40,JordGG!$D$12:BM$200,U$3,FALSE))),"i.a",IF(ISNUMBER(VLOOKUP($A40,JordGG!$D$12:BM$200,U$3,FALSE)),VLOOKUP($A40,JordGG!$D$12:BM$200,U$3,FALSE),"i.p"))</f>
        <v>i.a</v>
      </c>
      <c r="V40" s="151" t="str">
        <f>IF(OR(ISNA(VLOOKUP($A40,JordGG!$D$12:BN$200,V$3,FALSE)),ISBLANK(VLOOKUP($A40,JordGG!$D$12:BN$200,V$3,FALSE))),"i.a",IF(ISNUMBER(VLOOKUP($A40,JordGG!$D$12:BN$200,V$3,FALSE)),VLOOKUP($A40,JordGG!$D$12:BN$200,V$3,FALSE),"i.p"))</f>
        <v>i.a</v>
      </c>
      <c r="W40" s="151" t="str">
        <f>IF(OR(ISNA(VLOOKUP($A40,JordGG!$D$12:BO$200,W$3,FALSE)),ISBLANK(VLOOKUP($A40,JordGG!$D$12:BO$200,W$3,FALSE))),"i.a",IF(ISNUMBER(VLOOKUP($A40,JordGG!$D$12:BO$200,W$3,FALSE)),VLOOKUP($A40,JordGG!$D$12:BO$200,W$3,FALSE),"i.p"))</f>
        <v>i.a</v>
      </c>
      <c r="X40" s="151" t="str">
        <f>IF(OR(ISNA(VLOOKUP($A40,JordGG!$D$12:BP$200,X$3,FALSE)),ISBLANK(VLOOKUP($A40,JordGG!$D$12:BP$200,X$3,FALSE))),"i.a",IF(ISNUMBER(VLOOKUP($A40,JordGG!$D$12:BP$200,X$3,FALSE)),VLOOKUP($A40,JordGG!$D$12:BP$200,X$3,FALSE),"i.p"))</f>
        <v>i.a</v>
      </c>
      <c r="Y40" s="151" t="str">
        <f>IF(OR(ISNA(VLOOKUP($A40,JordGG!$D$12:BQ$200,Y$3,FALSE)),ISBLANK(VLOOKUP($A40,JordGG!$D$12:BQ$200,Y$3,FALSE))),"i.a",IF(ISNUMBER(VLOOKUP($A40,JordGG!$D$12:BQ$200,Y$3,FALSE)),VLOOKUP($A40,JordGG!$D$12:BQ$200,Y$3,FALSE),"i.p"))</f>
        <v>i.a</v>
      </c>
      <c r="Z40" s="151" t="str">
        <f>IF(OR(ISNA(VLOOKUP($A40,JordGG!$D$12:BR$200,Z$3,FALSE)),ISBLANK(VLOOKUP($A40,JordGG!$D$12:BR$200,Z$3,FALSE))),"i.a",IF(ISNUMBER(VLOOKUP($A40,JordGG!$D$12:BR$200,Z$3,FALSE)),VLOOKUP($A40,JordGG!$D$12:BR$200,Z$3,FALSE),"i.p"))</f>
        <v>i.a</v>
      </c>
      <c r="AA40" s="151" t="str">
        <f>IF(OR(ISNA(VLOOKUP($A40,JordGG!$D$12:BS$200,AA$3,FALSE)),ISBLANK(VLOOKUP($A40,JordGG!$D$12:BS$200,AA$3,FALSE))),"i.a",IF(ISNUMBER(VLOOKUP($A40,JordGG!$D$12:BS$200,AA$3,FALSE)),VLOOKUP($A40,JordGG!$D$12:BS$200,AA$3,FALSE),"i.p"))</f>
        <v>i.a</v>
      </c>
      <c r="AB40" s="151" t="str">
        <f>IF(OR(ISNA(VLOOKUP($A40,JordGG!$D$12:BT$200,AB$3,FALSE)),ISBLANK(VLOOKUP($A40,JordGG!$D$12:BT$200,AB$3,FALSE))),"i.a",IF(ISNUMBER(VLOOKUP($A40,JordGG!$D$12:BT$200,AB$3,FALSE)),VLOOKUP($A40,JordGG!$D$12:BT$200,AB$3,FALSE),"i.p"))</f>
        <v>i.a</v>
      </c>
      <c r="AC40" s="151" t="str">
        <f>IF(OR(ISNA(VLOOKUP($A40,JordGG!$D$12:BU$200,AC$3,FALSE)),ISBLANK(VLOOKUP($A40,JordGG!$D$12:BU$200,AC$3,FALSE))),"i.a",IF(ISNUMBER(VLOOKUP($A40,JordGG!$D$12:BU$200,AC$3,FALSE)),VLOOKUP($A40,JordGG!$D$12:BU$200,AC$3,FALSE),"i.p"))</f>
        <v>i.a</v>
      </c>
      <c r="AD40" s="151" t="str">
        <f>IF(OR(ISNA(VLOOKUP($A40,JordGG!$D$12:BV$200,AD$3,FALSE)),ISBLANK(VLOOKUP($A40,JordGG!$D$12:BV$200,AD$3,FALSE))),"i.a",IF(ISNUMBER(VLOOKUP($A40,JordGG!$D$12:BV$200,AD$3,FALSE)),VLOOKUP($A40,JordGG!$D$12:BV$200,AD$3,FALSE),"i.p"))</f>
        <v>i.a</v>
      </c>
      <c r="AE40" s="151" t="str">
        <f>IF(OR(ISNA(VLOOKUP($A40,JordGG!$D$12:BW$200,AE$3,FALSE)),ISBLANK(VLOOKUP($A40,JordGG!$D$12:BW$200,AE$3,FALSE))),"i.a",IF(ISNUMBER(VLOOKUP($A40,JordGG!$D$12:BW$200,AE$3,FALSE)),VLOOKUP($A40,JordGG!$D$12:BW$200,AE$3,FALSE),"i.p"))</f>
        <v>i.a</v>
      </c>
      <c r="AF40" s="151" t="str">
        <f>IF(OR(ISNA(VLOOKUP($A40,JordGG!$D$12:BX$200,AF$3,FALSE)),ISBLANK(VLOOKUP($A40,JordGG!$D$12:BX$200,AF$3,FALSE))),"i.a",IF(ISNUMBER(VLOOKUP($A40,JordGG!$D$12:BX$200,AF$3,FALSE)),VLOOKUP($A40,JordGG!$D$12:BX$200,AF$3,FALSE),"i.p"))</f>
        <v>i.a</v>
      </c>
      <c r="AG40" s="151" t="str">
        <f>IF(OR(ISNA(VLOOKUP($A40,JordGG!$D$12:BY$200,AG$3,FALSE)),ISBLANK(VLOOKUP($A40,JordGG!$D$12:BY$200,AG$3,FALSE))),"i.a",IF(ISNUMBER(VLOOKUP($A40,JordGG!$D$12:BY$200,AG$3,FALSE)),VLOOKUP($A40,JordGG!$D$12:BY$200,AG$3,FALSE),"i.p"))</f>
        <v>i.a</v>
      </c>
      <c r="AH40" s="151" t="str">
        <f>IF(OR(ISNA(VLOOKUP($A40,JordGG!$D$12:BZ$200,AH$3,FALSE)),ISBLANK(VLOOKUP($A40,JordGG!$D$12:BZ$200,AH$3,FALSE))),"i.a",IF(ISNUMBER(VLOOKUP($A40,JordGG!$D$12:BZ$200,AH$3,FALSE)),VLOOKUP($A40,JordGG!$D$12:BZ$200,AH$3,FALSE),"i.p"))</f>
        <v>i.a</v>
      </c>
      <c r="AI40" s="151" t="str">
        <f>IF(OR(ISNA(VLOOKUP($A40,JordGG!$D$12:CA$200,AI$3,FALSE)),ISBLANK(VLOOKUP($A40,JordGG!$D$12:CA$200,AI$3,FALSE))),"i.a",IF(ISNUMBER(VLOOKUP($A40,JordGG!$D$12:CA$200,AI$3,FALSE)),VLOOKUP($A40,JordGG!$D$12:CA$200,AI$3,FALSE),"i.p"))</f>
        <v>i.a</v>
      </c>
      <c r="AJ40" s="151" t="str">
        <f>IF(OR(ISNA(VLOOKUP($A40,JordGG!$D$12:CB$200,AJ$3,FALSE)),ISBLANK(VLOOKUP($A40,JordGG!$D$12:CB$200,AJ$3,FALSE))),"i.a",IF(ISNUMBER(VLOOKUP($A40,JordGG!$D$12:CB$200,AJ$3,FALSE)),VLOOKUP($A40,JordGG!$D$12:CB$200,AJ$3,FALSE),"i.p"))</f>
        <v>i.a</v>
      </c>
      <c r="AK40" s="151" t="str">
        <f>IF(OR(ISNA(VLOOKUP($A40,JordGG!$D$12:CC$200,AK$3,FALSE)),ISBLANK(VLOOKUP($A40,JordGG!$D$12:CC$200,AK$3,FALSE))),"i.a",IF(ISNUMBER(VLOOKUP($A40,JordGG!$D$12:CC$200,AK$3,FALSE)),VLOOKUP($A40,JordGG!$D$12:CC$200,AK$3,FALSE),"i.p"))</f>
        <v>i.a</v>
      </c>
      <c r="AL40" s="151" t="str">
        <f>IF(OR(ISNA(VLOOKUP($A40,JordGG!$D$12:CD$200,AL$3,FALSE)),ISBLANK(VLOOKUP($A40,JordGG!$D$12:CD$200,AL$3,FALSE))),"i.a",IF(ISNUMBER(VLOOKUP($A40,JordGG!$D$12:CD$200,AL$3,FALSE)),VLOOKUP($A40,JordGG!$D$12:CD$200,AL$3,FALSE),"i.p"))</f>
        <v>i.a</v>
      </c>
      <c r="AM40" s="151" t="str">
        <f>IF(OR(ISNA(VLOOKUP($A40,JordGG!$D$12:CE$200,AM$3,FALSE)),ISBLANK(VLOOKUP($A40,JordGG!$D$12:CE$200,AM$3,FALSE))),"i.a",IF(ISNUMBER(VLOOKUP($A40,JordGG!$D$12:CE$200,AM$3,FALSE)),VLOOKUP($A40,JordGG!$D$12:CE$200,AM$3,FALSE),"i.p"))</f>
        <v>i.a</v>
      </c>
      <c r="AN40" s="151" t="str">
        <f>IF(OR(ISNA(VLOOKUP($A40,JordGG!$D$12:CF$200,AN$3,FALSE)),ISBLANK(VLOOKUP($A40,JordGG!$D$12:CF$200,AN$3,FALSE))),"i.a",IF(ISNUMBER(VLOOKUP($A40,JordGG!$D$12:CF$200,AN$3,FALSE)),VLOOKUP($A40,JordGG!$D$12:CF$200,AN$3,FALSE),"i.p"))</f>
        <v>i.a</v>
      </c>
      <c r="AO40" s="151" t="str">
        <f>IF(OR(ISNA(VLOOKUP($A40,JordGG!$D$12:CG$200,AO$3,FALSE)),ISBLANK(VLOOKUP($A40,JordGG!$D$12:CG$200,AO$3,FALSE))),"i.a",IF(ISNUMBER(VLOOKUP($A40,JordGG!$D$12:CG$200,AO$3,FALSE)),VLOOKUP($A40,JordGG!$D$12:CG$200,AO$3,FALSE),"i.p"))</f>
        <v>i.a</v>
      </c>
      <c r="AP40" s="151" t="str">
        <f>IF(OR(ISNA(VLOOKUP($A40,JordGG!$D$12:CH$200,AP$3,FALSE)),ISBLANK(VLOOKUP($A40,JordGG!$D$12:CH$200,AP$3,FALSE))),"i.a",IF(ISNUMBER(VLOOKUP($A40,JordGG!$D$12:CH$200,AP$3,FALSE)),VLOOKUP($A40,JordGG!$D$12:CH$200,AP$3,FALSE),"i.p"))</f>
        <v>i.a</v>
      </c>
      <c r="AQ40" s="151" t="str">
        <f>IF(OR(ISNA(VLOOKUP($A40,JordGG!$D$12:CI$200,AQ$3,FALSE)),ISBLANK(VLOOKUP($A40,JordGG!$D$12:CI$200,AQ$3,FALSE))),"i.a",IF(ISNUMBER(VLOOKUP($A40,JordGG!$D$12:CI$200,AQ$3,FALSE)),VLOOKUP($A40,JordGG!$D$12:CI$200,AQ$3,FALSE),"i.p"))</f>
        <v>i.a</v>
      </c>
      <c r="AR40" s="152" t="str">
        <f>IF(OR(ISNA(VLOOKUP($A40,JordGG!$D$12:CJ$200,AR$3,FALSE)),ISBLANK(VLOOKUP($A40,JordGG!$D$12:CJ$200,AR$3,FALSE))),"i.a",IF(ISNUMBER(VLOOKUP($A40,JordGG!$D$12:CJ$200,AR$3,FALSE)),VLOOKUP($A40,JordGG!$D$12:CJ$200,AR$3,FALSE),"i.p"))</f>
        <v>i.a</v>
      </c>
    </row>
    <row r="41" spans="1:44" ht="13.6" thickBot="1" x14ac:dyDescent="0.25">
      <c r="A41" s="45">
        <v>36</v>
      </c>
      <c r="B41" s="45" t="str">
        <f>_xlfn.IFNA(IF(ISBLANK(VLOOKUP($A41,JordGG!$D$12:BT$120,3,FALSE)),"i.a",VLOOKUP($A41,JordGG!$D$12:BT$120,3,FALSE)),"i.a")</f>
        <v>i.a</v>
      </c>
      <c r="C41" s="94" t="s">
        <v>60</v>
      </c>
      <c r="D41" s="90" t="str">
        <f>_xlfn.IFNA(IF(ISBLANK(VLOOKUP($A41,JordGG!$D$12:BV$120,D$3,FALSE)),"i.f",VLOOKUP($A41,JordGG!$D$12:BV$120,D$3,FALSE)),"i.a")</f>
        <v>i.a</v>
      </c>
      <c r="E41" s="90" t="str">
        <f>_xlfn.IFNA(IF(ISBLANK(VLOOKUP($A41,JordGG!$D$12:BV$120,E$3,FALSE)),"i.f",VLOOKUP($A41,JordGG!$D$12:BV$120,E$3,FALSE)),"i.a")</f>
        <v>i.a</v>
      </c>
      <c r="F41" s="128" t="str">
        <f>IF(OR(ISNA(VLOOKUP($A41,JordGG!$D$12:AX$200,F$3,FALSE)),ISBLANK(VLOOKUP($A41,JordGG!$D$12:AX$200,F$3,FALSE))),"i.a",IF(ISNUMBER(VLOOKUP($A41,JordGG!$D$12:AX$200,F$3,FALSE)),VLOOKUP($A41,JordGG!$D$12:AX$200,F$3,FALSE),"i.p"))</f>
        <v>i.a</v>
      </c>
      <c r="G41" s="128" t="str">
        <f>IF(OR(ISNA(VLOOKUP($A41,JordGG!$D$12:AY$200,G$3,FALSE)),ISBLANK(VLOOKUP($A41,JordGG!$D$12:AY$200,G$3,FALSE))),"i.a",IF(ISNUMBER(VLOOKUP($A41,JordGG!$D$12:AY$200,G$3,FALSE)),VLOOKUP($A41,JordGG!$D$12:AY$200,G$3,FALSE),"i.p"))</f>
        <v>i.a</v>
      </c>
      <c r="H41" s="128" t="str">
        <f>IF(OR(ISNA(VLOOKUP($A41,JordGG!$D$12:AZ$200,H$3,FALSE)),ISBLANK(VLOOKUP($A41,JordGG!$D$12:AZ$200,H$3,FALSE))),"i.a",IF(ISNUMBER(VLOOKUP($A41,JordGG!$D$12:AZ$200,H$3,FALSE)),VLOOKUP($A41,JordGG!$D$12:AZ$200,H$3,FALSE),"i.p"))</f>
        <v>i.a</v>
      </c>
      <c r="I41" s="128" t="str">
        <f>IF(OR(ISNA(VLOOKUP($A41,JordGG!$D$12:BA$200,I$3,FALSE)),ISBLANK(VLOOKUP($A41,JordGG!$D$12:BA$200,I$3,FALSE))),"i.a",IF(ISNUMBER(VLOOKUP($A41,JordGG!$D$12:BA$200,I$3,FALSE)),VLOOKUP($A41,JordGG!$D$12:BA$200,I$3,FALSE),"i.p"))</f>
        <v>i.a</v>
      </c>
      <c r="J41" s="128" t="str">
        <f>IF(OR(ISNA(VLOOKUP($A41,JordGG!$D$12:BB$200,J$3,FALSE)),ISBLANK(VLOOKUP($A41,JordGG!$D$12:BB$200,J$3,FALSE))),"i.a",IF(ISNUMBER(VLOOKUP($A41,JordGG!$D$12:BB$200,J$3,FALSE)),VLOOKUP($A41,JordGG!$D$12:BB$200,J$3,FALSE),"i.p"))</f>
        <v>i.a</v>
      </c>
      <c r="K41" s="128" t="str">
        <f>IF(OR(ISNA(VLOOKUP($A41,JordGG!$D$12:BC$200,K$3,FALSE)),ISBLANK(VLOOKUP($A41,JordGG!$D$12:BC$200,K$3,FALSE))),"i.a",IF(ISNUMBER(VLOOKUP($A41,JordGG!$D$12:BC$200,K$3,FALSE)),VLOOKUP($A41,JordGG!$D$12:BC$200,K$3,FALSE),"i.p"))</f>
        <v>i.a</v>
      </c>
      <c r="L41" s="128" t="str">
        <f>IF(OR(ISNA(VLOOKUP($A41,JordGG!$D$12:BD$200,L$3,FALSE)),ISBLANK(VLOOKUP($A41,JordGG!$D$12:BD$200,L$3,FALSE))),"i.a",IF(ISNUMBER(VLOOKUP($A41,JordGG!$D$12:BD$200,L$3,FALSE)),VLOOKUP($A41,JordGG!$D$12:BD$200,L$3,FALSE),"i.p"))</f>
        <v>i.a</v>
      </c>
      <c r="M41" s="128" t="str">
        <f>IF(OR(ISNA(VLOOKUP($A41,JordGG!$D$12:BE$200,M$3,FALSE)),ISBLANK(VLOOKUP($A41,JordGG!$D$12:BE$200,M$3,FALSE))),"i.a",IF(ISNUMBER(VLOOKUP($A41,JordGG!$D$12:BE$200,M$3,FALSE)),VLOOKUP($A41,JordGG!$D$12:BE$200,M$3,FALSE),"i.p"))</f>
        <v>i.a</v>
      </c>
      <c r="N41" s="128" t="str">
        <f>IF(OR(ISNA(VLOOKUP($A41,JordGG!$D$12:BF$200,N$3,FALSE)),ISBLANK(VLOOKUP($A41,JordGG!$D$12:BF$200,N$3,FALSE))),"i.a",IF(ISNUMBER(VLOOKUP($A41,JordGG!$D$12:BF$200,N$3,FALSE)),VLOOKUP($A41,JordGG!$D$12:BF$200,N$3,FALSE),"i.p"))</f>
        <v>i.a</v>
      </c>
      <c r="O41" s="128" t="str">
        <f>IF(OR(ISNA(VLOOKUP($A41,JordGG!$D$12:BG$200,O$3,FALSE)),ISBLANK(VLOOKUP($A41,JordGG!$D$12:BG$200,O$3,FALSE))),"i.a",IF(ISNUMBER(VLOOKUP($A41,JordGG!$D$12:BG$200,O$3,FALSE)),VLOOKUP($A41,JordGG!$D$12:BG$200,O$3,FALSE),"i.p"))</f>
        <v>i.a</v>
      </c>
      <c r="P41" s="128" t="str">
        <f>IF(OR(ISNA(VLOOKUP($A41,JordGG!$D$12:BH$200,P$3,FALSE)),ISBLANK(VLOOKUP($A41,JordGG!$D$12:BH$200,P$3,FALSE))),"i.a",IF(ISNUMBER(VLOOKUP($A41,JordGG!$D$12:BH$200,P$3,FALSE)),VLOOKUP($A41,JordGG!$D$12:BH$200,P$3,FALSE),"i.p"))</f>
        <v>i.a</v>
      </c>
      <c r="Q41" s="128" t="str">
        <f>IF(OR(ISNA(VLOOKUP($A41,JordGG!$D$12:BI$200,Q$3,FALSE)),ISBLANK(VLOOKUP($A41,JordGG!$D$12:BI$200,Q$3,FALSE))),"i.a",IF(ISNUMBER(VLOOKUP($A41,JordGG!$D$12:BI$200,Q$3,FALSE)),VLOOKUP($A41,JordGG!$D$12:BI$200,Q$3,FALSE),"i.p"))</f>
        <v>i.a</v>
      </c>
      <c r="R41" s="128" t="str">
        <f>IF(OR(ISNA(VLOOKUP($A41,JordGG!$D$12:BJ$200,R$3,FALSE)),ISBLANK(VLOOKUP($A41,JordGG!$D$12:BJ$200,R$3,FALSE))),"i.a",IF(ISNUMBER(VLOOKUP($A41,JordGG!$D$12:BJ$200,R$3,FALSE)),VLOOKUP($A41,JordGG!$D$12:BJ$200,R$3,FALSE),"i.p"))</f>
        <v>i.a</v>
      </c>
      <c r="S41" s="128" t="str">
        <f>IF(OR(ISNA(VLOOKUP($A41,JordGG!$D$12:BK$200,S$3,FALSE)),ISBLANK(VLOOKUP($A41,JordGG!$D$12:BK$200,S$3,FALSE))),"i.a",IF(ISNUMBER(VLOOKUP($A41,JordGG!$D$12:BK$200,S$3,FALSE)),VLOOKUP($A41,JordGG!$D$12:BK$200,S$3,FALSE),"i.p"))</f>
        <v>i.a</v>
      </c>
      <c r="T41" s="128" t="str">
        <f>IF(OR(ISNA(VLOOKUP($A41,JordGG!$D$12:BL$200,T$3,FALSE)),ISBLANK(VLOOKUP($A41,JordGG!$D$12:BL$200,T$3,FALSE))),"i.a",IF(ISNUMBER(VLOOKUP($A41,JordGG!$D$12:BL$200,T$3,FALSE)),VLOOKUP($A41,JordGG!$D$12:BL$200,T$3,FALSE),"i.p"))</f>
        <v>i.a</v>
      </c>
      <c r="U41" s="128" t="str">
        <f>IF(OR(ISNA(VLOOKUP($A41,JordGG!$D$12:BM$200,U$3,FALSE)),ISBLANK(VLOOKUP($A41,JordGG!$D$12:BM$200,U$3,FALSE))),"i.a",IF(ISNUMBER(VLOOKUP($A41,JordGG!$D$12:BM$200,U$3,FALSE)),VLOOKUP($A41,JordGG!$D$12:BM$200,U$3,FALSE),"i.p"))</f>
        <v>i.a</v>
      </c>
      <c r="V41" s="128" t="str">
        <f>IF(OR(ISNA(VLOOKUP($A41,JordGG!$D$12:BN$200,V$3,FALSE)),ISBLANK(VLOOKUP($A41,JordGG!$D$12:BN$200,V$3,FALSE))),"i.a",IF(ISNUMBER(VLOOKUP($A41,JordGG!$D$12:BN$200,V$3,FALSE)),VLOOKUP($A41,JordGG!$D$12:BN$200,V$3,FALSE),"i.p"))</f>
        <v>i.a</v>
      </c>
      <c r="W41" s="128" t="str">
        <f>IF(OR(ISNA(VLOOKUP($A41,JordGG!$D$12:BO$200,W$3,FALSE)),ISBLANK(VLOOKUP($A41,JordGG!$D$12:BO$200,W$3,FALSE))),"i.a",IF(ISNUMBER(VLOOKUP($A41,JordGG!$D$12:BO$200,W$3,FALSE)),VLOOKUP($A41,JordGG!$D$12:BO$200,W$3,FALSE),"i.p"))</f>
        <v>i.a</v>
      </c>
      <c r="X41" s="128" t="str">
        <f>IF(OR(ISNA(VLOOKUP($A41,JordGG!$D$12:BP$200,X$3,FALSE)),ISBLANK(VLOOKUP($A41,JordGG!$D$12:BP$200,X$3,FALSE))),"i.a",IF(ISNUMBER(VLOOKUP($A41,JordGG!$D$12:BP$200,X$3,FALSE)),VLOOKUP($A41,JordGG!$D$12:BP$200,X$3,FALSE),"i.p"))</f>
        <v>i.a</v>
      </c>
      <c r="Y41" s="128" t="str">
        <f>IF(OR(ISNA(VLOOKUP($A41,JordGG!$D$12:BQ$200,Y$3,FALSE)),ISBLANK(VLOOKUP($A41,JordGG!$D$12:BQ$200,Y$3,FALSE))),"i.a",IF(ISNUMBER(VLOOKUP($A41,JordGG!$D$12:BQ$200,Y$3,FALSE)),VLOOKUP($A41,JordGG!$D$12:BQ$200,Y$3,FALSE),"i.p"))</f>
        <v>i.a</v>
      </c>
      <c r="Z41" s="128" t="str">
        <f>IF(OR(ISNA(VLOOKUP($A41,JordGG!$D$12:BR$200,Z$3,FALSE)),ISBLANK(VLOOKUP($A41,JordGG!$D$12:BR$200,Z$3,FALSE))),"i.a",IF(ISNUMBER(VLOOKUP($A41,JordGG!$D$12:BR$200,Z$3,FALSE)),VLOOKUP($A41,JordGG!$D$12:BR$200,Z$3,FALSE),"i.p"))</f>
        <v>i.a</v>
      </c>
      <c r="AA41" s="128" t="str">
        <f>IF(OR(ISNA(VLOOKUP($A41,JordGG!$D$12:BS$200,AA$3,FALSE)),ISBLANK(VLOOKUP($A41,JordGG!$D$12:BS$200,AA$3,FALSE))),"i.a",IF(ISNUMBER(VLOOKUP($A41,JordGG!$D$12:BS$200,AA$3,FALSE)),VLOOKUP($A41,JordGG!$D$12:BS$200,AA$3,FALSE),"i.p"))</f>
        <v>i.a</v>
      </c>
      <c r="AB41" s="128" t="str">
        <f>IF(OR(ISNA(VLOOKUP($A41,JordGG!$D$12:BT$200,AB$3,FALSE)),ISBLANK(VLOOKUP($A41,JordGG!$D$12:BT$200,AB$3,FALSE))),"i.a",IF(ISNUMBER(VLOOKUP($A41,JordGG!$D$12:BT$200,AB$3,FALSE)),VLOOKUP($A41,JordGG!$D$12:BT$200,AB$3,FALSE),"i.p"))</f>
        <v>i.a</v>
      </c>
      <c r="AC41" s="128" t="str">
        <f>IF(OR(ISNA(VLOOKUP($A41,JordGG!$D$12:BU$200,AC$3,FALSE)),ISBLANK(VLOOKUP($A41,JordGG!$D$12:BU$200,AC$3,FALSE))),"i.a",IF(ISNUMBER(VLOOKUP($A41,JordGG!$D$12:BU$200,AC$3,FALSE)),VLOOKUP($A41,JordGG!$D$12:BU$200,AC$3,FALSE),"i.p"))</f>
        <v>i.a</v>
      </c>
      <c r="AD41" s="128" t="str">
        <f>IF(OR(ISNA(VLOOKUP($A41,JordGG!$D$12:BV$200,AD$3,FALSE)),ISBLANK(VLOOKUP($A41,JordGG!$D$12:BV$200,AD$3,FALSE))),"i.a",IF(ISNUMBER(VLOOKUP($A41,JordGG!$D$12:BV$200,AD$3,FALSE)),VLOOKUP($A41,JordGG!$D$12:BV$200,AD$3,FALSE),"i.p"))</f>
        <v>i.a</v>
      </c>
      <c r="AE41" s="128" t="str">
        <f>IF(OR(ISNA(VLOOKUP($A41,JordGG!$D$12:BW$200,AE$3,FALSE)),ISBLANK(VLOOKUP($A41,JordGG!$D$12:BW$200,AE$3,FALSE))),"i.a",IF(ISNUMBER(VLOOKUP($A41,JordGG!$D$12:BW$200,AE$3,FALSE)),VLOOKUP($A41,JordGG!$D$12:BW$200,AE$3,FALSE),"i.p"))</f>
        <v>i.a</v>
      </c>
      <c r="AF41" s="128" t="str">
        <f>IF(OR(ISNA(VLOOKUP($A41,JordGG!$D$12:BX$200,AF$3,FALSE)),ISBLANK(VLOOKUP($A41,JordGG!$D$12:BX$200,AF$3,FALSE))),"i.a",IF(ISNUMBER(VLOOKUP($A41,JordGG!$D$12:BX$200,AF$3,FALSE)),VLOOKUP($A41,JordGG!$D$12:BX$200,AF$3,FALSE),"i.p"))</f>
        <v>i.a</v>
      </c>
      <c r="AG41" s="128" t="str">
        <f>IF(OR(ISNA(VLOOKUP($A41,JordGG!$D$12:BY$200,AG$3,FALSE)),ISBLANK(VLOOKUP($A41,JordGG!$D$12:BY$200,AG$3,FALSE))),"i.a",IF(ISNUMBER(VLOOKUP($A41,JordGG!$D$12:BY$200,AG$3,FALSE)),VLOOKUP($A41,JordGG!$D$12:BY$200,AG$3,FALSE),"i.p"))</f>
        <v>i.a</v>
      </c>
      <c r="AH41" s="128" t="str">
        <f>IF(OR(ISNA(VLOOKUP($A41,JordGG!$D$12:BZ$200,AH$3,FALSE)),ISBLANK(VLOOKUP($A41,JordGG!$D$12:BZ$200,AH$3,FALSE))),"i.a",IF(ISNUMBER(VLOOKUP($A41,JordGG!$D$12:BZ$200,AH$3,FALSE)),VLOOKUP($A41,JordGG!$D$12:BZ$200,AH$3,FALSE),"i.p"))</f>
        <v>i.a</v>
      </c>
      <c r="AI41" s="128" t="str">
        <f>IF(OR(ISNA(VLOOKUP($A41,JordGG!$D$12:CA$200,AI$3,FALSE)),ISBLANK(VLOOKUP($A41,JordGG!$D$12:CA$200,AI$3,FALSE))),"i.a",IF(ISNUMBER(VLOOKUP($A41,JordGG!$D$12:CA$200,AI$3,FALSE)),VLOOKUP($A41,JordGG!$D$12:CA$200,AI$3,FALSE),"i.p"))</f>
        <v>i.a</v>
      </c>
      <c r="AJ41" s="128" t="str">
        <f>IF(OR(ISNA(VLOOKUP($A41,JordGG!$D$12:CB$200,AJ$3,FALSE)),ISBLANK(VLOOKUP($A41,JordGG!$D$12:CB$200,AJ$3,FALSE))),"i.a",IF(ISNUMBER(VLOOKUP($A41,JordGG!$D$12:CB$200,AJ$3,FALSE)),VLOOKUP($A41,JordGG!$D$12:CB$200,AJ$3,FALSE),"i.p"))</f>
        <v>i.a</v>
      </c>
      <c r="AK41" s="128" t="str">
        <f>IF(OR(ISNA(VLOOKUP($A41,JordGG!$D$12:CC$200,AK$3,FALSE)),ISBLANK(VLOOKUP($A41,JordGG!$D$12:CC$200,AK$3,FALSE))),"i.a",IF(ISNUMBER(VLOOKUP($A41,JordGG!$D$12:CC$200,AK$3,FALSE)),VLOOKUP($A41,JordGG!$D$12:CC$200,AK$3,FALSE),"i.p"))</f>
        <v>i.a</v>
      </c>
      <c r="AL41" s="128" t="str">
        <f>IF(OR(ISNA(VLOOKUP($A41,JordGG!$D$12:CD$200,AL$3,FALSE)),ISBLANK(VLOOKUP($A41,JordGG!$D$12:CD$200,AL$3,FALSE))),"i.a",IF(ISNUMBER(VLOOKUP($A41,JordGG!$D$12:CD$200,AL$3,FALSE)),VLOOKUP($A41,JordGG!$D$12:CD$200,AL$3,FALSE),"i.p"))</f>
        <v>i.a</v>
      </c>
      <c r="AM41" s="128" t="str">
        <f>IF(OR(ISNA(VLOOKUP($A41,JordGG!$D$12:CE$200,AM$3,FALSE)),ISBLANK(VLOOKUP($A41,JordGG!$D$12:CE$200,AM$3,FALSE))),"i.a",IF(ISNUMBER(VLOOKUP($A41,JordGG!$D$12:CE$200,AM$3,FALSE)),VLOOKUP($A41,JordGG!$D$12:CE$200,AM$3,FALSE),"i.p"))</f>
        <v>i.a</v>
      </c>
      <c r="AN41" s="128" t="str">
        <f>IF(OR(ISNA(VLOOKUP($A41,JordGG!$D$12:CF$200,AN$3,FALSE)),ISBLANK(VLOOKUP($A41,JordGG!$D$12:CF$200,AN$3,FALSE))),"i.a",IF(ISNUMBER(VLOOKUP($A41,JordGG!$D$12:CF$200,AN$3,FALSE)),VLOOKUP($A41,JordGG!$D$12:CF$200,AN$3,FALSE),"i.p"))</f>
        <v>i.a</v>
      </c>
      <c r="AO41" s="128" t="str">
        <f>IF(OR(ISNA(VLOOKUP($A41,JordGG!$D$12:CG$200,AO$3,FALSE)),ISBLANK(VLOOKUP($A41,JordGG!$D$12:CG$200,AO$3,FALSE))),"i.a",IF(ISNUMBER(VLOOKUP($A41,JordGG!$D$12:CG$200,AO$3,FALSE)),VLOOKUP($A41,JordGG!$D$12:CG$200,AO$3,FALSE),"i.p"))</f>
        <v>i.a</v>
      </c>
      <c r="AP41" s="128" t="str">
        <f>IF(OR(ISNA(VLOOKUP($A41,JordGG!$D$12:CH$200,AP$3,FALSE)),ISBLANK(VLOOKUP($A41,JordGG!$D$12:CH$200,AP$3,FALSE))),"i.a",IF(ISNUMBER(VLOOKUP($A41,JordGG!$D$12:CH$200,AP$3,FALSE)),VLOOKUP($A41,JordGG!$D$12:CH$200,AP$3,FALSE),"i.p"))</f>
        <v>i.a</v>
      </c>
      <c r="AQ41" s="128" t="str">
        <f>IF(OR(ISNA(VLOOKUP($A41,JordGG!$D$12:CI$200,AQ$3,FALSE)),ISBLANK(VLOOKUP($A41,JordGG!$D$12:CI$200,AQ$3,FALSE))),"i.a",IF(ISNUMBER(VLOOKUP($A41,JordGG!$D$12:CI$200,AQ$3,FALSE)),VLOOKUP($A41,JordGG!$D$12:CI$200,AQ$3,FALSE),"i.p"))</f>
        <v>i.a</v>
      </c>
      <c r="AR41" s="129" t="str">
        <f>IF(OR(ISNA(VLOOKUP($A41,JordGG!$D$12:CJ$200,AR$3,FALSE)),ISBLANK(VLOOKUP($A41,JordGG!$D$12:CJ$200,AR$3,FALSE))),"i.a",IF(ISNUMBER(VLOOKUP($A41,JordGG!$D$12:CJ$200,AR$3,FALSE)),VLOOKUP($A41,JordGG!$D$12:CJ$200,AR$3,FALSE),"i.p"))</f>
        <v>i.a</v>
      </c>
    </row>
    <row r="42" spans="1:44" x14ac:dyDescent="0.2">
      <c r="A42" s="45"/>
      <c r="B42" s="45"/>
      <c r="C42" s="15" t="s">
        <v>62</v>
      </c>
    </row>
    <row r="43" spans="1:44" x14ac:dyDescent="0.2">
      <c r="A43" s="45"/>
      <c r="B43" s="45"/>
      <c r="C43" s="16" t="s">
        <v>53</v>
      </c>
    </row>
    <row r="44" spans="1:44" x14ac:dyDescent="0.2">
      <c r="A44" s="45"/>
      <c r="B44" s="45"/>
      <c r="C44" s="17" t="s">
        <v>54</v>
      </c>
    </row>
    <row r="45" spans="1:44" x14ac:dyDescent="0.2">
      <c r="A45" s="45"/>
      <c r="B45" s="45"/>
      <c r="C45" t="s">
        <v>55</v>
      </c>
    </row>
    <row r="46" spans="1:44" x14ac:dyDescent="0.2">
      <c r="A46" s="45"/>
      <c r="B46" s="45"/>
      <c r="C46" t="s">
        <v>56</v>
      </c>
    </row>
    <row r="47" spans="1:44" x14ac:dyDescent="0.2">
      <c r="A47" s="45"/>
      <c r="B47" s="45"/>
      <c r="C47" t="s">
        <v>57</v>
      </c>
    </row>
    <row r="48" spans="1:44" x14ac:dyDescent="0.2">
      <c r="A48" s="45"/>
      <c r="B48" s="45"/>
      <c r="C48" t="s">
        <v>61</v>
      </c>
    </row>
    <row r="49" spans="1:3" x14ac:dyDescent="0.2">
      <c r="A49" s="45"/>
      <c r="B49" s="45"/>
      <c r="C49" t="s">
        <v>64</v>
      </c>
    </row>
    <row r="50" spans="1:3" x14ac:dyDescent="0.2">
      <c r="A50" s="45"/>
      <c r="B50" s="45"/>
      <c r="C50" t="s">
        <v>65</v>
      </c>
    </row>
    <row r="51" spans="1:3" x14ac:dyDescent="0.2">
      <c r="A51" s="45"/>
      <c r="B51" s="45"/>
    </row>
  </sheetData>
  <mergeCells count="2">
    <mergeCell ref="D9:D10"/>
    <mergeCell ref="E9:E10"/>
  </mergeCells>
  <conditionalFormatting sqref="F11:AR41">
    <cfRule type="cellIs" dxfId="54" priority="1" stopIfTrue="1" operator="equal">
      <formula>"i.p"</formula>
    </cfRule>
    <cfRule type="beginsWith" dxfId="53" priority="3" stopIfTrue="1" operator="beginsWith" text="&lt;">
      <formula>LEFT(F11,LEN("&lt;"))="&lt;"</formula>
    </cfRule>
    <cfRule type="expression" dxfId="52" priority="45">
      <formula>F11&gt;=$D11</formula>
    </cfRule>
  </conditionalFormatting>
  <conditionalFormatting sqref="F11:AR41">
    <cfRule type="cellIs" priority="2" stopIfTrue="1" operator="equal">
      <formula>"I.A"</formula>
    </cfRule>
  </conditionalFormatting>
  <conditionalFormatting sqref="F19:AR40">
    <cfRule type="expression" dxfId="51" priority="4">
      <formula>F19&gt;=$D$19</formula>
    </cfRule>
  </conditionalFormatting>
  <conditionalFormatting sqref="F11:AR41">
    <cfRule type="expression" dxfId="50" priority="49">
      <formula>F11&gt;=$E11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9"/>
  <sheetViews>
    <sheetView workbookViewId="0">
      <selection activeCell="A4" sqref="A4"/>
    </sheetView>
  </sheetViews>
  <sheetFormatPr defaultRowHeight="12.9" x14ac:dyDescent="0.2"/>
  <cols>
    <col min="1" max="1" width="8.796875" style="45"/>
    <col min="2" max="2" width="6.5" style="45" customWidth="1"/>
    <col min="3" max="3" width="20.3984375" customWidth="1"/>
    <col min="4" max="4" width="11.3984375" customWidth="1"/>
    <col min="5" max="5" width="10.296875" bestFit="1" customWidth="1"/>
    <col min="6" max="7" width="8.8984375" bestFit="1" customWidth="1"/>
    <col min="8" max="8" width="10.8984375" customWidth="1"/>
    <col min="9" max="9" width="10.296875" bestFit="1" customWidth="1"/>
    <col min="10" max="21" width="8.8984375" bestFit="1" customWidth="1"/>
    <col min="22" max="23" width="8.59765625" bestFit="1" customWidth="1"/>
  </cols>
  <sheetData>
    <row r="1" spans="1:23" s="45" customFormat="1" x14ac:dyDescent="0.2">
      <c r="C1" s="45" t="s">
        <v>29</v>
      </c>
    </row>
    <row r="2" spans="1:23" s="45" customFormat="1" x14ac:dyDescent="0.2">
      <c r="C2" s="46" t="s">
        <v>16</v>
      </c>
      <c r="D2" s="46"/>
      <c r="E2" s="168">
        <f>PoreGG!L9</f>
        <v>0</v>
      </c>
      <c r="F2" s="168">
        <f>PoreGG!M9</f>
        <v>0</v>
      </c>
      <c r="G2" s="168">
        <f>PoreGG!N9</f>
        <v>0</v>
      </c>
      <c r="H2" s="168">
        <f>PoreGG!O9</f>
        <v>0</v>
      </c>
      <c r="I2" s="168">
        <f>PoreGG!P9</f>
        <v>0</v>
      </c>
      <c r="J2" s="168">
        <f>PoreGG!Q9</f>
        <v>0</v>
      </c>
      <c r="K2" s="168">
        <f>PoreGG!R9</f>
        <v>0</v>
      </c>
      <c r="L2" s="168">
        <f>PoreGG!S9</f>
        <v>0</v>
      </c>
      <c r="M2" s="168">
        <f>PoreGG!T9</f>
        <v>0</v>
      </c>
      <c r="N2" s="168">
        <f>PoreGG!U9</f>
        <v>0</v>
      </c>
      <c r="O2" s="168">
        <f>PoreGG!V9</f>
        <v>0</v>
      </c>
      <c r="P2" s="168">
        <f>PoreGG!W9</f>
        <v>0</v>
      </c>
      <c r="Q2" s="168">
        <f>PoreGG!X9</f>
        <v>0</v>
      </c>
      <c r="R2" s="168">
        <f>PoreGG!Y9</f>
        <v>0</v>
      </c>
      <c r="S2" s="168">
        <f>PoreGG!Z9</f>
        <v>0</v>
      </c>
      <c r="T2" s="168">
        <f>PoreGG!AA9</f>
        <v>0</v>
      </c>
      <c r="U2" s="168">
        <f>PoreGG!AB9</f>
        <v>0</v>
      </c>
      <c r="V2" s="168">
        <f>PoreGG!AC9</f>
        <v>0</v>
      </c>
      <c r="W2" s="168">
        <f>PoreGG!AD9</f>
        <v>0</v>
      </c>
    </row>
    <row r="3" spans="1:23" s="45" customFormat="1" x14ac:dyDescent="0.2">
      <c r="C3" s="47" t="s">
        <v>22</v>
      </c>
      <c r="D3" s="47">
        <v>6</v>
      </c>
      <c r="E3" s="47">
        <v>9</v>
      </c>
      <c r="F3" s="47">
        <v>10</v>
      </c>
      <c r="G3" s="47">
        <v>11</v>
      </c>
      <c r="H3" s="47">
        <v>12</v>
      </c>
      <c r="I3" s="47">
        <v>13</v>
      </c>
      <c r="J3" s="47">
        <v>14</v>
      </c>
      <c r="K3" s="47">
        <v>15</v>
      </c>
      <c r="L3" s="47">
        <v>16</v>
      </c>
      <c r="M3" s="47">
        <v>17</v>
      </c>
      <c r="N3" s="47">
        <v>18</v>
      </c>
      <c r="O3" s="47">
        <v>19</v>
      </c>
      <c r="P3" s="47">
        <v>20</v>
      </c>
      <c r="Q3" s="47">
        <v>21</v>
      </c>
      <c r="R3" s="47">
        <v>22</v>
      </c>
      <c r="S3" s="47">
        <v>23</v>
      </c>
      <c r="T3" s="47">
        <v>24</v>
      </c>
      <c r="U3" s="47">
        <v>25</v>
      </c>
      <c r="V3" s="47">
        <v>26</v>
      </c>
      <c r="W3" s="47">
        <v>27</v>
      </c>
    </row>
    <row r="4" spans="1:23" s="45" customFormat="1" x14ac:dyDescent="0.2">
      <c r="C4" s="48" t="s">
        <v>17</v>
      </c>
      <c r="D4" s="48"/>
      <c r="E4" s="49">
        <f>PoreGG!L8</f>
        <v>0</v>
      </c>
      <c r="F4" s="49">
        <f>PoreGG!M8</f>
        <v>0</v>
      </c>
      <c r="G4" s="49">
        <f>PoreGG!N8</f>
        <v>0</v>
      </c>
      <c r="H4" s="49">
        <f>PoreGG!O8</f>
        <v>0</v>
      </c>
      <c r="I4" s="49">
        <f>PoreGG!P8</f>
        <v>0</v>
      </c>
      <c r="J4" s="49">
        <f>PoreGG!Q8</f>
        <v>0</v>
      </c>
      <c r="K4" s="49">
        <f>PoreGG!R8</f>
        <v>0</v>
      </c>
      <c r="L4" s="49">
        <f>PoreGG!S8</f>
        <v>0</v>
      </c>
      <c r="M4" s="49">
        <f>PoreGG!T8</f>
        <v>0</v>
      </c>
      <c r="N4" s="49">
        <f>PoreGG!U8</f>
        <v>0</v>
      </c>
      <c r="O4" s="49">
        <f>PoreGG!V8</f>
        <v>0</v>
      </c>
      <c r="P4" s="49">
        <f>PoreGG!W8</f>
        <v>0</v>
      </c>
      <c r="Q4" s="49">
        <f>PoreGG!X8</f>
        <v>0</v>
      </c>
      <c r="R4" s="49">
        <f>PoreGG!Y8</f>
        <v>0</v>
      </c>
      <c r="S4" s="49">
        <f>PoreGG!Z8</f>
        <v>0</v>
      </c>
      <c r="T4" s="49">
        <f>PoreGG!AA8</f>
        <v>0</v>
      </c>
      <c r="U4" s="49">
        <f>PoreGG!AB8</f>
        <v>0</v>
      </c>
      <c r="V4" s="49">
        <f>PoreGG!AC8</f>
        <v>0</v>
      </c>
      <c r="W4" s="49">
        <f>PoreGG!AD8</f>
        <v>0</v>
      </c>
    </row>
    <row r="5" spans="1:23" ht="13.6" thickBot="1" x14ac:dyDescent="0.25">
      <c r="C5" s="56" t="s">
        <v>0</v>
      </c>
      <c r="D5" s="56"/>
      <c r="E5" s="56">
        <v>1</v>
      </c>
      <c r="F5" s="56">
        <v>2</v>
      </c>
      <c r="G5" s="56">
        <v>3</v>
      </c>
      <c r="H5" s="56">
        <v>4</v>
      </c>
      <c r="I5" s="56">
        <v>5</v>
      </c>
      <c r="J5" s="56">
        <v>6</v>
      </c>
      <c r="K5" s="56">
        <v>7</v>
      </c>
      <c r="L5" s="56">
        <v>8</v>
      </c>
      <c r="M5" s="56">
        <v>9</v>
      </c>
      <c r="N5" s="56">
        <v>10</v>
      </c>
      <c r="O5" s="56">
        <v>11</v>
      </c>
      <c r="P5" s="56">
        <v>12</v>
      </c>
      <c r="Q5" s="56">
        <v>13</v>
      </c>
      <c r="R5" s="56">
        <v>14</v>
      </c>
      <c r="S5" s="56">
        <v>15</v>
      </c>
      <c r="T5" s="56">
        <v>16</v>
      </c>
      <c r="U5" s="56">
        <v>17</v>
      </c>
      <c r="V5" s="56">
        <v>18</v>
      </c>
      <c r="W5" s="56">
        <v>19</v>
      </c>
    </row>
    <row r="6" spans="1:23" ht="27.7" customHeight="1" x14ac:dyDescent="0.2">
      <c r="A6" s="45" t="s">
        <v>3194</v>
      </c>
      <c r="B6" s="45" t="s">
        <v>113</v>
      </c>
      <c r="C6" s="5" t="s">
        <v>124</v>
      </c>
      <c r="D6" s="6" t="s">
        <v>35</v>
      </c>
      <c r="E6" s="10">
        <f>PoreGG!L4</f>
        <v>0</v>
      </c>
      <c r="F6" s="10">
        <f>PoreGG!M4</f>
        <v>0</v>
      </c>
      <c r="G6" s="10">
        <f>PoreGG!N4</f>
        <v>0</v>
      </c>
      <c r="H6" s="10">
        <f>PoreGG!O4</f>
        <v>0</v>
      </c>
      <c r="I6" s="10">
        <f>PoreGG!P4</f>
        <v>0</v>
      </c>
      <c r="J6" s="10">
        <f>PoreGG!Q4</f>
        <v>0</v>
      </c>
      <c r="K6" s="10">
        <f>PoreGG!R4</f>
        <v>0</v>
      </c>
      <c r="L6" s="10">
        <f>PoreGG!S4</f>
        <v>0</v>
      </c>
      <c r="M6" s="10">
        <f>PoreGG!T4</f>
        <v>0</v>
      </c>
      <c r="N6" s="10">
        <f>PoreGG!U4</f>
        <v>0</v>
      </c>
      <c r="O6" s="10">
        <f>PoreGG!V4</f>
        <v>0</v>
      </c>
      <c r="P6" s="10">
        <f>PoreGG!W4</f>
        <v>0</v>
      </c>
      <c r="Q6" s="10">
        <f>PoreGG!X4</f>
        <v>0</v>
      </c>
      <c r="R6" s="10">
        <f>PoreGG!Y4</f>
        <v>0</v>
      </c>
      <c r="S6" s="10">
        <f>PoreGG!Z4</f>
        <v>0</v>
      </c>
      <c r="T6" s="10">
        <f>PoreGG!AA4</f>
        <v>0</v>
      </c>
      <c r="U6" s="10">
        <f>PoreGG!AB4</f>
        <v>0</v>
      </c>
      <c r="V6" s="10">
        <f>PoreGG!AC4</f>
        <v>0</v>
      </c>
      <c r="W6" s="10">
        <f>PoreGG!AD4</f>
        <v>0</v>
      </c>
    </row>
    <row r="7" spans="1:23" ht="15.65" customHeight="1" x14ac:dyDescent="0.2">
      <c r="C7" s="38" t="s">
        <v>123</v>
      </c>
      <c r="D7" s="39"/>
      <c r="E7" s="40">
        <f>E4</f>
        <v>0</v>
      </c>
      <c r="F7" s="40">
        <f t="shared" ref="F7:W7" si="0">F4</f>
        <v>0</v>
      </c>
      <c r="G7" s="40">
        <f t="shared" si="0"/>
        <v>0</v>
      </c>
      <c r="H7" s="40">
        <f t="shared" si="0"/>
        <v>0</v>
      </c>
      <c r="I7" s="40">
        <f t="shared" si="0"/>
        <v>0</v>
      </c>
      <c r="J7" s="40">
        <f t="shared" si="0"/>
        <v>0</v>
      </c>
      <c r="K7" s="40">
        <f t="shared" si="0"/>
        <v>0</v>
      </c>
      <c r="L7" s="40">
        <f t="shared" si="0"/>
        <v>0</v>
      </c>
      <c r="M7" s="40">
        <f t="shared" si="0"/>
        <v>0</v>
      </c>
      <c r="N7" s="40">
        <f t="shared" si="0"/>
        <v>0</v>
      </c>
      <c r="O7" s="40">
        <f t="shared" si="0"/>
        <v>0</v>
      </c>
      <c r="P7" s="40">
        <f t="shared" si="0"/>
        <v>0</v>
      </c>
      <c r="Q7" s="40">
        <f t="shared" si="0"/>
        <v>0</v>
      </c>
      <c r="R7" s="40">
        <f t="shared" si="0"/>
        <v>0</v>
      </c>
      <c r="S7" s="40">
        <f t="shared" si="0"/>
        <v>0</v>
      </c>
      <c r="T7" s="40">
        <f t="shared" si="0"/>
        <v>0</v>
      </c>
      <c r="U7" s="40">
        <f t="shared" si="0"/>
        <v>0</v>
      </c>
      <c r="V7" s="40">
        <f t="shared" si="0"/>
        <v>0</v>
      </c>
      <c r="W7" s="40">
        <f t="shared" si="0"/>
        <v>0</v>
      </c>
    </row>
    <row r="8" spans="1:23" ht="13.6" thickBot="1" x14ac:dyDescent="0.25">
      <c r="C8" s="7" t="s">
        <v>122</v>
      </c>
      <c r="D8" s="1"/>
      <c r="E8" s="37">
        <f>PoreGG!L7</f>
        <v>0</v>
      </c>
      <c r="F8" s="37">
        <f>PoreGG!M7</f>
        <v>0</v>
      </c>
      <c r="G8" s="37">
        <f>PoreGG!N7</f>
        <v>0</v>
      </c>
      <c r="H8" s="37">
        <f>PoreGG!O7</f>
        <v>0</v>
      </c>
      <c r="I8" s="37">
        <f>PoreGG!P7</f>
        <v>0</v>
      </c>
      <c r="J8" s="37">
        <f>PoreGG!Q7</f>
        <v>0</v>
      </c>
      <c r="K8" s="37">
        <f>PoreGG!R7</f>
        <v>0</v>
      </c>
      <c r="L8" s="37">
        <f>PoreGG!S7</f>
        <v>0</v>
      </c>
      <c r="M8" s="37">
        <f>PoreGG!T7</f>
        <v>0</v>
      </c>
      <c r="N8" s="37">
        <f>PoreGG!U7</f>
        <v>0</v>
      </c>
      <c r="O8" s="37">
        <f>PoreGG!V7</f>
        <v>0</v>
      </c>
      <c r="P8" s="37">
        <f>PoreGG!W7</f>
        <v>0</v>
      </c>
      <c r="Q8" s="37">
        <f>PoreGG!X7</f>
        <v>0</v>
      </c>
      <c r="R8" s="37">
        <f>PoreGG!Y7</f>
        <v>0</v>
      </c>
      <c r="S8" s="37">
        <f>PoreGG!Z7</f>
        <v>0</v>
      </c>
      <c r="T8" s="37">
        <f>PoreGG!AA7</f>
        <v>0</v>
      </c>
      <c r="U8" s="37">
        <f>PoreGG!AB7</f>
        <v>0</v>
      </c>
      <c r="V8" s="37">
        <f>PoreGG!AC7</f>
        <v>0</v>
      </c>
      <c r="W8" s="37">
        <f>PoreGG!AD7</f>
        <v>0</v>
      </c>
    </row>
    <row r="9" spans="1:23" x14ac:dyDescent="0.2">
      <c r="A9" s="50">
        <v>215</v>
      </c>
      <c r="B9" s="51" t="str">
        <f>_xlfn.IFNA(IF(ISBLANK(VLOOKUP($A9,PoreGG!$D$12:BT$120,3,FALSE)),"i.a",VLOOKUP($A9,PoreGG!$D$12:BT$120,3,FALSE)),"i.a")</f>
        <v>i.a</v>
      </c>
      <c r="C9" s="79" t="s">
        <v>4</v>
      </c>
      <c r="D9" s="19" t="str">
        <f>_xlfn.IFNA(IF(ISBLANK(VLOOKUP($A9,PoreGG!$D$12:BV$120,D$3,FALSE)),"i.f",VLOOKUP($A9,PoreGG!$D$12:BV$120,D$3,FALSE)),"i.a")</f>
        <v>i.a</v>
      </c>
      <c r="E9" s="156" t="str">
        <f>IF(OR(ISNA(VLOOKUP($A9,PoreGG!$D$12:BW$120,E$3,FALSE)),ISBLANK(VLOOKUP($A9,PoreGG!$D$12:BW$120,E$3,FALSE))),"i.a",IF(ISNUMBER(VLOOKUP($A9,PoreGG!$D$12:BW$120,E$3,FALSE)),VLOOKUP($A9,PoreGG!$D$12:BW$120,E$3,FALSE),"i.p"))</f>
        <v>i.a</v>
      </c>
      <c r="F9" s="156" t="str">
        <f>IF(OR(ISNA(VLOOKUP($A9,PoreGG!$D$12:BX$120,F$3,FALSE)),ISBLANK(VLOOKUP($A9,PoreGG!$D$12:BX$120,F$3,FALSE))),"i.a",IF(ISNUMBER(VLOOKUP($A9,PoreGG!$D$12:BX$120,F$3,FALSE)),VLOOKUP($A9,PoreGG!$D$12:BX$120,F$3,FALSE),"i.p"))</f>
        <v>i.a</v>
      </c>
      <c r="G9" s="156" t="str">
        <f>IF(OR(ISNA(VLOOKUP($A9,PoreGG!$D$12:BY$120,G$3,FALSE)),ISBLANK(VLOOKUP($A9,PoreGG!$D$12:BY$120,G$3,FALSE))),"i.a",IF(ISNUMBER(VLOOKUP($A9,PoreGG!$D$12:BY$120,G$3,FALSE)),VLOOKUP($A9,PoreGG!$D$12:BY$120,G$3,FALSE),"i.p"))</f>
        <v>i.a</v>
      </c>
      <c r="H9" s="156" t="str">
        <f>IF(OR(ISNA(VLOOKUP($A9,PoreGG!$D$12:BZ$120,H$3,FALSE)),ISBLANK(VLOOKUP($A9,PoreGG!$D$12:BZ$120,H$3,FALSE))),"i.a",IF(ISNUMBER(VLOOKUP($A9,PoreGG!$D$12:BZ$120,H$3,FALSE)),VLOOKUP($A9,PoreGG!$D$12:BZ$120,H$3,FALSE),"i.p"))</f>
        <v>i.a</v>
      </c>
      <c r="I9" s="156" t="str">
        <f>IF(OR(ISNA(VLOOKUP($A9,PoreGG!$D$12:CA$120,I$3,FALSE)),ISBLANK(VLOOKUP($A9,PoreGG!$D$12:CA$120,I$3,FALSE))),"i.a",IF(ISNUMBER(VLOOKUP($A9,PoreGG!$D$12:CA$120,I$3,FALSE)),VLOOKUP($A9,PoreGG!$D$12:CA$120,I$3,FALSE),"i.p"))</f>
        <v>i.a</v>
      </c>
      <c r="J9" s="156" t="str">
        <f>IF(OR(ISNA(VLOOKUP($A9,PoreGG!$D$12:CB$120,J$3,FALSE)),ISBLANK(VLOOKUP($A9,PoreGG!$D$12:CB$120,J$3,FALSE))),"i.a",IF(ISNUMBER(VLOOKUP($A9,PoreGG!$D$12:CB$120,J$3,FALSE)),VLOOKUP($A9,PoreGG!$D$12:CB$120,J$3,FALSE),"i.p"))</f>
        <v>i.a</v>
      </c>
      <c r="K9" s="156" t="str">
        <f>IF(OR(ISNA(VLOOKUP($A9,PoreGG!$D$12:CC$120,K$3,FALSE)),ISBLANK(VLOOKUP($A9,PoreGG!$D$12:CC$120,K$3,FALSE))),"i.a",IF(ISNUMBER(VLOOKUP($A9,PoreGG!$D$12:CC$120,K$3,FALSE)),VLOOKUP($A9,PoreGG!$D$12:CC$120,K$3,FALSE),"i.p"))</f>
        <v>i.a</v>
      </c>
      <c r="L9" s="156" t="str">
        <f>IF(OR(ISNA(VLOOKUP($A9,PoreGG!$D$12:CD$120,L$3,FALSE)),ISBLANK(VLOOKUP($A9,PoreGG!$D$12:CD$120,L$3,FALSE))),"i.a",IF(ISNUMBER(VLOOKUP($A9,PoreGG!$D$12:CD$120,L$3,FALSE)),VLOOKUP($A9,PoreGG!$D$12:CD$120,L$3,FALSE),"i.p"))</f>
        <v>i.a</v>
      </c>
      <c r="M9" s="156" t="str">
        <f>IF(OR(ISNA(VLOOKUP($A9,PoreGG!$D$12:CE$120,M$3,FALSE)),ISBLANK(VLOOKUP($A9,PoreGG!$D$12:CE$120,M$3,FALSE))),"i.a",IF(ISNUMBER(VLOOKUP($A9,PoreGG!$D$12:CE$120,M$3,FALSE)),VLOOKUP($A9,PoreGG!$D$12:CE$120,M$3,FALSE),"i.p"))</f>
        <v>i.a</v>
      </c>
      <c r="N9" s="156" t="str">
        <f>IF(OR(ISNA(VLOOKUP($A9,PoreGG!$D$12:CF$120,N$3,FALSE)),ISBLANK(VLOOKUP($A9,PoreGG!$D$12:CF$120,N$3,FALSE))),"i.a",IF(ISNUMBER(VLOOKUP($A9,PoreGG!$D$12:CF$120,N$3,FALSE)),VLOOKUP($A9,PoreGG!$D$12:CF$120,N$3,FALSE),"i.p"))</f>
        <v>i.a</v>
      </c>
      <c r="O9" s="156" t="str">
        <f>IF(OR(ISNA(VLOOKUP($A9,PoreGG!$D$12:CG$120,O$3,FALSE)),ISBLANK(VLOOKUP($A9,PoreGG!$D$12:CG$120,O$3,FALSE))),"i.a",IF(ISNUMBER(VLOOKUP($A9,PoreGG!$D$12:CG$120,O$3,FALSE)),VLOOKUP($A9,PoreGG!$D$12:CG$120,O$3,FALSE),"i.p"))</f>
        <v>i.a</v>
      </c>
      <c r="P9" s="156" t="str">
        <f>IF(OR(ISNA(VLOOKUP($A9,PoreGG!$D$12:CH$120,P$3,FALSE)),ISBLANK(VLOOKUP($A9,PoreGG!$D$12:CH$120,P$3,FALSE))),"i.a",IF(ISNUMBER(VLOOKUP($A9,PoreGG!$D$12:CH$120,P$3,FALSE)),VLOOKUP($A9,PoreGG!$D$12:CH$120,P$3,FALSE),"i.p"))</f>
        <v>i.a</v>
      </c>
      <c r="Q9" s="156" t="str">
        <f>IF(OR(ISNA(VLOOKUP($A9,PoreGG!$D$12:CI$120,Q$3,FALSE)),ISBLANK(VLOOKUP($A9,PoreGG!$D$12:CI$120,Q$3,FALSE))),"i.a",IF(ISNUMBER(VLOOKUP($A9,PoreGG!$D$12:CI$120,Q$3,FALSE)),VLOOKUP($A9,PoreGG!$D$12:CI$120,Q$3,FALSE),"i.p"))</f>
        <v>i.a</v>
      </c>
      <c r="R9" s="156" t="str">
        <f>IF(OR(ISNA(VLOOKUP($A9,PoreGG!$D$12:CJ$120,R$3,FALSE)),ISBLANK(VLOOKUP($A9,PoreGG!$D$12:CJ$120,R$3,FALSE))),"i.a",IF(ISNUMBER(VLOOKUP($A9,PoreGG!$D$12:CJ$120,R$3,FALSE)),VLOOKUP($A9,PoreGG!$D$12:CJ$120,R$3,FALSE),"i.p"))</f>
        <v>i.a</v>
      </c>
      <c r="S9" s="156" t="str">
        <f>IF(OR(ISNA(VLOOKUP($A9,PoreGG!$D$12:CK$120,S$3,FALSE)),ISBLANK(VLOOKUP($A9,PoreGG!$D$12:CK$120,S$3,FALSE))),"i.a",IF(ISNUMBER(VLOOKUP($A9,PoreGG!$D$12:CK$120,S$3,FALSE)),VLOOKUP($A9,PoreGG!$D$12:CK$120,S$3,FALSE),"i.p"))</f>
        <v>i.a</v>
      </c>
      <c r="T9" s="156" t="str">
        <f>IF(OR(ISNA(VLOOKUP($A9,PoreGG!$D$12:CL$120,T$3,FALSE)),ISBLANK(VLOOKUP($A9,PoreGG!$D$12:CL$120,T$3,FALSE))),"i.a",IF(ISNUMBER(VLOOKUP($A9,PoreGG!$D$12:CL$120,T$3,FALSE)),VLOOKUP($A9,PoreGG!$D$12:CL$120,T$3,FALSE),"i.p"))</f>
        <v>i.a</v>
      </c>
      <c r="U9" s="156" t="str">
        <f>IF(OR(ISNA(VLOOKUP($A9,PoreGG!$D$12:CM$120,U$3,FALSE)),ISBLANK(VLOOKUP($A9,PoreGG!$D$12:CM$120,U$3,FALSE))),"i.a",IF(ISNUMBER(VLOOKUP($A9,PoreGG!$D$12:CM$120,U$3,FALSE)),VLOOKUP($A9,PoreGG!$D$12:CM$120,U$3,FALSE),"i.p"))</f>
        <v>i.a</v>
      </c>
      <c r="V9" s="156" t="str">
        <f>IF(OR(ISNA(VLOOKUP($A9,PoreGG!$D$12:CN$120,V$3,FALSE)),ISBLANK(VLOOKUP($A9,PoreGG!$D$12:CN$120,V$3,FALSE))),"i.a",IF(ISNUMBER(VLOOKUP($A9,PoreGG!$D$12:CN$120,V$3,FALSE)),VLOOKUP($A9,PoreGG!$D$12:CN$120,V$3,FALSE),"i.p"))</f>
        <v>i.a</v>
      </c>
      <c r="W9" s="157" t="str">
        <f>IF(OR(ISNA(VLOOKUP($A9,PoreGG!$D$12:CO$120,W$3,FALSE)),ISBLANK(VLOOKUP($A9,PoreGG!$D$12:CO$120,W$3,FALSE))),"i.a",IF(ISNUMBER(VLOOKUP($A9,PoreGG!$D$12:CO$120,W$3,FALSE)),VLOOKUP($A9,PoreGG!$D$12:CO$120,W$3,FALSE),"i.p"))</f>
        <v>i.a</v>
      </c>
    </row>
    <row r="10" spans="1:23" x14ac:dyDescent="0.2">
      <c r="A10" s="52">
        <v>218</v>
      </c>
      <c r="B10" s="51" t="str">
        <f>_xlfn.IFNA(IF(ISBLANK(VLOOKUP($A10,PoreGG!$D$12:BT$120,3,FALSE)),"i.a",VLOOKUP($A10,PoreGG!$D$12:BT$120,3,FALSE)),"i.a")</f>
        <v>i.a</v>
      </c>
      <c r="C10" s="8" t="s">
        <v>14</v>
      </c>
      <c r="D10" s="18" t="str">
        <f>_xlfn.IFNA(IF(ISBLANK(VLOOKUP($A10,PoreGG!$D$12:BV$120,D$3,FALSE)),"i.f",VLOOKUP($A10,PoreGG!$D$12:BV$120,D$3,FALSE)),"i.a")</f>
        <v>i.a</v>
      </c>
      <c r="E10" s="140" t="str">
        <f>IF(OR(ISNA(VLOOKUP($A10,PoreGG!$D$12:BW$120,E$3,FALSE)),ISBLANK(VLOOKUP($A10,PoreGG!$D$12:BW$120,E$3,FALSE))),"i.a",IF(ISNUMBER(VLOOKUP($A10,PoreGG!$D$12:BW$120,E$3,FALSE)),VLOOKUP($A10,PoreGG!$D$12:BW$120,E$3,FALSE),"i.p"))</f>
        <v>i.a</v>
      </c>
      <c r="F10" s="140" t="str">
        <f>IF(OR(ISNA(VLOOKUP($A10,PoreGG!$D$12:BX$120,F$3,FALSE)),ISBLANK(VLOOKUP($A10,PoreGG!$D$12:BX$120,F$3,FALSE))),"i.a",IF(ISNUMBER(VLOOKUP($A10,PoreGG!$D$12:BX$120,F$3,FALSE)),VLOOKUP($A10,PoreGG!$D$12:BX$120,F$3,FALSE),"i.p"))</f>
        <v>i.a</v>
      </c>
      <c r="G10" s="140" t="str">
        <f>IF(OR(ISNA(VLOOKUP($A10,PoreGG!$D$12:BY$120,G$3,FALSE)),ISBLANK(VLOOKUP($A10,PoreGG!$D$12:BY$120,G$3,FALSE))),"i.a",IF(ISNUMBER(VLOOKUP($A10,PoreGG!$D$12:BY$120,G$3,FALSE)),VLOOKUP($A10,PoreGG!$D$12:BY$120,G$3,FALSE),"i.p"))</f>
        <v>i.a</v>
      </c>
      <c r="H10" s="140" t="str">
        <f>IF(OR(ISNA(VLOOKUP($A10,PoreGG!$D$12:BZ$120,H$3,FALSE)),ISBLANK(VLOOKUP($A10,PoreGG!$D$12:BZ$120,H$3,FALSE))),"i.a",IF(ISNUMBER(VLOOKUP($A10,PoreGG!$D$12:BZ$120,H$3,FALSE)),VLOOKUP($A10,PoreGG!$D$12:BZ$120,H$3,FALSE),"i.p"))</f>
        <v>i.a</v>
      </c>
      <c r="I10" s="140" t="str">
        <f>IF(OR(ISNA(VLOOKUP($A10,PoreGG!$D$12:CA$120,I$3,FALSE)),ISBLANK(VLOOKUP($A10,PoreGG!$D$12:CA$120,I$3,FALSE))),"i.a",IF(ISNUMBER(VLOOKUP($A10,PoreGG!$D$12:CA$120,I$3,FALSE)),VLOOKUP($A10,PoreGG!$D$12:CA$120,I$3,FALSE),"i.p"))</f>
        <v>i.a</v>
      </c>
      <c r="J10" s="140" t="str">
        <f>IF(OR(ISNA(VLOOKUP($A10,PoreGG!$D$12:CB$120,J$3,FALSE)),ISBLANK(VLOOKUP($A10,PoreGG!$D$12:CB$120,J$3,FALSE))),"i.a",IF(ISNUMBER(VLOOKUP($A10,PoreGG!$D$12:CB$120,J$3,FALSE)),VLOOKUP($A10,PoreGG!$D$12:CB$120,J$3,FALSE),"i.p"))</f>
        <v>i.a</v>
      </c>
      <c r="K10" s="140" t="str">
        <f>IF(OR(ISNA(VLOOKUP($A10,PoreGG!$D$12:CC$120,K$3,FALSE)),ISBLANK(VLOOKUP($A10,PoreGG!$D$12:CC$120,K$3,FALSE))),"i.a",IF(ISNUMBER(VLOOKUP($A10,PoreGG!$D$12:CC$120,K$3,FALSE)),VLOOKUP($A10,PoreGG!$D$12:CC$120,K$3,FALSE),"i.p"))</f>
        <v>i.a</v>
      </c>
      <c r="L10" s="140" t="str">
        <f>IF(OR(ISNA(VLOOKUP($A10,PoreGG!$D$12:CD$120,L$3,FALSE)),ISBLANK(VLOOKUP($A10,PoreGG!$D$12:CD$120,L$3,FALSE))),"i.a",IF(ISNUMBER(VLOOKUP($A10,PoreGG!$D$12:CD$120,L$3,FALSE)),VLOOKUP($A10,PoreGG!$D$12:CD$120,L$3,FALSE),"i.p"))</f>
        <v>i.a</v>
      </c>
      <c r="M10" s="140" t="str">
        <f>IF(OR(ISNA(VLOOKUP($A10,PoreGG!$D$12:CE$120,M$3,FALSE)),ISBLANK(VLOOKUP($A10,PoreGG!$D$12:CE$120,M$3,FALSE))),"i.a",IF(ISNUMBER(VLOOKUP($A10,PoreGG!$D$12:CE$120,M$3,FALSE)),VLOOKUP($A10,PoreGG!$D$12:CE$120,M$3,FALSE),"i.p"))</f>
        <v>i.a</v>
      </c>
      <c r="N10" s="140" t="str">
        <f>IF(OR(ISNA(VLOOKUP($A10,PoreGG!$D$12:CF$120,N$3,FALSE)),ISBLANK(VLOOKUP($A10,PoreGG!$D$12:CF$120,N$3,FALSE))),"i.a",IF(ISNUMBER(VLOOKUP($A10,PoreGG!$D$12:CF$120,N$3,FALSE)),VLOOKUP($A10,PoreGG!$D$12:CF$120,N$3,FALSE),"i.p"))</f>
        <v>i.a</v>
      </c>
      <c r="O10" s="140" t="str">
        <f>IF(OR(ISNA(VLOOKUP($A10,PoreGG!$D$12:CG$120,O$3,FALSE)),ISBLANK(VLOOKUP($A10,PoreGG!$D$12:CG$120,O$3,FALSE))),"i.a",IF(ISNUMBER(VLOOKUP($A10,PoreGG!$D$12:CG$120,O$3,FALSE)),VLOOKUP($A10,PoreGG!$D$12:CG$120,O$3,FALSE),"i.p"))</f>
        <v>i.a</v>
      </c>
      <c r="P10" s="140" t="str">
        <f>IF(OR(ISNA(VLOOKUP($A10,PoreGG!$D$12:CH$120,P$3,FALSE)),ISBLANK(VLOOKUP($A10,PoreGG!$D$12:CH$120,P$3,FALSE))),"i.a",IF(ISNUMBER(VLOOKUP($A10,PoreGG!$D$12:CH$120,P$3,FALSE)),VLOOKUP($A10,PoreGG!$D$12:CH$120,P$3,FALSE),"i.p"))</f>
        <v>i.a</v>
      </c>
      <c r="Q10" s="140" t="str">
        <f>IF(OR(ISNA(VLOOKUP($A10,PoreGG!$D$12:CI$120,Q$3,FALSE)),ISBLANK(VLOOKUP($A10,PoreGG!$D$12:CI$120,Q$3,FALSE))),"i.a",IF(ISNUMBER(VLOOKUP($A10,PoreGG!$D$12:CI$120,Q$3,FALSE)),VLOOKUP($A10,PoreGG!$D$12:CI$120,Q$3,FALSE),"i.p"))</f>
        <v>i.a</v>
      </c>
      <c r="R10" s="140" t="str">
        <f>IF(OR(ISNA(VLOOKUP($A10,PoreGG!$D$12:CJ$120,R$3,FALSE)),ISBLANK(VLOOKUP($A10,PoreGG!$D$12:CJ$120,R$3,FALSE))),"i.a",IF(ISNUMBER(VLOOKUP($A10,PoreGG!$D$12:CJ$120,R$3,FALSE)),VLOOKUP($A10,PoreGG!$D$12:CJ$120,R$3,FALSE),"i.p"))</f>
        <v>i.a</v>
      </c>
      <c r="S10" s="140" t="str">
        <f>IF(OR(ISNA(VLOOKUP($A10,PoreGG!$D$12:CK$120,S$3,FALSE)),ISBLANK(VLOOKUP($A10,PoreGG!$D$12:CK$120,S$3,FALSE))),"i.a",IF(ISNUMBER(VLOOKUP($A10,PoreGG!$D$12:CK$120,S$3,FALSE)),VLOOKUP($A10,PoreGG!$D$12:CK$120,S$3,FALSE),"i.p"))</f>
        <v>i.a</v>
      </c>
      <c r="T10" s="140" t="str">
        <f>IF(OR(ISNA(VLOOKUP($A10,PoreGG!$D$12:CL$120,T$3,FALSE)),ISBLANK(VLOOKUP($A10,PoreGG!$D$12:CL$120,T$3,FALSE))),"i.a",IF(ISNUMBER(VLOOKUP($A10,PoreGG!$D$12:CL$120,T$3,FALSE)),VLOOKUP($A10,PoreGG!$D$12:CL$120,T$3,FALSE),"i.p"))</f>
        <v>i.a</v>
      </c>
      <c r="U10" s="140" t="str">
        <f>IF(OR(ISNA(VLOOKUP($A10,PoreGG!$D$12:CM$120,U$3,FALSE)),ISBLANK(VLOOKUP($A10,PoreGG!$D$12:CM$120,U$3,FALSE))),"i.a",IF(ISNUMBER(VLOOKUP($A10,PoreGG!$D$12:CM$120,U$3,FALSE)),VLOOKUP($A10,PoreGG!$D$12:CM$120,U$3,FALSE),"i.p"))</f>
        <v>i.a</v>
      </c>
      <c r="V10" s="140" t="str">
        <f>IF(OR(ISNA(VLOOKUP($A10,PoreGG!$D$12:CN$120,V$3,FALSE)),ISBLANK(VLOOKUP($A10,PoreGG!$D$12:CN$120,V$3,FALSE))),"i.a",IF(ISNUMBER(VLOOKUP($A10,PoreGG!$D$12:CN$120,V$3,FALSE)),VLOOKUP($A10,PoreGG!$D$12:CN$120,V$3,FALSE),"i.p"))</f>
        <v>i.a</v>
      </c>
      <c r="W10" s="158" t="str">
        <f>IF(OR(ISNA(VLOOKUP($A10,PoreGG!$D$12:CO$120,W$3,FALSE)),ISBLANK(VLOOKUP($A10,PoreGG!$D$12:CO$120,W$3,FALSE))),"i.a",IF(ISNUMBER(VLOOKUP($A10,PoreGG!$D$12:CO$120,W$3,FALSE)),VLOOKUP($A10,PoreGG!$D$12:CO$120,W$3,FALSE),"i.p"))</f>
        <v>i.a</v>
      </c>
    </row>
    <row r="11" spans="1:23" x14ac:dyDescent="0.2">
      <c r="A11" s="52">
        <v>449</v>
      </c>
      <c r="B11" s="51" t="str">
        <f>_xlfn.IFNA(IF(ISBLANK(VLOOKUP($A11,PoreGG!$D$12:BT$120,3,FALSE)),"i.a",VLOOKUP($A11,PoreGG!$D$12:BT$120,3,FALSE)),"i.a")</f>
        <v>i.a</v>
      </c>
      <c r="C11" s="8" t="s">
        <v>18</v>
      </c>
      <c r="D11" s="18" t="str">
        <f>_xlfn.IFNA(IF(ISBLANK(VLOOKUP($A11,PoreGG!$D$12:BV$120,D$3,FALSE)),"i.f",VLOOKUP($A11,PoreGG!$D$12:BV$120,D$3,FALSE)),"i.a")</f>
        <v>i.a</v>
      </c>
      <c r="E11" s="140" t="str">
        <f>IF(OR(ISNA(VLOOKUP($A11,PoreGG!$D$12:BW$120,E$3,FALSE)),ISBLANK(VLOOKUP($A11,PoreGG!$D$12:BW$120,E$3,FALSE))),"i.a",IF(ISNUMBER(VLOOKUP($A11,PoreGG!$D$12:BW$120,E$3,FALSE)),VLOOKUP($A11,PoreGG!$D$12:BW$120,E$3,FALSE),"i.p"))</f>
        <v>i.a</v>
      </c>
      <c r="F11" s="140" t="str">
        <f>IF(OR(ISNA(VLOOKUP($A11,PoreGG!$D$12:BX$120,F$3,FALSE)),ISBLANK(VLOOKUP($A11,PoreGG!$D$12:BX$120,F$3,FALSE))),"i.a",IF(ISNUMBER(VLOOKUP($A11,PoreGG!$D$12:BX$120,F$3,FALSE)),VLOOKUP($A11,PoreGG!$D$12:BX$120,F$3,FALSE),"i.p"))</f>
        <v>i.a</v>
      </c>
      <c r="G11" s="140" t="str">
        <f>IF(OR(ISNA(VLOOKUP($A11,PoreGG!$D$12:BY$120,G$3,FALSE)),ISBLANK(VLOOKUP($A11,PoreGG!$D$12:BY$120,G$3,FALSE))),"i.a",IF(ISNUMBER(VLOOKUP($A11,PoreGG!$D$12:BY$120,G$3,FALSE)),VLOOKUP($A11,PoreGG!$D$12:BY$120,G$3,FALSE),"i.p"))</f>
        <v>i.a</v>
      </c>
      <c r="H11" s="140" t="str">
        <f>IF(OR(ISNA(VLOOKUP($A11,PoreGG!$D$12:BZ$120,H$3,FALSE)),ISBLANK(VLOOKUP($A11,PoreGG!$D$12:BZ$120,H$3,FALSE))),"i.a",IF(ISNUMBER(VLOOKUP($A11,PoreGG!$D$12:BZ$120,H$3,FALSE)),VLOOKUP($A11,PoreGG!$D$12:BZ$120,H$3,FALSE),"i.p"))</f>
        <v>i.a</v>
      </c>
      <c r="I11" s="140" t="str">
        <f>IF(OR(ISNA(VLOOKUP($A11,PoreGG!$D$12:CA$120,I$3,FALSE)),ISBLANK(VLOOKUP($A11,PoreGG!$D$12:CA$120,I$3,FALSE))),"i.a",IF(ISNUMBER(VLOOKUP($A11,PoreGG!$D$12:CA$120,I$3,FALSE)),VLOOKUP($A11,PoreGG!$D$12:CA$120,I$3,FALSE),"i.p"))</f>
        <v>i.a</v>
      </c>
      <c r="J11" s="140" t="str">
        <f>IF(OR(ISNA(VLOOKUP($A11,PoreGG!$D$12:CB$120,J$3,FALSE)),ISBLANK(VLOOKUP($A11,PoreGG!$D$12:CB$120,J$3,FALSE))),"i.a",IF(ISNUMBER(VLOOKUP($A11,PoreGG!$D$12:CB$120,J$3,FALSE)),VLOOKUP($A11,PoreGG!$D$12:CB$120,J$3,FALSE),"i.p"))</f>
        <v>i.a</v>
      </c>
      <c r="K11" s="140" t="str">
        <f>IF(OR(ISNA(VLOOKUP($A11,PoreGG!$D$12:CC$120,K$3,FALSE)),ISBLANK(VLOOKUP($A11,PoreGG!$D$12:CC$120,K$3,FALSE))),"i.a",IF(ISNUMBER(VLOOKUP($A11,PoreGG!$D$12:CC$120,K$3,FALSE)),VLOOKUP($A11,PoreGG!$D$12:CC$120,K$3,FALSE),"i.p"))</f>
        <v>i.a</v>
      </c>
      <c r="L11" s="140" t="str">
        <f>IF(OR(ISNA(VLOOKUP($A11,PoreGG!$D$12:CD$120,L$3,FALSE)),ISBLANK(VLOOKUP($A11,PoreGG!$D$12:CD$120,L$3,FALSE))),"i.a",IF(ISNUMBER(VLOOKUP($A11,PoreGG!$D$12:CD$120,L$3,FALSE)),VLOOKUP($A11,PoreGG!$D$12:CD$120,L$3,FALSE),"i.p"))</f>
        <v>i.a</v>
      </c>
      <c r="M11" s="140" t="str">
        <f>IF(OR(ISNA(VLOOKUP($A11,PoreGG!$D$12:CE$120,M$3,FALSE)),ISBLANK(VLOOKUP($A11,PoreGG!$D$12:CE$120,M$3,FALSE))),"i.a",IF(ISNUMBER(VLOOKUP($A11,PoreGG!$D$12:CE$120,M$3,FALSE)),VLOOKUP($A11,PoreGG!$D$12:CE$120,M$3,FALSE),"i.p"))</f>
        <v>i.a</v>
      </c>
      <c r="N11" s="140" t="str">
        <f>IF(OR(ISNA(VLOOKUP($A11,PoreGG!$D$12:CF$120,N$3,FALSE)),ISBLANK(VLOOKUP($A11,PoreGG!$D$12:CF$120,N$3,FALSE))),"i.a",IF(ISNUMBER(VLOOKUP($A11,PoreGG!$D$12:CF$120,N$3,FALSE)),VLOOKUP($A11,PoreGG!$D$12:CF$120,N$3,FALSE),"i.p"))</f>
        <v>i.a</v>
      </c>
      <c r="O11" s="140" t="str">
        <f>IF(OR(ISNA(VLOOKUP($A11,PoreGG!$D$12:CG$120,O$3,FALSE)),ISBLANK(VLOOKUP($A11,PoreGG!$D$12:CG$120,O$3,FALSE))),"i.a",IF(ISNUMBER(VLOOKUP($A11,PoreGG!$D$12:CG$120,O$3,FALSE)),VLOOKUP($A11,PoreGG!$D$12:CG$120,O$3,FALSE),"i.p"))</f>
        <v>i.a</v>
      </c>
      <c r="P11" s="140" t="str">
        <f>IF(OR(ISNA(VLOOKUP($A11,PoreGG!$D$12:CH$120,P$3,FALSE)),ISBLANK(VLOOKUP($A11,PoreGG!$D$12:CH$120,P$3,FALSE))),"i.a",IF(ISNUMBER(VLOOKUP($A11,PoreGG!$D$12:CH$120,P$3,FALSE)),VLOOKUP($A11,PoreGG!$D$12:CH$120,P$3,FALSE),"i.p"))</f>
        <v>i.a</v>
      </c>
      <c r="Q11" s="140" t="str">
        <f>IF(OR(ISNA(VLOOKUP($A11,PoreGG!$D$12:CI$120,Q$3,FALSE)),ISBLANK(VLOOKUP($A11,PoreGG!$D$12:CI$120,Q$3,FALSE))),"i.a",IF(ISNUMBER(VLOOKUP($A11,PoreGG!$D$12:CI$120,Q$3,FALSE)),VLOOKUP($A11,PoreGG!$D$12:CI$120,Q$3,FALSE),"i.p"))</f>
        <v>i.a</v>
      </c>
      <c r="R11" s="140" t="str">
        <f>IF(OR(ISNA(VLOOKUP($A11,PoreGG!$D$12:CJ$120,R$3,FALSE)),ISBLANK(VLOOKUP($A11,PoreGG!$D$12:CJ$120,R$3,FALSE))),"i.a",IF(ISNUMBER(VLOOKUP($A11,PoreGG!$D$12:CJ$120,R$3,FALSE)),VLOOKUP($A11,PoreGG!$D$12:CJ$120,R$3,FALSE),"i.p"))</f>
        <v>i.a</v>
      </c>
      <c r="S11" s="140" t="str">
        <f>IF(OR(ISNA(VLOOKUP($A11,PoreGG!$D$12:CK$120,S$3,FALSE)),ISBLANK(VLOOKUP($A11,PoreGG!$D$12:CK$120,S$3,FALSE))),"i.a",IF(ISNUMBER(VLOOKUP($A11,PoreGG!$D$12:CK$120,S$3,FALSE)),VLOOKUP($A11,PoreGG!$D$12:CK$120,S$3,FALSE),"i.p"))</f>
        <v>i.a</v>
      </c>
      <c r="T11" s="140" t="str">
        <f>IF(OR(ISNA(VLOOKUP($A11,PoreGG!$D$12:CL$120,T$3,FALSE)),ISBLANK(VLOOKUP($A11,PoreGG!$D$12:CL$120,T$3,FALSE))),"i.a",IF(ISNUMBER(VLOOKUP($A11,PoreGG!$D$12:CL$120,T$3,FALSE)),VLOOKUP($A11,PoreGG!$D$12:CL$120,T$3,FALSE),"i.p"))</f>
        <v>i.a</v>
      </c>
      <c r="U11" s="140" t="str">
        <f>IF(OR(ISNA(VLOOKUP($A11,PoreGG!$D$12:CM$120,U$3,FALSE)),ISBLANK(VLOOKUP($A11,PoreGG!$D$12:CM$120,U$3,FALSE))),"i.a",IF(ISNUMBER(VLOOKUP($A11,PoreGG!$D$12:CM$120,U$3,FALSE)),VLOOKUP($A11,PoreGG!$D$12:CM$120,U$3,FALSE),"i.p"))</f>
        <v>i.a</v>
      </c>
      <c r="V11" s="140" t="str">
        <f>IF(OR(ISNA(VLOOKUP($A11,PoreGG!$D$12:CN$120,V$3,FALSE)),ISBLANK(VLOOKUP($A11,PoreGG!$D$12:CN$120,V$3,FALSE))),"i.a",IF(ISNUMBER(VLOOKUP($A11,PoreGG!$D$12:CN$120,V$3,FALSE)),VLOOKUP($A11,PoreGG!$D$12:CN$120,V$3,FALSE),"i.p"))</f>
        <v>i.a</v>
      </c>
      <c r="W11" s="158" t="str">
        <f>IF(OR(ISNA(VLOOKUP($A11,PoreGG!$D$12:CO$120,W$3,FALSE)),ISBLANK(VLOOKUP($A11,PoreGG!$D$12:CO$120,W$3,FALSE))),"i.a",IF(ISNUMBER(VLOOKUP($A11,PoreGG!$D$12:CO$120,W$3,FALSE)),VLOOKUP($A11,PoreGG!$D$12:CO$120,W$3,FALSE),"i.p"))</f>
        <v>i.a</v>
      </c>
    </row>
    <row r="12" spans="1:23" x14ac:dyDescent="0.2">
      <c r="A12" s="52">
        <v>202</v>
      </c>
      <c r="B12" s="51" t="str">
        <f>_xlfn.IFNA(IF(ISBLANK(VLOOKUP($A12,PoreGG!$D$12:BT$120,3,FALSE)),"i.a",VLOOKUP($A12,PoreGG!$D$12:BT$120,3,FALSE)),"i.a")</f>
        <v>i.a</v>
      </c>
      <c r="C12" s="8" t="s">
        <v>6</v>
      </c>
      <c r="D12" s="18" t="str">
        <f>_xlfn.IFNA(IF(ISBLANK(VLOOKUP($A12,PoreGG!$D$12:BV$120,D$3,FALSE)),"i.f",VLOOKUP($A12,PoreGG!$D$12:BV$120,D$3,FALSE)),"i.a")</f>
        <v>i.a</v>
      </c>
      <c r="E12" s="140" t="str">
        <f>IF(OR(ISNA(VLOOKUP($A12,PoreGG!$D$12:BW$120,E$3,FALSE)),ISBLANK(VLOOKUP($A12,PoreGG!$D$12:BW$120,E$3,FALSE))),"i.a",IF(ISNUMBER(VLOOKUP($A12,PoreGG!$D$12:BW$120,E$3,FALSE)),VLOOKUP($A12,PoreGG!$D$12:BW$120,E$3,FALSE),"i.p"))</f>
        <v>i.a</v>
      </c>
      <c r="F12" s="140" t="str">
        <f>IF(OR(ISNA(VLOOKUP($A12,PoreGG!$D$12:BX$120,F$3,FALSE)),ISBLANK(VLOOKUP($A12,PoreGG!$D$12:BX$120,F$3,FALSE))),"i.a",IF(ISNUMBER(VLOOKUP($A12,PoreGG!$D$12:BX$120,F$3,FALSE)),VLOOKUP($A12,PoreGG!$D$12:BX$120,F$3,FALSE),"i.p"))</f>
        <v>i.a</v>
      </c>
      <c r="G12" s="140" t="str">
        <f>IF(OR(ISNA(VLOOKUP($A12,PoreGG!$D$12:BY$120,G$3,FALSE)),ISBLANK(VLOOKUP($A12,PoreGG!$D$12:BY$120,G$3,FALSE))),"i.a",IF(ISNUMBER(VLOOKUP($A12,PoreGG!$D$12:BY$120,G$3,FALSE)),VLOOKUP($A12,PoreGG!$D$12:BY$120,G$3,FALSE),"i.p"))</f>
        <v>i.a</v>
      </c>
      <c r="H12" s="140" t="str">
        <f>IF(OR(ISNA(VLOOKUP($A12,PoreGG!$D$12:BZ$120,H$3,FALSE)),ISBLANK(VLOOKUP($A12,PoreGG!$D$12:BZ$120,H$3,FALSE))),"i.a",IF(ISNUMBER(VLOOKUP($A12,PoreGG!$D$12:BZ$120,H$3,FALSE)),VLOOKUP($A12,PoreGG!$D$12:BZ$120,H$3,FALSE),"i.p"))</f>
        <v>i.a</v>
      </c>
      <c r="I12" s="140" t="str">
        <f>IF(OR(ISNA(VLOOKUP($A12,PoreGG!$D$12:CA$120,I$3,FALSE)),ISBLANK(VLOOKUP($A12,PoreGG!$D$12:CA$120,I$3,FALSE))),"i.a",IF(ISNUMBER(VLOOKUP($A12,PoreGG!$D$12:CA$120,I$3,FALSE)),VLOOKUP($A12,PoreGG!$D$12:CA$120,I$3,FALSE),"i.p"))</f>
        <v>i.a</v>
      </c>
      <c r="J12" s="140" t="str">
        <f>IF(OR(ISNA(VLOOKUP($A12,PoreGG!$D$12:CB$120,J$3,FALSE)),ISBLANK(VLOOKUP($A12,PoreGG!$D$12:CB$120,J$3,FALSE))),"i.a",IF(ISNUMBER(VLOOKUP($A12,PoreGG!$D$12:CB$120,J$3,FALSE)),VLOOKUP($A12,PoreGG!$D$12:CB$120,J$3,FALSE),"i.p"))</f>
        <v>i.a</v>
      </c>
      <c r="K12" s="140" t="str">
        <f>IF(OR(ISNA(VLOOKUP($A12,PoreGG!$D$12:CC$120,K$3,FALSE)),ISBLANK(VLOOKUP($A12,PoreGG!$D$12:CC$120,K$3,FALSE))),"i.a",IF(ISNUMBER(VLOOKUP($A12,PoreGG!$D$12:CC$120,K$3,FALSE)),VLOOKUP($A12,PoreGG!$D$12:CC$120,K$3,FALSE),"i.p"))</f>
        <v>i.a</v>
      </c>
      <c r="L12" s="140" t="str">
        <f>IF(OR(ISNA(VLOOKUP($A12,PoreGG!$D$12:CD$120,L$3,FALSE)),ISBLANK(VLOOKUP($A12,PoreGG!$D$12:CD$120,L$3,FALSE))),"i.a",IF(ISNUMBER(VLOOKUP($A12,PoreGG!$D$12:CD$120,L$3,FALSE)),VLOOKUP($A12,PoreGG!$D$12:CD$120,L$3,FALSE),"i.p"))</f>
        <v>i.a</v>
      </c>
      <c r="M12" s="140" t="str">
        <f>IF(OR(ISNA(VLOOKUP($A12,PoreGG!$D$12:CE$120,M$3,FALSE)),ISBLANK(VLOOKUP($A12,PoreGG!$D$12:CE$120,M$3,FALSE))),"i.a",IF(ISNUMBER(VLOOKUP($A12,PoreGG!$D$12:CE$120,M$3,FALSE)),VLOOKUP($A12,PoreGG!$D$12:CE$120,M$3,FALSE),"i.p"))</f>
        <v>i.a</v>
      </c>
      <c r="N12" s="140" t="str">
        <f>IF(OR(ISNA(VLOOKUP($A12,PoreGG!$D$12:CF$120,N$3,FALSE)),ISBLANK(VLOOKUP($A12,PoreGG!$D$12:CF$120,N$3,FALSE))),"i.a",IF(ISNUMBER(VLOOKUP($A12,PoreGG!$D$12:CF$120,N$3,FALSE)),VLOOKUP($A12,PoreGG!$D$12:CF$120,N$3,FALSE),"i.p"))</f>
        <v>i.a</v>
      </c>
      <c r="O12" s="140" t="str">
        <f>IF(OR(ISNA(VLOOKUP($A12,PoreGG!$D$12:CG$120,O$3,FALSE)),ISBLANK(VLOOKUP($A12,PoreGG!$D$12:CG$120,O$3,FALSE))),"i.a",IF(ISNUMBER(VLOOKUP($A12,PoreGG!$D$12:CG$120,O$3,FALSE)),VLOOKUP($A12,PoreGG!$D$12:CG$120,O$3,FALSE),"i.p"))</f>
        <v>i.a</v>
      </c>
      <c r="P12" s="140" t="str">
        <f>IF(OR(ISNA(VLOOKUP($A12,PoreGG!$D$12:CH$120,P$3,FALSE)),ISBLANK(VLOOKUP($A12,PoreGG!$D$12:CH$120,P$3,FALSE))),"i.a",IF(ISNUMBER(VLOOKUP($A12,PoreGG!$D$12:CH$120,P$3,FALSE)),VLOOKUP($A12,PoreGG!$D$12:CH$120,P$3,FALSE),"i.p"))</f>
        <v>i.a</v>
      </c>
      <c r="Q12" s="140" t="str">
        <f>IF(OR(ISNA(VLOOKUP($A12,PoreGG!$D$12:CI$120,Q$3,FALSE)),ISBLANK(VLOOKUP($A12,PoreGG!$D$12:CI$120,Q$3,FALSE))),"i.a",IF(ISNUMBER(VLOOKUP($A12,PoreGG!$D$12:CI$120,Q$3,FALSE)),VLOOKUP($A12,PoreGG!$D$12:CI$120,Q$3,FALSE),"i.p"))</f>
        <v>i.a</v>
      </c>
      <c r="R12" s="140" t="str">
        <f>IF(OR(ISNA(VLOOKUP($A12,PoreGG!$D$12:CJ$120,R$3,FALSE)),ISBLANK(VLOOKUP($A12,PoreGG!$D$12:CJ$120,R$3,FALSE))),"i.a",IF(ISNUMBER(VLOOKUP($A12,PoreGG!$D$12:CJ$120,R$3,FALSE)),VLOOKUP($A12,PoreGG!$D$12:CJ$120,R$3,FALSE),"i.p"))</f>
        <v>i.a</v>
      </c>
      <c r="S12" s="140" t="str">
        <f>IF(OR(ISNA(VLOOKUP($A12,PoreGG!$D$12:CK$120,S$3,FALSE)),ISBLANK(VLOOKUP($A12,PoreGG!$D$12:CK$120,S$3,FALSE))),"i.a",IF(ISNUMBER(VLOOKUP($A12,PoreGG!$D$12:CK$120,S$3,FALSE)),VLOOKUP($A12,PoreGG!$D$12:CK$120,S$3,FALSE),"i.p"))</f>
        <v>i.a</v>
      </c>
      <c r="T12" s="140" t="str">
        <f>IF(OR(ISNA(VLOOKUP($A12,PoreGG!$D$12:CL$120,T$3,FALSE)),ISBLANK(VLOOKUP($A12,PoreGG!$D$12:CL$120,T$3,FALSE))),"i.a",IF(ISNUMBER(VLOOKUP($A12,PoreGG!$D$12:CL$120,T$3,FALSE)),VLOOKUP($A12,PoreGG!$D$12:CL$120,T$3,FALSE),"i.p"))</f>
        <v>i.a</v>
      </c>
      <c r="U12" s="140" t="str">
        <f>IF(OR(ISNA(VLOOKUP($A12,PoreGG!$D$12:CM$120,U$3,FALSE)),ISBLANK(VLOOKUP($A12,PoreGG!$D$12:CM$120,U$3,FALSE))),"i.a",IF(ISNUMBER(VLOOKUP($A12,PoreGG!$D$12:CM$120,U$3,FALSE)),VLOOKUP($A12,PoreGG!$D$12:CM$120,U$3,FALSE),"i.p"))</f>
        <v>i.a</v>
      </c>
      <c r="V12" s="140" t="str">
        <f>IF(OR(ISNA(VLOOKUP($A12,PoreGG!$D$12:CN$120,V$3,FALSE)),ISBLANK(VLOOKUP($A12,PoreGG!$D$12:CN$120,V$3,FALSE))),"i.a",IF(ISNUMBER(VLOOKUP($A12,PoreGG!$D$12:CN$120,V$3,FALSE)),VLOOKUP($A12,PoreGG!$D$12:CN$120,V$3,FALSE),"i.p"))</f>
        <v>i.a</v>
      </c>
      <c r="W12" s="158" t="str">
        <f>IF(OR(ISNA(VLOOKUP($A12,PoreGG!$D$12:CO$120,W$3,FALSE)),ISBLANK(VLOOKUP($A12,PoreGG!$D$12:CO$120,W$3,FALSE))),"i.a",IF(ISNUMBER(VLOOKUP($A12,PoreGG!$D$12:CO$120,W$3,FALSE)),VLOOKUP($A12,PoreGG!$D$12:CO$120,W$3,FALSE),"i.p"))</f>
        <v>i.a</v>
      </c>
    </row>
    <row r="13" spans="1:23" x14ac:dyDescent="0.2">
      <c r="A13" s="52">
        <v>401</v>
      </c>
      <c r="B13" s="51" t="str">
        <f>_xlfn.IFNA(IF(ISBLANK(VLOOKUP($A13,PoreGG!$D$12:BT$120,3,FALSE)),"i.a",VLOOKUP($A13,PoreGG!$D$12:BT$120,3,FALSE)),"i.a")</f>
        <v>i.a</v>
      </c>
      <c r="C13" s="8" t="s">
        <v>90</v>
      </c>
      <c r="D13" s="18" t="str">
        <f>_xlfn.IFNA(IF(ISBLANK(VLOOKUP($A13,PoreGG!$D$12:BV$120,D$3,FALSE)),"i.f",VLOOKUP($A13,PoreGG!$D$12:BV$120,D$3,FALSE)),"i.a")</f>
        <v>i.a</v>
      </c>
      <c r="E13" s="140" t="str">
        <f>IF(OR(ISNA(VLOOKUP($A13,PoreGG!$D$12:BW$120,E$3,FALSE)),ISBLANK(VLOOKUP($A13,PoreGG!$D$12:BW$120,E$3,FALSE))),"i.a",IF(ISNUMBER(VLOOKUP($A13,PoreGG!$D$12:BW$120,E$3,FALSE)),VLOOKUP($A13,PoreGG!$D$12:BW$120,E$3,FALSE),"i.p"))</f>
        <v>i.a</v>
      </c>
      <c r="F13" s="140" t="str">
        <f>IF(OR(ISNA(VLOOKUP($A13,PoreGG!$D$12:BX$120,F$3,FALSE)),ISBLANK(VLOOKUP($A13,PoreGG!$D$12:BX$120,F$3,FALSE))),"i.a",IF(ISNUMBER(VLOOKUP($A13,PoreGG!$D$12:BX$120,F$3,FALSE)),VLOOKUP($A13,PoreGG!$D$12:BX$120,F$3,FALSE),"i.p"))</f>
        <v>i.a</v>
      </c>
      <c r="G13" s="140" t="str">
        <f>IF(OR(ISNA(VLOOKUP($A13,PoreGG!$D$12:BY$120,G$3,FALSE)),ISBLANK(VLOOKUP($A13,PoreGG!$D$12:BY$120,G$3,FALSE))),"i.a",IF(ISNUMBER(VLOOKUP($A13,PoreGG!$D$12:BY$120,G$3,FALSE)),VLOOKUP($A13,PoreGG!$D$12:BY$120,G$3,FALSE),"i.p"))</f>
        <v>i.a</v>
      </c>
      <c r="H13" s="140" t="str">
        <f>IF(OR(ISNA(VLOOKUP($A13,PoreGG!$D$12:BZ$120,H$3,FALSE)),ISBLANK(VLOOKUP($A13,PoreGG!$D$12:BZ$120,H$3,FALSE))),"i.a",IF(ISNUMBER(VLOOKUP($A13,PoreGG!$D$12:BZ$120,H$3,FALSE)),VLOOKUP($A13,PoreGG!$D$12:BZ$120,H$3,FALSE),"i.p"))</f>
        <v>i.a</v>
      </c>
      <c r="I13" s="140" t="str">
        <f>IF(OR(ISNA(VLOOKUP($A13,PoreGG!$D$12:CA$120,I$3,FALSE)),ISBLANK(VLOOKUP($A13,PoreGG!$D$12:CA$120,I$3,FALSE))),"i.a",IF(ISNUMBER(VLOOKUP($A13,PoreGG!$D$12:CA$120,I$3,FALSE)),VLOOKUP($A13,PoreGG!$D$12:CA$120,I$3,FALSE),"i.p"))</f>
        <v>i.a</v>
      </c>
      <c r="J13" s="140" t="str">
        <f>IF(OR(ISNA(VLOOKUP($A13,PoreGG!$D$12:CB$120,J$3,FALSE)),ISBLANK(VLOOKUP($A13,PoreGG!$D$12:CB$120,J$3,FALSE))),"i.a",IF(ISNUMBER(VLOOKUP($A13,PoreGG!$D$12:CB$120,J$3,FALSE)),VLOOKUP($A13,PoreGG!$D$12:CB$120,J$3,FALSE),"i.p"))</f>
        <v>i.a</v>
      </c>
      <c r="K13" s="140" t="str">
        <f>IF(OR(ISNA(VLOOKUP($A13,PoreGG!$D$12:CC$120,K$3,FALSE)),ISBLANK(VLOOKUP($A13,PoreGG!$D$12:CC$120,K$3,FALSE))),"i.a",IF(ISNUMBER(VLOOKUP($A13,PoreGG!$D$12:CC$120,K$3,FALSE)),VLOOKUP($A13,PoreGG!$D$12:CC$120,K$3,FALSE),"i.p"))</f>
        <v>i.a</v>
      </c>
      <c r="L13" s="140" t="str">
        <f>IF(OR(ISNA(VLOOKUP($A13,PoreGG!$D$12:CD$120,L$3,FALSE)),ISBLANK(VLOOKUP($A13,PoreGG!$D$12:CD$120,L$3,FALSE))),"i.a",IF(ISNUMBER(VLOOKUP($A13,PoreGG!$D$12:CD$120,L$3,FALSE)),VLOOKUP($A13,PoreGG!$D$12:CD$120,L$3,FALSE),"i.p"))</f>
        <v>i.a</v>
      </c>
      <c r="M13" s="140" t="str">
        <f>IF(OR(ISNA(VLOOKUP($A13,PoreGG!$D$12:CE$120,M$3,FALSE)),ISBLANK(VLOOKUP($A13,PoreGG!$D$12:CE$120,M$3,FALSE))),"i.a",IF(ISNUMBER(VLOOKUP($A13,PoreGG!$D$12:CE$120,M$3,FALSE)),VLOOKUP($A13,PoreGG!$D$12:CE$120,M$3,FALSE),"i.p"))</f>
        <v>i.a</v>
      </c>
      <c r="N13" s="140" t="str">
        <f>IF(OR(ISNA(VLOOKUP($A13,PoreGG!$D$12:CF$120,N$3,FALSE)),ISBLANK(VLOOKUP($A13,PoreGG!$D$12:CF$120,N$3,FALSE))),"i.a",IF(ISNUMBER(VLOOKUP($A13,PoreGG!$D$12:CF$120,N$3,FALSE)),VLOOKUP($A13,PoreGG!$D$12:CF$120,N$3,FALSE),"i.p"))</f>
        <v>i.a</v>
      </c>
      <c r="O13" s="140" t="str">
        <f>IF(OR(ISNA(VLOOKUP($A13,PoreGG!$D$12:CG$120,O$3,FALSE)),ISBLANK(VLOOKUP($A13,PoreGG!$D$12:CG$120,O$3,FALSE))),"i.a",IF(ISNUMBER(VLOOKUP($A13,PoreGG!$D$12:CG$120,O$3,FALSE)),VLOOKUP($A13,PoreGG!$D$12:CG$120,O$3,FALSE),"i.p"))</f>
        <v>i.a</v>
      </c>
      <c r="P13" s="140" t="str">
        <f>IF(OR(ISNA(VLOOKUP($A13,PoreGG!$D$12:CH$120,P$3,FALSE)),ISBLANK(VLOOKUP($A13,PoreGG!$D$12:CH$120,P$3,FALSE))),"i.a",IF(ISNUMBER(VLOOKUP($A13,PoreGG!$D$12:CH$120,P$3,FALSE)),VLOOKUP($A13,PoreGG!$D$12:CH$120,P$3,FALSE),"i.p"))</f>
        <v>i.a</v>
      </c>
      <c r="Q13" s="140" t="str">
        <f>IF(OR(ISNA(VLOOKUP($A13,PoreGG!$D$12:CI$120,Q$3,FALSE)),ISBLANK(VLOOKUP($A13,PoreGG!$D$12:CI$120,Q$3,FALSE))),"i.a",IF(ISNUMBER(VLOOKUP($A13,PoreGG!$D$12:CI$120,Q$3,FALSE)),VLOOKUP($A13,PoreGG!$D$12:CI$120,Q$3,FALSE),"i.p"))</f>
        <v>i.a</v>
      </c>
      <c r="R13" s="140" t="str">
        <f>IF(OR(ISNA(VLOOKUP($A13,PoreGG!$D$12:CJ$120,R$3,FALSE)),ISBLANK(VLOOKUP($A13,PoreGG!$D$12:CJ$120,R$3,FALSE))),"i.a",IF(ISNUMBER(VLOOKUP($A13,PoreGG!$D$12:CJ$120,R$3,FALSE)),VLOOKUP($A13,PoreGG!$D$12:CJ$120,R$3,FALSE),"i.p"))</f>
        <v>i.a</v>
      </c>
      <c r="S13" s="140" t="str">
        <f>IF(OR(ISNA(VLOOKUP($A13,PoreGG!$D$12:CK$120,S$3,FALSE)),ISBLANK(VLOOKUP($A13,PoreGG!$D$12:CK$120,S$3,FALSE))),"i.a",IF(ISNUMBER(VLOOKUP($A13,PoreGG!$D$12:CK$120,S$3,FALSE)),VLOOKUP($A13,PoreGG!$D$12:CK$120,S$3,FALSE),"i.p"))</f>
        <v>i.a</v>
      </c>
      <c r="T13" s="140" t="str">
        <f>IF(OR(ISNA(VLOOKUP($A13,PoreGG!$D$12:CL$120,T$3,FALSE)),ISBLANK(VLOOKUP($A13,PoreGG!$D$12:CL$120,T$3,FALSE))),"i.a",IF(ISNUMBER(VLOOKUP($A13,PoreGG!$D$12:CL$120,T$3,FALSE)),VLOOKUP($A13,PoreGG!$D$12:CL$120,T$3,FALSE),"i.p"))</f>
        <v>i.a</v>
      </c>
      <c r="U13" s="140" t="str">
        <f>IF(OR(ISNA(VLOOKUP($A13,PoreGG!$D$12:CM$120,U$3,FALSE)),ISBLANK(VLOOKUP($A13,PoreGG!$D$12:CM$120,U$3,FALSE))),"i.a",IF(ISNUMBER(VLOOKUP($A13,PoreGG!$D$12:CM$120,U$3,FALSE)),VLOOKUP($A13,PoreGG!$D$12:CM$120,U$3,FALSE),"i.p"))</f>
        <v>i.a</v>
      </c>
      <c r="V13" s="140" t="str">
        <f>IF(OR(ISNA(VLOOKUP($A13,PoreGG!$D$12:CN$120,V$3,FALSE)),ISBLANK(VLOOKUP($A13,PoreGG!$D$12:CN$120,V$3,FALSE))),"i.a",IF(ISNUMBER(VLOOKUP($A13,PoreGG!$D$12:CN$120,V$3,FALSE)),VLOOKUP($A13,PoreGG!$D$12:CN$120,V$3,FALSE),"i.p"))</f>
        <v>i.a</v>
      </c>
      <c r="W13" s="158" t="str">
        <f>IF(OR(ISNA(VLOOKUP($A13,PoreGG!$D$12:CO$120,W$3,FALSE)),ISBLANK(VLOOKUP($A13,PoreGG!$D$12:CO$120,W$3,FALSE))),"i.a",IF(ISNUMBER(VLOOKUP($A13,PoreGG!$D$12:CO$120,W$3,FALSE)),VLOOKUP($A13,PoreGG!$D$12:CO$120,W$3,FALSE),"i.p"))</f>
        <v>i.a</v>
      </c>
    </row>
    <row r="14" spans="1:23" x14ac:dyDescent="0.2">
      <c r="A14" s="52">
        <v>400</v>
      </c>
      <c r="B14" s="51" t="str">
        <f>_xlfn.IFNA(IF(ISBLANK(VLOOKUP($A14,PoreGG!$D$12:BT$120,3,FALSE)),"i.a",VLOOKUP($A14,PoreGG!$D$12:BT$120,3,FALSE)),"i.a")</f>
        <v>i.a</v>
      </c>
      <c r="C14" s="8" t="s">
        <v>9</v>
      </c>
      <c r="D14" s="18" t="str">
        <f>_xlfn.IFNA(IF(ISBLANK(VLOOKUP($A14,PoreGG!$D$12:BV$120,D$3,FALSE)),"i.f",VLOOKUP($A14,PoreGG!$D$12:BV$120,D$3,FALSE)),"i.a")</f>
        <v>i.a</v>
      </c>
      <c r="E14" s="140" t="str">
        <f>IF(OR(ISNA(VLOOKUP($A14,PoreGG!$D$12:BW$120,E$3,FALSE)),ISBLANK(VLOOKUP($A14,PoreGG!$D$12:BW$120,E$3,FALSE))),"i.a",IF(ISNUMBER(VLOOKUP($A14,PoreGG!$D$12:BW$120,E$3,FALSE)),VLOOKUP($A14,PoreGG!$D$12:BW$120,E$3,FALSE),"i.p"))</f>
        <v>i.a</v>
      </c>
      <c r="F14" s="140" t="str">
        <f>IF(OR(ISNA(VLOOKUP($A14,PoreGG!$D$12:BX$120,F$3,FALSE)),ISBLANK(VLOOKUP($A14,PoreGG!$D$12:BX$120,F$3,FALSE))),"i.a",IF(ISNUMBER(VLOOKUP($A14,PoreGG!$D$12:BX$120,F$3,FALSE)),VLOOKUP($A14,PoreGG!$D$12:BX$120,F$3,FALSE),"i.p"))</f>
        <v>i.a</v>
      </c>
      <c r="G14" s="140" t="str">
        <f>IF(OR(ISNA(VLOOKUP($A14,PoreGG!$D$12:BY$120,G$3,FALSE)),ISBLANK(VLOOKUP($A14,PoreGG!$D$12:BY$120,G$3,FALSE))),"i.a",IF(ISNUMBER(VLOOKUP($A14,PoreGG!$D$12:BY$120,G$3,FALSE)),VLOOKUP($A14,PoreGG!$D$12:BY$120,G$3,FALSE),"i.p"))</f>
        <v>i.a</v>
      </c>
      <c r="H14" s="140" t="str">
        <f>IF(OR(ISNA(VLOOKUP($A14,PoreGG!$D$12:BZ$120,H$3,FALSE)),ISBLANK(VLOOKUP($A14,PoreGG!$D$12:BZ$120,H$3,FALSE))),"i.a",IF(ISNUMBER(VLOOKUP($A14,PoreGG!$D$12:BZ$120,H$3,FALSE)),VLOOKUP($A14,PoreGG!$D$12:BZ$120,H$3,FALSE),"i.p"))</f>
        <v>i.a</v>
      </c>
      <c r="I14" s="140" t="str">
        <f>IF(OR(ISNA(VLOOKUP($A14,PoreGG!$D$12:CA$120,I$3,FALSE)),ISBLANK(VLOOKUP($A14,PoreGG!$D$12:CA$120,I$3,FALSE))),"i.a",IF(ISNUMBER(VLOOKUP($A14,PoreGG!$D$12:CA$120,I$3,FALSE)),VLOOKUP($A14,PoreGG!$D$12:CA$120,I$3,FALSE),"i.p"))</f>
        <v>i.a</v>
      </c>
      <c r="J14" s="140" t="str">
        <f>IF(OR(ISNA(VLOOKUP($A14,PoreGG!$D$12:CB$120,J$3,FALSE)),ISBLANK(VLOOKUP($A14,PoreGG!$D$12:CB$120,J$3,FALSE))),"i.a",IF(ISNUMBER(VLOOKUP($A14,PoreGG!$D$12:CB$120,J$3,FALSE)),VLOOKUP($A14,PoreGG!$D$12:CB$120,J$3,FALSE),"i.p"))</f>
        <v>i.a</v>
      </c>
      <c r="K14" s="140" t="str">
        <f>IF(OR(ISNA(VLOOKUP($A14,PoreGG!$D$12:CC$120,K$3,FALSE)),ISBLANK(VLOOKUP($A14,PoreGG!$D$12:CC$120,K$3,FALSE))),"i.a",IF(ISNUMBER(VLOOKUP($A14,PoreGG!$D$12:CC$120,K$3,FALSE)),VLOOKUP($A14,PoreGG!$D$12:CC$120,K$3,FALSE),"i.p"))</f>
        <v>i.a</v>
      </c>
      <c r="L14" s="140" t="str">
        <f>IF(OR(ISNA(VLOOKUP($A14,PoreGG!$D$12:CD$120,L$3,FALSE)),ISBLANK(VLOOKUP($A14,PoreGG!$D$12:CD$120,L$3,FALSE))),"i.a",IF(ISNUMBER(VLOOKUP($A14,PoreGG!$D$12:CD$120,L$3,FALSE)),VLOOKUP($A14,PoreGG!$D$12:CD$120,L$3,FALSE),"i.p"))</f>
        <v>i.a</v>
      </c>
      <c r="M14" s="140" t="str">
        <f>IF(OR(ISNA(VLOOKUP($A14,PoreGG!$D$12:CE$120,M$3,FALSE)),ISBLANK(VLOOKUP($A14,PoreGG!$D$12:CE$120,M$3,FALSE))),"i.a",IF(ISNUMBER(VLOOKUP($A14,PoreGG!$D$12:CE$120,M$3,FALSE)),VLOOKUP($A14,PoreGG!$D$12:CE$120,M$3,FALSE),"i.p"))</f>
        <v>i.a</v>
      </c>
      <c r="N14" s="140" t="str">
        <f>IF(OR(ISNA(VLOOKUP($A14,PoreGG!$D$12:CF$120,N$3,FALSE)),ISBLANK(VLOOKUP($A14,PoreGG!$D$12:CF$120,N$3,FALSE))),"i.a",IF(ISNUMBER(VLOOKUP($A14,PoreGG!$D$12:CF$120,N$3,FALSE)),VLOOKUP($A14,PoreGG!$D$12:CF$120,N$3,FALSE),"i.p"))</f>
        <v>i.a</v>
      </c>
      <c r="O14" s="140" t="str">
        <f>IF(OR(ISNA(VLOOKUP($A14,PoreGG!$D$12:CG$120,O$3,FALSE)),ISBLANK(VLOOKUP($A14,PoreGG!$D$12:CG$120,O$3,FALSE))),"i.a",IF(ISNUMBER(VLOOKUP($A14,PoreGG!$D$12:CG$120,O$3,FALSE)),VLOOKUP($A14,PoreGG!$D$12:CG$120,O$3,FALSE),"i.p"))</f>
        <v>i.a</v>
      </c>
      <c r="P14" s="140" t="str">
        <f>IF(OR(ISNA(VLOOKUP($A14,PoreGG!$D$12:CH$120,P$3,FALSE)),ISBLANK(VLOOKUP($A14,PoreGG!$D$12:CH$120,P$3,FALSE))),"i.a",IF(ISNUMBER(VLOOKUP($A14,PoreGG!$D$12:CH$120,P$3,FALSE)),VLOOKUP($A14,PoreGG!$D$12:CH$120,P$3,FALSE),"i.p"))</f>
        <v>i.a</v>
      </c>
      <c r="Q14" s="140" t="str">
        <f>IF(OR(ISNA(VLOOKUP($A14,PoreGG!$D$12:CI$120,Q$3,FALSE)),ISBLANK(VLOOKUP($A14,PoreGG!$D$12:CI$120,Q$3,FALSE))),"i.a",IF(ISNUMBER(VLOOKUP($A14,PoreGG!$D$12:CI$120,Q$3,FALSE)),VLOOKUP($A14,PoreGG!$D$12:CI$120,Q$3,FALSE),"i.p"))</f>
        <v>i.a</v>
      </c>
      <c r="R14" s="140" t="str">
        <f>IF(OR(ISNA(VLOOKUP($A14,PoreGG!$D$12:CJ$120,R$3,FALSE)),ISBLANK(VLOOKUP($A14,PoreGG!$D$12:CJ$120,R$3,FALSE))),"i.a",IF(ISNUMBER(VLOOKUP($A14,PoreGG!$D$12:CJ$120,R$3,FALSE)),VLOOKUP($A14,PoreGG!$D$12:CJ$120,R$3,FALSE),"i.p"))</f>
        <v>i.a</v>
      </c>
      <c r="S14" s="140" t="str">
        <f>IF(OR(ISNA(VLOOKUP($A14,PoreGG!$D$12:CK$120,S$3,FALSE)),ISBLANK(VLOOKUP($A14,PoreGG!$D$12:CK$120,S$3,FALSE))),"i.a",IF(ISNUMBER(VLOOKUP($A14,PoreGG!$D$12:CK$120,S$3,FALSE)),VLOOKUP($A14,PoreGG!$D$12:CK$120,S$3,FALSE),"i.p"))</f>
        <v>i.a</v>
      </c>
      <c r="T14" s="140" t="str">
        <f>IF(OR(ISNA(VLOOKUP($A14,PoreGG!$D$12:CL$120,T$3,FALSE)),ISBLANK(VLOOKUP($A14,PoreGG!$D$12:CL$120,T$3,FALSE))),"i.a",IF(ISNUMBER(VLOOKUP($A14,PoreGG!$D$12:CL$120,T$3,FALSE)),VLOOKUP($A14,PoreGG!$D$12:CL$120,T$3,FALSE),"i.p"))</f>
        <v>i.a</v>
      </c>
      <c r="U14" s="140" t="str">
        <f>IF(OR(ISNA(VLOOKUP($A14,PoreGG!$D$12:CM$120,U$3,FALSE)),ISBLANK(VLOOKUP($A14,PoreGG!$D$12:CM$120,U$3,FALSE))),"i.a",IF(ISNUMBER(VLOOKUP($A14,PoreGG!$D$12:CM$120,U$3,FALSE)),VLOOKUP($A14,PoreGG!$D$12:CM$120,U$3,FALSE),"i.p"))</f>
        <v>i.a</v>
      </c>
      <c r="V14" s="140" t="str">
        <f>IF(OR(ISNA(VLOOKUP($A14,PoreGG!$D$12:CN$120,V$3,FALSE)),ISBLANK(VLOOKUP($A14,PoreGG!$D$12:CN$120,V$3,FALSE))),"i.a",IF(ISNUMBER(VLOOKUP($A14,PoreGG!$D$12:CN$120,V$3,FALSE)),VLOOKUP($A14,PoreGG!$D$12:CN$120,V$3,FALSE),"i.p"))</f>
        <v>i.a</v>
      </c>
      <c r="W14" s="158" t="str">
        <f>IF(OR(ISNA(VLOOKUP($A14,PoreGG!$D$12:CO$120,W$3,FALSE)),ISBLANK(VLOOKUP($A14,PoreGG!$D$12:CO$120,W$3,FALSE))),"i.a",IF(ISNUMBER(VLOOKUP($A14,PoreGG!$D$12:CO$120,W$3,FALSE)),VLOOKUP($A14,PoreGG!$D$12:CO$120,W$3,FALSE),"i.p"))</f>
        <v>i.a</v>
      </c>
    </row>
    <row r="15" spans="1:23" ht="13.6" thickBot="1" x14ac:dyDescent="0.25">
      <c r="A15" s="53">
        <v>403</v>
      </c>
      <c r="B15" s="51" t="str">
        <f>_xlfn.IFNA(IF(ISBLANK(VLOOKUP($A15,PoreGG!$D$12:BT$120,3,FALSE)),"i.a",VLOOKUP($A15,PoreGG!$D$12:BT$120,3,FALSE)),"i.a")</f>
        <v>i.a</v>
      </c>
      <c r="C15" s="8" t="s">
        <v>89</v>
      </c>
      <c r="D15" s="18" t="str">
        <f>_xlfn.IFNA(IF(ISBLANK(VLOOKUP($A15,PoreGG!$D$12:BV$120,D$3,FALSE)),"i.f",VLOOKUP($A15,PoreGG!$D$12:BV$120,D$3,FALSE)),"i.a")</f>
        <v>i.a</v>
      </c>
      <c r="E15" s="140" t="str">
        <f>IF(OR(ISNA(VLOOKUP($A15,PoreGG!$D$12:BW$120,E$3,FALSE)),ISBLANK(VLOOKUP($A15,PoreGG!$D$12:BW$120,E$3,FALSE))),"i.a",IF(ISNUMBER(VLOOKUP($A15,PoreGG!$D$12:BW$120,E$3,FALSE)),VLOOKUP($A15,PoreGG!$D$12:BW$120,E$3,FALSE),"i.p"))</f>
        <v>i.a</v>
      </c>
      <c r="F15" s="140" t="str">
        <f>IF(OR(ISNA(VLOOKUP($A15,PoreGG!$D$12:BX$120,F$3,FALSE)),ISBLANK(VLOOKUP($A15,PoreGG!$D$12:BX$120,F$3,FALSE))),"i.a",IF(ISNUMBER(VLOOKUP($A15,PoreGG!$D$12:BX$120,F$3,FALSE)),VLOOKUP($A15,PoreGG!$D$12:BX$120,F$3,FALSE),"i.p"))</f>
        <v>i.a</v>
      </c>
      <c r="G15" s="140" t="str">
        <f>IF(OR(ISNA(VLOOKUP($A15,PoreGG!$D$12:BY$120,G$3,FALSE)),ISBLANK(VLOOKUP($A15,PoreGG!$D$12:BY$120,G$3,FALSE))),"i.a",IF(ISNUMBER(VLOOKUP($A15,PoreGG!$D$12:BY$120,G$3,FALSE)),VLOOKUP($A15,PoreGG!$D$12:BY$120,G$3,FALSE),"i.p"))</f>
        <v>i.a</v>
      </c>
      <c r="H15" s="140" t="str">
        <f>IF(OR(ISNA(VLOOKUP($A15,PoreGG!$D$12:BZ$120,H$3,FALSE)),ISBLANK(VLOOKUP($A15,PoreGG!$D$12:BZ$120,H$3,FALSE))),"i.a",IF(ISNUMBER(VLOOKUP($A15,PoreGG!$D$12:BZ$120,H$3,FALSE)),VLOOKUP($A15,PoreGG!$D$12:BZ$120,H$3,FALSE),"i.p"))</f>
        <v>i.a</v>
      </c>
      <c r="I15" s="140" t="str">
        <f>IF(OR(ISNA(VLOOKUP($A15,PoreGG!$D$12:CA$120,I$3,FALSE)),ISBLANK(VLOOKUP($A15,PoreGG!$D$12:CA$120,I$3,FALSE))),"i.a",IF(ISNUMBER(VLOOKUP($A15,PoreGG!$D$12:CA$120,I$3,FALSE)),VLOOKUP($A15,PoreGG!$D$12:CA$120,I$3,FALSE),"i.p"))</f>
        <v>i.a</v>
      </c>
      <c r="J15" s="140" t="str">
        <f>IF(OR(ISNA(VLOOKUP($A15,PoreGG!$D$12:CB$120,J$3,FALSE)),ISBLANK(VLOOKUP($A15,PoreGG!$D$12:CB$120,J$3,FALSE))),"i.a",IF(ISNUMBER(VLOOKUP($A15,PoreGG!$D$12:CB$120,J$3,FALSE)),VLOOKUP($A15,PoreGG!$D$12:CB$120,J$3,FALSE),"i.p"))</f>
        <v>i.a</v>
      </c>
      <c r="K15" s="140" t="str">
        <f>IF(OR(ISNA(VLOOKUP($A15,PoreGG!$D$12:CC$120,K$3,FALSE)),ISBLANK(VLOOKUP($A15,PoreGG!$D$12:CC$120,K$3,FALSE))),"i.a",IF(ISNUMBER(VLOOKUP($A15,PoreGG!$D$12:CC$120,K$3,FALSE)),VLOOKUP($A15,PoreGG!$D$12:CC$120,K$3,FALSE),"i.p"))</f>
        <v>i.a</v>
      </c>
      <c r="L15" s="140" t="str">
        <f>IF(OR(ISNA(VLOOKUP($A15,PoreGG!$D$12:CD$120,L$3,FALSE)),ISBLANK(VLOOKUP($A15,PoreGG!$D$12:CD$120,L$3,FALSE))),"i.a",IF(ISNUMBER(VLOOKUP($A15,PoreGG!$D$12:CD$120,L$3,FALSE)),VLOOKUP($A15,PoreGG!$D$12:CD$120,L$3,FALSE),"i.p"))</f>
        <v>i.a</v>
      </c>
      <c r="M15" s="140" t="str">
        <f>IF(OR(ISNA(VLOOKUP($A15,PoreGG!$D$12:CE$120,M$3,FALSE)),ISBLANK(VLOOKUP($A15,PoreGG!$D$12:CE$120,M$3,FALSE))),"i.a",IF(ISNUMBER(VLOOKUP($A15,PoreGG!$D$12:CE$120,M$3,FALSE)),VLOOKUP($A15,PoreGG!$D$12:CE$120,M$3,FALSE),"i.p"))</f>
        <v>i.a</v>
      </c>
      <c r="N15" s="140" t="str">
        <f>IF(OR(ISNA(VLOOKUP($A15,PoreGG!$D$12:CF$120,N$3,FALSE)),ISBLANK(VLOOKUP($A15,PoreGG!$D$12:CF$120,N$3,FALSE))),"i.a",IF(ISNUMBER(VLOOKUP($A15,PoreGG!$D$12:CF$120,N$3,FALSE)),VLOOKUP($A15,PoreGG!$D$12:CF$120,N$3,FALSE),"i.p"))</f>
        <v>i.a</v>
      </c>
      <c r="O15" s="140" t="str">
        <f>IF(OR(ISNA(VLOOKUP($A15,PoreGG!$D$12:CG$120,O$3,FALSE)),ISBLANK(VLOOKUP($A15,PoreGG!$D$12:CG$120,O$3,FALSE))),"i.a",IF(ISNUMBER(VLOOKUP($A15,PoreGG!$D$12:CG$120,O$3,FALSE)),VLOOKUP($A15,PoreGG!$D$12:CG$120,O$3,FALSE),"i.p"))</f>
        <v>i.a</v>
      </c>
      <c r="P15" s="140" t="str">
        <f>IF(OR(ISNA(VLOOKUP($A15,PoreGG!$D$12:CH$120,P$3,FALSE)),ISBLANK(VLOOKUP($A15,PoreGG!$D$12:CH$120,P$3,FALSE))),"i.a",IF(ISNUMBER(VLOOKUP($A15,PoreGG!$D$12:CH$120,P$3,FALSE)),VLOOKUP($A15,PoreGG!$D$12:CH$120,P$3,FALSE),"i.p"))</f>
        <v>i.a</v>
      </c>
      <c r="Q15" s="140" t="str">
        <f>IF(OR(ISNA(VLOOKUP($A15,PoreGG!$D$12:CI$120,Q$3,FALSE)),ISBLANK(VLOOKUP($A15,PoreGG!$D$12:CI$120,Q$3,FALSE))),"i.a",IF(ISNUMBER(VLOOKUP($A15,PoreGG!$D$12:CI$120,Q$3,FALSE)),VLOOKUP($A15,PoreGG!$D$12:CI$120,Q$3,FALSE),"i.p"))</f>
        <v>i.a</v>
      </c>
      <c r="R15" s="140" t="str">
        <f>IF(OR(ISNA(VLOOKUP($A15,PoreGG!$D$12:CJ$120,R$3,FALSE)),ISBLANK(VLOOKUP($A15,PoreGG!$D$12:CJ$120,R$3,FALSE))),"i.a",IF(ISNUMBER(VLOOKUP($A15,PoreGG!$D$12:CJ$120,R$3,FALSE)),VLOOKUP($A15,PoreGG!$D$12:CJ$120,R$3,FALSE),"i.p"))</f>
        <v>i.a</v>
      </c>
      <c r="S15" s="140" t="str">
        <f>IF(OR(ISNA(VLOOKUP($A15,PoreGG!$D$12:CK$120,S$3,FALSE)),ISBLANK(VLOOKUP($A15,PoreGG!$D$12:CK$120,S$3,FALSE))),"i.a",IF(ISNUMBER(VLOOKUP($A15,PoreGG!$D$12:CK$120,S$3,FALSE)),VLOOKUP($A15,PoreGG!$D$12:CK$120,S$3,FALSE),"i.p"))</f>
        <v>i.a</v>
      </c>
      <c r="T15" s="140" t="str">
        <f>IF(OR(ISNA(VLOOKUP($A15,PoreGG!$D$12:CL$120,T$3,FALSE)),ISBLANK(VLOOKUP($A15,PoreGG!$D$12:CL$120,T$3,FALSE))),"i.a",IF(ISNUMBER(VLOOKUP($A15,PoreGG!$D$12:CL$120,T$3,FALSE)),VLOOKUP($A15,PoreGG!$D$12:CL$120,T$3,FALSE),"i.p"))</f>
        <v>i.a</v>
      </c>
      <c r="U15" s="140" t="str">
        <f>IF(OR(ISNA(VLOOKUP($A15,PoreGG!$D$12:CM$120,U$3,FALSE)),ISBLANK(VLOOKUP($A15,PoreGG!$D$12:CM$120,U$3,FALSE))),"i.a",IF(ISNUMBER(VLOOKUP($A15,PoreGG!$D$12:CM$120,U$3,FALSE)),VLOOKUP($A15,PoreGG!$D$12:CM$120,U$3,FALSE),"i.p"))</f>
        <v>i.a</v>
      </c>
      <c r="V15" s="140" t="str">
        <f>IF(OR(ISNA(VLOOKUP($A15,PoreGG!$D$12:CN$120,V$3,FALSE)),ISBLANK(VLOOKUP($A15,PoreGG!$D$12:CN$120,V$3,FALSE))),"i.a",IF(ISNUMBER(VLOOKUP($A15,PoreGG!$D$12:CN$120,V$3,FALSE)),VLOOKUP($A15,PoreGG!$D$12:CN$120,V$3,FALSE),"i.p"))</f>
        <v>i.a</v>
      </c>
      <c r="W15" s="158" t="str">
        <f>IF(OR(ISNA(VLOOKUP($A15,PoreGG!$D$12:CO$120,W$3,FALSE)),ISBLANK(VLOOKUP($A15,PoreGG!$D$12:CO$120,W$3,FALSE))),"i.a",IF(ISNUMBER(VLOOKUP($A15,PoreGG!$D$12:CO$120,W$3,FALSE)),VLOOKUP($A15,PoreGG!$D$12:CO$120,W$3,FALSE),"i.p"))</f>
        <v>i.a</v>
      </c>
    </row>
    <row r="16" spans="1:23" ht="13.6" thickBot="1" x14ac:dyDescent="0.25">
      <c r="A16" s="53">
        <v>827</v>
      </c>
      <c r="B16" s="51" t="str">
        <f>_xlfn.IFNA(IF(ISBLANK(VLOOKUP($A16,PoreGG!$D$12:BT$120,3,FALSE)),"i.a",VLOOKUP($A16,PoreGG!$D$12:BT$120,3,FALSE)),"i.a")</f>
        <v>i.a</v>
      </c>
      <c r="C16" s="8" t="s">
        <v>15</v>
      </c>
      <c r="D16" s="18" t="str">
        <f>_xlfn.IFNA(IF(ISBLANK(VLOOKUP($A16,PoreGG!$D$12:BV$120,D$3,FALSE)),"i.f",VLOOKUP($A16,PoreGG!$D$12:BV$120,D$3,FALSE)),"i.a")</f>
        <v>i.a</v>
      </c>
      <c r="E16" s="140" t="str">
        <f>IF(OR(ISNA(VLOOKUP($A16,PoreGG!$D$12:BW$120,E$3,FALSE)),ISBLANK(VLOOKUP($A16,PoreGG!$D$12:BW$120,E$3,FALSE))),"i.a",IF(ISNUMBER(VLOOKUP($A16,PoreGG!$D$12:BW$120,E$3,FALSE)),VLOOKUP($A16,PoreGG!$D$12:BW$120,E$3,FALSE),"i.p"))</f>
        <v>i.a</v>
      </c>
      <c r="F16" s="140" t="str">
        <f>IF(OR(ISNA(VLOOKUP($A16,PoreGG!$D$12:BX$120,F$3,FALSE)),ISBLANK(VLOOKUP($A16,PoreGG!$D$12:BX$120,F$3,FALSE))),"i.a",IF(ISNUMBER(VLOOKUP($A16,PoreGG!$D$12:BX$120,F$3,FALSE)),VLOOKUP($A16,PoreGG!$D$12:BX$120,F$3,FALSE),"i.p"))</f>
        <v>i.a</v>
      </c>
      <c r="G16" s="140" t="str">
        <f>IF(OR(ISNA(VLOOKUP($A16,PoreGG!$D$12:BY$120,G$3,FALSE)),ISBLANK(VLOOKUP($A16,PoreGG!$D$12:BY$120,G$3,FALSE))),"i.a",IF(ISNUMBER(VLOOKUP($A16,PoreGG!$D$12:BY$120,G$3,FALSE)),VLOOKUP($A16,PoreGG!$D$12:BY$120,G$3,FALSE),"i.p"))</f>
        <v>i.a</v>
      </c>
      <c r="H16" s="140" t="str">
        <f>IF(OR(ISNA(VLOOKUP($A16,PoreGG!$D$12:BZ$120,H$3,FALSE)),ISBLANK(VLOOKUP($A16,PoreGG!$D$12:BZ$120,H$3,FALSE))),"i.a",IF(ISNUMBER(VLOOKUP($A16,PoreGG!$D$12:BZ$120,H$3,FALSE)),VLOOKUP($A16,PoreGG!$D$12:BZ$120,H$3,FALSE),"i.p"))</f>
        <v>i.a</v>
      </c>
      <c r="I16" s="140" t="str">
        <f>IF(OR(ISNA(VLOOKUP($A16,PoreGG!$D$12:CA$120,I$3,FALSE)),ISBLANK(VLOOKUP($A16,PoreGG!$D$12:CA$120,I$3,FALSE))),"i.a",IF(ISNUMBER(VLOOKUP($A16,PoreGG!$D$12:CA$120,I$3,FALSE)),VLOOKUP($A16,PoreGG!$D$12:CA$120,I$3,FALSE),"i.p"))</f>
        <v>i.a</v>
      </c>
      <c r="J16" s="140" t="str">
        <f>IF(OR(ISNA(VLOOKUP($A16,PoreGG!$D$12:CB$120,J$3,FALSE)),ISBLANK(VLOOKUP($A16,PoreGG!$D$12:CB$120,J$3,FALSE))),"i.a",IF(ISNUMBER(VLOOKUP($A16,PoreGG!$D$12:CB$120,J$3,FALSE)),VLOOKUP($A16,PoreGG!$D$12:CB$120,J$3,FALSE),"i.p"))</f>
        <v>i.a</v>
      </c>
      <c r="K16" s="140" t="str">
        <f>IF(OR(ISNA(VLOOKUP($A16,PoreGG!$D$12:CC$120,K$3,FALSE)),ISBLANK(VLOOKUP($A16,PoreGG!$D$12:CC$120,K$3,FALSE))),"i.a",IF(ISNUMBER(VLOOKUP($A16,PoreGG!$D$12:CC$120,K$3,FALSE)),VLOOKUP($A16,PoreGG!$D$12:CC$120,K$3,FALSE),"i.p"))</f>
        <v>i.a</v>
      </c>
      <c r="L16" s="140" t="str">
        <f>IF(OR(ISNA(VLOOKUP($A16,PoreGG!$D$12:CD$120,L$3,FALSE)),ISBLANK(VLOOKUP($A16,PoreGG!$D$12:CD$120,L$3,FALSE))),"i.a",IF(ISNUMBER(VLOOKUP($A16,PoreGG!$D$12:CD$120,L$3,FALSE)),VLOOKUP($A16,PoreGG!$D$12:CD$120,L$3,FALSE),"i.p"))</f>
        <v>i.a</v>
      </c>
      <c r="M16" s="140" t="str">
        <f>IF(OR(ISNA(VLOOKUP($A16,PoreGG!$D$12:CE$120,M$3,FALSE)),ISBLANK(VLOOKUP($A16,PoreGG!$D$12:CE$120,M$3,FALSE))),"i.a",IF(ISNUMBER(VLOOKUP($A16,PoreGG!$D$12:CE$120,M$3,FALSE)),VLOOKUP($A16,PoreGG!$D$12:CE$120,M$3,FALSE),"i.p"))</f>
        <v>i.a</v>
      </c>
      <c r="N16" s="140" t="str">
        <f>IF(OR(ISNA(VLOOKUP($A16,PoreGG!$D$12:CF$120,N$3,FALSE)),ISBLANK(VLOOKUP($A16,PoreGG!$D$12:CF$120,N$3,FALSE))),"i.a",IF(ISNUMBER(VLOOKUP($A16,PoreGG!$D$12:CF$120,N$3,FALSE)),VLOOKUP($A16,PoreGG!$D$12:CF$120,N$3,FALSE),"i.p"))</f>
        <v>i.a</v>
      </c>
      <c r="O16" s="140" t="str">
        <f>IF(OR(ISNA(VLOOKUP($A16,PoreGG!$D$12:CG$120,O$3,FALSE)),ISBLANK(VLOOKUP($A16,PoreGG!$D$12:CG$120,O$3,FALSE))),"i.a",IF(ISNUMBER(VLOOKUP($A16,PoreGG!$D$12:CG$120,O$3,FALSE)),VLOOKUP($A16,PoreGG!$D$12:CG$120,O$3,FALSE),"i.p"))</f>
        <v>i.a</v>
      </c>
      <c r="P16" s="140" t="str">
        <f>IF(OR(ISNA(VLOOKUP($A16,PoreGG!$D$12:CH$120,P$3,FALSE)),ISBLANK(VLOOKUP($A16,PoreGG!$D$12:CH$120,P$3,FALSE))),"i.a",IF(ISNUMBER(VLOOKUP($A16,PoreGG!$D$12:CH$120,P$3,FALSE)),VLOOKUP($A16,PoreGG!$D$12:CH$120,P$3,FALSE),"i.p"))</f>
        <v>i.a</v>
      </c>
      <c r="Q16" s="140" t="str">
        <f>IF(OR(ISNA(VLOOKUP($A16,PoreGG!$D$12:CI$120,Q$3,FALSE)),ISBLANK(VLOOKUP($A16,PoreGG!$D$12:CI$120,Q$3,FALSE))),"i.a",IF(ISNUMBER(VLOOKUP($A16,PoreGG!$D$12:CI$120,Q$3,FALSE)),VLOOKUP($A16,PoreGG!$D$12:CI$120,Q$3,FALSE),"i.p"))</f>
        <v>i.a</v>
      </c>
      <c r="R16" s="140" t="str">
        <f>IF(OR(ISNA(VLOOKUP($A16,PoreGG!$D$12:CJ$120,R$3,FALSE)),ISBLANK(VLOOKUP($A16,PoreGG!$D$12:CJ$120,R$3,FALSE))),"i.a",IF(ISNUMBER(VLOOKUP($A16,PoreGG!$D$12:CJ$120,R$3,FALSE)),VLOOKUP($A16,PoreGG!$D$12:CJ$120,R$3,FALSE),"i.p"))</f>
        <v>i.a</v>
      </c>
      <c r="S16" s="140" t="str">
        <f>IF(OR(ISNA(VLOOKUP($A16,PoreGG!$D$12:CK$120,S$3,FALSE)),ISBLANK(VLOOKUP($A16,PoreGG!$D$12:CK$120,S$3,FALSE))),"i.a",IF(ISNUMBER(VLOOKUP($A16,PoreGG!$D$12:CK$120,S$3,FALSE)),VLOOKUP($A16,PoreGG!$D$12:CK$120,S$3,FALSE),"i.p"))</f>
        <v>i.a</v>
      </c>
      <c r="T16" s="140" t="str">
        <f>IF(OR(ISNA(VLOOKUP($A16,PoreGG!$D$12:CL$120,T$3,FALSE)),ISBLANK(VLOOKUP($A16,PoreGG!$D$12:CL$120,T$3,FALSE))),"i.a",IF(ISNUMBER(VLOOKUP($A16,PoreGG!$D$12:CL$120,T$3,FALSE)),VLOOKUP($A16,PoreGG!$D$12:CL$120,T$3,FALSE),"i.p"))</f>
        <v>i.a</v>
      </c>
      <c r="U16" s="140" t="str">
        <f>IF(OR(ISNA(VLOOKUP($A16,PoreGG!$D$12:CM$120,U$3,FALSE)),ISBLANK(VLOOKUP($A16,PoreGG!$D$12:CM$120,U$3,FALSE))),"i.a",IF(ISNUMBER(VLOOKUP($A16,PoreGG!$D$12:CM$120,U$3,FALSE)),VLOOKUP($A16,PoreGG!$D$12:CM$120,U$3,FALSE),"i.p"))</f>
        <v>i.a</v>
      </c>
      <c r="V16" s="140" t="str">
        <f>IF(OR(ISNA(VLOOKUP($A16,PoreGG!$D$12:CN$120,V$3,FALSE)),ISBLANK(VLOOKUP($A16,PoreGG!$D$12:CN$120,V$3,FALSE))),"i.a",IF(ISNUMBER(VLOOKUP($A16,PoreGG!$D$12:CN$120,V$3,FALSE)),VLOOKUP($A16,PoreGG!$D$12:CN$120,V$3,FALSE),"i.p"))</f>
        <v>i.a</v>
      </c>
      <c r="W16" s="158" t="str">
        <f>IF(OR(ISNA(VLOOKUP($A16,PoreGG!$D$12:CO$120,W$3,FALSE)),ISBLANK(VLOOKUP($A16,PoreGG!$D$12:CO$120,W$3,FALSE))),"i.a",IF(ISNUMBER(VLOOKUP($A16,PoreGG!$D$12:CO$120,W$3,FALSE)),VLOOKUP($A16,PoreGG!$D$12:CO$120,W$3,FALSE),"i.p"))</f>
        <v>i.a</v>
      </c>
    </row>
    <row r="17" spans="1:23" ht="13.6" thickBot="1" x14ac:dyDescent="0.25">
      <c r="A17" s="53">
        <v>229</v>
      </c>
      <c r="B17" s="51" t="str">
        <f>_xlfn.IFNA(IF(ISBLANK(VLOOKUP($A17,PoreGG!$D$12:BT$120,3,FALSE)),"i.a",VLOOKUP($A17,PoreGG!$D$12:BT$120,3,FALSE)),"i.a")</f>
        <v>i.a</v>
      </c>
      <c r="C17" s="8" t="s">
        <v>11</v>
      </c>
      <c r="D17" s="18" t="str">
        <f>_xlfn.IFNA(IF(ISBLANK(VLOOKUP($A17,PoreGG!$D$12:BV$120,D$3,FALSE)),"i.f",VLOOKUP($A17,PoreGG!$D$12:BV$120,D$3,FALSE)),"i.a")</f>
        <v>i.a</v>
      </c>
      <c r="E17" s="140" t="str">
        <f>IF(OR(ISNA(VLOOKUP($A17,PoreGG!$D$12:BW$120,E$3,FALSE)),ISBLANK(VLOOKUP($A17,PoreGG!$D$12:BW$120,E$3,FALSE))),"i.a",IF(ISNUMBER(VLOOKUP($A17,PoreGG!$D$12:BW$120,E$3,FALSE)),VLOOKUP($A17,PoreGG!$D$12:BW$120,E$3,FALSE),"i.p"))</f>
        <v>i.a</v>
      </c>
      <c r="F17" s="140" t="str">
        <f>IF(OR(ISNA(VLOOKUP($A17,PoreGG!$D$12:BX$120,F$3,FALSE)),ISBLANK(VLOOKUP($A17,PoreGG!$D$12:BX$120,F$3,FALSE))),"i.a",IF(ISNUMBER(VLOOKUP($A17,PoreGG!$D$12:BX$120,F$3,FALSE)),VLOOKUP($A17,PoreGG!$D$12:BX$120,F$3,FALSE),"i.p"))</f>
        <v>i.a</v>
      </c>
      <c r="G17" s="140" t="str">
        <f>IF(OR(ISNA(VLOOKUP($A17,PoreGG!$D$12:BY$120,G$3,FALSE)),ISBLANK(VLOOKUP($A17,PoreGG!$D$12:BY$120,G$3,FALSE))),"i.a",IF(ISNUMBER(VLOOKUP($A17,PoreGG!$D$12:BY$120,G$3,FALSE)),VLOOKUP($A17,PoreGG!$D$12:BY$120,G$3,FALSE),"i.p"))</f>
        <v>i.a</v>
      </c>
      <c r="H17" s="140" t="str">
        <f>IF(OR(ISNA(VLOOKUP($A17,PoreGG!$D$12:BZ$120,H$3,FALSE)),ISBLANK(VLOOKUP($A17,PoreGG!$D$12:BZ$120,H$3,FALSE))),"i.a",IF(ISNUMBER(VLOOKUP($A17,PoreGG!$D$12:BZ$120,H$3,FALSE)),VLOOKUP($A17,PoreGG!$D$12:BZ$120,H$3,FALSE),"i.p"))</f>
        <v>i.a</v>
      </c>
      <c r="I17" s="140" t="str">
        <f>IF(OR(ISNA(VLOOKUP($A17,PoreGG!$D$12:CA$120,I$3,FALSE)),ISBLANK(VLOOKUP($A17,PoreGG!$D$12:CA$120,I$3,FALSE))),"i.a",IF(ISNUMBER(VLOOKUP($A17,PoreGG!$D$12:CA$120,I$3,FALSE)),VLOOKUP($A17,PoreGG!$D$12:CA$120,I$3,FALSE),"i.p"))</f>
        <v>i.a</v>
      </c>
      <c r="J17" s="140" t="str">
        <f>IF(OR(ISNA(VLOOKUP($A17,PoreGG!$D$12:CB$120,J$3,FALSE)),ISBLANK(VLOOKUP($A17,PoreGG!$D$12:CB$120,J$3,FALSE))),"i.a",IF(ISNUMBER(VLOOKUP($A17,PoreGG!$D$12:CB$120,J$3,FALSE)),VLOOKUP($A17,PoreGG!$D$12:CB$120,J$3,FALSE),"i.p"))</f>
        <v>i.a</v>
      </c>
      <c r="K17" s="140" t="str">
        <f>IF(OR(ISNA(VLOOKUP($A17,PoreGG!$D$12:CC$120,K$3,FALSE)),ISBLANK(VLOOKUP($A17,PoreGG!$D$12:CC$120,K$3,FALSE))),"i.a",IF(ISNUMBER(VLOOKUP($A17,PoreGG!$D$12:CC$120,K$3,FALSE)),VLOOKUP($A17,PoreGG!$D$12:CC$120,K$3,FALSE),"i.p"))</f>
        <v>i.a</v>
      </c>
      <c r="L17" s="140" t="str">
        <f>IF(OR(ISNA(VLOOKUP($A17,PoreGG!$D$12:CD$120,L$3,FALSE)),ISBLANK(VLOOKUP($A17,PoreGG!$D$12:CD$120,L$3,FALSE))),"i.a",IF(ISNUMBER(VLOOKUP($A17,PoreGG!$D$12:CD$120,L$3,FALSE)),VLOOKUP($A17,PoreGG!$D$12:CD$120,L$3,FALSE),"i.p"))</f>
        <v>i.a</v>
      </c>
      <c r="M17" s="140" t="str">
        <f>IF(OR(ISNA(VLOOKUP($A17,PoreGG!$D$12:CE$120,M$3,FALSE)),ISBLANK(VLOOKUP($A17,PoreGG!$D$12:CE$120,M$3,FALSE))),"i.a",IF(ISNUMBER(VLOOKUP($A17,PoreGG!$D$12:CE$120,M$3,FALSE)),VLOOKUP($A17,PoreGG!$D$12:CE$120,M$3,FALSE),"i.p"))</f>
        <v>i.a</v>
      </c>
      <c r="N17" s="140" t="str">
        <f>IF(OR(ISNA(VLOOKUP($A17,PoreGG!$D$12:CF$120,N$3,FALSE)),ISBLANK(VLOOKUP($A17,PoreGG!$D$12:CF$120,N$3,FALSE))),"i.a",IF(ISNUMBER(VLOOKUP($A17,PoreGG!$D$12:CF$120,N$3,FALSE)),VLOOKUP($A17,PoreGG!$D$12:CF$120,N$3,FALSE),"i.p"))</f>
        <v>i.a</v>
      </c>
      <c r="O17" s="140" t="str">
        <f>IF(OR(ISNA(VLOOKUP($A17,PoreGG!$D$12:CG$120,O$3,FALSE)),ISBLANK(VLOOKUP($A17,PoreGG!$D$12:CG$120,O$3,FALSE))),"i.a",IF(ISNUMBER(VLOOKUP($A17,PoreGG!$D$12:CG$120,O$3,FALSE)),VLOOKUP($A17,PoreGG!$D$12:CG$120,O$3,FALSE),"i.p"))</f>
        <v>i.a</v>
      </c>
      <c r="P17" s="140" t="str">
        <f>IF(OR(ISNA(VLOOKUP($A17,PoreGG!$D$12:CH$120,P$3,FALSE)),ISBLANK(VLOOKUP($A17,PoreGG!$D$12:CH$120,P$3,FALSE))),"i.a",IF(ISNUMBER(VLOOKUP($A17,PoreGG!$D$12:CH$120,P$3,FALSE)),VLOOKUP($A17,PoreGG!$D$12:CH$120,P$3,FALSE),"i.p"))</f>
        <v>i.a</v>
      </c>
      <c r="Q17" s="140" t="str">
        <f>IF(OR(ISNA(VLOOKUP($A17,PoreGG!$D$12:CI$120,Q$3,FALSE)),ISBLANK(VLOOKUP($A17,PoreGG!$D$12:CI$120,Q$3,FALSE))),"i.a",IF(ISNUMBER(VLOOKUP($A17,PoreGG!$D$12:CI$120,Q$3,FALSE)),VLOOKUP($A17,PoreGG!$D$12:CI$120,Q$3,FALSE),"i.p"))</f>
        <v>i.a</v>
      </c>
      <c r="R17" s="140" t="str">
        <f>IF(OR(ISNA(VLOOKUP($A17,PoreGG!$D$12:CJ$120,R$3,FALSE)),ISBLANK(VLOOKUP($A17,PoreGG!$D$12:CJ$120,R$3,FALSE))),"i.a",IF(ISNUMBER(VLOOKUP($A17,PoreGG!$D$12:CJ$120,R$3,FALSE)),VLOOKUP($A17,PoreGG!$D$12:CJ$120,R$3,FALSE),"i.p"))</f>
        <v>i.a</v>
      </c>
      <c r="S17" s="140" t="str">
        <f>IF(OR(ISNA(VLOOKUP($A17,PoreGG!$D$12:CK$120,S$3,FALSE)),ISBLANK(VLOOKUP($A17,PoreGG!$D$12:CK$120,S$3,FALSE))),"i.a",IF(ISNUMBER(VLOOKUP($A17,PoreGG!$D$12:CK$120,S$3,FALSE)),VLOOKUP($A17,PoreGG!$D$12:CK$120,S$3,FALSE),"i.p"))</f>
        <v>i.a</v>
      </c>
      <c r="T17" s="140" t="str">
        <f>IF(OR(ISNA(VLOOKUP($A17,PoreGG!$D$12:CL$120,T$3,FALSE)),ISBLANK(VLOOKUP($A17,PoreGG!$D$12:CL$120,T$3,FALSE))),"i.a",IF(ISNUMBER(VLOOKUP($A17,PoreGG!$D$12:CL$120,T$3,FALSE)),VLOOKUP($A17,PoreGG!$D$12:CL$120,T$3,FALSE),"i.p"))</f>
        <v>i.a</v>
      </c>
      <c r="U17" s="140" t="str">
        <f>IF(OR(ISNA(VLOOKUP($A17,PoreGG!$D$12:CM$120,U$3,FALSE)),ISBLANK(VLOOKUP($A17,PoreGG!$D$12:CM$120,U$3,FALSE))),"i.a",IF(ISNUMBER(VLOOKUP($A17,PoreGG!$D$12:CM$120,U$3,FALSE)),VLOOKUP($A17,PoreGG!$D$12:CM$120,U$3,FALSE),"i.p"))</f>
        <v>i.a</v>
      </c>
      <c r="V17" s="140" t="str">
        <f>IF(OR(ISNA(VLOOKUP($A17,PoreGG!$D$12:CN$120,V$3,FALSE)),ISBLANK(VLOOKUP($A17,PoreGG!$D$12:CN$120,V$3,FALSE))),"i.a",IF(ISNUMBER(VLOOKUP($A17,PoreGG!$D$12:CN$120,V$3,FALSE)),VLOOKUP($A17,PoreGG!$D$12:CN$120,V$3,FALSE),"i.p"))</f>
        <v>i.a</v>
      </c>
      <c r="W17" s="158" t="str">
        <f>IF(OR(ISNA(VLOOKUP($A17,PoreGG!$D$12:CO$120,W$3,FALSE)),ISBLANK(VLOOKUP($A17,PoreGG!$D$12:CO$120,W$3,FALSE))),"i.a",IF(ISNUMBER(VLOOKUP($A17,PoreGG!$D$12:CO$120,W$3,FALSE)),VLOOKUP($A17,PoreGG!$D$12:CO$120,W$3,FALSE),"i.p"))</f>
        <v>i.a</v>
      </c>
    </row>
    <row r="18" spans="1:23" ht="13.6" thickBot="1" x14ac:dyDescent="0.25">
      <c r="A18" s="53">
        <v>1135</v>
      </c>
      <c r="B18" s="51" t="str">
        <f>_xlfn.IFNA(IF(ISBLANK(VLOOKUP($A18,PoreGG!$D$12:BT$120,3,FALSE)),"i.a",VLOOKUP($A18,PoreGG!$D$12:BT$120,3,FALSE)),"i.a")</f>
        <v>i.a</v>
      </c>
      <c r="C18" s="8" t="s">
        <v>19</v>
      </c>
      <c r="D18" s="18" t="str">
        <f>_xlfn.IFNA(IF(ISBLANK(VLOOKUP($A18,PoreGG!$D$12:BV$120,D$3,FALSE)),"i.f",VLOOKUP($A18,PoreGG!$D$12:BV$120,D$3,FALSE)),"i.a")</f>
        <v>i.a</v>
      </c>
      <c r="E18" s="140" t="str">
        <f>IF(OR(ISNA(VLOOKUP($A18,PoreGG!$D$12:BW$120,E$3,FALSE)),ISBLANK(VLOOKUP($A18,PoreGG!$D$12:BW$120,E$3,FALSE))),"i.a",IF(ISNUMBER(VLOOKUP($A18,PoreGG!$D$12:BW$120,E$3,FALSE)),VLOOKUP($A18,PoreGG!$D$12:BW$120,E$3,FALSE),"i.p"))</f>
        <v>i.a</v>
      </c>
      <c r="F18" s="140" t="str">
        <f>IF(OR(ISNA(VLOOKUP($A18,PoreGG!$D$12:BX$120,F$3,FALSE)),ISBLANK(VLOOKUP($A18,PoreGG!$D$12:BX$120,F$3,FALSE))),"i.a",IF(ISNUMBER(VLOOKUP($A18,PoreGG!$D$12:BX$120,F$3,FALSE)),VLOOKUP($A18,PoreGG!$D$12:BX$120,F$3,FALSE),"i.p"))</f>
        <v>i.a</v>
      </c>
      <c r="G18" s="140" t="str">
        <f>IF(OR(ISNA(VLOOKUP($A18,PoreGG!$D$12:BY$120,G$3,FALSE)),ISBLANK(VLOOKUP($A18,PoreGG!$D$12:BY$120,G$3,FALSE))),"i.a",IF(ISNUMBER(VLOOKUP($A18,PoreGG!$D$12:BY$120,G$3,FALSE)),VLOOKUP($A18,PoreGG!$D$12:BY$120,G$3,FALSE),"i.p"))</f>
        <v>i.a</v>
      </c>
      <c r="H18" s="140" t="str">
        <f>IF(OR(ISNA(VLOOKUP($A18,PoreGG!$D$12:BZ$120,H$3,FALSE)),ISBLANK(VLOOKUP($A18,PoreGG!$D$12:BZ$120,H$3,FALSE))),"i.a",IF(ISNUMBER(VLOOKUP($A18,PoreGG!$D$12:BZ$120,H$3,FALSE)),VLOOKUP($A18,PoreGG!$D$12:BZ$120,H$3,FALSE),"i.p"))</f>
        <v>i.a</v>
      </c>
      <c r="I18" s="140" t="str">
        <f>IF(OR(ISNA(VLOOKUP($A18,PoreGG!$D$12:CA$120,I$3,FALSE)),ISBLANK(VLOOKUP($A18,PoreGG!$D$12:CA$120,I$3,FALSE))),"i.a",IF(ISNUMBER(VLOOKUP($A18,PoreGG!$D$12:CA$120,I$3,FALSE)),VLOOKUP($A18,PoreGG!$D$12:CA$120,I$3,FALSE),"i.p"))</f>
        <v>i.a</v>
      </c>
      <c r="J18" s="140" t="str">
        <f>IF(OR(ISNA(VLOOKUP($A18,PoreGG!$D$12:CB$120,J$3,FALSE)),ISBLANK(VLOOKUP($A18,PoreGG!$D$12:CB$120,J$3,FALSE))),"i.a",IF(ISNUMBER(VLOOKUP($A18,PoreGG!$D$12:CB$120,J$3,FALSE)),VLOOKUP($A18,PoreGG!$D$12:CB$120,J$3,FALSE),"i.p"))</f>
        <v>i.a</v>
      </c>
      <c r="K18" s="140" t="str">
        <f>IF(OR(ISNA(VLOOKUP($A18,PoreGG!$D$12:CC$120,K$3,FALSE)),ISBLANK(VLOOKUP($A18,PoreGG!$D$12:CC$120,K$3,FALSE))),"i.a",IF(ISNUMBER(VLOOKUP($A18,PoreGG!$D$12:CC$120,K$3,FALSE)),VLOOKUP($A18,PoreGG!$D$12:CC$120,K$3,FALSE),"i.p"))</f>
        <v>i.a</v>
      </c>
      <c r="L18" s="140" t="str">
        <f>IF(OR(ISNA(VLOOKUP($A18,PoreGG!$D$12:CD$120,L$3,FALSE)),ISBLANK(VLOOKUP($A18,PoreGG!$D$12:CD$120,L$3,FALSE))),"i.a",IF(ISNUMBER(VLOOKUP($A18,PoreGG!$D$12:CD$120,L$3,FALSE)),VLOOKUP($A18,PoreGG!$D$12:CD$120,L$3,FALSE),"i.p"))</f>
        <v>i.a</v>
      </c>
      <c r="M18" s="140" t="str">
        <f>IF(OR(ISNA(VLOOKUP($A18,PoreGG!$D$12:CE$120,M$3,FALSE)),ISBLANK(VLOOKUP($A18,PoreGG!$D$12:CE$120,M$3,FALSE))),"i.a",IF(ISNUMBER(VLOOKUP($A18,PoreGG!$D$12:CE$120,M$3,FALSE)),VLOOKUP($A18,PoreGG!$D$12:CE$120,M$3,FALSE),"i.p"))</f>
        <v>i.a</v>
      </c>
      <c r="N18" s="140" t="str">
        <f>IF(OR(ISNA(VLOOKUP($A18,PoreGG!$D$12:CF$120,N$3,FALSE)),ISBLANK(VLOOKUP($A18,PoreGG!$D$12:CF$120,N$3,FALSE))),"i.a",IF(ISNUMBER(VLOOKUP($A18,PoreGG!$D$12:CF$120,N$3,FALSE)),VLOOKUP($A18,PoreGG!$D$12:CF$120,N$3,FALSE),"i.p"))</f>
        <v>i.a</v>
      </c>
      <c r="O18" s="140" t="str">
        <f>IF(OR(ISNA(VLOOKUP($A18,PoreGG!$D$12:CG$120,O$3,FALSE)),ISBLANK(VLOOKUP($A18,PoreGG!$D$12:CG$120,O$3,FALSE))),"i.a",IF(ISNUMBER(VLOOKUP($A18,PoreGG!$D$12:CG$120,O$3,FALSE)),VLOOKUP($A18,PoreGG!$D$12:CG$120,O$3,FALSE),"i.p"))</f>
        <v>i.a</v>
      </c>
      <c r="P18" s="140" t="str">
        <f>IF(OR(ISNA(VLOOKUP($A18,PoreGG!$D$12:CH$120,P$3,FALSE)),ISBLANK(VLOOKUP($A18,PoreGG!$D$12:CH$120,P$3,FALSE))),"i.a",IF(ISNUMBER(VLOOKUP($A18,PoreGG!$D$12:CH$120,P$3,FALSE)),VLOOKUP($A18,PoreGG!$D$12:CH$120,P$3,FALSE),"i.p"))</f>
        <v>i.a</v>
      </c>
      <c r="Q18" s="140" t="str">
        <f>IF(OR(ISNA(VLOOKUP($A18,PoreGG!$D$12:CI$120,Q$3,FALSE)),ISBLANK(VLOOKUP($A18,PoreGG!$D$12:CI$120,Q$3,FALSE))),"i.a",IF(ISNUMBER(VLOOKUP($A18,PoreGG!$D$12:CI$120,Q$3,FALSE)),VLOOKUP($A18,PoreGG!$D$12:CI$120,Q$3,FALSE),"i.p"))</f>
        <v>i.a</v>
      </c>
      <c r="R18" s="140" t="str">
        <f>IF(OR(ISNA(VLOOKUP($A18,PoreGG!$D$12:CJ$120,R$3,FALSE)),ISBLANK(VLOOKUP($A18,PoreGG!$D$12:CJ$120,R$3,FALSE))),"i.a",IF(ISNUMBER(VLOOKUP($A18,PoreGG!$D$12:CJ$120,R$3,FALSE)),VLOOKUP($A18,PoreGG!$D$12:CJ$120,R$3,FALSE),"i.p"))</f>
        <v>i.a</v>
      </c>
      <c r="S18" s="140" t="str">
        <f>IF(OR(ISNA(VLOOKUP($A18,PoreGG!$D$12:CK$120,S$3,FALSE)),ISBLANK(VLOOKUP($A18,PoreGG!$D$12:CK$120,S$3,FALSE))),"i.a",IF(ISNUMBER(VLOOKUP($A18,PoreGG!$D$12:CK$120,S$3,FALSE)),VLOOKUP($A18,PoreGG!$D$12:CK$120,S$3,FALSE),"i.p"))</f>
        <v>i.a</v>
      </c>
      <c r="T18" s="140" t="str">
        <f>IF(OR(ISNA(VLOOKUP($A18,PoreGG!$D$12:CL$120,T$3,FALSE)),ISBLANK(VLOOKUP($A18,PoreGG!$D$12:CL$120,T$3,FALSE))),"i.a",IF(ISNUMBER(VLOOKUP($A18,PoreGG!$D$12:CL$120,T$3,FALSE)),VLOOKUP($A18,PoreGG!$D$12:CL$120,T$3,FALSE),"i.p"))</f>
        <v>i.a</v>
      </c>
      <c r="U18" s="140" t="str">
        <f>IF(OR(ISNA(VLOOKUP($A18,PoreGG!$D$12:CM$120,U$3,FALSE)),ISBLANK(VLOOKUP($A18,PoreGG!$D$12:CM$120,U$3,FALSE))),"i.a",IF(ISNUMBER(VLOOKUP($A18,PoreGG!$D$12:CM$120,U$3,FALSE)),VLOOKUP($A18,PoreGG!$D$12:CM$120,U$3,FALSE),"i.p"))</f>
        <v>i.a</v>
      </c>
      <c r="V18" s="140" t="str">
        <f>IF(OR(ISNA(VLOOKUP($A18,PoreGG!$D$12:CN$120,V$3,FALSE)),ISBLANK(VLOOKUP($A18,PoreGG!$D$12:CN$120,V$3,FALSE))),"i.a",IF(ISNUMBER(VLOOKUP($A18,PoreGG!$D$12:CN$120,V$3,FALSE)),VLOOKUP($A18,PoreGG!$D$12:CN$120,V$3,FALSE),"i.p"))</f>
        <v>i.a</v>
      </c>
      <c r="W18" s="158" t="str">
        <f>IF(OR(ISNA(VLOOKUP($A18,PoreGG!$D$12:CO$120,W$3,FALSE)),ISBLANK(VLOOKUP($A18,PoreGG!$D$12:CO$120,W$3,FALSE))),"i.a",IF(ISNUMBER(VLOOKUP($A18,PoreGG!$D$12:CO$120,W$3,FALSE)),VLOOKUP($A18,PoreGG!$D$12:CO$120,W$3,FALSE),"i.p"))</f>
        <v>i.a</v>
      </c>
    </row>
    <row r="19" spans="1:23" ht="13.6" thickBot="1" x14ac:dyDescent="0.25">
      <c r="A19" s="53">
        <v>2212</v>
      </c>
      <c r="B19" s="51" t="str">
        <f>_xlfn.IFNA(IF(ISBLANK(VLOOKUP($A19,PoreGG!$D$12:BT$120,3,FALSE)),"i.a",VLOOKUP($A19,PoreGG!$D$12:BT$120,3,FALSE)),"i.a")</f>
        <v>i.a</v>
      </c>
      <c r="C19" s="8" t="s">
        <v>95</v>
      </c>
      <c r="D19" s="18" t="str">
        <f>_xlfn.IFNA(IF(ISBLANK(VLOOKUP($A19,PoreGG!$D$12:BV$120,D$3,FALSE)),"i.f",VLOOKUP($A19,PoreGG!$D$12:BV$120,D$3,FALSE)),"i.a")</f>
        <v>i.a</v>
      </c>
      <c r="E19" s="140" t="str">
        <f>IF(OR(ISNA(VLOOKUP($A19,PoreGG!$D$12:BW$120,E$3,FALSE)),ISBLANK(VLOOKUP($A19,PoreGG!$D$12:BW$120,E$3,FALSE))),"i.a",IF(ISNUMBER(VLOOKUP($A19,PoreGG!$D$12:BW$120,E$3,FALSE)),VLOOKUP($A19,PoreGG!$D$12:BW$120,E$3,FALSE),"i.p"))</f>
        <v>i.a</v>
      </c>
      <c r="F19" s="140" t="str">
        <f>IF(OR(ISNA(VLOOKUP($A19,PoreGG!$D$12:BX$120,F$3,FALSE)),ISBLANK(VLOOKUP($A19,PoreGG!$D$12:BX$120,F$3,FALSE))),"i.a",IF(ISNUMBER(VLOOKUP($A19,PoreGG!$D$12:BX$120,F$3,FALSE)),VLOOKUP($A19,PoreGG!$D$12:BX$120,F$3,FALSE),"i.p"))</f>
        <v>i.a</v>
      </c>
      <c r="G19" s="140" t="str">
        <f>IF(OR(ISNA(VLOOKUP($A19,PoreGG!$D$12:BY$120,G$3,FALSE)),ISBLANK(VLOOKUP($A19,PoreGG!$D$12:BY$120,G$3,FALSE))),"i.a",IF(ISNUMBER(VLOOKUP($A19,PoreGG!$D$12:BY$120,G$3,FALSE)),VLOOKUP($A19,PoreGG!$D$12:BY$120,G$3,FALSE),"i.p"))</f>
        <v>i.a</v>
      </c>
      <c r="H19" s="140" t="str">
        <f>IF(OR(ISNA(VLOOKUP($A19,PoreGG!$D$12:BZ$120,H$3,FALSE)),ISBLANK(VLOOKUP($A19,PoreGG!$D$12:BZ$120,H$3,FALSE))),"i.a",IF(ISNUMBER(VLOOKUP($A19,PoreGG!$D$12:BZ$120,H$3,FALSE)),VLOOKUP($A19,PoreGG!$D$12:BZ$120,H$3,FALSE),"i.p"))</f>
        <v>i.a</v>
      </c>
      <c r="I19" s="140" t="str">
        <f>IF(OR(ISNA(VLOOKUP($A19,PoreGG!$D$12:CA$120,I$3,FALSE)),ISBLANK(VLOOKUP($A19,PoreGG!$D$12:CA$120,I$3,FALSE))),"i.a",IF(ISNUMBER(VLOOKUP($A19,PoreGG!$D$12:CA$120,I$3,FALSE)),VLOOKUP($A19,PoreGG!$D$12:CA$120,I$3,FALSE),"i.p"))</f>
        <v>i.a</v>
      </c>
      <c r="J19" s="140" t="str">
        <f>IF(OR(ISNA(VLOOKUP($A19,PoreGG!$D$12:CB$120,J$3,FALSE)),ISBLANK(VLOOKUP($A19,PoreGG!$D$12:CB$120,J$3,FALSE))),"i.a",IF(ISNUMBER(VLOOKUP($A19,PoreGG!$D$12:CB$120,J$3,FALSE)),VLOOKUP($A19,PoreGG!$D$12:CB$120,J$3,FALSE),"i.p"))</f>
        <v>i.a</v>
      </c>
      <c r="K19" s="140" t="str">
        <f>IF(OR(ISNA(VLOOKUP($A19,PoreGG!$D$12:CC$120,K$3,FALSE)),ISBLANK(VLOOKUP($A19,PoreGG!$D$12:CC$120,K$3,FALSE))),"i.a",IF(ISNUMBER(VLOOKUP($A19,PoreGG!$D$12:CC$120,K$3,FALSE)),VLOOKUP($A19,PoreGG!$D$12:CC$120,K$3,FALSE),"i.p"))</f>
        <v>i.a</v>
      </c>
      <c r="L19" s="140" t="str">
        <f>IF(OR(ISNA(VLOOKUP($A19,PoreGG!$D$12:CD$120,L$3,FALSE)),ISBLANK(VLOOKUP($A19,PoreGG!$D$12:CD$120,L$3,FALSE))),"i.a",IF(ISNUMBER(VLOOKUP($A19,PoreGG!$D$12:CD$120,L$3,FALSE)),VLOOKUP($A19,PoreGG!$D$12:CD$120,L$3,FALSE),"i.p"))</f>
        <v>i.a</v>
      </c>
      <c r="M19" s="140" t="str">
        <f>IF(OR(ISNA(VLOOKUP($A19,PoreGG!$D$12:CE$120,M$3,FALSE)),ISBLANK(VLOOKUP($A19,PoreGG!$D$12:CE$120,M$3,FALSE))),"i.a",IF(ISNUMBER(VLOOKUP($A19,PoreGG!$D$12:CE$120,M$3,FALSE)),VLOOKUP($A19,PoreGG!$D$12:CE$120,M$3,FALSE),"i.p"))</f>
        <v>i.a</v>
      </c>
      <c r="N19" s="140" t="str">
        <f>IF(OR(ISNA(VLOOKUP($A19,PoreGG!$D$12:CF$120,N$3,FALSE)),ISBLANK(VLOOKUP($A19,PoreGG!$D$12:CF$120,N$3,FALSE))),"i.a",IF(ISNUMBER(VLOOKUP($A19,PoreGG!$D$12:CF$120,N$3,FALSE)),VLOOKUP($A19,PoreGG!$D$12:CF$120,N$3,FALSE),"i.p"))</f>
        <v>i.a</v>
      </c>
      <c r="O19" s="140" t="str">
        <f>IF(OR(ISNA(VLOOKUP($A19,PoreGG!$D$12:CG$120,O$3,FALSE)),ISBLANK(VLOOKUP($A19,PoreGG!$D$12:CG$120,O$3,FALSE))),"i.a",IF(ISNUMBER(VLOOKUP($A19,PoreGG!$D$12:CG$120,O$3,FALSE)),VLOOKUP($A19,PoreGG!$D$12:CG$120,O$3,FALSE),"i.p"))</f>
        <v>i.a</v>
      </c>
      <c r="P19" s="140" t="str">
        <f>IF(OR(ISNA(VLOOKUP($A19,PoreGG!$D$12:CH$120,P$3,FALSE)),ISBLANK(VLOOKUP($A19,PoreGG!$D$12:CH$120,P$3,FALSE))),"i.a",IF(ISNUMBER(VLOOKUP($A19,PoreGG!$D$12:CH$120,P$3,FALSE)),VLOOKUP($A19,PoreGG!$D$12:CH$120,P$3,FALSE),"i.p"))</f>
        <v>i.a</v>
      </c>
      <c r="Q19" s="140" t="str">
        <f>IF(OR(ISNA(VLOOKUP($A19,PoreGG!$D$12:CI$120,Q$3,FALSE)),ISBLANK(VLOOKUP($A19,PoreGG!$D$12:CI$120,Q$3,FALSE))),"i.a",IF(ISNUMBER(VLOOKUP($A19,PoreGG!$D$12:CI$120,Q$3,FALSE)),VLOOKUP($A19,PoreGG!$D$12:CI$120,Q$3,FALSE),"i.p"))</f>
        <v>i.a</v>
      </c>
      <c r="R19" s="140" t="str">
        <f>IF(OR(ISNA(VLOOKUP($A19,PoreGG!$D$12:CJ$120,R$3,FALSE)),ISBLANK(VLOOKUP($A19,PoreGG!$D$12:CJ$120,R$3,FALSE))),"i.a",IF(ISNUMBER(VLOOKUP($A19,PoreGG!$D$12:CJ$120,R$3,FALSE)),VLOOKUP($A19,PoreGG!$D$12:CJ$120,R$3,FALSE),"i.p"))</f>
        <v>i.a</v>
      </c>
      <c r="S19" s="140" t="str">
        <f>IF(OR(ISNA(VLOOKUP($A19,PoreGG!$D$12:CK$120,S$3,FALSE)),ISBLANK(VLOOKUP($A19,PoreGG!$D$12:CK$120,S$3,FALSE))),"i.a",IF(ISNUMBER(VLOOKUP($A19,PoreGG!$D$12:CK$120,S$3,FALSE)),VLOOKUP($A19,PoreGG!$D$12:CK$120,S$3,FALSE),"i.p"))</f>
        <v>i.a</v>
      </c>
      <c r="T19" s="140" t="str">
        <f>IF(OR(ISNA(VLOOKUP($A19,PoreGG!$D$12:CL$120,T$3,FALSE)),ISBLANK(VLOOKUP($A19,PoreGG!$D$12:CL$120,T$3,FALSE))),"i.a",IF(ISNUMBER(VLOOKUP($A19,PoreGG!$D$12:CL$120,T$3,FALSE)),VLOOKUP($A19,PoreGG!$D$12:CL$120,T$3,FALSE),"i.p"))</f>
        <v>i.a</v>
      </c>
      <c r="U19" s="140" t="str">
        <f>IF(OR(ISNA(VLOOKUP($A19,PoreGG!$D$12:CM$120,U$3,FALSE)),ISBLANK(VLOOKUP($A19,PoreGG!$D$12:CM$120,U$3,FALSE))),"i.a",IF(ISNUMBER(VLOOKUP($A19,PoreGG!$D$12:CM$120,U$3,FALSE)),VLOOKUP($A19,PoreGG!$D$12:CM$120,U$3,FALSE),"i.p"))</f>
        <v>i.a</v>
      </c>
      <c r="V19" s="140" t="str">
        <f>IF(OR(ISNA(VLOOKUP($A19,PoreGG!$D$12:CN$120,V$3,FALSE)),ISBLANK(VLOOKUP($A19,PoreGG!$D$12:CN$120,V$3,FALSE))),"i.a",IF(ISNUMBER(VLOOKUP($A19,PoreGG!$D$12:CN$120,V$3,FALSE)),VLOOKUP($A19,PoreGG!$D$12:CN$120,V$3,FALSE),"i.p"))</f>
        <v>i.a</v>
      </c>
      <c r="W19" s="158" t="str">
        <f>IF(OR(ISNA(VLOOKUP($A19,PoreGG!$D$12:CO$120,W$3,FALSE)),ISBLANK(VLOOKUP($A19,PoreGG!$D$12:CO$120,W$3,FALSE))),"i.a",IF(ISNUMBER(VLOOKUP($A19,PoreGG!$D$12:CO$120,W$3,FALSE)),VLOOKUP($A19,PoreGG!$D$12:CO$120,W$3,FALSE),"i.p"))</f>
        <v>i.a</v>
      </c>
    </row>
    <row r="20" spans="1:23" ht="13.6" thickBot="1" x14ac:dyDescent="0.25">
      <c r="A20" s="53">
        <v>1317</v>
      </c>
      <c r="B20" s="51" t="str">
        <f>_xlfn.IFNA(IF(ISBLANK(VLOOKUP($A20,PoreGG!$D$12:BT$120,3,FALSE)),"i.a",VLOOKUP($A20,PoreGG!$D$12:BT$120,3,FALSE)),"i.a")</f>
        <v>i.a</v>
      </c>
      <c r="C20" s="8" t="s">
        <v>30</v>
      </c>
      <c r="D20" s="18" t="str">
        <f>_xlfn.IFNA(IF(ISBLANK(VLOOKUP($A20,PoreGG!$D$12:BV$120,D$3,FALSE)),"i.f",VLOOKUP($A20,PoreGG!$D$12:BV$120,D$3,FALSE)),"i.a")</f>
        <v>i.a</v>
      </c>
      <c r="E20" s="140" t="str">
        <f>IF(OR(ISNA(VLOOKUP($A20,PoreGG!$D$12:BW$120,E$3,FALSE)),ISBLANK(VLOOKUP($A20,PoreGG!$D$12:BW$120,E$3,FALSE))),"i.a",IF(ISNUMBER(VLOOKUP($A20,PoreGG!$D$12:BW$120,E$3,FALSE)),VLOOKUP($A20,PoreGG!$D$12:BW$120,E$3,FALSE),"i.p"))</f>
        <v>i.a</v>
      </c>
      <c r="F20" s="140" t="str">
        <f>IF(OR(ISNA(VLOOKUP($A20,PoreGG!$D$12:BX$120,F$3,FALSE)),ISBLANK(VLOOKUP($A20,PoreGG!$D$12:BX$120,F$3,FALSE))),"i.a",IF(ISNUMBER(VLOOKUP($A20,PoreGG!$D$12:BX$120,F$3,FALSE)),VLOOKUP($A20,PoreGG!$D$12:BX$120,F$3,FALSE),"i.p"))</f>
        <v>i.a</v>
      </c>
      <c r="G20" s="140" t="str">
        <f>IF(OR(ISNA(VLOOKUP($A20,PoreGG!$D$12:BY$120,G$3,FALSE)),ISBLANK(VLOOKUP($A20,PoreGG!$D$12:BY$120,G$3,FALSE))),"i.a",IF(ISNUMBER(VLOOKUP($A20,PoreGG!$D$12:BY$120,G$3,FALSE)),VLOOKUP($A20,PoreGG!$D$12:BY$120,G$3,FALSE),"i.p"))</f>
        <v>i.a</v>
      </c>
      <c r="H20" s="140" t="str">
        <f>IF(OR(ISNA(VLOOKUP($A20,PoreGG!$D$12:BZ$120,H$3,FALSE)),ISBLANK(VLOOKUP($A20,PoreGG!$D$12:BZ$120,H$3,FALSE))),"i.a",IF(ISNUMBER(VLOOKUP($A20,PoreGG!$D$12:BZ$120,H$3,FALSE)),VLOOKUP($A20,PoreGG!$D$12:BZ$120,H$3,FALSE),"i.p"))</f>
        <v>i.a</v>
      </c>
      <c r="I20" s="140" t="str">
        <f>IF(OR(ISNA(VLOOKUP($A20,PoreGG!$D$12:CA$120,I$3,FALSE)),ISBLANK(VLOOKUP($A20,PoreGG!$D$12:CA$120,I$3,FALSE))),"i.a",IF(ISNUMBER(VLOOKUP($A20,PoreGG!$D$12:CA$120,I$3,FALSE)),VLOOKUP($A20,PoreGG!$D$12:CA$120,I$3,FALSE),"i.p"))</f>
        <v>i.a</v>
      </c>
      <c r="J20" s="140" t="str">
        <f>IF(OR(ISNA(VLOOKUP($A20,PoreGG!$D$12:CB$120,J$3,FALSE)),ISBLANK(VLOOKUP($A20,PoreGG!$D$12:CB$120,J$3,FALSE))),"i.a",IF(ISNUMBER(VLOOKUP($A20,PoreGG!$D$12:CB$120,J$3,FALSE)),VLOOKUP($A20,PoreGG!$D$12:CB$120,J$3,FALSE),"i.p"))</f>
        <v>i.a</v>
      </c>
      <c r="K20" s="140" t="str">
        <f>IF(OR(ISNA(VLOOKUP($A20,PoreGG!$D$12:CC$120,K$3,FALSE)),ISBLANK(VLOOKUP($A20,PoreGG!$D$12:CC$120,K$3,FALSE))),"i.a",IF(ISNUMBER(VLOOKUP($A20,PoreGG!$D$12:CC$120,K$3,FALSE)),VLOOKUP($A20,PoreGG!$D$12:CC$120,K$3,FALSE),"i.p"))</f>
        <v>i.a</v>
      </c>
      <c r="L20" s="140" t="str">
        <f>IF(OR(ISNA(VLOOKUP($A20,PoreGG!$D$12:CD$120,L$3,FALSE)),ISBLANK(VLOOKUP($A20,PoreGG!$D$12:CD$120,L$3,FALSE))),"i.a",IF(ISNUMBER(VLOOKUP($A20,PoreGG!$D$12:CD$120,L$3,FALSE)),VLOOKUP($A20,PoreGG!$D$12:CD$120,L$3,FALSE),"i.p"))</f>
        <v>i.a</v>
      </c>
      <c r="M20" s="140" t="str">
        <f>IF(OR(ISNA(VLOOKUP($A20,PoreGG!$D$12:CE$120,M$3,FALSE)),ISBLANK(VLOOKUP($A20,PoreGG!$D$12:CE$120,M$3,FALSE))),"i.a",IF(ISNUMBER(VLOOKUP($A20,PoreGG!$D$12:CE$120,M$3,FALSE)),VLOOKUP($A20,PoreGG!$D$12:CE$120,M$3,FALSE),"i.p"))</f>
        <v>i.a</v>
      </c>
      <c r="N20" s="140" t="str">
        <f>IF(OR(ISNA(VLOOKUP($A20,PoreGG!$D$12:CF$120,N$3,FALSE)),ISBLANK(VLOOKUP($A20,PoreGG!$D$12:CF$120,N$3,FALSE))),"i.a",IF(ISNUMBER(VLOOKUP($A20,PoreGG!$D$12:CF$120,N$3,FALSE)),VLOOKUP($A20,PoreGG!$D$12:CF$120,N$3,FALSE),"i.p"))</f>
        <v>i.a</v>
      </c>
      <c r="O20" s="140" t="str">
        <f>IF(OR(ISNA(VLOOKUP($A20,PoreGG!$D$12:CG$120,O$3,FALSE)),ISBLANK(VLOOKUP($A20,PoreGG!$D$12:CG$120,O$3,FALSE))),"i.a",IF(ISNUMBER(VLOOKUP($A20,PoreGG!$D$12:CG$120,O$3,FALSE)),VLOOKUP($A20,PoreGG!$D$12:CG$120,O$3,FALSE),"i.p"))</f>
        <v>i.a</v>
      </c>
      <c r="P20" s="140" t="str">
        <f>IF(OR(ISNA(VLOOKUP($A20,PoreGG!$D$12:CH$120,P$3,FALSE)),ISBLANK(VLOOKUP($A20,PoreGG!$D$12:CH$120,P$3,FALSE))),"i.a",IF(ISNUMBER(VLOOKUP($A20,PoreGG!$D$12:CH$120,P$3,FALSE)),VLOOKUP($A20,PoreGG!$D$12:CH$120,P$3,FALSE),"i.p"))</f>
        <v>i.a</v>
      </c>
      <c r="Q20" s="140" t="str">
        <f>IF(OR(ISNA(VLOOKUP($A20,PoreGG!$D$12:CI$120,Q$3,FALSE)),ISBLANK(VLOOKUP($A20,PoreGG!$D$12:CI$120,Q$3,FALSE))),"i.a",IF(ISNUMBER(VLOOKUP($A20,PoreGG!$D$12:CI$120,Q$3,FALSE)),VLOOKUP($A20,PoreGG!$D$12:CI$120,Q$3,FALSE),"i.p"))</f>
        <v>i.a</v>
      </c>
      <c r="R20" s="140" t="str">
        <f>IF(OR(ISNA(VLOOKUP($A20,PoreGG!$D$12:CJ$120,R$3,FALSE)),ISBLANK(VLOOKUP($A20,PoreGG!$D$12:CJ$120,R$3,FALSE))),"i.a",IF(ISNUMBER(VLOOKUP($A20,PoreGG!$D$12:CJ$120,R$3,FALSE)),VLOOKUP($A20,PoreGG!$D$12:CJ$120,R$3,FALSE),"i.p"))</f>
        <v>i.a</v>
      </c>
      <c r="S20" s="140" t="str">
        <f>IF(OR(ISNA(VLOOKUP($A20,PoreGG!$D$12:CK$120,S$3,FALSE)),ISBLANK(VLOOKUP($A20,PoreGG!$D$12:CK$120,S$3,FALSE))),"i.a",IF(ISNUMBER(VLOOKUP($A20,PoreGG!$D$12:CK$120,S$3,FALSE)),VLOOKUP($A20,PoreGG!$D$12:CK$120,S$3,FALSE),"i.p"))</f>
        <v>i.a</v>
      </c>
      <c r="T20" s="140" t="str">
        <f>IF(OR(ISNA(VLOOKUP($A20,PoreGG!$D$12:CL$120,T$3,FALSE)),ISBLANK(VLOOKUP($A20,PoreGG!$D$12:CL$120,T$3,FALSE))),"i.a",IF(ISNUMBER(VLOOKUP($A20,PoreGG!$D$12:CL$120,T$3,FALSE)),VLOOKUP($A20,PoreGG!$D$12:CL$120,T$3,FALSE),"i.p"))</f>
        <v>i.a</v>
      </c>
      <c r="U20" s="140" t="str">
        <f>IF(OR(ISNA(VLOOKUP($A20,PoreGG!$D$12:CM$120,U$3,FALSE)),ISBLANK(VLOOKUP($A20,PoreGG!$D$12:CM$120,U$3,FALSE))),"i.a",IF(ISNUMBER(VLOOKUP($A20,PoreGG!$D$12:CM$120,U$3,FALSE)),VLOOKUP($A20,PoreGG!$D$12:CM$120,U$3,FALSE),"i.p"))</f>
        <v>i.a</v>
      </c>
      <c r="V20" s="140" t="str">
        <f>IF(OR(ISNA(VLOOKUP($A20,PoreGG!$D$12:CN$120,V$3,FALSE)),ISBLANK(VLOOKUP($A20,PoreGG!$D$12:CN$120,V$3,FALSE))),"i.a",IF(ISNUMBER(VLOOKUP($A20,PoreGG!$D$12:CN$120,V$3,FALSE)),VLOOKUP($A20,PoreGG!$D$12:CN$120,V$3,FALSE),"i.p"))</f>
        <v>i.a</v>
      </c>
      <c r="W20" s="158" t="str">
        <f>IF(OR(ISNA(VLOOKUP($A20,PoreGG!$D$12:CO$120,W$3,FALSE)),ISBLANK(VLOOKUP($A20,PoreGG!$D$12:CO$120,W$3,FALSE))),"i.a",IF(ISNUMBER(VLOOKUP($A20,PoreGG!$D$12:CO$120,W$3,FALSE)),VLOOKUP($A20,PoreGG!$D$12:CO$120,W$3,FALSE),"i.p"))</f>
        <v>i.a</v>
      </c>
    </row>
    <row r="21" spans="1:23" ht="13.6" thickBot="1" x14ac:dyDescent="0.25">
      <c r="A21" s="53">
        <v>1318</v>
      </c>
      <c r="B21" s="51" t="str">
        <f>_xlfn.IFNA(IF(ISBLANK(VLOOKUP($A21,PoreGG!$D$12:BT$120,3,FALSE)),"i.a",VLOOKUP($A21,PoreGG!$D$12:BT$120,3,FALSE)),"i.a")</f>
        <v>i.a</v>
      </c>
      <c r="C21" s="8" t="s">
        <v>31</v>
      </c>
      <c r="D21" s="18" t="str">
        <f>_xlfn.IFNA(IF(ISBLANK(VLOOKUP($A21,PoreGG!$D$12:BV$120,D$3,FALSE)),"i.f",VLOOKUP($A21,PoreGG!$D$12:BV$120,D$3,FALSE)),"i.a")</f>
        <v>i.a</v>
      </c>
      <c r="E21" s="140" t="str">
        <f>IF(OR(ISNA(VLOOKUP($A21,PoreGG!$D$12:BW$120,E$3,FALSE)),ISBLANK(VLOOKUP($A21,PoreGG!$D$12:BW$120,E$3,FALSE))),"i.a",IF(ISNUMBER(VLOOKUP($A21,PoreGG!$D$12:BW$120,E$3,FALSE)),VLOOKUP($A21,PoreGG!$D$12:BW$120,E$3,FALSE),"i.p"))</f>
        <v>i.a</v>
      </c>
      <c r="F21" s="140" t="str">
        <f>IF(OR(ISNA(VLOOKUP($A21,PoreGG!$D$12:BX$120,F$3,FALSE)),ISBLANK(VLOOKUP($A21,PoreGG!$D$12:BX$120,F$3,FALSE))),"i.a",IF(ISNUMBER(VLOOKUP($A21,PoreGG!$D$12:BX$120,F$3,FALSE)),VLOOKUP($A21,PoreGG!$D$12:BX$120,F$3,FALSE),"i.p"))</f>
        <v>i.a</v>
      </c>
      <c r="G21" s="140" t="str">
        <f>IF(OR(ISNA(VLOOKUP($A21,PoreGG!$D$12:BY$120,G$3,FALSE)),ISBLANK(VLOOKUP($A21,PoreGG!$D$12:BY$120,G$3,FALSE))),"i.a",IF(ISNUMBER(VLOOKUP($A21,PoreGG!$D$12:BY$120,G$3,FALSE)),VLOOKUP($A21,PoreGG!$D$12:BY$120,G$3,FALSE),"i.p"))</f>
        <v>i.a</v>
      </c>
      <c r="H21" s="140" t="str">
        <f>IF(OR(ISNA(VLOOKUP($A21,PoreGG!$D$12:BZ$120,H$3,FALSE)),ISBLANK(VLOOKUP($A21,PoreGG!$D$12:BZ$120,H$3,FALSE))),"i.a",IF(ISNUMBER(VLOOKUP($A21,PoreGG!$D$12:BZ$120,H$3,FALSE)),VLOOKUP($A21,PoreGG!$D$12:BZ$120,H$3,FALSE),"i.p"))</f>
        <v>i.a</v>
      </c>
      <c r="I21" s="140" t="str">
        <f>IF(OR(ISNA(VLOOKUP($A21,PoreGG!$D$12:CA$120,I$3,FALSE)),ISBLANK(VLOOKUP($A21,PoreGG!$D$12:CA$120,I$3,FALSE))),"i.a",IF(ISNUMBER(VLOOKUP($A21,PoreGG!$D$12:CA$120,I$3,FALSE)),VLOOKUP($A21,PoreGG!$D$12:CA$120,I$3,FALSE),"i.p"))</f>
        <v>i.a</v>
      </c>
      <c r="J21" s="140" t="str">
        <f>IF(OR(ISNA(VLOOKUP($A21,PoreGG!$D$12:CB$120,J$3,FALSE)),ISBLANK(VLOOKUP($A21,PoreGG!$D$12:CB$120,J$3,FALSE))),"i.a",IF(ISNUMBER(VLOOKUP($A21,PoreGG!$D$12:CB$120,J$3,FALSE)),VLOOKUP($A21,PoreGG!$D$12:CB$120,J$3,FALSE),"i.p"))</f>
        <v>i.a</v>
      </c>
      <c r="K21" s="140" t="str">
        <f>IF(OR(ISNA(VLOOKUP($A21,PoreGG!$D$12:CC$120,K$3,FALSE)),ISBLANK(VLOOKUP($A21,PoreGG!$D$12:CC$120,K$3,FALSE))),"i.a",IF(ISNUMBER(VLOOKUP($A21,PoreGG!$D$12:CC$120,K$3,FALSE)),VLOOKUP($A21,PoreGG!$D$12:CC$120,K$3,FALSE),"i.p"))</f>
        <v>i.a</v>
      </c>
      <c r="L21" s="140" t="str">
        <f>IF(OR(ISNA(VLOOKUP($A21,PoreGG!$D$12:CD$120,L$3,FALSE)),ISBLANK(VLOOKUP($A21,PoreGG!$D$12:CD$120,L$3,FALSE))),"i.a",IF(ISNUMBER(VLOOKUP($A21,PoreGG!$D$12:CD$120,L$3,FALSE)),VLOOKUP($A21,PoreGG!$D$12:CD$120,L$3,FALSE),"i.p"))</f>
        <v>i.a</v>
      </c>
      <c r="M21" s="140" t="str">
        <f>IF(OR(ISNA(VLOOKUP($A21,PoreGG!$D$12:CE$120,M$3,FALSE)),ISBLANK(VLOOKUP($A21,PoreGG!$D$12:CE$120,M$3,FALSE))),"i.a",IF(ISNUMBER(VLOOKUP($A21,PoreGG!$D$12:CE$120,M$3,FALSE)),VLOOKUP($A21,PoreGG!$D$12:CE$120,M$3,FALSE),"i.p"))</f>
        <v>i.a</v>
      </c>
      <c r="N21" s="140" t="str">
        <f>IF(OR(ISNA(VLOOKUP($A21,PoreGG!$D$12:CF$120,N$3,FALSE)),ISBLANK(VLOOKUP($A21,PoreGG!$D$12:CF$120,N$3,FALSE))),"i.a",IF(ISNUMBER(VLOOKUP($A21,PoreGG!$D$12:CF$120,N$3,FALSE)),VLOOKUP($A21,PoreGG!$D$12:CF$120,N$3,FALSE),"i.p"))</f>
        <v>i.a</v>
      </c>
      <c r="O21" s="140" t="str">
        <f>IF(OR(ISNA(VLOOKUP($A21,PoreGG!$D$12:CG$120,O$3,FALSE)),ISBLANK(VLOOKUP($A21,PoreGG!$D$12:CG$120,O$3,FALSE))),"i.a",IF(ISNUMBER(VLOOKUP($A21,PoreGG!$D$12:CG$120,O$3,FALSE)),VLOOKUP($A21,PoreGG!$D$12:CG$120,O$3,FALSE),"i.p"))</f>
        <v>i.a</v>
      </c>
      <c r="P21" s="140" t="str">
        <f>IF(OR(ISNA(VLOOKUP($A21,PoreGG!$D$12:CH$120,P$3,FALSE)),ISBLANK(VLOOKUP($A21,PoreGG!$D$12:CH$120,P$3,FALSE))),"i.a",IF(ISNUMBER(VLOOKUP($A21,PoreGG!$D$12:CH$120,P$3,FALSE)),VLOOKUP($A21,PoreGG!$D$12:CH$120,P$3,FALSE),"i.p"))</f>
        <v>i.a</v>
      </c>
      <c r="Q21" s="140" t="str">
        <f>IF(OR(ISNA(VLOOKUP($A21,PoreGG!$D$12:CI$120,Q$3,FALSE)),ISBLANK(VLOOKUP($A21,PoreGG!$D$12:CI$120,Q$3,FALSE))),"i.a",IF(ISNUMBER(VLOOKUP($A21,PoreGG!$D$12:CI$120,Q$3,FALSE)),VLOOKUP($A21,PoreGG!$D$12:CI$120,Q$3,FALSE),"i.p"))</f>
        <v>i.a</v>
      </c>
      <c r="R21" s="140" t="str">
        <f>IF(OR(ISNA(VLOOKUP($A21,PoreGG!$D$12:CJ$120,R$3,FALSE)),ISBLANK(VLOOKUP($A21,PoreGG!$D$12:CJ$120,R$3,FALSE))),"i.a",IF(ISNUMBER(VLOOKUP($A21,PoreGG!$D$12:CJ$120,R$3,FALSE)),VLOOKUP($A21,PoreGG!$D$12:CJ$120,R$3,FALSE),"i.p"))</f>
        <v>i.a</v>
      </c>
      <c r="S21" s="140" t="str">
        <f>IF(OR(ISNA(VLOOKUP($A21,PoreGG!$D$12:CK$120,S$3,FALSE)),ISBLANK(VLOOKUP($A21,PoreGG!$D$12:CK$120,S$3,FALSE))),"i.a",IF(ISNUMBER(VLOOKUP($A21,PoreGG!$D$12:CK$120,S$3,FALSE)),VLOOKUP($A21,PoreGG!$D$12:CK$120,S$3,FALSE),"i.p"))</f>
        <v>i.a</v>
      </c>
      <c r="T21" s="140" t="str">
        <f>IF(OR(ISNA(VLOOKUP($A21,PoreGG!$D$12:CL$120,T$3,FALSE)),ISBLANK(VLOOKUP($A21,PoreGG!$D$12:CL$120,T$3,FALSE))),"i.a",IF(ISNUMBER(VLOOKUP($A21,PoreGG!$D$12:CL$120,T$3,FALSE)),VLOOKUP($A21,PoreGG!$D$12:CL$120,T$3,FALSE),"i.p"))</f>
        <v>i.a</v>
      </c>
      <c r="U21" s="140" t="str">
        <f>IF(OR(ISNA(VLOOKUP($A21,PoreGG!$D$12:CM$120,U$3,FALSE)),ISBLANK(VLOOKUP($A21,PoreGG!$D$12:CM$120,U$3,FALSE))),"i.a",IF(ISNUMBER(VLOOKUP($A21,PoreGG!$D$12:CM$120,U$3,FALSE)),VLOOKUP($A21,PoreGG!$D$12:CM$120,U$3,FALSE),"i.p"))</f>
        <v>i.a</v>
      </c>
      <c r="V21" s="140" t="str">
        <f>IF(OR(ISNA(VLOOKUP($A21,PoreGG!$D$12:CN$120,V$3,FALSE)),ISBLANK(VLOOKUP($A21,PoreGG!$D$12:CN$120,V$3,FALSE))),"i.a",IF(ISNUMBER(VLOOKUP($A21,PoreGG!$D$12:CN$120,V$3,FALSE)),VLOOKUP($A21,PoreGG!$D$12:CN$120,V$3,FALSE),"i.p"))</f>
        <v>i.a</v>
      </c>
      <c r="W21" s="158" t="str">
        <f>IF(OR(ISNA(VLOOKUP($A21,PoreGG!$D$12:CO$120,W$3,FALSE)),ISBLANK(VLOOKUP($A21,PoreGG!$D$12:CO$120,W$3,FALSE))),"i.a",IF(ISNUMBER(VLOOKUP($A21,PoreGG!$D$12:CO$120,W$3,FALSE)),VLOOKUP($A21,PoreGG!$D$12:CO$120,W$3,FALSE),"i.p"))</f>
        <v>i.a</v>
      </c>
    </row>
    <row r="22" spans="1:23" ht="13.6" thickBot="1" x14ac:dyDescent="0.25">
      <c r="A22" s="53">
        <v>1802</v>
      </c>
      <c r="B22" s="51" t="str">
        <f>_xlfn.IFNA(IF(ISBLANK(VLOOKUP($A22,PoreGG!$D$12:BT$120,3,FALSE)),"i.a",VLOOKUP($A22,PoreGG!$D$12:BT$120,3,FALSE)),"i.a")</f>
        <v>i.a</v>
      </c>
      <c r="C22" s="8" t="s">
        <v>91</v>
      </c>
      <c r="D22" s="18" t="str">
        <f>_xlfn.IFNA(IF(ISBLANK(VLOOKUP($A22,PoreGG!$D$12:BV$120,D$3,FALSE)),"i.f",VLOOKUP($A22,PoreGG!$D$12:BV$120,D$3,FALSE)),"i.a")</f>
        <v>i.a</v>
      </c>
      <c r="E22" s="140" t="str">
        <f>IF(OR(ISNA(VLOOKUP($A22,PoreGG!$D$12:BW$120,E$3,FALSE)),ISBLANK(VLOOKUP($A22,PoreGG!$D$12:BW$120,E$3,FALSE))),"i.a",IF(ISNUMBER(VLOOKUP($A22,PoreGG!$D$12:BW$120,E$3,FALSE)),VLOOKUP($A22,PoreGG!$D$12:BW$120,E$3,FALSE),"i.p"))</f>
        <v>i.a</v>
      </c>
      <c r="F22" s="140" t="str">
        <f>IF(OR(ISNA(VLOOKUP($A22,PoreGG!$D$12:BX$120,F$3,FALSE)),ISBLANK(VLOOKUP($A22,PoreGG!$D$12:BX$120,F$3,FALSE))),"i.a",IF(ISNUMBER(VLOOKUP($A22,PoreGG!$D$12:BX$120,F$3,FALSE)),VLOOKUP($A22,PoreGG!$D$12:BX$120,F$3,FALSE),"i.p"))</f>
        <v>i.a</v>
      </c>
      <c r="G22" s="140" t="str">
        <f>IF(OR(ISNA(VLOOKUP($A22,PoreGG!$D$12:BY$120,G$3,FALSE)),ISBLANK(VLOOKUP($A22,PoreGG!$D$12:BY$120,G$3,FALSE))),"i.a",IF(ISNUMBER(VLOOKUP($A22,PoreGG!$D$12:BY$120,G$3,FALSE)),VLOOKUP($A22,PoreGG!$D$12:BY$120,G$3,FALSE),"i.p"))</f>
        <v>i.a</v>
      </c>
      <c r="H22" s="140" t="str">
        <f>IF(OR(ISNA(VLOOKUP($A22,PoreGG!$D$12:BZ$120,H$3,FALSE)),ISBLANK(VLOOKUP($A22,PoreGG!$D$12:BZ$120,H$3,FALSE))),"i.a",IF(ISNUMBER(VLOOKUP($A22,PoreGG!$D$12:BZ$120,H$3,FALSE)),VLOOKUP($A22,PoreGG!$D$12:BZ$120,H$3,FALSE),"i.p"))</f>
        <v>i.a</v>
      </c>
      <c r="I22" s="140" t="str">
        <f>IF(OR(ISNA(VLOOKUP($A22,PoreGG!$D$12:CA$120,I$3,FALSE)),ISBLANK(VLOOKUP($A22,PoreGG!$D$12:CA$120,I$3,FALSE))),"i.a",IF(ISNUMBER(VLOOKUP($A22,PoreGG!$D$12:CA$120,I$3,FALSE)),VLOOKUP($A22,PoreGG!$D$12:CA$120,I$3,FALSE),"i.p"))</f>
        <v>i.a</v>
      </c>
      <c r="J22" s="140" t="str">
        <f>IF(OR(ISNA(VLOOKUP($A22,PoreGG!$D$12:CB$120,J$3,FALSE)),ISBLANK(VLOOKUP($A22,PoreGG!$D$12:CB$120,J$3,FALSE))),"i.a",IF(ISNUMBER(VLOOKUP($A22,PoreGG!$D$12:CB$120,J$3,FALSE)),VLOOKUP($A22,PoreGG!$D$12:CB$120,J$3,FALSE),"i.p"))</f>
        <v>i.a</v>
      </c>
      <c r="K22" s="140" t="str">
        <f>IF(OR(ISNA(VLOOKUP($A22,PoreGG!$D$12:CC$120,K$3,FALSE)),ISBLANK(VLOOKUP($A22,PoreGG!$D$12:CC$120,K$3,FALSE))),"i.a",IF(ISNUMBER(VLOOKUP($A22,PoreGG!$D$12:CC$120,K$3,FALSE)),VLOOKUP($A22,PoreGG!$D$12:CC$120,K$3,FALSE),"i.p"))</f>
        <v>i.a</v>
      </c>
      <c r="L22" s="140" t="str">
        <f>IF(OR(ISNA(VLOOKUP($A22,PoreGG!$D$12:CD$120,L$3,FALSE)),ISBLANK(VLOOKUP($A22,PoreGG!$D$12:CD$120,L$3,FALSE))),"i.a",IF(ISNUMBER(VLOOKUP($A22,PoreGG!$D$12:CD$120,L$3,FALSE)),VLOOKUP($A22,PoreGG!$D$12:CD$120,L$3,FALSE),"i.p"))</f>
        <v>i.a</v>
      </c>
      <c r="M22" s="140" t="str">
        <f>IF(OR(ISNA(VLOOKUP($A22,PoreGG!$D$12:CE$120,M$3,FALSE)),ISBLANK(VLOOKUP($A22,PoreGG!$D$12:CE$120,M$3,FALSE))),"i.a",IF(ISNUMBER(VLOOKUP($A22,PoreGG!$D$12:CE$120,M$3,FALSE)),VLOOKUP($A22,PoreGG!$D$12:CE$120,M$3,FALSE),"i.p"))</f>
        <v>i.a</v>
      </c>
      <c r="N22" s="140" t="str">
        <f>IF(OR(ISNA(VLOOKUP($A22,PoreGG!$D$12:CF$120,N$3,FALSE)),ISBLANK(VLOOKUP($A22,PoreGG!$D$12:CF$120,N$3,FALSE))),"i.a",IF(ISNUMBER(VLOOKUP($A22,PoreGG!$D$12:CF$120,N$3,FALSE)),VLOOKUP($A22,PoreGG!$D$12:CF$120,N$3,FALSE),"i.p"))</f>
        <v>i.a</v>
      </c>
      <c r="O22" s="140" t="str">
        <f>IF(OR(ISNA(VLOOKUP($A22,PoreGG!$D$12:CG$120,O$3,FALSE)),ISBLANK(VLOOKUP($A22,PoreGG!$D$12:CG$120,O$3,FALSE))),"i.a",IF(ISNUMBER(VLOOKUP($A22,PoreGG!$D$12:CG$120,O$3,FALSE)),VLOOKUP($A22,PoreGG!$D$12:CG$120,O$3,FALSE),"i.p"))</f>
        <v>i.a</v>
      </c>
      <c r="P22" s="140" t="str">
        <f>IF(OR(ISNA(VLOOKUP($A22,PoreGG!$D$12:CH$120,P$3,FALSE)),ISBLANK(VLOOKUP($A22,PoreGG!$D$12:CH$120,P$3,FALSE))),"i.a",IF(ISNUMBER(VLOOKUP($A22,PoreGG!$D$12:CH$120,P$3,FALSE)),VLOOKUP($A22,PoreGG!$D$12:CH$120,P$3,FALSE),"i.p"))</f>
        <v>i.a</v>
      </c>
      <c r="Q22" s="140" t="str">
        <f>IF(OR(ISNA(VLOOKUP($A22,PoreGG!$D$12:CI$120,Q$3,FALSE)),ISBLANK(VLOOKUP($A22,PoreGG!$D$12:CI$120,Q$3,FALSE))),"i.a",IF(ISNUMBER(VLOOKUP($A22,PoreGG!$D$12:CI$120,Q$3,FALSE)),VLOOKUP($A22,PoreGG!$D$12:CI$120,Q$3,FALSE),"i.p"))</f>
        <v>i.a</v>
      </c>
      <c r="R22" s="140" t="str">
        <f>IF(OR(ISNA(VLOOKUP($A22,PoreGG!$D$12:CJ$120,R$3,FALSE)),ISBLANK(VLOOKUP($A22,PoreGG!$D$12:CJ$120,R$3,FALSE))),"i.a",IF(ISNUMBER(VLOOKUP($A22,PoreGG!$D$12:CJ$120,R$3,FALSE)),VLOOKUP($A22,PoreGG!$D$12:CJ$120,R$3,FALSE),"i.p"))</f>
        <v>i.a</v>
      </c>
      <c r="S22" s="140" t="str">
        <f>IF(OR(ISNA(VLOOKUP($A22,PoreGG!$D$12:CK$120,S$3,FALSE)),ISBLANK(VLOOKUP($A22,PoreGG!$D$12:CK$120,S$3,FALSE))),"i.a",IF(ISNUMBER(VLOOKUP($A22,PoreGG!$D$12:CK$120,S$3,FALSE)),VLOOKUP($A22,PoreGG!$D$12:CK$120,S$3,FALSE),"i.p"))</f>
        <v>i.a</v>
      </c>
      <c r="T22" s="140" t="str">
        <f>IF(OR(ISNA(VLOOKUP($A22,PoreGG!$D$12:CL$120,T$3,FALSE)),ISBLANK(VLOOKUP($A22,PoreGG!$D$12:CL$120,T$3,FALSE))),"i.a",IF(ISNUMBER(VLOOKUP($A22,PoreGG!$D$12:CL$120,T$3,FALSE)),VLOOKUP($A22,PoreGG!$D$12:CL$120,T$3,FALSE),"i.p"))</f>
        <v>i.a</v>
      </c>
      <c r="U22" s="140" t="str">
        <f>IF(OR(ISNA(VLOOKUP($A22,PoreGG!$D$12:CM$120,U$3,FALSE)),ISBLANK(VLOOKUP($A22,PoreGG!$D$12:CM$120,U$3,FALSE))),"i.a",IF(ISNUMBER(VLOOKUP($A22,PoreGG!$D$12:CM$120,U$3,FALSE)),VLOOKUP($A22,PoreGG!$D$12:CM$120,U$3,FALSE),"i.p"))</f>
        <v>i.a</v>
      </c>
      <c r="V22" s="140" t="str">
        <f>IF(OR(ISNA(VLOOKUP($A22,PoreGG!$D$12:CN$120,V$3,FALSE)),ISBLANK(VLOOKUP($A22,PoreGG!$D$12:CN$120,V$3,FALSE))),"i.a",IF(ISNUMBER(VLOOKUP($A22,PoreGG!$D$12:CN$120,V$3,FALSE)),VLOOKUP($A22,PoreGG!$D$12:CN$120,V$3,FALSE),"i.p"))</f>
        <v>i.a</v>
      </c>
      <c r="W22" s="158" t="str">
        <f>IF(OR(ISNA(VLOOKUP($A22,PoreGG!$D$12:CO$120,W$3,FALSE)),ISBLANK(VLOOKUP($A22,PoreGG!$D$12:CO$120,W$3,FALSE))),"i.a",IF(ISNUMBER(VLOOKUP($A22,PoreGG!$D$12:CO$120,W$3,FALSE)),VLOOKUP($A22,PoreGG!$D$12:CO$120,W$3,FALSE),"i.p"))</f>
        <v>i.a</v>
      </c>
    </row>
    <row r="23" spans="1:23" ht="13.6" thickBot="1" x14ac:dyDescent="0.25">
      <c r="A23" s="53">
        <v>1125</v>
      </c>
      <c r="B23" s="51" t="str">
        <f>_xlfn.IFNA(IF(ISBLANK(VLOOKUP($A23,PoreGG!$D$12:BT$120,3,FALSE)),"i.a",VLOOKUP($A23,PoreGG!$D$12:BT$120,3,FALSE)),"i.a")</f>
        <v>i.a</v>
      </c>
      <c r="C23" s="8" t="s">
        <v>92</v>
      </c>
      <c r="D23" s="18" t="str">
        <f>_xlfn.IFNA(IF(ISBLANK(VLOOKUP($A23,PoreGG!$D$12:BV$120,D$3,FALSE)),"i.f",VLOOKUP($A23,PoreGG!$D$12:BV$120,D$3,FALSE)),"i.a")</f>
        <v>i.a</v>
      </c>
      <c r="E23" s="140" t="str">
        <f>IF(OR(ISNA(VLOOKUP($A23,PoreGG!$D$12:BW$120,E$3,FALSE)),ISBLANK(VLOOKUP($A23,PoreGG!$D$12:BW$120,E$3,FALSE))),"i.a",IF(ISNUMBER(VLOOKUP($A23,PoreGG!$D$12:BW$120,E$3,FALSE)),VLOOKUP($A23,PoreGG!$D$12:BW$120,E$3,FALSE),"i.p"))</f>
        <v>i.a</v>
      </c>
      <c r="F23" s="140" t="str">
        <f>IF(OR(ISNA(VLOOKUP($A23,PoreGG!$D$12:BX$120,F$3,FALSE)),ISBLANK(VLOOKUP($A23,PoreGG!$D$12:BX$120,F$3,FALSE))),"i.a",IF(ISNUMBER(VLOOKUP($A23,PoreGG!$D$12:BX$120,F$3,FALSE)),VLOOKUP($A23,PoreGG!$D$12:BX$120,F$3,FALSE),"i.p"))</f>
        <v>i.a</v>
      </c>
      <c r="G23" s="140" t="str">
        <f>IF(OR(ISNA(VLOOKUP($A23,PoreGG!$D$12:BY$120,G$3,FALSE)),ISBLANK(VLOOKUP($A23,PoreGG!$D$12:BY$120,G$3,FALSE))),"i.a",IF(ISNUMBER(VLOOKUP($A23,PoreGG!$D$12:BY$120,G$3,FALSE)),VLOOKUP($A23,PoreGG!$D$12:BY$120,G$3,FALSE),"i.p"))</f>
        <v>i.a</v>
      </c>
      <c r="H23" s="140" t="str">
        <f>IF(OR(ISNA(VLOOKUP($A23,PoreGG!$D$12:BZ$120,H$3,FALSE)),ISBLANK(VLOOKUP($A23,PoreGG!$D$12:BZ$120,H$3,FALSE))),"i.a",IF(ISNUMBER(VLOOKUP($A23,PoreGG!$D$12:BZ$120,H$3,FALSE)),VLOOKUP($A23,PoreGG!$D$12:BZ$120,H$3,FALSE),"i.p"))</f>
        <v>i.a</v>
      </c>
      <c r="I23" s="140" t="str">
        <f>IF(OR(ISNA(VLOOKUP($A23,PoreGG!$D$12:CA$120,I$3,FALSE)),ISBLANK(VLOOKUP($A23,PoreGG!$D$12:CA$120,I$3,FALSE))),"i.a",IF(ISNUMBER(VLOOKUP($A23,PoreGG!$D$12:CA$120,I$3,FALSE)),VLOOKUP($A23,PoreGG!$D$12:CA$120,I$3,FALSE),"i.p"))</f>
        <v>i.a</v>
      </c>
      <c r="J23" s="140" t="str">
        <f>IF(OR(ISNA(VLOOKUP($A23,PoreGG!$D$12:CB$120,J$3,FALSE)),ISBLANK(VLOOKUP($A23,PoreGG!$D$12:CB$120,J$3,FALSE))),"i.a",IF(ISNUMBER(VLOOKUP($A23,PoreGG!$D$12:CB$120,J$3,FALSE)),VLOOKUP($A23,PoreGG!$D$12:CB$120,J$3,FALSE),"i.p"))</f>
        <v>i.a</v>
      </c>
      <c r="K23" s="140" t="str">
        <f>IF(OR(ISNA(VLOOKUP($A23,PoreGG!$D$12:CC$120,K$3,FALSE)),ISBLANK(VLOOKUP($A23,PoreGG!$D$12:CC$120,K$3,FALSE))),"i.a",IF(ISNUMBER(VLOOKUP($A23,PoreGG!$D$12:CC$120,K$3,FALSE)),VLOOKUP($A23,PoreGG!$D$12:CC$120,K$3,FALSE),"i.p"))</f>
        <v>i.a</v>
      </c>
      <c r="L23" s="140" t="str">
        <f>IF(OR(ISNA(VLOOKUP($A23,PoreGG!$D$12:CD$120,L$3,FALSE)),ISBLANK(VLOOKUP($A23,PoreGG!$D$12:CD$120,L$3,FALSE))),"i.a",IF(ISNUMBER(VLOOKUP($A23,PoreGG!$D$12:CD$120,L$3,FALSE)),VLOOKUP($A23,PoreGG!$D$12:CD$120,L$3,FALSE),"i.p"))</f>
        <v>i.a</v>
      </c>
      <c r="M23" s="140" t="str">
        <f>IF(OR(ISNA(VLOOKUP($A23,PoreGG!$D$12:CE$120,M$3,FALSE)),ISBLANK(VLOOKUP($A23,PoreGG!$D$12:CE$120,M$3,FALSE))),"i.a",IF(ISNUMBER(VLOOKUP($A23,PoreGG!$D$12:CE$120,M$3,FALSE)),VLOOKUP($A23,PoreGG!$D$12:CE$120,M$3,FALSE),"i.p"))</f>
        <v>i.a</v>
      </c>
      <c r="N23" s="140" t="str">
        <f>IF(OR(ISNA(VLOOKUP($A23,PoreGG!$D$12:CF$120,N$3,FALSE)),ISBLANK(VLOOKUP($A23,PoreGG!$D$12:CF$120,N$3,FALSE))),"i.a",IF(ISNUMBER(VLOOKUP($A23,PoreGG!$D$12:CF$120,N$3,FALSE)),VLOOKUP($A23,PoreGG!$D$12:CF$120,N$3,FALSE),"i.p"))</f>
        <v>i.a</v>
      </c>
      <c r="O23" s="140" t="str">
        <f>IF(OR(ISNA(VLOOKUP($A23,PoreGG!$D$12:CG$120,O$3,FALSE)),ISBLANK(VLOOKUP($A23,PoreGG!$D$12:CG$120,O$3,FALSE))),"i.a",IF(ISNUMBER(VLOOKUP($A23,PoreGG!$D$12:CG$120,O$3,FALSE)),VLOOKUP($A23,PoreGG!$D$12:CG$120,O$3,FALSE),"i.p"))</f>
        <v>i.a</v>
      </c>
      <c r="P23" s="140" t="str">
        <f>IF(OR(ISNA(VLOOKUP($A23,PoreGG!$D$12:CH$120,P$3,FALSE)),ISBLANK(VLOOKUP($A23,PoreGG!$D$12:CH$120,P$3,FALSE))),"i.a",IF(ISNUMBER(VLOOKUP($A23,PoreGG!$D$12:CH$120,P$3,FALSE)),VLOOKUP($A23,PoreGG!$D$12:CH$120,P$3,FALSE),"i.p"))</f>
        <v>i.a</v>
      </c>
      <c r="Q23" s="140" t="str">
        <f>IF(OR(ISNA(VLOOKUP($A23,PoreGG!$D$12:CI$120,Q$3,FALSE)),ISBLANK(VLOOKUP($A23,PoreGG!$D$12:CI$120,Q$3,FALSE))),"i.a",IF(ISNUMBER(VLOOKUP($A23,PoreGG!$D$12:CI$120,Q$3,FALSE)),VLOOKUP($A23,PoreGG!$D$12:CI$120,Q$3,FALSE),"i.p"))</f>
        <v>i.a</v>
      </c>
      <c r="R23" s="140" t="str">
        <f>IF(OR(ISNA(VLOOKUP($A23,PoreGG!$D$12:CJ$120,R$3,FALSE)),ISBLANK(VLOOKUP($A23,PoreGG!$D$12:CJ$120,R$3,FALSE))),"i.a",IF(ISNUMBER(VLOOKUP($A23,PoreGG!$D$12:CJ$120,R$3,FALSE)),VLOOKUP($A23,PoreGG!$D$12:CJ$120,R$3,FALSE),"i.p"))</f>
        <v>i.a</v>
      </c>
      <c r="S23" s="140" t="str">
        <f>IF(OR(ISNA(VLOOKUP($A23,PoreGG!$D$12:CK$120,S$3,FALSE)),ISBLANK(VLOOKUP($A23,PoreGG!$D$12:CK$120,S$3,FALSE))),"i.a",IF(ISNUMBER(VLOOKUP($A23,PoreGG!$D$12:CK$120,S$3,FALSE)),VLOOKUP($A23,PoreGG!$D$12:CK$120,S$3,FALSE),"i.p"))</f>
        <v>i.a</v>
      </c>
      <c r="T23" s="140" t="str">
        <f>IF(OR(ISNA(VLOOKUP($A23,PoreGG!$D$12:CL$120,T$3,FALSE)),ISBLANK(VLOOKUP($A23,PoreGG!$D$12:CL$120,T$3,FALSE))),"i.a",IF(ISNUMBER(VLOOKUP($A23,PoreGG!$D$12:CL$120,T$3,FALSE)),VLOOKUP($A23,PoreGG!$D$12:CL$120,T$3,FALSE),"i.p"))</f>
        <v>i.a</v>
      </c>
      <c r="U23" s="140" t="str">
        <f>IF(OR(ISNA(VLOOKUP($A23,PoreGG!$D$12:CM$120,U$3,FALSE)),ISBLANK(VLOOKUP($A23,PoreGG!$D$12:CM$120,U$3,FALSE))),"i.a",IF(ISNUMBER(VLOOKUP($A23,PoreGG!$D$12:CM$120,U$3,FALSE)),VLOOKUP($A23,PoreGG!$D$12:CM$120,U$3,FALSE),"i.p"))</f>
        <v>i.a</v>
      </c>
      <c r="V23" s="140" t="str">
        <f>IF(OR(ISNA(VLOOKUP($A23,PoreGG!$D$12:CN$120,V$3,FALSE)),ISBLANK(VLOOKUP($A23,PoreGG!$D$12:CN$120,V$3,FALSE))),"i.a",IF(ISNUMBER(VLOOKUP($A23,PoreGG!$D$12:CN$120,V$3,FALSE)),VLOOKUP($A23,PoreGG!$D$12:CN$120,V$3,FALSE),"i.p"))</f>
        <v>i.a</v>
      </c>
      <c r="W23" s="158" t="str">
        <f>IF(OR(ISNA(VLOOKUP($A23,PoreGG!$D$12:CO$120,W$3,FALSE)),ISBLANK(VLOOKUP($A23,PoreGG!$D$12:CO$120,W$3,FALSE))),"i.a",IF(ISNUMBER(VLOOKUP($A23,PoreGG!$D$12:CO$120,W$3,FALSE)),VLOOKUP($A23,PoreGG!$D$12:CO$120,W$3,FALSE),"i.p"))</f>
        <v>i.a</v>
      </c>
    </row>
    <row r="24" spans="1:23" ht="13.6" thickBot="1" x14ac:dyDescent="0.25">
      <c r="A24" s="53">
        <v>1318</v>
      </c>
      <c r="B24" s="51" t="str">
        <f>_xlfn.IFNA(IF(ISBLANK(VLOOKUP($A24,PoreGG!$D$12:BT$120,3,FALSE)),"i.a",VLOOKUP($A24,PoreGG!$D$12:BT$120,3,FALSE)),"i.a")</f>
        <v>i.a</v>
      </c>
      <c r="C24" s="9" t="s">
        <v>31</v>
      </c>
      <c r="D24" s="18" t="str">
        <f>_xlfn.IFNA(IF(ISBLANK(VLOOKUP($A24,PoreGG!$D$12:BV$120,D$3,FALSE)),"i.f",VLOOKUP($A24,PoreGG!$D$12:BV$120,D$3,FALSE)),"i.a")</f>
        <v>i.a</v>
      </c>
      <c r="E24" s="140" t="str">
        <f>IF(OR(ISNA(VLOOKUP($A24,PoreGG!$D$12:BW$120,E$3,FALSE)),ISBLANK(VLOOKUP($A24,PoreGG!$D$12:BW$120,E$3,FALSE))),"i.a",IF(ISNUMBER(VLOOKUP($A24,PoreGG!$D$12:BW$120,E$3,FALSE)),VLOOKUP($A24,PoreGG!$D$12:BW$120,E$3,FALSE),"i.p"))</f>
        <v>i.a</v>
      </c>
      <c r="F24" s="140" t="str">
        <f>IF(OR(ISNA(VLOOKUP($A24,PoreGG!$D$12:BX$120,F$3,FALSE)),ISBLANK(VLOOKUP($A24,PoreGG!$D$12:BX$120,F$3,FALSE))),"i.a",IF(ISNUMBER(VLOOKUP($A24,PoreGG!$D$12:BX$120,F$3,FALSE)),VLOOKUP($A24,PoreGG!$D$12:BX$120,F$3,FALSE),"i.p"))</f>
        <v>i.a</v>
      </c>
      <c r="G24" s="140" t="str">
        <f>IF(OR(ISNA(VLOOKUP($A24,PoreGG!$D$12:BY$120,G$3,FALSE)),ISBLANK(VLOOKUP($A24,PoreGG!$D$12:BY$120,G$3,FALSE))),"i.a",IF(ISNUMBER(VLOOKUP($A24,PoreGG!$D$12:BY$120,G$3,FALSE)),VLOOKUP($A24,PoreGG!$D$12:BY$120,G$3,FALSE),"i.p"))</f>
        <v>i.a</v>
      </c>
      <c r="H24" s="140" t="str">
        <f>IF(OR(ISNA(VLOOKUP($A24,PoreGG!$D$12:BZ$120,H$3,FALSE)),ISBLANK(VLOOKUP($A24,PoreGG!$D$12:BZ$120,H$3,FALSE))),"i.a",IF(ISNUMBER(VLOOKUP($A24,PoreGG!$D$12:BZ$120,H$3,FALSE)),VLOOKUP($A24,PoreGG!$D$12:BZ$120,H$3,FALSE),"i.p"))</f>
        <v>i.a</v>
      </c>
      <c r="I24" s="140" t="str">
        <f>IF(OR(ISNA(VLOOKUP($A24,PoreGG!$D$12:CA$120,I$3,FALSE)),ISBLANK(VLOOKUP($A24,PoreGG!$D$12:CA$120,I$3,FALSE))),"i.a",IF(ISNUMBER(VLOOKUP($A24,PoreGG!$D$12:CA$120,I$3,FALSE)),VLOOKUP($A24,PoreGG!$D$12:CA$120,I$3,FALSE),"i.p"))</f>
        <v>i.a</v>
      </c>
      <c r="J24" s="140" t="str">
        <f>IF(OR(ISNA(VLOOKUP($A24,PoreGG!$D$12:CB$120,J$3,FALSE)),ISBLANK(VLOOKUP($A24,PoreGG!$D$12:CB$120,J$3,FALSE))),"i.a",IF(ISNUMBER(VLOOKUP($A24,PoreGG!$D$12:CB$120,J$3,FALSE)),VLOOKUP($A24,PoreGG!$D$12:CB$120,J$3,FALSE),"i.p"))</f>
        <v>i.a</v>
      </c>
      <c r="K24" s="140" t="str">
        <f>IF(OR(ISNA(VLOOKUP($A24,PoreGG!$D$12:CC$120,K$3,FALSE)),ISBLANK(VLOOKUP($A24,PoreGG!$D$12:CC$120,K$3,FALSE))),"i.a",IF(ISNUMBER(VLOOKUP($A24,PoreGG!$D$12:CC$120,K$3,FALSE)),VLOOKUP($A24,PoreGG!$D$12:CC$120,K$3,FALSE),"i.p"))</f>
        <v>i.a</v>
      </c>
      <c r="L24" s="140" t="str">
        <f>IF(OR(ISNA(VLOOKUP($A24,PoreGG!$D$12:CD$120,L$3,FALSE)),ISBLANK(VLOOKUP($A24,PoreGG!$D$12:CD$120,L$3,FALSE))),"i.a",IF(ISNUMBER(VLOOKUP($A24,PoreGG!$D$12:CD$120,L$3,FALSE)),VLOOKUP($A24,PoreGG!$D$12:CD$120,L$3,FALSE),"i.p"))</f>
        <v>i.a</v>
      </c>
      <c r="M24" s="140" t="str">
        <f>IF(OR(ISNA(VLOOKUP($A24,PoreGG!$D$12:CE$120,M$3,FALSE)),ISBLANK(VLOOKUP($A24,PoreGG!$D$12:CE$120,M$3,FALSE))),"i.a",IF(ISNUMBER(VLOOKUP($A24,PoreGG!$D$12:CE$120,M$3,FALSE)),VLOOKUP($A24,PoreGG!$D$12:CE$120,M$3,FALSE),"i.p"))</f>
        <v>i.a</v>
      </c>
      <c r="N24" s="140" t="str">
        <f>IF(OR(ISNA(VLOOKUP($A24,PoreGG!$D$12:CF$120,N$3,FALSE)),ISBLANK(VLOOKUP($A24,PoreGG!$D$12:CF$120,N$3,FALSE))),"i.a",IF(ISNUMBER(VLOOKUP($A24,PoreGG!$D$12:CF$120,N$3,FALSE)),VLOOKUP($A24,PoreGG!$D$12:CF$120,N$3,FALSE),"i.p"))</f>
        <v>i.a</v>
      </c>
      <c r="O24" s="140" t="str">
        <f>IF(OR(ISNA(VLOOKUP($A24,PoreGG!$D$12:CG$120,O$3,FALSE)),ISBLANK(VLOOKUP($A24,PoreGG!$D$12:CG$120,O$3,FALSE))),"i.a",IF(ISNUMBER(VLOOKUP($A24,PoreGG!$D$12:CG$120,O$3,FALSE)),VLOOKUP($A24,PoreGG!$D$12:CG$120,O$3,FALSE),"i.p"))</f>
        <v>i.a</v>
      </c>
      <c r="P24" s="140" t="str">
        <f>IF(OR(ISNA(VLOOKUP($A24,PoreGG!$D$12:CH$120,P$3,FALSE)),ISBLANK(VLOOKUP($A24,PoreGG!$D$12:CH$120,P$3,FALSE))),"i.a",IF(ISNUMBER(VLOOKUP($A24,PoreGG!$D$12:CH$120,P$3,FALSE)),VLOOKUP($A24,PoreGG!$D$12:CH$120,P$3,FALSE),"i.p"))</f>
        <v>i.a</v>
      </c>
      <c r="Q24" s="140" t="str">
        <f>IF(OR(ISNA(VLOOKUP($A24,PoreGG!$D$12:CI$120,Q$3,FALSE)),ISBLANK(VLOOKUP($A24,PoreGG!$D$12:CI$120,Q$3,FALSE))),"i.a",IF(ISNUMBER(VLOOKUP($A24,PoreGG!$D$12:CI$120,Q$3,FALSE)),VLOOKUP($A24,PoreGG!$D$12:CI$120,Q$3,FALSE),"i.p"))</f>
        <v>i.a</v>
      </c>
      <c r="R24" s="140" t="str">
        <f>IF(OR(ISNA(VLOOKUP($A24,PoreGG!$D$12:CJ$120,R$3,FALSE)),ISBLANK(VLOOKUP($A24,PoreGG!$D$12:CJ$120,R$3,FALSE))),"i.a",IF(ISNUMBER(VLOOKUP($A24,PoreGG!$D$12:CJ$120,R$3,FALSE)),VLOOKUP($A24,PoreGG!$D$12:CJ$120,R$3,FALSE),"i.p"))</f>
        <v>i.a</v>
      </c>
      <c r="S24" s="140" t="str">
        <f>IF(OR(ISNA(VLOOKUP($A24,PoreGG!$D$12:CK$120,S$3,FALSE)),ISBLANK(VLOOKUP($A24,PoreGG!$D$12:CK$120,S$3,FALSE))),"i.a",IF(ISNUMBER(VLOOKUP($A24,PoreGG!$D$12:CK$120,S$3,FALSE)),VLOOKUP($A24,PoreGG!$D$12:CK$120,S$3,FALSE),"i.p"))</f>
        <v>i.a</v>
      </c>
      <c r="T24" s="140" t="str">
        <f>IF(OR(ISNA(VLOOKUP($A24,PoreGG!$D$12:CL$120,T$3,FALSE)),ISBLANK(VLOOKUP($A24,PoreGG!$D$12:CL$120,T$3,FALSE))),"i.a",IF(ISNUMBER(VLOOKUP($A24,PoreGG!$D$12:CL$120,T$3,FALSE)),VLOOKUP($A24,PoreGG!$D$12:CL$120,T$3,FALSE),"i.p"))</f>
        <v>i.a</v>
      </c>
      <c r="U24" s="140" t="str">
        <f>IF(OR(ISNA(VLOOKUP($A24,PoreGG!$D$12:CM$120,U$3,FALSE)),ISBLANK(VLOOKUP($A24,PoreGG!$D$12:CM$120,U$3,FALSE))),"i.a",IF(ISNUMBER(VLOOKUP($A24,PoreGG!$D$12:CM$120,U$3,FALSE)),VLOOKUP($A24,PoreGG!$D$12:CM$120,U$3,FALSE),"i.p"))</f>
        <v>i.a</v>
      </c>
      <c r="V24" s="140" t="str">
        <f>IF(OR(ISNA(VLOOKUP($A24,PoreGG!$D$12:CN$120,V$3,FALSE)),ISBLANK(VLOOKUP($A24,PoreGG!$D$12:CN$120,V$3,FALSE))),"i.a",IF(ISNUMBER(VLOOKUP($A24,PoreGG!$D$12:CN$120,V$3,FALSE)),VLOOKUP($A24,PoreGG!$D$12:CN$120,V$3,FALSE),"i.p"))</f>
        <v>i.a</v>
      </c>
      <c r="W24" s="158" t="str">
        <f>IF(OR(ISNA(VLOOKUP($A24,PoreGG!$D$12:CO$120,W$3,FALSE)),ISBLANK(VLOOKUP($A24,PoreGG!$D$12:CO$120,W$3,FALSE))),"i.a",IF(ISNUMBER(VLOOKUP($A24,PoreGG!$D$12:CO$120,W$3,FALSE)),VLOOKUP($A24,PoreGG!$D$12:CO$120,W$3,FALSE),"i.p"))</f>
        <v>i.a</v>
      </c>
    </row>
    <row r="25" spans="1:23" ht="29.9" thickBot="1" x14ac:dyDescent="0.25">
      <c r="A25" s="54">
        <v>1136</v>
      </c>
      <c r="B25" s="51" t="str">
        <f>_xlfn.IFNA(IF(ISBLANK(VLOOKUP($A25,PoreGG!$D$12:BT$120,3,FALSE)),"i.a",VLOOKUP($A25,PoreGG!$D$12:BT$120,3,FALSE)),"i.a")</f>
        <v>i.a</v>
      </c>
      <c r="C25" s="98" t="s">
        <v>32</v>
      </c>
      <c r="D25" s="13" t="str">
        <f>_xlfn.IFNA(IF(ISBLANK(VLOOKUP($A25,PoreGG!$D$12:BV$120,D$3,FALSE)),"i.f",VLOOKUP($A25,PoreGG!$D$12:BV$120,D$3,FALSE)),"i.a")</f>
        <v>i.a</v>
      </c>
      <c r="E25" s="159" t="str">
        <f>IF(OR(ISNA(VLOOKUP($A25,PoreGG!$D$12:BW$120,E$3,FALSE)),ISBLANK(VLOOKUP($A25,PoreGG!$D$12:BW$120,E$3,FALSE))),"i.a",IF(ISNUMBER(VLOOKUP($A25,PoreGG!$D$12:BW$120,E$3,FALSE)),VLOOKUP($A25,PoreGG!$D$12:BW$120,E$3,FALSE),"i.p"))</f>
        <v>i.a</v>
      </c>
      <c r="F25" s="159" t="str">
        <f>IF(OR(ISNA(VLOOKUP($A25,PoreGG!$D$12:BX$120,F$3,FALSE)),ISBLANK(VLOOKUP($A25,PoreGG!$D$12:BX$120,F$3,FALSE))),"i.a",IF(ISNUMBER(VLOOKUP($A25,PoreGG!$D$12:BX$120,F$3,FALSE)),VLOOKUP($A25,PoreGG!$D$12:BX$120,F$3,FALSE),"i.p"))</f>
        <v>i.a</v>
      </c>
      <c r="G25" s="159" t="str">
        <f>IF(OR(ISNA(VLOOKUP($A25,PoreGG!$D$12:BY$120,G$3,FALSE)),ISBLANK(VLOOKUP($A25,PoreGG!$D$12:BY$120,G$3,FALSE))),"i.a",IF(ISNUMBER(VLOOKUP($A25,PoreGG!$D$12:BY$120,G$3,FALSE)),VLOOKUP($A25,PoreGG!$D$12:BY$120,G$3,FALSE),"i.p"))</f>
        <v>i.a</v>
      </c>
      <c r="H25" s="159" t="str">
        <f>IF(OR(ISNA(VLOOKUP($A25,PoreGG!$D$12:BZ$120,H$3,FALSE)),ISBLANK(VLOOKUP($A25,PoreGG!$D$12:BZ$120,H$3,FALSE))),"i.a",IF(ISNUMBER(VLOOKUP($A25,PoreGG!$D$12:BZ$120,H$3,FALSE)),VLOOKUP($A25,PoreGG!$D$12:BZ$120,H$3,FALSE),"i.p"))</f>
        <v>i.a</v>
      </c>
      <c r="I25" s="159" t="str">
        <f>IF(OR(ISNA(VLOOKUP($A25,PoreGG!$D$12:CA$120,I$3,FALSE)),ISBLANK(VLOOKUP($A25,PoreGG!$D$12:CA$120,I$3,FALSE))),"i.a",IF(ISNUMBER(VLOOKUP($A25,PoreGG!$D$12:CA$120,I$3,FALSE)),VLOOKUP($A25,PoreGG!$D$12:CA$120,I$3,FALSE),"i.p"))</f>
        <v>i.a</v>
      </c>
      <c r="J25" s="159" t="str">
        <f>IF(OR(ISNA(VLOOKUP($A25,PoreGG!$D$12:CB$120,J$3,FALSE)),ISBLANK(VLOOKUP($A25,PoreGG!$D$12:CB$120,J$3,FALSE))),"i.a",IF(ISNUMBER(VLOOKUP($A25,PoreGG!$D$12:CB$120,J$3,FALSE)),VLOOKUP($A25,PoreGG!$D$12:CB$120,J$3,FALSE),"i.p"))</f>
        <v>i.a</v>
      </c>
      <c r="K25" s="159" t="str">
        <f>IF(OR(ISNA(VLOOKUP($A25,PoreGG!$D$12:CC$120,K$3,FALSE)),ISBLANK(VLOOKUP($A25,PoreGG!$D$12:CC$120,K$3,FALSE))),"i.a",IF(ISNUMBER(VLOOKUP($A25,PoreGG!$D$12:CC$120,K$3,FALSE)),VLOOKUP($A25,PoreGG!$D$12:CC$120,K$3,FALSE),"i.p"))</f>
        <v>i.a</v>
      </c>
      <c r="L25" s="159" t="str">
        <f>IF(OR(ISNA(VLOOKUP($A25,PoreGG!$D$12:CD$120,L$3,FALSE)),ISBLANK(VLOOKUP($A25,PoreGG!$D$12:CD$120,L$3,FALSE))),"i.a",IF(ISNUMBER(VLOOKUP($A25,PoreGG!$D$12:CD$120,L$3,FALSE)),VLOOKUP($A25,PoreGG!$D$12:CD$120,L$3,FALSE),"i.p"))</f>
        <v>i.a</v>
      </c>
      <c r="M25" s="159" t="str">
        <f>IF(OR(ISNA(VLOOKUP($A25,PoreGG!$D$12:CE$120,M$3,FALSE)),ISBLANK(VLOOKUP($A25,PoreGG!$D$12:CE$120,M$3,FALSE))),"i.a",IF(ISNUMBER(VLOOKUP($A25,PoreGG!$D$12:CE$120,M$3,FALSE)),VLOOKUP($A25,PoreGG!$D$12:CE$120,M$3,FALSE),"i.p"))</f>
        <v>i.a</v>
      </c>
      <c r="N25" s="159" t="str">
        <f>IF(OR(ISNA(VLOOKUP($A25,PoreGG!$D$12:CF$120,N$3,FALSE)),ISBLANK(VLOOKUP($A25,PoreGG!$D$12:CF$120,N$3,FALSE))),"i.a",IF(ISNUMBER(VLOOKUP($A25,PoreGG!$D$12:CF$120,N$3,FALSE)),VLOOKUP($A25,PoreGG!$D$12:CF$120,N$3,FALSE),"i.p"))</f>
        <v>i.a</v>
      </c>
      <c r="O25" s="159" t="str">
        <f>IF(OR(ISNA(VLOOKUP($A25,PoreGG!$D$12:CG$120,O$3,FALSE)),ISBLANK(VLOOKUP($A25,PoreGG!$D$12:CG$120,O$3,FALSE))),"i.a",IF(ISNUMBER(VLOOKUP($A25,PoreGG!$D$12:CG$120,O$3,FALSE)),VLOOKUP($A25,PoreGG!$D$12:CG$120,O$3,FALSE),"i.p"))</f>
        <v>i.a</v>
      </c>
      <c r="P25" s="159" t="str">
        <f>IF(OR(ISNA(VLOOKUP($A25,PoreGG!$D$12:CH$120,P$3,FALSE)),ISBLANK(VLOOKUP($A25,PoreGG!$D$12:CH$120,P$3,FALSE))),"i.a",IF(ISNUMBER(VLOOKUP($A25,PoreGG!$D$12:CH$120,P$3,FALSE)),VLOOKUP($A25,PoreGG!$D$12:CH$120,P$3,FALSE),"i.p"))</f>
        <v>i.a</v>
      </c>
      <c r="Q25" s="159" t="str">
        <f>IF(OR(ISNA(VLOOKUP($A25,PoreGG!$D$12:CI$120,Q$3,FALSE)),ISBLANK(VLOOKUP($A25,PoreGG!$D$12:CI$120,Q$3,FALSE))),"i.a",IF(ISNUMBER(VLOOKUP($A25,PoreGG!$D$12:CI$120,Q$3,FALSE)),VLOOKUP($A25,PoreGG!$D$12:CI$120,Q$3,FALSE),"i.p"))</f>
        <v>i.a</v>
      </c>
      <c r="R25" s="159" t="str">
        <f>IF(OR(ISNA(VLOOKUP($A25,PoreGG!$D$12:CJ$120,R$3,FALSE)),ISBLANK(VLOOKUP($A25,PoreGG!$D$12:CJ$120,R$3,FALSE))),"i.a",IF(ISNUMBER(VLOOKUP($A25,PoreGG!$D$12:CJ$120,R$3,FALSE)),VLOOKUP($A25,PoreGG!$D$12:CJ$120,R$3,FALSE),"i.p"))</f>
        <v>i.a</v>
      </c>
      <c r="S25" s="159" t="str">
        <f>IF(OR(ISNA(VLOOKUP($A25,PoreGG!$D$12:CK$120,S$3,FALSE)),ISBLANK(VLOOKUP($A25,PoreGG!$D$12:CK$120,S$3,FALSE))),"i.a",IF(ISNUMBER(VLOOKUP($A25,PoreGG!$D$12:CK$120,S$3,FALSE)),VLOOKUP($A25,PoreGG!$D$12:CK$120,S$3,FALSE),"i.p"))</f>
        <v>i.a</v>
      </c>
      <c r="T25" s="159" t="str">
        <f>IF(OR(ISNA(VLOOKUP($A25,PoreGG!$D$12:CL$120,T$3,FALSE)),ISBLANK(VLOOKUP($A25,PoreGG!$D$12:CL$120,T$3,FALSE))),"i.a",IF(ISNUMBER(VLOOKUP($A25,PoreGG!$D$12:CL$120,T$3,FALSE)),VLOOKUP($A25,PoreGG!$D$12:CL$120,T$3,FALSE),"i.p"))</f>
        <v>i.a</v>
      </c>
      <c r="U25" s="159" t="str">
        <f>IF(OR(ISNA(VLOOKUP($A25,PoreGG!$D$12:CM$120,U$3,FALSE)),ISBLANK(VLOOKUP($A25,PoreGG!$D$12:CM$120,U$3,FALSE))),"i.a",IF(ISNUMBER(VLOOKUP($A25,PoreGG!$D$12:CM$120,U$3,FALSE)),VLOOKUP($A25,PoreGG!$D$12:CM$120,U$3,FALSE),"i.p"))</f>
        <v>i.a</v>
      </c>
      <c r="V25" s="159" t="str">
        <f>IF(OR(ISNA(VLOOKUP($A25,PoreGG!$D$12:CN$120,V$3,FALSE)),ISBLANK(VLOOKUP($A25,PoreGG!$D$12:CN$120,V$3,FALSE))),"i.a",IF(ISNUMBER(VLOOKUP($A25,PoreGG!$D$12:CN$120,V$3,FALSE)),VLOOKUP($A25,PoreGG!$D$12:CN$120,V$3,FALSE),"i.p"))</f>
        <v>i.a</v>
      </c>
      <c r="W25" s="160" t="str">
        <f>IF(OR(ISNA(VLOOKUP($A25,PoreGG!$D$12:CO$120,W$3,FALSE)),ISBLANK(VLOOKUP($A25,PoreGG!$D$12:CO$120,W$3,FALSE))),"i.a",IF(ISNUMBER(VLOOKUP($A25,PoreGG!$D$12:CO$120,W$3,FALSE)),VLOOKUP($A25,PoreGG!$D$12:CO$120,W$3,FALSE),"i.p"))</f>
        <v>i.a</v>
      </c>
    </row>
    <row r="26" spans="1:23" x14ac:dyDescent="0.2">
      <c r="A26" s="50">
        <v>374</v>
      </c>
      <c r="B26" s="51" t="str">
        <f>_xlfn.IFNA(IF(ISBLANK(VLOOKUP($A26,PoreGG!$D$12:BT$120,3,FALSE)),"i.a",VLOOKUP($A26,PoreGG!$D$12:BT$120,3,FALSE)),"i.a")</f>
        <v>i.a</v>
      </c>
      <c r="C26" s="43" t="s">
        <v>12</v>
      </c>
      <c r="D26" s="44" t="str">
        <f>_xlfn.IFNA(IF(ISBLANK(VLOOKUP($A26,PoreGG!$D$12:BV$120,D$3,FALSE)),"i.f",VLOOKUP($A26,PoreGG!$D$12:BV$120,D$3,FALSE)),"i.a")</f>
        <v>i.a</v>
      </c>
      <c r="E26" s="156" t="str">
        <f>IF(OR(ISNA(VLOOKUP($A26,PoreGG!$D$12:BW$120,E$3,FALSE)),ISBLANK(VLOOKUP($A26,PoreGG!$D$12:BW$120,E$3,FALSE))),"i.a",IF(ISNUMBER(VLOOKUP($A26,PoreGG!$D$12:BW$120,E$3,FALSE)),VLOOKUP($A26,PoreGG!$D$12:BW$120,E$3,FALSE),"i.p"))</f>
        <v>i.a</v>
      </c>
      <c r="F26" s="156" t="str">
        <f>IF(OR(ISNA(VLOOKUP($A26,PoreGG!$D$12:BX$120,F$3,FALSE)),ISBLANK(VLOOKUP($A26,PoreGG!$D$12:BX$120,F$3,FALSE))),"i.a",IF(ISNUMBER(VLOOKUP($A26,PoreGG!$D$12:BX$120,F$3,FALSE)),VLOOKUP($A26,PoreGG!$D$12:BX$120,F$3,FALSE),"i.p"))</f>
        <v>i.a</v>
      </c>
      <c r="G26" s="156" t="str">
        <f>IF(OR(ISNA(VLOOKUP($A26,PoreGG!$D$12:BY$120,G$3,FALSE)),ISBLANK(VLOOKUP($A26,PoreGG!$D$12:BY$120,G$3,FALSE))),"i.a",IF(ISNUMBER(VLOOKUP($A26,PoreGG!$D$12:BY$120,G$3,FALSE)),VLOOKUP($A26,PoreGG!$D$12:BY$120,G$3,FALSE),"i.p"))</f>
        <v>i.a</v>
      </c>
      <c r="H26" s="156" t="str">
        <f>IF(OR(ISNA(VLOOKUP($A26,PoreGG!$D$12:BZ$120,H$3,FALSE)),ISBLANK(VLOOKUP($A26,PoreGG!$D$12:BZ$120,H$3,FALSE))),"i.a",IF(ISNUMBER(VLOOKUP($A26,PoreGG!$D$12:BZ$120,H$3,FALSE)),VLOOKUP($A26,PoreGG!$D$12:BZ$120,H$3,FALSE),"i.p"))</f>
        <v>i.a</v>
      </c>
      <c r="I26" s="156" t="str">
        <f>IF(OR(ISNA(VLOOKUP($A26,PoreGG!$D$12:CA$120,I$3,FALSE)),ISBLANK(VLOOKUP($A26,PoreGG!$D$12:CA$120,I$3,FALSE))),"i.a",IF(ISNUMBER(VLOOKUP($A26,PoreGG!$D$12:CA$120,I$3,FALSE)),VLOOKUP($A26,PoreGG!$D$12:CA$120,I$3,FALSE),"i.p"))</f>
        <v>i.a</v>
      </c>
      <c r="J26" s="156" t="str">
        <f>IF(OR(ISNA(VLOOKUP($A26,PoreGG!$D$12:CB$120,J$3,FALSE)),ISBLANK(VLOOKUP($A26,PoreGG!$D$12:CB$120,J$3,FALSE))),"i.a",IF(ISNUMBER(VLOOKUP($A26,PoreGG!$D$12:CB$120,J$3,FALSE)),VLOOKUP($A26,PoreGG!$D$12:CB$120,J$3,FALSE),"i.p"))</f>
        <v>i.a</v>
      </c>
      <c r="K26" s="156" t="str">
        <f>IF(OR(ISNA(VLOOKUP($A26,PoreGG!$D$12:CC$120,K$3,FALSE)),ISBLANK(VLOOKUP($A26,PoreGG!$D$12:CC$120,K$3,FALSE))),"i.a",IF(ISNUMBER(VLOOKUP($A26,PoreGG!$D$12:CC$120,K$3,FALSE)),VLOOKUP($A26,PoreGG!$D$12:CC$120,K$3,FALSE),"i.p"))</f>
        <v>i.a</v>
      </c>
      <c r="L26" s="156" t="str">
        <f>IF(OR(ISNA(VLOOKUP($A26,PoreGG!$D$12:CD$120,L$3,FALSE)),ISBLANK(VLOOKUP($A26,PoreGG!$D$12:CD$120,L$3,FALSE))),"i.a",IF(ISNUMBER(VLOOKUP($A26,PoreGG!$D$12:CD$120,L$3,FALSE)),VLOOKUP($A26,PoreGG!$D$12:CD$120,L$3,FALSE),"i.p"))</f>
        <v>i.a</v>
      </c>
      <c r="M26" s="156" t="str">
        <f>IF(OR(ISNA(VLOOKUP($A26,PoreGG!$D$12:CE$120,M$3,FALSE)),ISBLANK(VLOOKUP($A26,PoreGG!$D$12:CE$120,M$3,FALSE))),"i.a",IF(ISNUMBER(VLOOKUP($A26,PoreGG!$D$12:CE$120,M$3,FALSE)),VLOOKUP($A26,PoreGG!$D$12:CE$120,M$3,FALSE),"i.p"))</f>
        <v>i.a</v>
      </c>
      <c r="N26" s="156" t="str">
        <f>IF(OR(ISNA(VLOOKUP($A26,PoreGG!$D$12:CF$120,N$3,FALSE)),ISBLANK(VLOOKUP($A26,PoreGG!$D$12:CF$120,N$3,FALSE))),"i.a",IF(ISNUMBER(VLOOKUP($A26,PoreGG!$D$12:CF$120,N$3,FALSE)),VLOOKUP($A26,PoreGG!$D$12:CF$120,N$3,FALSE),"i.p"))</f>
        <v>i.a</v>
      </c>
      <c r="O26" s="156" t="str">
        <f>IF(OR(ISNA(VLOOKUP($A26,PoreGG!$D$12:CG$120,O$3,FALSE)),ISBLANK(VLOOKUP($A26,PoreGG!$D$12:CG$120,O$3,FALSE))),"i.a",IF(ISNUMBER(VLOOKUP($A26,PoreGG!$D$12:CG$120,O$3,FALSE)),VLOOKUP($A26,PoreGG!$D$12:CG$120,O$3,FALSE),"i.p"))</f>
        <v>i.a</v>
      </c>
      <c r="P26" s="156" t="str">
        <f>IF(OR(ISNA(VLOOKUP($A26,PoreGG!$D$12:CH$120,P$3,FALSE)),ISBLANK(VLOOKUP($A26,PoreGG!$D$12:CH$120,P$3,FALSE))),"i.a",IF(ISNUMBER(VLOOKUP($A26,PoreGG!$D$12:CH$120,P$3,FALSE)),VLOOKUP($A26,PoreGG!$D$12:CH$120,P$3,FALSE),"i.p"))</f>
        <v>i.a</v>
      </c>
      <c r="Q26" s="156" t="str">
        <f>IF(OR(ISNA(VLOOKUP($A26,PoreGG!$D$12:CI$120,Q$3,FALSE)),ISBLANK(VLOOKUP($A26,PoreGG!$D$12:CI$120,Q$3,FALSE))),"i.a",IF(ISNUMBER(VLOOKUP($A26,PoreGG!$D$12:CI$120,Q$3,FALSE)),VLOOKUP($A26,PoreGG!$D$12:CI$120,Q$3,FALSE),"i.p"))</f>
        <v>i.a</v>
      </c>
      <c r="R26" s="156" t="str">
        <f>IF(OR(ISNA(VLOOKUP($A26,PoreGG!$D$12:CJ$120,R$3,FALSE)),ISBLANK(VLOOKUP($A26,PoreGG!$D$12:CJ$120,R$3,FALSE))),"i.a",IF(ISNUMBER(VLOOKUP($A26,PoreGG!$D$12:CJ$120,R$3,FALSE)),VLOOKUP($A26,PoreGG!$D$12:CJ$120,R$3,FALSE),"i.p"))</f>
        <v>i.a</v>
      </c>
      <c r="S26" s="156" t="str">
        <f>IF(OR(ISNA(VLOOKUP($A26,PoreGG!$D$12:CK$120,S$3,FALSE)),ISBLANK(VLOOKUP($A26,PoreGG!$D$12:CK$120,S$3,FALSE))),"i.a",IF(ISNUMBER(VLOOKUP($A26,PoreGG!$D$12:CK$120,S$3,FALSE)),VLOOKUP($A26,PoreGG!$D$12:CK$120,S$3,FALSE),"i.p"))</f>
        <v>i.a</v>
      </c>
      <c r="T26" s="156" t="str">
        <f>IF(OR(ISNA(VLOOKUP($A26,PoreGG!$D$12:CL$120,T$3,FALSE)),ISBLANK(VLOOKUP($A26,PoreGG!$D$12:CL$120,T$3,FALSE))),"i.a",IF(ISNUMBER(VLOOKUP($A26,PoreGG!$D$12:CL$120,T$3,FALSE)),VLOOKUP($A26,PoreGG!$D$12:CL$120,T$3,FALSE),"i.p"))</f>
        <v>i.a</v>
      </c>
      <c r="U26" s="156" t="str">
        <f>IF(OR(ISNA(VLOOKUP($A26,PoreGG!$D$12:CM$120,U$3,FALSE)),ISBLANK(VLOOKUP($A26,PoreGG!$D$12:CM$120,U$3,FALSE))),"i.a",IF(ISNUMBER(VLOOKUP($A26,PoreGG!$D$12:CM$120,U$3,FALSE)),VLOOKUP($A26,PoreGG!$D$12:CM$120,U$3,FALSE),"i.p"))</f>
        <v>i.a</v>
      </c>
      <c r="V26" s="156" t="str">
        <f>IF(OR(ISNA(VLOOKUP($A26,PoreGG!$D$12:CN$120,V$3,FALSE)),ISBLANK(VLOOKUP($A26,PoreGG!$D$12:CN$120,V$3,FALSE))),"i.a",IF(ISNUMBER(VLOOKUP($A26,PoreGG!$D$12:CN$120,V$3,FALSE)),VLOOKUP($A26,PoreGG!$D$12:CN$120,V$3,FALSE),"i.p"))</f>
        <v>i.a</v>
      </c>
      <c r="W26" s="157" t="str">
        <f>IF(OR(ISNA(VLOOKUP($A26,PoreGG!$D$12:CO$120,W$3,FALSE)),ISBLANK(VLOOKUP($A26,PoreGG!$D$12:CO$120,W$3,FALSE))),"i.a",IF(ISNUMBER(VLOOKUP($A26,PoreGG!$D$12:CO$120,W$3,FALSE)),VLOOKUP($A26,PoreGG!$D$12:CO$120,W$3,FALSE),"i.p"))</f>
        <v>i.a</v>
      </c>
    </row>
    <row r="27" spans="1:23" x14ac:dyDescent="0.2">
      <c r="A27" s="50">
        <v>383</v>
      </c>
      <c r="B27" s="51" t="str">
        <f>_xlfn.IFNA(IF(ISBLANK(VLOOKUP($A27,PoreGG!$D$12:BT$120,3,FALSE)),"i.a",VLOOKUP($A27,PoreGG!$D$12:BT$120,3,FALSE)),"i.a")</f>
        <v>i.a</v>
      </c>
      <c r="C27" s="9" t="s">
        <v>7</v>
      </c>
      <c r="D27" s="18" t="str">
        <f>_xlfn.IFNA(IF(ISBLANK(VLOOKUP($A27,PoreGG!$D$12:BV$120,D$3,FALSE)),"i.f",VLOOKUP($A27,PoreGG!$D$12:BV$120,D$3,FALSE)),"i.a")</f>
        <v>i.a</v>
      </c>
      <c r="E27" s="140" t="str">
        <f>IF(OR(ISNA(VLOOKUP($A27,PoreGG!$D$12:BW$120,E$3,FALSE)),ISBLANK(VLOOKUP($A27,PoreGG!$D$12:BW$120,E$3,FALSE))),"i.a",IF(ISNUMBER(VLOOKUP($A27,PoreGG!$D$12:BW$120,E$3,FALSE)),VLOOKUP($A27,PoreGG!$D$12:BW$120,E$3,FALSE),"i.p"))</f>
        <v>i.a</v>
      </c>
      <c r="F27" s="140" t="str">
        <f>IF(OR(ISNA(VLOOKUP($A27,PoreGG!$D$12:BX$120,F$3,FALSE)),ISBLANK(VLOOKUP($A27,PoreGG!$D$12:BX$120,F$3,FALSE))),"i.a",IF(ISNUMBER(VLOOKUP($A27,PoreGG!$D$12:BX$120,F$3,FALSE)),VLOOKUP($A27,PoreGG!$D$12:BX$120,F$3,FALSE),"i.p"))</f>
        <v>i.a</v>
      </c>
      <c r="G27" s="140" t="str">
        <f>IF(OR(ISNA(VLOOKUP($A27,PoreGG!$D$12:BY$120,G$3,FALSE)),ISBLANK(VLOOKUP($A27,PoreGG!$D$12:BY$120,G$3,FALSE))),"i.a",IF(ISNUMBER(VLOOKUP($A27,PoreGG!$D$12:BY$120,G$3,FALSE)),VLOOKUP($A27,PoreGG!$D$12:BY$120,G$3,FALSE),"i.p"))</f>
        <v>i.a</v>
      </c>
      <c r="H27" s="140" t="str">
        <f>IF(OR(ISNA(VLOOKUP($A27,PoreGG!$D$12:BZ$120,H$3,FALSE)),ISBLANK(VLOOKUP($A27,PoreGG!$D$12:BZ$120,H$3,FALSE))),"i.a",IF(ISNUMBER(VLOOKUP($A27,PoreGG!$D$12:BZ$120,H$3,FALSE)),VLOOKUP($A27,PoreGG!$D$12:BZ$120,H$3,FALSE),"i.p"))</f>
        <v>i.a</v>
      </c>
      <c r="I27" s="140" t="str">
        <f>IF(OR(ISNA(VLOOKUP($A27,PoreGG!$D$12:CA$120,I$3,FALSE)),ISBLANK(VLOOKUP($A27,PoreGG!$D$12:CA$120,I$3,FALSE))),"i.a",IF(ISNUMBER(VLOOKUP($A27,PoreGG!$D$12:CA$120,I$3,FALSE)),VLOOKUP($A27,PoreGG!$D$12:CA$120,I$3,FALSE),"i.p"))</f>
        <v>i.a</v>
      </c>
      <c r="J27" s="140" t="str">
        <f>IF(OR(ISNA(VLOOKUP($A27,PoreGG!$D$12:CB$120,J$3,FALSE)),ISBLANK(VLOOKUP($A27,PoreGG!$D$12:CB$120,J$3,FALSE))),"i.a",IF(ISNUMBER(VLOOKUP($A27,PoreGG!$D$12:CB$120,J$3,FALSE)),VLOOKUP($A27,PoreGG!$D$12:CB$120,J$3,FALSE),"i.p"))</f>
        <v>i.a</v>
      </c>
      <c r="K27" s="140" t="str">
        <f>IF(OR(ISNA(VLOOKUP($A27,PoreGG!$D$12:CC$120,K$3,FALSE)),ISBLANK(VLOOKUP($A27,PoreGG!$D$12:CC$120,K$3,FALSE))),"i.a",IF(ISNUMBER(VLOOKUP($A27,PoreGG!$D$12:CC$120,K$3,FALSE)),VLOOKUP($A27,PoreGG!$D$12:CC$120,K$3,FALSE),"i.p"))</f>
        <v>i.a</v>
      </c>
      <c r="L27" s="140" t="str">
        <f>IF(OR(ISNA(VLOOKUP($A27,PoreGG!$D$12:CD$120,L$3,FALSE)),ISBLANK(VLOOKUP($A27,PoreGG!$D$12:CD$120,L$3,FALSE))),"i.a",IF(ISNUMBER(VLOOKUP($A27,PoreGG!$D$12:CD$120,L$3,FALSE)),VLOOKUP($A27,PoreGG!$D$12:CD$120,L$3,FALSE),"i.p"))</f>
        <v>i.a</v>
      </c>
      <c r="M27" s="140" t="str">
        <f>IF(OR(ISNA(VLOOKUP($A27,PoreGG!$D$12:CE$120,M$3,FALSE)),ISBLANK(VLOOKUP($A27,PoreGG!$D$12:CE$120,M$3,FALSE))),"i.a",IF(ISNUMBER(VLOOKUP($A27,PoreGG!$D$12:CE$120,M$3,FALSE)),VLOOKUP($A27,PoreGG!$D$12:CE$120,M$3,FALSE),"i.p"))</f>
        <v>i.a</v>
      </c>
      <c r="N27" s="140" t="str">
        <f>IF(OR(ISNA(VLOOKUP($A27,PoreGG!$D$12:CF$120,N$3,FALSE)),ISBLANK(VLOOKUP($A27,PoreGG!$D$12:CF$120,N$3,FALSE))),"i.a",IF(ISNUMBER(VLOOKUP($A27,PoreGG!$D$12:CF$120,N$3,FALSE)),VLOOKUP($A27,PoreGG!$D$12:CF$120,N$3,FALSE),"i.p"))</f>
        <v>i.a</v>
      </c>
      <c r="O27" s="140" t="str">
        <f>IF(OR(ISNA(VLOOKUP($A27,PoreGG!$D$12:CG$120,O$3,FALSE)),ISBLANK(VLOOKUP($A27,PoreGG!$D$12:CG$120,O$3,FALSE))),"i.a",IF(ISNUMBER(VLOOKUP($A27,PoreGG!$D$12:CG$120,O$3,FALSE)),VLOOKUP($A27,PoreGG!$D$12:CG$120,O$3,FALSE),"i.p"))</f>
        <v>i.a</v>
      </c>
      <c r="P27" s="140" t="str">
        <f>IF(OR(ISNA(VLOOKUP($A27,PoreGG!$D$12:CH$120,P$3,FALSE)),ISBLANK(VLOOKUP($A27,PoreGG!$D$12:CH$120,P$3,FALSE))),"i.a",IF(ISNUMBER(VLOOKUP($A27,PoreGG!$D$12:CH$120,P$3,FALSE)),VLOOKUP($A27,PoreGG!$D$12:CH$120,P$3,FALSE),"i.p"))</f>
        <v>i.a</v>
      </c>
      <c r="Q27" s="140" t="str">
        <f>IF(OR(ISNA(VLOOKUP($A27,PoreGG!$D$12:CI$120,Q$3,FALSE)),ISBLANK(VLOOKUP($A27,PoreGG!$D$12:CI$120,Q$3,FALSE))),"i.a",IF(ISNUMBER(VLOOKUP($A27,PoreGG!$D$12:CI$120,Q$3,FALSE)),VLOOKUP($A27,PoreGG!$D$12:CI$120,Q$3,FALSE),"i.p"))</f>
        <v>i.a</v>
      </c>
      <c r="R27" s="140" t="str">
        <f>IF(OR(ISNA(VLOOKUP($A27,PoreGG!$D$12:CJ$120,R$3,FALSE)),ISBLANK(VLOOKUP($A27,PoreGG!$D$12:CJ$120,R$3,FALSE))),"i.a",IF(ISNUMBER(VLOOKUP($A27,PoreGG!$D$12:CJ$120,R$3,FALSE)),VLOOKUP($A27,PoreGG!$D$12:CJ$120,R$3,FALSE),"i.p"))</f>
        <v>i.a</v>
      </c>
      <c r="S27" s="140" t="str">
        <f>IF(OR(ISNA(VLOOKUP($A27,PoreGG!$D$12:CK$120,S$3,FALSE)),ISBLANK(VLOOKUP($A27,PoreGG!$D$12:CK$120,S$3,FALSE))),"i.a",IF(ISNUMBER(VLOOKUP($A27,PoreGG!$D$12:CK$120,S$3,FALSE)),VLOOKUP($A27,PoreGG!$D$12:CK$120,S$3,FALSE),"i.p"))</f>
        <v>i.a</v>
      </c>
      <c r="T27" s="140" t="str">
        <f>IF(OR(ISNA(VLOOKUP($A27,PoreGG!$D$12:CL$120,T$3,FALSE)),ISBLANK(VLOOKUP($A27,PoreGG!$D$12:CL$120,T$3,FALSE))),"i.a",IF(ISNUMBER(VLOOKUP($A27,PoreGG!$D$12:CL$120,T$3,FALSE)),VLOOKUP($A27,PoreGG!$D$12:CL$120,T$3,FALSE),"i.p"))</f>
        <v>i.a</v>
      </c>
      <c r="U27" s="140" t="str">
        <f>IF(OR(ISNA(VLOOKUP($A27,PoreGG!$D$12:CM$120,U$3,FALSE)),ISBLANK(VLOOKUP($A27,PoreGG!$D$12:CM$120,U$3,FALSE))),"i.a",IF(ISNUMBER(VLOOKUP($A27,PoreGG!$D$12:CM$120,U$3,FALSE)),VLOOKUP($A27,PoreGG!$D$12:CM$120,U$3,FALSE),"i.p"))</f>
        <v>i.a</v>
      </c>
      <c r="V27" s="140" t="str">
        <f>IF(OR(ISNA(VLOOKUP($A27,PoreGG!$D$12:CN$120,V$3,FALSE)),ISBLANK(VLOOKUP($A27,PoreGG!$D$12:CN$120,V$3,FALSE))),"i.a",IF(ISNUMBER(VLOOKUP($A27,PoreGG!$D$12:CN$120,V$3,FALSE)),VLOOKUP($A27,PoreGG!$D$12:CN$120,V$3,FALSE),"i.p"))</f>
        <v>i.a</v>
      </c>
      <c r="W27" s="158" t="str">
        <f>IF(OR(ISNA(VLOOKUP($A27,PoreGG!$D$12:CO$120,W$3,FALSE)),ISBLANK(VLOOKUP($A27,PoreGG!$D$12:CO$120,W$3,FALSE))),"i.a",IF(ISNUMBER(VLOOKUP($A27,PoreGG!$D$12:CO$120,W$3,FALSE)),VLOOKUP($A27,PoreGG!$D$12:CO$120,W$3,FALSE),"i.p"))</f>
        <v>i.a</v>
      </c>
    </row>
    <row r="28" spans="1:23" x14ac:dyDescent="0.2">
      <c r="A28" s="50">
        <v>380</v>
      </c>
      <c r="B28" s="51" t="str">
        <f>_xlfn.IFNA(IF(ISBLANK(VLOOKUP($A28,PoreGG!$D$12:BT$120,3,FALSE)),"i.a",VLOOKUP($A28,PoreGG!$D$12:BT$120,3,FALSE)),"i.a")</f>
        <v>i.a</v>
      </c>
      <c r="C28" s="9" t="s">
        <v>20</v>
      </c>
      <c r="D28" s="18" t="str">
        <f>_xlfn.IFNA(IF(ISBLANK(VLOOKUP($A28,PoreGG!$D$12:BV$120,D$3,FALSE)),"i.f",VLOOKUP($A28,PoreGG!$D$12:BV$120,D$3,FALSE)),"i.a")</f>
        <v>i.a</v>
      </c>
      <c r="E28" s="140" t="str">
        <f>IF(OR(ISNA(VLOOKUP($A28,PoreGG!$D$12:BW$120,E$3,FALSE)),ISBLANK(VLOOKUP($A28,PoreGG!$D$12:BW$120,E$3,FALSE))),"i.a",IF(ISNUMBER(VLOOKUP($A28,PoreGG!$D$12:BW$120,E$3,FALSE)),VLOOKUP($A28,PoreGG!$D$12:BW$120,E$3,FALSE),"i.p"))</f>
        <v>i.a</v>
      </c>
      <c r="F28" s="140" t="str">
        <f>IF(OR(ISNA(VLOOKUP($A28,PoreGG!$D$12:BX$120,F$3,FALSE)),ISBLANK(VLOOKUP($A28,PoreGG!$D$12:BX$120,F$3,FALSE))),"i.a",IF(ISNUMBER(VLOOKUP($A28,PoreGG!$D$12:BX$120,F$3,FALSE)),VLOOKUP($A28,PoreGG!$D$12:BX$120,F$3,FALSE),"i.p"))</f>
        <v>i.a</v>
      </c>
      <c r="G28" s="140" t="str">
        <f>IF(OR(ISNA(VLOOKUP($A28,PoreGG!$D$12:BY$120,G$3,FALSE)),ISBLANK(VLOOKUP($A28,PoreGG!$D$12:BY$120,G$3,FALSE))),"i.a",IF(ISNUMBER(VLOOKUP($A28,PoreGG!$D$12:BY$120,G$3,FALSE)),VLOOKUP($A28,PoreGG!$D$12:BY$120,G$3,FALSE),"i.p"))</f>
        <v>i.a</v>
      </c>
      <c r="H28" s="140" t="str">
        <f>IF(OR(ISNA(VLOOKUP($A28,PoreGG!$D$12:BZ$120,H$3,FALSE)),ISBLANK(VLOOKUP($A28,PoreGG!$D$12:BZ$120,H$3,FALSE))),"i.a",IF(ISNUMBER(VLOOKUP($A28,PoreGG!$D$12:BZ$120,H$3,FALSE)),VLOOKUP($A28,PoreGG!$D$12:BZ$120,H$3,FALSE),"i.p"))</f>
        <v>i.a</v>
      </c>
      <c r="I28" s="140" t="str">
        <f>IF(OR(ISNA(VLOOKUP($A28,PoreGG!$D$12:CA$120,I$3,FALSE)),ISBLANK(VLOOKUP($A28,PoreGG!$D$12:CA$120,I$3,FALSE))),"i.a",IF(ISNUMBER(VLOOKUP($A28,PoreGG!$D$12:CA$120,I$3,FALSE)),VLOOKUP($A28,PoreGG!$D$12:CA$120,I$3,FALSE),"i.p"))</f>
        <v>i.a</v>
      </c>
      <c r="J28" s="140" t="str">
        <f>IF(OR(ISNA(VLOOKUP($A28,PoreGG!$D$12:CB$120,J$3,FALSE)),ISBLANK(VLOOKUP($A28,PoreGG!$D$12:CB$120,J$3,FALSE))),"i.a",IF(ISNUMBER(VLOOKUP($A28,PoreGG!$D$12:CB$120,J$3,FALSE)),VLOOKUP($A28,PoreGG!$D$12:CB$120,J$3,FALSE),"i.p"))</f>
        <v>i.a</v>
      </c>
      <c r="K28" s="140" t="str">
        <f>IF(OR(ISNA(VLOOKUP($A28,PoreGG!$D$12:CC$120,K$3,FALSE)),ISBLANK(VLOOKUP($A28,PoreGG!$D$12:CC$120,K$3,FALSE))),"i.a",IF(ISNUMBER(VLOOKUP($A28,PoreGG!$D$12:CC$120,K$3,FALSE)),VLOOKUP($A28,PoreGG!$D$12:CC$120,K$3,FALSE),"i.p"))</f>
        <v>i.a</v>
      </c>
      <c r="L28" s="140" t="str">
        <f>IF(OR(ISNA(VLOOKUP($A28,PoreGG!$D$12:CD$120,L$3,FALSE)),ISBLANK(VLOOKUP($A28,PoreGG!$D$12:CD$120,L$3,FALSE))),"i.a",IF(ISNUMBER(VLOOKUP($A28,PoreGG!$D$12:CD$120,L$3,FALSE)),VLOOKUP($A28,PoreGG!$D$12:CD$120,L$3,FALSE),"i.p"))</f>
        <v>i.a</v>
      </c>
      <c r="M28" s="140" t="str">
        <f>IF(OR(ISNA(VLOOKUP($A28,PoreGG!$D$12:CE$120,M$3,FALSE)),ISBLANK(VLOOKUP($A28,PoreGG!$D$12:CE$120,M$3,FALSE))),"i.a",IF(ISNUMBER(VLOOKUP($A28,PoreGG!$D$12:CE$120,M$3,FALSE)),VLOOKUP($A28,PoreGG!$D$12:CE$120,M$3,FALSE),"i.p"))</f>
        <v>i.a</v>
      </c>
      <c r="N28" s="140" t="str">
        <f>IF(OR(ISNA(VLOOKUP($A28,PoreGG!$D$12:CF$120,N$3,FALSE)),ISBLANK(VLOOKUP($A28,PoreGG!$D$12:CF$120,N$3,FALSE))),"i.a",IF(ISNUMBER(VLOOKUP($A28,PoreGG!$D$12:CF$120,N$3,FALSE)),VLOOKUP($A28,PoreGG!$D$12:CF$120,N$3,FALSE),"i.p"))</f>
        <v>i.a</v>
      </c>
      <c r="O28" s="140" t="str">
        <f>IF(OR(ISNA(VLOOKUP($A28,PoreGG!$D$12:CG$120,O$3,FALSE)),ISBLANK(VLOOKUP($A28,PoreGG!$D$12:CG$120,O$3,FALSE))),"i.a",IF(ISNUMBER(VLOOKUP($A28,PoreGG!$D$12:CG$120,O$3,FALSE)),VLOOKUP($A28,PoreGG!$D$12:CG$120,O$3,FALSE),"i.p"))</f>
        <v>i.a</v>
      </c>
      <c r="P28" s="140" t="str">
        <f>IF(OR(ISNA(VLOOKUP($A28,PoreGG!$D$12:CH$120,P$3,FALSE)),ISBLANK(VLOOKUP($A28,PoreGG!$D$12:CH$120,P$3,FALSE))),"i.a",IF(ISNUMBER(VLOOKUP($A28,PoreGG!$D$12:CH$120,P$3,FALSE)),VLOOKUP($A28,PoreGG!$D$12:CH$120,P$3,FALSE),"i.p"))</f>
        <v>i.a</v>
      </c>
      <c r="Q28" s="140" t="str">
        <f>IF(OR(ISNA(VLOOKUP($A28,PoreGG!$D$12:CI$120,Q$3,FALSE)),ISBLANK(VLOOKUP($A28,PoreGG!$D$12:CI$120,Q$3,FALSE))),"i.a",IF(ISNUMBER(VLOOKUP($A28,PoreGG!$D$12:CI$120,Q$3,FALSE)),VLOOKUP($A28,PoreGG!$D$12:CI$120,Q$3,FALSE),"i.p"))</f>
        <v>i.a</v>
      </c>
      <c r="R28" s="140" t="str">
        <f>IF(OR(ISNA(VLOOKUP($A28,PoreGG!$D$12:CJ$120,R$3,FALSE)),ISBLANK(VLOOKUP($A28,PoreGG!$D$12:CJ$120,R$3,FALSE))),"i.a",IF(ISNUMBER(VLOOKUP($A28,PoreGG!$D$12:CJ$120,R$3,FALSE)),VLOOKUP($A28,PoreGG!$D$12:CJ$120,R$3,FALSE),"i.p"))</f>
        <v>i.a</v>
      </c>
      <c r="S28" s="140" t="str">
        <f>IF(OR(ISNA(VLOOKUP($A28,PoreGG!$D$12:CK$120,S$3,FALSE)),ISBLANK(VLOOKUP($A28,PoreGG!$D$12:CK$120,S$3,FALSE))),"i.a",IF(ISNUMBER(VLOOKUP($A28,PoreGG!$D$12:CK$120,S$3,FALSE)),VLOOKUP($A28,PoreGG!$D$12:CK$120,S$3,FALSE),"i.p"))</f>
        <v>i.a</v>
      </c>
      <c r="T28" s="140" t="str">
        <f>IF(OR(ISNA(VLOOKUP($A28,PoreGG!$D$12:CL$120,T$3,FALSE)),ISBLANK(VLOOKUP($A28,PoreGG!$D$12:CL$120,T$3,FALSE))),"i.a",IF(ISNUMBER(VLOOKUP($A28,PoreGG!$D$12:CL$120,T$3,FALSE)),VLOOKUP($A28,PoreGG!$D$12:CL$120,T$3,FALSE),"i.p"))</f>
        <v>i.a</v>
      </c>
      <c r="U28" s="140" t="str">
        <f>IF(OR(ISNA(VLOOKUP($A28,PoreGG!$D$12:CM$120,U$3,FALSE)),ISBLANK(VLOOKUP($A28,PoreGG!$D$12:CM$120,U$3,FALSE))),"i.a",IF(ISNUMBER(VLOOKUP($A28,PoreGG!$D$12:CM$120,U$3,FALSE)),VLOOKUP($A28,PoreGG!$D$12:CM$120,U$3,FALSE),"i.p"))</f>
        <v>i.a</v>
      </c>
      <c r="V28" s="140" t="str">
        <f>IF(OR(ISNA(VLOOKUP($A28,PoreGG!$D$12:CN$120,V$3,FALSE)),ISBLANK(VLOOKUP($A28,PoreGG!$D$12:CN$120,V$3,FALSE))),"i.a",IF(ISNUMBER(VLOOKUP($A28,PoreGG!$D$12:CN$120,V$3,FALSE)),VLOOKUP($A28,PoreGG!$D$12:CN$120,V$3,FALSE),"i.p"))</f>
        <v>i.a</v>
      </c>
      <c r="W28" s="158" t="str">
        <f>IF(OR(ISNA(VLOOKUP($A28,PoreGG!$D$12:CO$120,W$3,FALSE)),ISBLANK(VLOOKUP($A28,PoreGG!$D$12:CO$120,W$3,FALSE))),"i.a",IF(ISNUMBER(VLOOKUP($A28,PoreGG!$D$12:CO$120,W$3,FALSE)),VLOOKUP($A28,PoreGG!$D$12:CO$120,W$3,FALSE),"i.p"))</f>
        <v>i.a</v>
      </c>
    </row>
    <row r="29" spans="1:23" x14ac:dyDescent="0.2">
      <c r="A29" s="50">
        <v>378</v>
      </c>
      <c r="B29" s="51" t="str">
        <f>_xlfn.IFNA(IF(ISBLANK(VLOOKUP($A29,PoreGG!$D$12:BT$120,3,FALSE)),"i.a",VLOOKUP($A29,PoreGG!$D$12:BT$120,3,FALSE)),"i.a")</f>
        <v>i.a</v>
      </c>
      <c r="C29" s="9" t="s">
        <v>2</v>
      </c>
      <c r="D29" s="18" t="str">
        <f>_xlfn.IFNA(IF(ISBLANK(VLOOKUP($A29,PoreGG!$D$12:BV$120,D$3,FALSE)),"i.f",VLOOKUP($A29,PoreGG!$D$12:BV$120,D$3,FALSE)),"i.a")</f>
        <v>i.a</v>
      </c>
      <c r="E29" s="140" t="str">
        <f>IF(OR(ISNA(VLOOKUP($A29,PoreGG!$D$12:BW$120,E$3,FALSE)),ISBLANK(VLOOKUP($A29,PoreGG!$D$12:BW$120,E$3,FALSE))),"i.a",IF(ISNUMBER(VLOOKUP($A29,PoreGG!$D$12:BW$120,E$3,FALSE)),VLOOKUP($A29,PoreGG!$D$12:BW$120,E$3,FALSE),"i.p"))</f>
        <v>i.a</v>
      </c>
      <c r="F29" s="140" t="str">
        <f>IF(OR(ISNA(VLOOKUP($A29,PoreGG!$D$12:BX$120,F$3,FALSE)),ISBLANK(VLOOKUP($A29,PoreGG!$D$12:BX$120,F$3,FALSE))),"i.a",IF(ISNUMBER(VLOOKUP($A29,PoreGG!$D$12:BX$120,F$3,FALSE)),VLOOKUP($A29,PoreGG!$D$12:BX$120,F$3,FALSE),"i.p"))</f>
        <v>i.a</v>
      </c>
      <c r="G29" s="140" t="str">
        <f>IF(OR(ISNA(VLOOKUP($A29,PoreGG!$D$12:BY$120,G$3,FALSE)),ISBLANK(VLOOKUP($A29,PoreGG!$D$12:BY$120,G$3,FALSE))),"i.a",IF(ISNUMBER(VLOOKUP($A29,PoreGG!$D$12:BY$120,G$3,FALSE)),VLOOKUP($A29,PoreGG!$D$12:BY$120,G$3,FALSE),"i.p"))</f>
        <v>i.a</v>
      </c>
      <c r="H29" s="140" t="str">
        <f>IF(OR(ISNA(VLOOKUP($A29,PoreGG!$D$12:BZ$120,H$3,FALSE)),ISBLANK(VLOOKUP($A29,PoreGG!$D$12:BZ$120,H$3,FALSE))),"i.a",IF(ISNUMBER(VLOOKUP($A29,PoreGG!$D$12:BZ$120,H$3,FALSE)),VLOOKUP($A29,PoreGG!$D$12:BZ$120,H$3,FALSE),"i.p"))</f>
        <v>i.a</v>
      </c>
      <c r="I29" s="140" t="str">
        <f>IF(OR(ISNA(VLOOKUP($A29,PoreGG!$D$12:CA$120,I$3,FALSE)),ISBLANK(VLOOKUP($A29,PoreGG!$D$12:CA$120,I$3,FALSE))),"i.a",IF(ISNUMBER(VLOOKUP($A29,PoreGG!$D$12:CA$120,I$3,FALSE)),VLOOKUP($A29,PoreGG!$D$12:CA$120,I$3,FALSE),"i.p"))</f>
        <v>i.a</v>
      </c>
      <c r="J29" s="140" t="str">
        <f>IF(OR(ISNA(VLOOKUP($A29,PoreGG!$D$12:CB$120,J$3,FALSE)),ISBLANK(VLOOKUP($A29,PoreGG!$D$12:CB$120,J$3,FALSE))),"i.a",IF(ISNUMBER(VLOOKUP($A29,PoreGG!$D$12:CB$120,J$3,FALSE)),VLOOKUP($A29,PoreGG!$D$12:CB$120,J$3,FALSE),"i.p"))</f>
        <v>i.a</v>
      </c>
      <c r="K29" s="140" t="str">
        <f>IF(OR(ISNA(VLOOKUP($A29,PoreGG!$D$12:CC$120,K$3,FALSE)),ISBLANK(VLOOKUP($A29,PoreGG!$D$12:CC$120,K$3,FALSE))),"i.a",IF(ISNUMBER(VLOOKUP($A29,PoreGG!$D$12:CC$120,K$3,FALSE)),VLOOKUP($A29,PoreGG!$D$12:CC$120,K$3,FALSE),"i.p"))</f>
        <v>i.a</v>
      </c>
      <c r="L29" s="140" t="str">
        <f>IF(OR(ISNA(VLOOKUP($A29,PoreGG!$D$12:CD$120,L$3,FALSE)),ISBLANK(VLOOKUP($A29,PoreGG!$D$12:CD$120,L$3,FALSE))),"i.a",IF(ISNUMBER(VLOOKUP($A29,PoreGG!$D$12:CD$120,L$3,FALSE)),VLOOKUP($A29,PoreGG!$D$12:CD$120,L$3,FALSE),"i.p"))</f>
        <v>i.a</v>
      </c>
      <c r="M29" s="140" t="str">
        <f>IF(OR(ISNA(VLOOKUP($A29,PoreGG!$D$12:CE$120,M$3,FALSE)),ISBLANK(VLOOKUP($A29,PoreGG!$D$12:CE$120,M$3,FALSE))),"i.a",IF(ISNUMBER(VLOOKUP($A29,PoreGG!$D$12:CE$120,M$3,FALSE)),VLOOKUP($A29,PoreGG!$D$12:CE$120,M$3,FALSE),"i.p"))</f>
        <v>i.a</v>
      </c>
      <c r="N29" s="140" t="str">
        <f>IF(OR(ISNA(VLOOKUP($A29,PoreGG!$D$12:CF$120,N$3,FALSE)),ISBLANK(VLOOKUP($A29,PoreGG!$D$12:CF$120,N$3,FALSE))),"i.a",IF(ISNUMBER(VLOOKUP($A29,PoreGG!$D$12:CF$120,N$3,FALSE)),VLOOKUP($A29,PoreGG!$D$12:CF$120,N$3,FALSE),"i.p"))</f>
        <v>i.a</v>
      </c>
      <c r="O29" s="140" t="str">
        <f>IF(OR(ISNA(VLOOKUP($A29,PoreGG!$D$12:CG$120,O$3,FALSE)),ISBLANK(VLOOKUP($A29,PoreGG!$D$12:CG$120,O$3,FALSE))),"i.a",IF(ISNUMBER(VLOOKUP($A29,PoreGG!$D$12:CG$120,O$3,FALSE)),VLOOKUP($A29,PoreGG!$D$12:CG$120,O$3,FALSE),"i.p"))</f>
        <v>i.a</v>
      </c>
      <c r="P29" s="140" t="str">
        <f>IF(OR(ISNA(VLOOKUP($A29,PoreGG!$D$12:CH$120,P$3,FALSE)),ISBLANK(VLOOKUP($A29,PoreGG!$D$12:CH$120,P$3,FALSE))),"i.a",IF(ISNUMBER(VLOOKUP($A29,PoreGG!$D$12:CH$120,P$3,FALSE)),VLOOKUP($A29,PoreGG!$D$12:CH$120,P$3,FALSE),"i.p"))</f>
        <v>i.a</v>
      </c>
      <c r="Q29" s="140" t="str">
        <f>IF(OR(ISNA(VLOOKUP($A29,PoreGG!$D$12:CI$120,Q$3,FALSE)),ISBLANK(VLOOKUP($A29,PoreGG!$D$12:CI$120,Q$3,FALSE))),"i.a",IF(ISNUMBER(VLOOKUP($A29,PoreGG!$D$12:CI$120,Q$3,FALSE)),VLOOKUP($A29,PoreGG!$D$12:CI$120,Q$3,FALSE),"i.p"))</f>
        <v>i.a</v>
      </c>
      <c r="R29" s="140" t="str">
        <f>IF(OR(ISNA(VLOOKUP($A29,PoreGG!$D$12:CJ$120,R$3,FALSE)),ISBLANK(VLOOKUP($A29,PoreGG!$D$12:CJ$120,R$3,FALSE))),"i.a",IF(ISNUMBER(VLOOKUP($A29,PoreGG!$D$12:CJ$120,R$3,FALSE)),VLOOKUP($A29,PoreGG!$D$12:CJ$120,R$3,FALSE),"i.p"))</f>
        <v>i.a</v>
      </c>
      <c r="S29" s="140" t="str">
        <f>IF(OR(ISNA(VLOOKUP($A29,PoreGG!$D$12:CK$120,S$3,FALSE)),ISBLANK(VLOOKUP($A29,PoreGG!$D$12:CK$120,S$3,FALSE))),"i.a",IF(ISNUMBER(VLOOKUP($A29,PoreGG!$D$12:CK$120,S$3,FALSE)),VLOOKUP($A29,PoreGG!$D$12:CK$120,S$3,FALSE),"i.p"))</f>
        <v>i.a</v>
      </c>
      <c r="T29" s="140" t="str">
        <f>IF(OR(ISNA(VLOOKUP($A29,PoreGG!$D$12:CL$120,T$3,FALSE)),ISBLANK(VLOOKUP($A29,PoreGG!$D$12:CL$120,T$3,FALSE))),"i.a",IF(ISNUMBER(VLOOKUP($A29,PoreGG!$D$12:CL$120,T$3,FALSE)),VLOOKUP($A29,PoreGG!$D$12:CL$120,T$3,FALSE),"i.p"))</f>
        <v>i.a</v>
      </c>
      <c r="U29" s="140" t="str">
        <f>IF(OR(ISNA(VLOOKUP($A29,PoreGG!$D$12:CM$120,U$3,FALSE)),ISBLANK(VLOOKUP($A29,PoreGG!$D$12:CM$120,U$3,FALSE))),"i.a",IF(ISNUMBER(VLOOKUP($A29,PoreGG!$D$12:CM$120,U$3,FALSE)),VLOOKUP($A29,PoreGG!$D$12:CM$120,U$3,FALSE),"i.p"))</f>
        <v>i.a</v>
      </c>
      <c r="V29" s="140" t="str">
        <f>IF(OR(ISNA(VLOOKUP($A29,PoreGG!$D$12:CN$120,V$3,FALSE)),ISBLANK(VLOOKUP($A29,PoreGG!$D$12:CN$120,V$3,FALSE))),"i.a",IF(ISNUMBER(VLOOKUP($A29,PoreGG!$D$12:CN$120,V$3,FALSE)),VLOOKUP($A29,PoreGG!$D$12:CN$120,V$3,FALSE),"i.p"))</f>
        <v>i.a</v>
      </c>
      <c r="W29" s="158" t="str">
        <f>IF(OR(ISNA(VLOOKUP($A29,PoreGG!$D$12:CO$120,W$3,FALSE)),ISBLANK(VLOOKUP($A29,PoreGG!$D$12:CO$120,W$3,FALSE))),"i.a",IF(ISNUMBER(VLOOKUP($A29,PoreGG!$D$12:CO$120,W$3,FALSE)),VLOOKUP($A29,PoreGG!$D$12:CO$120,W$3,FALSE),"i.p"))</f>
        <v>i.a</v>
      </c>
    </row>
    <row r="30" spans="1:23" x14ac:dyDescent="0.2">
      <c r="A30" s="50">
        <v>379</v>
      </c>
      <c r="B30" s="51" t="str">
        <f>_xlfn.IFNA(IF(ISBLANK(VLOOKUP($A30,PoreGG!$D$12:BT$120,3,FALSE)),"i.a",VLOOKUP($A30,PoreGG!$D$12:BT$120,3,FALSE)),"i.a")</f>
        <v>i.a</v>
      </c>
      <c r="C30" s="9" t="s">
        <v>94</v>
      </c>
      <c r="D30" s="18" t="str">
        <f>_xlfn.IFNA(IF(ISBLANK(VLOOKUP($A30,PoreGG!$D$12:BV$120,D$3,FALSE)),"i.f",VLOOKUP($A30,PoreGG!$D$12:BV$120,D$3,FALSE)),"i.a")</f>
        <v>i.a</v>
      </c>
      <c r="E30" s="140" t="str">
        <f>IF(OR(ISNA(VLOOKUP($A30,PoreGG!$D$12:BW$120,E$3,FALSE)),ISBLANK(VLOOKUP($A30,PoreGG!$D$12:BW$120,E$3,FALSE))),"i.a",IF(ISNUMBER(VLOOKUP($A30,PoreGG!$D$12:BW$120,E$3,FALSE)),VLOOKUP($A30,PoreGG!$D$12:BW$120,E$3,FALSE),"i.p"))</f>
        <v>i.a</v>
      </c>
      <c r="F30" s="140" t="str">
        <f>IF(OR(ISNA(VLOOKUP($A30,PoreGG!$D$12:BX$120,F$3,FALSE)),ISBLANK(VLOOKUP($A30,PoreGG!$D$12:BX$120,F$3,FALSE))),"i.a",IF(ISNUMBER(VLOOKUP($A30,PoreGG!$D$12:BX$120,F$3,FALSE)),VLOOKUP($A30,PoreGG!$D$12:BX$120,F$3,FALSE),"i.p"))</f>
        <v>i.a</v>
      </c>
      <c r="G30" s="140" t="str">
        <f>IF(OR(ISNA(VLOOKUP($A30,PoreGG!$D$12:BY$120,G$3,FALSE)),ISBLANK(VLOOKUP($A30,PoreGG!$D$12:BY$120,G$3,FALSE))),"i.a",IF(ISNUMBER(VLOOKUP($A30,PoreGG!$D$12:BY$120,G$3,FALSE)),VLOOKUP($A30,PoreGG!$D$12:BY$120,G$3,FALSE),"i.p"))</f>
        <v>i.a</v>
      </c>
      <c r="H30" s="140" t="str">
        <f>IF(OR(ISNA(VLOOKUP($A30,PoreGG!$D$12:BZ$120,H$3,FALSE)),ISBLANK(VLOOKUP($A30,PoreGG!$D$12:BZ$120,H$3,FALSE))),"i.a",IF(ISNUMBER(VLOOKUP($A30,PoreGG!$D$12:BZ$120,H$3,FALSE)),VLOOKUP($A30,PoreGG!$D$12:BZ$120,H$3,FALSE),"i.p"))</f>
        <v>i.a</v>
      </c>
      <c r="I30" s="140" t="str">
        <f>IF(OR(ISNA(VLOOKUP($A30,PoreGG!$D$12:CA$120,I$3,FALSE)),ISBLANK(VLOOKUP($A30,PoreGG!$D$12:CA$120,I$3,FALSE))),"i.a",IF(ISNUMBER(VLOOKUP($A30,PoreGG!$D$12:CA$120,I$3,FALSE)),VLOOKUP($A30,PoreGG!$D$12:CA$120,I$3,FALSE),"i.p"))</f>
        <v>i.a</v>
      </c>
      <c r="J30" s="140" t="str">
        <f>IF(OR(ISNA(VLOOKUP($A30,PoreGG!$D$12:CB$120,J$3,FALSE)),ISBLANK(VLOOKUP($A30,PoreGG!$D$12:CB$120,J$3,FALSE))),"i.a",IF(ISNUMBER(VLOOKUP($A30,PoreGG!$D$12:CB$120,J$3,FALSE)),VLOOKUP($A30,PoreGG!$D$12:CB$120,J$3,FALSE),"i.p"))</f>
        <v>i.a</v>
      </c>
      <c r="K30" s="140" t="str">
        <f>IF(OR(ISNA(VLOOKUP($A30,PoreGG!$D$12:CC$120,K$3,FALSE)),ISBLANK(VLOOKUP($A30,PoreGG!$D$12:CC$120,K$3,FALSE))),"i.a",IF(ISNUMBER(VLOOKUP($A30,PoreGG!$D$12:CC$120,K$3,FALSE)),VLOOKUP($A30,PoreGG!$D$12:CC$120,K$3,FALSE),"i.p"))</f>
        <v>i.a</v>
      </c>
      <c r="L30" s="140" t="str">
        <f>IF(OR(ISNA(VLOOKUP($A30,PoreGG!$D$12:CD$120,L$3,FALSE)),ISBLANK(VLOOKUP($A30,PoreGG!$D$12:CD$120,L$3,FALSE))),"i.a",IF(ISNUMBER(VLOOKUP($A30,PoreGG!$D$12:CD$120,L$3,FALSE)),VLOOKUP($A30,PoreGG!$D$12:CD$120,L$3,FALSE),"i.p"))</f>
        <v>i.a</v>
      </c>
      <c r="M30" s="140" t="str">
        <f>IF(OR(ISNA(VLOOKUP($A30,PoreGG!$D$12:CE$120,M$3,FALSE)),ISBLANK(VLOOKUP($A30,PoreGG!$D$12:CE$120,M$3,FALSE))),"i.a",IF(ISNUMBER(VLOOKUP($A30,PoreGG!$D$12:CE$120,M$3,FALSE)),VLOOKUP($A30,PoreGG!$D$12:CE$120,M$3,FALSE),"i.p"))</f>
        <v>i.a</v>
      </c>
      <c r="N30" s="140" t="str">
        <f>IF(OR(ISNA(VLOOKUP($A30,PoreGG!$D$12:CF$120,N$3,FALSE)),ISBLANK(VLOOKUP($A30,PoreGG!$D$12:CF$120,N$3,FALSE))),"i.a",IF(ISNUMBER(VLOOKUP($A30,PoreGG!$D$12:CF$120,N$3,FALSE)),VLOOKUP($A30,PoreGG!$D$12:CF$120,N$3,FALSE),"i.p"))</f>
        <v>i.a</v>
      </c>
      <c r="O30" s="140" t="str">
        <f>IF(OR(ISNA(VLOOKUP($A30,PoreGG!$D$12:CG$120,O$3,FALSE)),ISBLANK(VLOOKUP($A30,PoreGG!$D$12:CG$120,O$3,FALSE))),"i.a",IF(ISNUMBER(VLOOKUP($A30,PoreGG!$D$12:CG$120,O$3,FALSE)),VLOOKUP($A30,PoreGG!$D$12:CG$120,O$3,FALSE),"i.p"))</f>
        <v>i.a</v>
      </c>
      <c r="P30" s="140" t="str">
        <f>IF(OR(ISNA(VLOOKUP($A30,PoreGG!$D$12:CH$120,P$3,FALSE)),ISBLANK(VLOOKUP($A30,PoreGG!$D$12:CH$120,P$3,FALSE))),"i.a",IF(ISNUMBER(VLOOKUP($A30,PoreGG!$D$12:CH$120,P$3,FALSE)),VLOOKUP($A30,PoreGG!$D$12:CH$120,P$3,FALSE),"i.p"))</f>
        <v>i.a</v>
      </c>
      <c r="Q30" s="140" t="str">
        <f>IF(OR(ISNA(VLOOKUP($A30,PoreGG!$D$12:CI$120,Q$3,FALSE)),ISBLANK(VLOOKUP($A30,PoreGG!$D$12:CI$120,Q$3,FALSE))),"i.a",IF(ISNUMBER(VLOOKUP($A30,PoreGG!$D$12:CI$120,Q$3,FALSE)),VLOOKUP($A30,PoreGG!$D$12:CI$120,Q$3,FALSE),"i.p"))</f>
        <v>i.a</v>
      </c>
      <c r="R30" s="140" t="str">
        <f>IF(OR(ISNA(VLOOKUP($A30,PoreGG!$D$12:CJ$120,R$3,FALSE)),ISBLANK(VLOOKUP($A30,PoreGG!$D$12:CJ$120,R$3,FALSE))),"i.a",IF(ISNUMBER(VLOOKUP($A30,PoreGG!$D$12:CJ$120,R$3,FALSE)),VLOOKUP($A30,PoreGG!$D$12:CJ$120,R$3,FALSE),"i.p"))</f>
        <v>i.a</v>
      </c>
      <c r="S30" s="140" t="str">
        <f>IF(OR(ISNA(VLOOKUP($A30,PoreGG!$D$12:CK$120,S$3,FALSE)),ISBLANK(VLOOKUP($A30,PoreGG!$D$12:CK$120,S$3,FALSE))),"i.a",IF(ISNUMBER(VLOOKUP($A30,PoreGG!$D$12:CK$120,S$3,FALSE)),VLOOKUP($A30,PoreGG!$D$12:CK$120,S$3,FALSE),"i.p"))</f>
        <v>i.a</v>
      </c>
      <c r="T30" s="140" t="str">
        <f>IF(OR(ISNA(VLOOKUP($A30,PoreGG!$D$12:CL$120,T$3,FALSE)),ISBLANK(VLOOKUP($A30,PoreGG!$D$12:CL$120,T$3,FALSE))),"i.a",IF(ISNUMBER(VLOOKUP($A30,PoreGG!$D$12:CL$120,T$3,FALSE)),VLOOKUP($A30,PoreGG!$D$12:CL$120,T$3,FALSE),"i.p"))</f>
        <v>i.a</v>
      </c>
      <c r="U30" s="140" t="str">
        <f>IF(OR(ISNA(VLOOKUP($A30,PoreGG!$D$12:CM$120,U$3,FALSE)),ISBLANK(VLOOKUP($A30,PoreGG!$D$12:CM$120,U$3,FALSE))),"i.a",IF(ISNUMBER(VLOOKUP($A30,PoreGG!$D$12:CM$120,U$3,FALSE)),VLOOKUP($A30,PoreGG!$D$12:CM$120,U$3,FALSE),"i.p"))</f>
        <v>i.a</v>
      </c>
      <c r="V30" s="140" t="str">
        <f>IF(OR(ISNA(VLOOKUP($A30,PoreGG!$D$12:CN$120,V$3,FALSE)),ISBLANK(VLOOKUP($A30,PoreGG!$D$12:CN$120,V$3,FALSE))),"i.a",IF(ISNUMBER(VLOOKUP($A30,PoreGG!$D$12:CN$120,V$3,FALSE)),VLOOKUP($A30,PoreGG!$D$12:CN$120,V$3,FALSE),"i.p"))</f>
        <v>i.a</v>
      </c>
      <c r="W30" s="158" t="str">
        <f>IF(OR(ISNA(VLOOKUP($A30,PoreGG!$D$12:CO$120,W$3,FALSE)),ISBLANK(VLOOKUP($A30,PoreGG!$D$12:CO$120,W$3,FALSE))),"i.a",IF(ISNUMBER(VLOOKUP($A30,PoreGG!$D$12:CO$120,W$3,FALSE)),VLOOKUP($A30,PoreGG!$D$12:CO$120,W$3,FALSE),"i.p"))</f>
        <v>i.a</v>
      </c>
    </row>
    <row r="31" spans="1:23" x14ac:dyDescent="0.2">
      <c r="A31" s="50">
        <v>868</v>
      </c>
      <c r="B31" s="51" t="str">
        <f>_xlfn.IFNA(IF(ISBLANK(VLOOKUP($A31,PoreGG!$D$12:BT$120,3,FALSE)),"i.a",VLOOKUP($A31,PoreGG!$D$12:BT$120,3,FALSE)),"i.a")</f>
        <v>i.a</v>
      </c>
      <c r="C31" s="9" t="s">
        <v>82</v>
      </c>
      <c r="D31" s="18" t="str">
        <f>_xlfn.IFNA(IF(ISBLANK(VLOOKUP($A31,PoreGG!$D$12:BV$120,D$3,FALSE)),"i.f",VLOOKUP($A31,PoreGG!$D$12:BV$120,D$3,FALSE)),"i.a")</f>
        <v>i.a</v>
      </c>
      <c r="E31" s="140" t="str">
        <f>IF(OR(ISNA(VLOOKUP($A31,PoreGG!$D$12:BW$120,E$3,FALSE)),ISBLANK(VLOOKUP($A31,PoreGG!$D$12:BW$120,E$3,FALSE))),"i.a",IF(ISNUMBER(VLOOKUP($A31,PoreGG!$D$12:BW$120,E$3,FALSE)),VLOOKUP($A31,PoreGG!$D$12:BW$120,E$3,FALSE),"i.p"))</f>
        <v>i.a</v>
      </c>
      <c r="F31" s="140" t="str">
        <f>IF(OR(ISNA(VLOOKUP($A31,PoreGG!$D$12:BX$120,F$3,FALSE)),ISBLANK(VLOOKUP($A31,PoreGG!$D$12:BX$120,F$3,FALSE))),"i.a",IF(ISNUMBER(VLOOKUP($A31,PoreGG!$D$12:BX$120,F$3,FALSE)),VLOOKUP($A31,PoreGG!$D$12:BX$120,F$3,FALSE),"i.p"))</f>
        <v>i.a</v>
      </c>
      <c r="G31" s="140" t="str">
        <f>IF(OR(ISNA(VLOOKUP($A31,PoreGG!$D$12:BY$120,G$3,FALSE)),ISBLANK(VLOOKUP($A31,PoreGG!$D$12:BY$120,G$3,FALSE))),"i.a",IF(ISNUMBER(VLOOKUP($A31,PoreGG!$D$12:BY$120,G$3,FALSE)),VLOOKUP($A31,PoreGG!$D$12:BY$120,G$3,FALSE),"i.p"))</f>
        <v>i.a</v>
      </c>
      <c r="H31" s="140" t="str">
        <f>IF(OR(ISNA(VLOOKUP($A31,PoreGG!$D$12:BZ$120,H$3,FALSE)),ISBLANK(VLOOKUP($A31,PoreGG!$D$12:BZ$120,H$3,FALSE))),"i.a",IF(ISNUMBER(VLOOKUP($A31,PoreGG!$D$12:BZ$120,H$3,FALSE)),VLOOKUP($A31,PoreGG!$D$12:BZ$120,H$3,FALSE),"i.p"))</f>
        <v>i.a</v>
      </c>
      <c r="I31" s="140" t="str">
        <f>IF(OR(ISNA(VLOOKUP($A31,PoreGG!$D$12:CA$120,I$3,FALSE)),ISBLANK(VLOOKUP($A31,PoreGG!$D$12:CA$120,I$3,FALSE))),"i.a",IF(ISNUMBER(VLOOKUP($A31,PoreGG!$D$12:CA$120,I$3,FALSE)),VLOOKUP($A31,PoreGG!$D$12:CA$120,I$3,FALSE),"i.p"))</f>
        <v>i.a</v>
      </c>
      <c r="J31" s="140" t="str">
        <f>IF(OR(ISNA(VLOOKUP($A31,PoreGG!$D$12:CB$120,J$3,FALSE)),ISBLANK(VLOOKUP($A31,PoreGG!$D$12:CB$120,J$3,FALSE))),"i.a",IF(ISNUMBER(VLOOKUP($A31,PoreGG!$D$12:CB$120,J$3,FALSE)),VLOOKUP($A31,PoreGG!$D$12:CB$120,J$3,FALSE),"i.p"))</f>
        <v>i.a</v>
      </c>
      <c r="K31" s="140" t="str">
        <f>IF(OR(ISNA(VLOOKUP($A31,PoreGG!$D$12:CC$120,K$3,FALSE)),ISBLANK(VLOOKUP($A31,PoreGG!$D$12:CC$120,K$3,FALSE))),"i.a",IF(ISNUMBER(VLOOKUP($A31,PoreGG!$D$12:CC$120,K$3,FALSE)),VLOOKUP($A31,PoreGG!$D$12:CC$120,K$3,FALSE),"i.p"))</f>
        <v>i.a</v>
      </c>
      <c r="L31" s="140" t="str">
        <f>IF(OR(ISNA(VLOOKUP($A31,PoreGG!$D$12:CD$120,L$3,FALSE)),ISBLANK(VLOOKUP($A31,PoreGG!$D$12:CD$120,L$3,FALSE))),"i.a",IF(ISNUMBER(VLOOKUP($A31,PoreGG!$D$12:CD$120,L$3,FALSE)),VLOOKUP($A31,PoreGG!$D$12:CD$120,L$3,FALSE),"i.p"))</f>
        <v>i.a</v>
      </c>
      <c r="M31" s="140" t="str">
        <f>IF(OR(ISNA(VLOOKUP($A31,PoreGG!$D$12:CE$120,M$3,FALSE)),ISBLANK(VLOOKUP($A31,PoreGG!$D$12:CE$120,M$3,FALSE))),"i.a",IF(ISNUMBER(VLOOKUP($A31,PoreGG!$D$12:CE$120,M$3,FALSE)),VLOOKUP($A31,PoreGG!$D$12:CE$120,M$3,FALSE),"i.p"))</f>
        <v>i.a</v>
      </c>
      <c r="N31" s="140" t="str">
        <f>IF(OR(ISNA(VLOOKUP($A31,PoreGG!$D$12:CF$120,N$3,FALSE)),ISBLANK(VLOOKUP($A31,PoreGG!$D$12:CF$120,N$3,FALSE))),"i.a",IF(ISNUMBER(VLOOKUP($A31,PoreGG!$D$12:CF$120,N$3,FALSE)),VLOOKUP($A31,PoreGG!$D$12:CF$120,N$3,FALSE),"i.p"))</f>
        <v>i.a</v>
      </c>
      <c r="O31" s="140" t="str">
        <f>IF(OR(ISNA(VLOOKUP($A31,PoreGG!$D$12:CG$120,O$3,FALSE)),ISBLANK(VLOOKUP($A31,PoreGG!$D$12:CG$120,O$3,FALSE))),"i.a",IF(ISNUMBER(VLOOKUP($A31,PoreGG!$D$12:CG$120,O$3,FALSE)),VLOOKUP($A31,PoreGG!$D$12:CG$120,O$3,FALSE),"i.p"))</f>
        <v>i.a</v>
      </c>
      <c r="P31" s="140" t="str">
        <f>IF(OR(ISNA(VLOOKUP($A31,PoreGG!$D$12:CH$120,P$3,FALSE)),ISBLANK(VLOOKUP($A31,PoreGG!$D$12:CH$120,P$3,FALSE))),"i.a",IF(ISNUMBER(VLOOKUP($A31,PoreGG!$D$12:CH$120,P$3,FALSE)),VLOOKUP($A31,PoreGG!$D$12:CH$120,P$3,FALSE),"i.p"))</f>
        <v>i.a</v>
      </c>
      <c r="Q31" s="140" t="str">
        <f>IF(OR(ISNA(VLOOKUP($A31,PoreGG!$D$12:CI$120,Q$3,FALSE)),ISBLANK(VLOOKUP($A31,PoreGG!$D$12:CI$120,Q$3,FALSE))),"i.a",IF(ISNUMBER(VLOOKUP($A31,PoreGG!$D$12:CI$120,Q$3,FALSE)),VLOOKUP($A31,PoreGG!$D$12:CI$120,Q$3,FALSE),"i.p"))</f>
        <v>i.a</v>
      </c>
      <c r="R31" s="140" t="str">
        <f>IF(OR(ISNA(VLOOKUP($A31,PoreGG!$D$12:CJ$120,R$3,FALSE)),ISBLANK(VLOOKUP($A31,PoreGG!$D$12:CJ$120,R$3,FALSE))),"i.a",IF(ISNUMBER(VLOOKUP($A31,PoreGG!$D$12:CJ$120,R$3,FALSE)),VLOOKUP($A31,PoreGG!$D$12:CJ$120,R$3,FALSE),"i.p"))</f>
        <v>i.a</v>
      </c>
      <c r="S31" s="140" t="str">
        <f>IF(OR(ISNA(VLOOKUP($A31,PoreGG!$D$12:CK$120,S$3,FALSE)),ISBLANK(VLOOKUP($A31,PoreGG!$D$12:CK$120,S$3,FALSE))),"i.a",IF(ISNUMBER(VLOOKUP($A31,PoreGG!$D$12:CK$120,S$3,FALSE)),VLOOKUP($A31,PoreGG!$D$12:CK$120,S$3,FALSE),"i.p"))</f>
        <v>i.a</v>
      </c>
      <c r="T31" s="140" t="str">
        <f>IF(OR(ISNA(VLOOKUP($A31,PoreGG!$D$12:CL$120,T$3,FALSE)),ISBLANK(VLOOKUP($A31,PoreGG!$D$12:CL$120,T$3,FALSE))),"i.a",IF(ISNUMBER(VLOOKUP($A31,PoreGG!$D$12:CL$120,T$3,FALSE)),VLOOKUP($A31,PoreGG!$D$12:CL$120,T$3,FALSE),"i.p"))</f>
        <v>i.a</v>
      </c>
      <c r="U31" s="140" t="str">
        <f>IF(OR(ISNA(VLOOKUP($A31,PoreGG!$D$12:CM$120,U$3,FALSE)),ISBLANK(VLOOKUP($A31,PoreGG!$D$12:CM$120,U$3,FALSE))),"i.a",IF(ISNUMBER(VLOOKUP($A31,PoreGG!$D$12:CM$120,U$3,FALSE)),VLOOKUP($A31,PoreGG!$D$12:CM$120,U$3,FALSE),"i.p"))</f>
        <v>i.a</v>
      </c>
      <c r="V31" s="140" t="str">
        <f>IF(OR(ISNA(VLOOKUP($A31,PoreGG!$D$12:CN$120,V$3,FALSE)),ISBLANK(VLOOKUP($A31,PoreGG!$D$12:CN$120,V$3,FALSE))),"i.a",IF(ISNUMBER(VLOOKUP($A31,PoreGG!$D$12:CN$120,V$3,FALSE)),VLOOKUP($A31,PoreGG!$D$12:CN$120,V$3,FALSE),"i.p"))</f>
        <v>i.a</v>
      </c>
      <c r="W31" s="158" t="str">
        <f>IF(OR(ISNA(VLOOKUP($A31,PoreGG!$D$12:CO$120,W$3,FALSE)),ISBLANK(VLOOKUP($A31,PoreGG!$D$12:CO$120,W$3,FALSE))),"i.a",IF(ISNUMBER(VLOOKUP($A31,PoreGG!$D$12:CO$120,W$3,FALSE)),VLOOKUP($A31,PoreGG!$D$12:CO$120,W$3,FALSE),"i.p"))</f>
        <v>i.a</v>
      </c>
    </row>
    <row r="32" spans="1:23" ht="13.6" thickBot="1" x14ac:dyDescent="0.25">
      <c r="A32" s="50">
        <v>1076</v>
      </c>
      <c r="B32" s="51" t="str">
        <f>_xlfn.IFNA(IF(ISBLANK(VLOOKUP($A32,PoreGG!$D$12:BT$120,3,FALSE)),"i.a",VLOOKUP($A32,PoreGG!$D$12:BT$120,3,FALSE)),"i.a")</f>
        <v>i.a</v>
      </c>
      <c r="C32" s="7" t="s">
        <v>83</v>
      </c>
      <c r="D32" s="3" t="str">
        <f>_xlfn.IFNA(IF(ISBLANK(VLOOKUP($A32,PoreGG!$D$12:BV$120,D$3,FALSE)),"i.f",VLOOKUP($A32,PoreGG!$D$12:BV$120,D$3,FALSE)),"i.a")</f>
        <v>i.a</v>
      </c>
      <c r="E32" s="159" t="str">
        <f>IF(OR(ISNA(VLOOKUP($A32,PoreGG!$D$12:BW$120,E$3,FALSE)),ISBLANK(VLOOKUP($A32,PoreGG!$D$12:BW$120,E$3,FALSE))),"i.a",IF(ISNUMBER(VLOOKUP($A32,PoreGG!$D$12:BW$120,E$3,FALSE)),VLOOKUP($A32,PoreGG!$D$12:BW$120,E$3,FALSE),"i.p"))</f>
        <v>i.a</v>
      </c>
      <c r="F32" s="159" t="str">
        <f>IF(OR(ISNA(VLOOKUP($A32,PoreGG!$D$12:BX$120,F$3,FALSE)),ISBLANK(VLOOKUP($A32,PoreGG!$D$12:BX$120,F$3,FALSE))),"i.a",IF(ISNUMBER(VLOOKUP($A32,PoreGG!$D$12:BX$120,F$3,FALSE)),VLOOKUP($A32,PoreGG!$D$12:BX$120,F$3,FALSE),"i.p"))</f>
        <v>i.a</v>
      </c>
      <c r="G32" s="159" t="str">
        <f>IF(OR(ISNA(VLOOKUP($A32,PoreGG!$D$12:BY$120,G$3,FALSE)),ISBLANK(VLOOKUP($A32,PoreGG!$D$12:BY$120,G$3,FALSE))),"i.a",IF(ISNUMBER(VLOOKUP($A32,PoreGG!$D$12:BY$120,G$3,FALSE)),VLOOKUP($A32,PoreGG!$D$12:BY$120,G$3,FALSE),"i.p"))</f>
        <v>i.a</v>
      </c>
      <c r="H32" s="159" t="str">
        <f>IF(OR(ISNA(VLOOKUP($A32,PoreGG!$D$12:BZ$120,H$3,FALSE)),ISBLANK(VLOOKUP($A32,PoreGG!$D$12:BZ$120,H$3,FALSE))),"i.a",IF(ISNUMBER(VLOOKUP($A32,PoreGG!$D$12:BZ$120,H$3,FALSE)),VLOOKUP($A32,PoreGG!$D$12:BZ$120,H$3,FALSE),"i.p"))</f>
        <v>i.a</v>
      </c>
      <c r="I32" s="159" t="str">
        <f>IF(OR(ISNA(VLOOKUP($A32,PoreGG!$D$12:CA$120,I$3,FALSE)),ISBLANK(VLOOKUP($A32,PoreGG!$D$12:CA$120,I$3,FALSE))),"i.a",IF(ISNUMBER(VLOOKUP($A32,PoreGG!$D$12:CA$120,I$3,FALSE)),VLOOKUP($A32,PoreGG!$D$12:CA$120,I$3,FALSE),"i.p"))</f>
        <v>i.a</v>
      </c>
      <c r="J32" s="159" t="str">
        <f>IF(OR(ISNA(VLOOKUP($A32,PoreGG!$D$12:CB$120,J$3,FALSE)),ISBLANK(VLOOKUP($A32,PoreGG!$D$12:CB$120,J$3,FALSE))),"i.a",IF(ISNUMBER(VLOOKUP($A32,PoreGG!$D$12:CB$120,J$3,FALSE)),VLOOKUP($A32,PoreGG!$D$12:CB$120,J$3,FALSE),"i.p"))</f>
        <v>i.a</v>
      </c>
      <c r="K32" s="159" t="str">
        <f>IF(OR(ISNA(VLOOKUP($A32,PoreGG!$D$12:CC$120,K$3,FALSE)),ISBLANK(VLOOKUP($A32,PoreGG!$D$12:CC$120,K$3,FALSE))),"i.a",IF(ISNUMBER(VLOOKUP($A32,PoreGG!$D$12:CC$120,K$3,FALSE)),VLOOKUP($A32,PoreGG!$D$12:CC$120,K$3,FALSE),"i.p"))</f>
        <v>i.a</v>
      </c>
      <c r="L32" s="159" t="str">
        <f>IF(OR(ISNA(VLOOKUP($A32,PoreGG!$D$12:CD$120,L$3,FALSE)),ISBLANK(VLOOKUP($A32,PoreGG!$D$12:CD$120,L$3,FALSE))),"i.a",IF(ISNUMBER(VLOOKUP($A32,PoreGG!$D$12:CD$120,L$3,FALSE)),VLOOKUP($A32,PoreGG!$D$12:CD$120,L$3,FALSE),"i.p"))</f>
        <v>i.a</v>
      </c>
      <c r="M32" s="159" t="str">
        <f>IF(OR(ISNA(VLOOKUP($A32,PoreGG!$D$12:CE$120,M$3,FALSE)),ISBLANK(VLOOKUP($A32,PoreGG!$D$12:CE$120,M$3,FALSE))),"i.a",IF(ISNUMBER(VLOOKUP($A32,PoreGG!$D$12:CE$120,M$3,FALSE)),VLOOKUP($A32,PoreGG!$D$12:CE$120,M$3,FALSE),"i.p"))</f>
        <v>i.a</v>
      </c>
      <c r="N32" s="159" t="str">
        <f>IF(OR(ISNA(VLOOKUP($A32,PoreGG!$D$12:CF$120,N$3,FALSE)),ISBLANK(VLOOKUP($A32,PoreGG!$D$12:CF$120,N$3,FALSE))),"i.a",IF(ISNUMBER(VLOOKUP($A32,PoreGG!$D$12:CF$120,N$3,FALSE)),VLOOKUP($A32,PoreGG!$D$12:CF$120,N$3,FALSE),"i.p"))</f>
        <v>i.a</v>
      </c>
      <c r="O32" s="159" t="str">
        <f>IF(OR(ISNA(VLOOKUP($A32,PoreGG!$D$12:CG$120,O$3,FALSE)),ISBLANK(VLOOKUP($A32,PoreGG!$D$12:CG$120,O$3,FALSE))),"i.a",IF(ISNUMBER(VLOOKUP($A32,PoreGG!$D$12:CG$120,O$3,FALSE)),VLOOKUP($A32,PoreGG!$D$12:CG$120,O$3,FALSE),"i.p"))</f>
        <v>i.a</v>
      </c>
      <c r="P32" s="159" t="str">
        <f>IF(OR(ISNA(VLOOKUP($A32,PoreGG!$D$12:CH$120,P$3,FALSE)),ISBLANK(VLOOKUP($A32,PoreGG!$D$12:CH$120,P$3,FALSE))),"i.a",IF(ISNUMBER(VLOOKUP($A32,PoreGG!$D$12:CH$120,P$3,FALSE)),VLOOKUP($A32,PoreGG!$D$12:CH$120,P$3,FALSE),"i.p"))</f>
        <v>i.a</v>
      </c>
      <c r="Q32" s="159" t="str">
        <f>IF(OR(ISNA(VLOOKUP($A32,PoreGG!$D$12:CI$120,Q$3,FALSE)),ISBLANK(VLOOKUP($A32,PoreGG!$D$12:CI$120,Q$3,FALSE))),"i.a",IF(ISNUMBER(VLOOKUP($A32,PoreGG!$D$12:CI$120,Q$3,FALSE)),VLOOKUP($A32,PoreGG!$D$12:CI$120,Q$3,FALSE),"i.p"))</f>
        <v>i.a</v>
      </c>
      <c r="R32" s="159" t="str">
        <f>IF(OR(ISNA(VLOOKUP($A32,PoreGG!$D$12:CJ$120,R$3,FALSE)),ISBLANK(VLOOKUP($A32,PoreGG!$D$12:CJ$120,R$3,FALSE))),"i.a",IF(ISNUMBER(VLOOKUP($A32,PoreGG!$D$12:CJ$120,R$3,FALSE)),VLOOKUP($A32,PoreGG!$D$12:CJ$120,R$3,FALSE),"i.p"))</f>
        <v>i.a</v>
      </c>
      <c r="S32" s="159" t="str">
        <f>IF(OR(ISNA(VLOOKUP($A32,PoreGG!$D$12:CK$120,S$3,FALSE)),ISBLANK(VLOOKUP($A32,PoreGG!$D$12:CK$120,S$3,FALSE))),"i.a",IF(ISNUMBER(VLOOKUP($A32,PoreGG!$D$12:CK$120,S$3,FALSE)),VLOOKUP($A32,PoreGG!$D$12:CK$120,S$3,FALSE),"i.p"))</f>
        <v>i.a</v>
      </c>
      <c r="T32" s="159" t="str">
        <f>IF(OR(ISNA(VLOOKUP($A32,PoreGG!$D$12:CL$120,T$3,FALSE)),ISBLANK(VLOOKUP($A32,PoreGG!$D$12:CL$120,T$3,FALSE))),"i.a",IF(ISNUMBER(VLOOKUP($A32,PoreGG!$D$12:CL$120,T$3,FALSE)),VLOOKUP($A32,PoreGG!$D$12:CL$120,T$3,FALSE),"i.p"))</f>
        <v>i.a</v>
      </c>
      <c r="U32" s="159" t="str">
        <f>IF(OR(ISNA(VLOOKUP($A32,PoreGG!$D$12:CM$120,U$3,FALSE)),ISBLANK(VLOOKUP($A32,PoreGG!$D$12:CM$120,U$3,FALSE))),"i.a",IF(ISNUMBER(VLOOKUP($A32,PoreGG!$D$12:CM$120,U$3,FALSE)),VLOOKUP($A32,PoreGG!$D$12:CM$120,U$3,FALSE),"i.p"))</f>
        <v>i.a</v>
      </c>
      <c r="V32" s="159" t="str">
        <f>IF(OR(ISNA(VLOOKUP($A32,PoreGG!$D$12:CN$120,V$3,FALSE)),ISBLANK(VLOOKUP($A32,PoreGG!$D$12:CN$120,V$3,FALSE))),"i.a",IF(ISNUMBER(VLOOKUP($A32,PoreGG!$D$12:CN$120,V$3,FALSE)),VLOOKUP($A32,PoreGG!$D$12:CN$120,V$3,FALSE),"i.p"))</f>
        <v>i.a</v>
      </c>
      <c r="W32" s="160" t="str">
        <f>IF(OR(ISNA(VLOOKUP($A32,PoreGG!$D$12:CO$120,W$3,FALSE)),ISBLANK(VLOOKUP($A32,PoreGG!$D$12:CO$120,W$3,FALSE))),"i.a",IF(ISNUMBER(VLOOKUP($A32,PoreGG!$D$12:CO$120,W$3,FALSE)),VLOOKUP($A32,PoreGG!$D$12:CO$120,W$3,FALSE),"i.p"))</f>
        <v>i.a</v>
      </c>
    </row>
    <row r="33" spans="1:23" x14ac:dyDescent="0.2">
      <c r="A33" s="50">
        <v>1171</v>
      </c>
      <c r="B33" s="51" t="str">
        <f>_xlfn.IFNA(IF(ISBLANK(VLOOKUP($A33,PoreGG!$D$12:BT$120,3,FALSE)),"i.a",VLOOKUP($A33,PoreGG!$D$12:BT$120,3,FALSE)),"i.a")</f>
        <v>i.a</v>
      </c>
      <c r="C33" s="43" t="s">
        <v>84</v>
      </c>
      <c r="D33" s="19" t="str">
        <f>_xlfn.IFNA(IF(ISBLANK(VLOOKUP($A33,PoreGG!$D$12:BV$120,D$3,FALSE)),"i.f",VLOOKUP($A33,PoreGG!$D$12:BV$120,D$3,FALSE)),"i.a")</f>
        <v>i.a</v>
      </c>
      <c r="E33" s="156" t="str">
        <f>IF(OR(ISNA(VLOOKUP($A33,PoreGG!$D$12:BW$120,E$3,FALSE)),ISBLANK(VLOOKUP($A33,PoreGG!$D$12:BW$120,E$3,FALSE))),"i.a",IF(ISNUMBER(VLOOKUP($A33,PoreGG!$D$12:BW$120,E$3,FALSE)),VLOOKUP($A33,PoreGG!$D$12:BW$120,E$3,FALSE),"i.p"))</f>
        <v>i.a</v>
      </c>
      <c r="F33" s="156" t="str">
        <f>IF(OR(ISNA(VLOOKUP($A33,PoreGG!$D$12:BX$120,F$3,FALSE)),ISBLANK(VLOOKUP($A33,PoreGG!$D$12:BX$120,F$3,FALSE))),"i.a",IF(ISNUMBER(VLOOKUP($A33,PoreGG!$D$12:BX$120,F$3,FALSE)),VLOOKUP($A33,PoreGG!$D$12:BX$120,F$3,FALSE),"i.p"))</f>
        <v>i.a</v>
      </c>
      <c r="G33" s="156" t="str">
        <f>IF(OR(ISNA(VLOOKUP($A33,PoreGG!$D$12:BY$120,G$3,FALSE)),ISBLANK(VLOOKUP($A33,PoreGG!$D$12:BY$120,G$3,FALSE))),"i.a",IF(ISNUMBER(VLOOKUP($A33,PoreGG!$D$12:BY$120,G$3,FALSE)),VLOOKUP($A33,PoreGG!$D$12:BY$120,G$3,FALSE),"i.p"))</f>
        <v>i.a</v>
      </c>
      <c r="H33" s="156" t="str">
        <f>IF(OR(ISNA(VLOOKUP($A33,PoreGG!$D$12:BZ$120,H$3,FALSE)),ISBLANK(VLOOKUP($A33,PoreGG!$D$12:BZ$120,H$3,FALSE))),"i.a",IF(ISNUMBER(VLOOKUP($A33,PoreGG!$D$12:BZ$120,H$3,FALSE)),VLOOKUP($A33,PoreGG!$D$12:BZ$120,H$3,FALSE),"i.p"))</f>
        <v>i.a</v>
      </c>
      <c r="I33" s="156" t="str">
        <f>IF(OR(ISNA(VLOOKUP($A33,PoreGG!$D$12:CA$120,I$3,FALSE)),ISBLANK(VLOOKUP($A33,PoreGG!$D$12:CA$120,I$3,FALSE))),"i.a",IF(ISNUMBER(VLOOKUP($A33,PoreGG!$D$12:CA$120,I$3,FALSE)),VLOOKUP($A33,PoreGG!$D$12:CA$120,I$3,FALSE),"i.p"))</f>
        <v>i.a</v>
      </c>
      <c r="J33" s="156" t="str">
        <f>IF(OR(ISNA(VLOOKUP($A33,PoreGG!$D$12:CB$120,J$3,FALSE)),ISBLANK(VLOOKUP($A33,PoreGG!$D$12:CB$120,J$3,FALSE))),"i.a",IF(ISNUMBER(VLOOKUP($A33,PoreGG!$D$12:CB$120,J$3,FALSE)),VLOOKUP($A33,PoreGG!$D$12:CB$120,J$3,FALSE),"i.p"))</f>
        <v>i.a</v>
      </c>
      <c r="K33" s="156" t="str">
        <f>IF(OR(ISNA(VLOOKUP($A33,PoreGG!$D$12:CC$120,K$3,FALSE)),ISBLANK(VLOOKUP($A33,PoreGG!$D$12:CC$120,K$3,FALSE))),"i.a",IF(ISNUMBER(VLOOKUP($A33,PoreGG!$D$12:CC$120,K$3,FALSE)),VLOOKUP($A33,PoreGG!$D$12:CC$120,K$3,FALSE),"i.p"))</f>
        <v>i.a</v>
      </c>
      <c r="L33" s="156" t="str">
        <f>IF(OR(ISNA(VLOOKUP($A33,PoreGG!$D$12:CD$120,L$3,FALSE)),ISBLANK(VLOOKUP($A33,PoreGG!$D$12:CD$120,L$3,FALSE))),"i.a",IF(ISNUMBER(VLOOKUP($A33,PoreGG!$D$12:CD$120,L$3,FALSE)),VLOOKUP($A33,PoreGG!$D$12:CD$120,L$3,FALSE),"i.p"))</f>
        <v>i.a</v>
      </c>
      <c r="M33" s="156" t="str">
        <f>IF(OR(ISNA(VLOOKUP($A33,PoreGG!$D$12:CE$120,M$3,FALSE)),ISBLANK(VLOOKUP($A33,PoreGG!$D$12:CE$120,M$3,FALSE))),"i.a",IF(ISNUMBER(VLOOKUP($A33,PoreGG!$D$12:CE$120,M$3,FALSE)),VLOOKUP($A33,PoreGG!$D$12:CE$120,M$3,FALSE),"i.p"))</f>
        <v>i.a</v>
      </c>
      <c r="N33" s="156" t="str">
        <f>IF(OR(ISNA(VLOOKUP($A33,PoreGG!$D$12:CF$120,N$3,FALSE)),ISBLANK(VLOOKUP($A33,PoreGG!$D$12:CF$120,N$3,FALSE))),"i.a",IF(ISNUMBER(VLOOKUP($A33,PoreGG!$D$12:CF$120,N$3,FALSE)),VLOOKUP($A33,PoreGG!$D$12:CF$120,N$3,FALSE),"i.p"))</f>
        <v>i.a</v>
      </c>
      <c r="O33" s="156" t="str">
        <f>IF(OR(ISNA(VLOOKUP($A33,PoreGG!$D$12:CG$120,O$3,FALSE)),ISBLANK(VLOOKUP($A33,PoreGG!$D$12:CG$120,O$3,FALSE))),"i.a",IF(ISNUMBER(VLOOKUP($A33,PoreGG!$D$12:CG$120,O$3,FALSE)),VLOOKUP($A33,PoreGG!$D$12:CG$120,O$3,FALSE),"i.p"))</f>
        <v>i.a</v>
      </c>
      <c r="P33" s="156" t="str">
        <f>IF(OR(ISNA(VLOOKUP($A33,PoreGG!$D$12:CH$120,P$3,FALSE)),ISBLANK(VLOOKUP($A33,PoreGG!$D$12:CH$120,P$3,FALSE))),"i.a",IF(ISNUMBER(VLOOKUP($A33,PoreGG!$D$12:CH$120,P$3,FALSE)),VLOOKUP($A33,PoreGG!$D$12:CH$120,P$3,FALSE),"i.p"))</f>
        <v>i.a</v>
      </c>
      <c r="Q33" s="156" t="str">
        <f>IF(OR(ISNA(VLOOKUP($A33,PoreGG!$D$12:CI$120,Q$3,FALSE)),ISBLANK(VLOOKUP($A33,PoreGG!$D$12:CI$120,Q$3,FALSE))),"i.a",IF(ISNUMBER(VLOOKUP($A33,PoreGG!$D$12:CI$120,Q$3,FALSE)),VLOOKUP($A33,PoreGG!$D$12:CI$120,Q$3,FALSE),"i.p"))</f>
        <v>i.a</v>
      </c>
      <c r="R33" s="156" t="str">
        <f>IF(OR(ISNA(VLOOKUP($A33,PoreGG!$D$12:CJ$120,R$3,FALSE)),ISBLANK(VLOOKUP($A33,PoreGG!$D$12:CJ$120,R$3,FALSE))),"i.a",IF(ISNUMBER(VLOOKUP($A33,PoreGG!$D$12:CJ$120,R$3,FALSE)),VLOOKUP($A33,PoreGG!$D$12:CJ$120,R$3,FALSE),"i.p"))</f>
        <v>i.a</v>
      </c>
      <c r="S33" s="156" t="str">
        <f>IF(OR(ISNA(VLOOKUP($A33,PoreGG!$D$12:CK$120,S$3,FALSE)),ISBLANK(VLOOKUP($A33,PoreGG!$D$12:CK$120,S$3,FALSE))),"i.a",IF(ISNUMBER(VLOOKUP($A33,PoreGG!$D$12:CK$120,S$3,FALSE)),VLOOKUP($A33,PoreGG!$D$12:CK$120,S$3,FALSE),"i.p"))</f>
        <v>i.a</v>
      </c>
      <c r="T33" s="156" t="str">
        <f>IF(OR(ISNA(VLOOKUP($A33,PoreGG!$D$12:CL$120,T$3,FALSE)),ISBLANK(VLOOKUP($A33,PoreGG!$D$12:CL$120,T$3,FALSE))),"i.a",IF(ISNUMBER(VLOOKUP($A33,PoreGG!$D$12:CL$120,T$3,FALSE)),VLOOKUP($A33,PoreGG!$D$12:CL$120,T$3,FALSE),"i.p"))</f>
        <v>i.a</v>
      </c>
      <c r="U33" s="156" t="str">
        <f>IF(OR(ISNA(VLOOKUP($A33,PoreGG!$D$12:CM$120,U$3,FALSE)),ISBLANK(VLOOKUP($A33,PoreGG!$D$12:CM$120,U$3,FALSE))),"i.a",IF(ISNUMBER(VLOOKUP($A33,PoreGG!$D$12:CM$120,U$3,FALSE)),VLOOKUP($A33,PoreGG!$D$12:CM$120,U$3,FALSE),"i.p"))</f>
        <v>i.a</v>
      </c>
      <c r="V33" s="156" t="str">
        <f>IF(OR(ISNA(VLOOKUP($A33,PoreGG!$D$12:CN$120,V$3,FALSE)),ISBLANK(VLOOKUP($A33,PoreGG!$D$12:CN$120,V$3,FALSE))),"i.a",IF(ISNUMBER(VLOOKUP($A33,PoreGG!$D$12:CN$120,V$3,FALSE)),VLOOKUP($A33,PoreGG!$D$12:CN$120,V$3,FALSE),"i.p"))</f>
        <v>i.a</v>
      </c>
      <c r="W33" s="157" t="str">
        <f>IF(OR(ISNA(VLOOKUP($A33,PoreGG!$D$12:CO$120,W$3,FALSE)),ISBLANK(VLOOKUP($A33,PoreGG!$D$12:CO$120,W$3,FALSE))),"i.a",IF(ISNUMBER(VLOOKUP($A33,PoreGG!$D$12:CO$120,W$3,FALSE)),VLOOKUP($A33,PoreGG!$D$12:CO$120,W$3,FALSE),"i.p"))</f>
        <v>i.a</v>
      </c>
    </row>
    <row r="34" spans="1:23" x14ac:dyDescent="0.2">
      <c r="A34" s="50">
        <v>85</v>
      </c>
      <c r="B34" s="51" t="str">
        <f>_xlfn.IFNA(IF(ISBLANK(VLOOKUP($A34,PoreGG!$D$12:BT$120,3,FALSE)),"i.a",VLOOKUP($A34,PoreGG!$D$12:BT$120,3,FALSE)),"i.a")</f>
        <v>i.a</v>
      </c>
      <c r="C34" s="9" t="s">
        <v>85</v>
      </c>
      <c r="D34" s="18" t="str">
        <f>_xlfn.IFNA(IF(ISBLANK(VLOOKUP($A34,PoreGG!$D$12:BV$120,D$3,FALSE)),"i.f",VLOOKUP($A34,PoreGG!$D$12:BV$120,D$3,FALSE)),"i.a")</f>
        <v>i.a</v>
      </c>
      <c r="E34" s="140" t="str">
        <f>IF(OR(ISNA(VLOOKUP($A34,PoreGG!$D$12:BW$120,E$3,FALSE)),ISBLANK(VLOOKUP($A34,PoreGG!$D$12:BW$120,E$3,FALSE))),"i.a",IF(ISNUMBER(VLOOKUP($A34,PoreGG!$D$12:BW$120,E$3,FALSE)),VLOOKUP($A34,PoreGG!$D$12:BW$120,E$3,FALSE),"i.p"))</f>
        <v>i.a</v>
      </c>
      <c r="F34" s="140" t="str">
        <f>IF(OR(ISNA(VLOOKUP($A34,PoreGG!$D$12:BX$120,F$3,FALSE)),ISBLANK(VLOOKUP($A34,PoreGG!$D$12:BX$120,F$3,FALSE))),"i.a",IF(ISNUMBER(VLOOKUP($A34,PoreGG!$D$12:BX$120,F$3,FALSE)),VLOOKUP($A34,PoreGG!$D$12:BX$120,F$3,FALSE),"i.p"))</f>
        <v>i.a</v>
      </c>
      <c r="G34" s="140" t="str">
        <f>IF(OR(ISNA(VLOOKUP($A34,PoreGG!$D$12:BY$120,G$3,FALSE)),ISBLANK(VLOOKUP($A34,PoreGG!$D$12:BY$120,G$3,FALSE))),"i.a",IF(ISNUMBER(VLOOKUP($A34,PoreGG!$D$12:BY$120,G$3,FALSE)),VLOOKUP($A34,PoreGG!$D$12:BY$120,G$3,FALSE),"i.p"))</f>
        <v>i.a</v>
      </c>
      <c r="H34" s="140" t="str">
        <f>IF(OR(ISNA(VLOOKUP($A34,PoreGG!$D$12:BZ$120,H$3,FALSE)),ISBLANK(VLOOKUP($A34,PoreGG!$D$12:BZ$120,H$3,FALSE))),"i.a",IF(ISNUMBER(VLOOKUP($A34,PoreGG!$D$12:BZ$120,H$3,FALSE)),VLOOKUP($A34,PoreGG!$D$12:BZ$120,H$3,FALSE),"i.p"))</f>
        <v>i.a</v>
      </c>
      <c r="I34" s="140" t="str">
        <f>IF(OR(ISNA(VLOOKUP($A34,PoreGG!$D$12:CA$120,I$3,FALSE)),ISBLANK(VLOOKUP($A34,PoreGG!$D$12:CA$120,I$3,FALSE))),"i.a",IF(ISNUMBER(VLOOKUP($A34,PoreGG!$D$12:CA$120,I$3,FALSE)),VLOOKUP($A34,PoreGG!$D$12:CA$120,I$3,FALSE),"i.p"))</f>
        <v>i.a</v>
      </c>
      <c r="J34" s="140" t="str">
        <f>IF(OR(ISNA(VLOOKUP($A34,PoreGG!$D$12:CB$120,J$3,FALSE)),ISBLANK(VLOOKUP($A34,PoreGG!$D$12:CB$120,J$3,FALSE))),"i.a",IF(ISNUMBER(VLOOKUP($A34,PoreGG!$D$12:CB$120,J$3,FALSE)),VLOOKUP($A34,PoreGG!$D$12:CB$120,J$3,FALSE),"i.p"))</f>
        <v>i.a</v>
      </c>
      <c r="K34" s="140" t="str">
        <f>IF(OR(ISNA(VLOOKUP($A34,PoreGG!$D$12:CC$120,K$3,FALSE)),ISBLANK(VLOOKUP($A34,PoreGG!$D$12:CC$120,K$3,FALSE))),"i.a",IF(ISNUMBER(VLOOKUP($A34,PoreGG!$D$12:CC$120,K$3,FALSE)),VLOOKUP($A34,PoreGG!$D$12:CC$120,K$3,FALSE),"i.p"))</f>
        <v>i.a</v>
      </c>
      <c r="L34" s="140" t="str">
        <f>IF(OR(ISNA(VLOOKUP($A34,PoreGG!$D$12:CD$120,L$3,FALSE)),ISBLANK(VLOOKUP($A34,PoreGG!$D$12:CD$120,L$3,FALSE))),"i.a",IF(ISNUMBER(VLOOKUP($A34,PoreGG!$D$12:CD$120,L$3,FALSE)),VLOOKUP($A34,PoreGG!$D$12:CD$120,L$3,FALSE),"i.p"))</f>
        <v>i.a</v>
      </c>
      <c r="M34" s="140" t="str">
        <f>IF(OR(ISNA(VLOOKUP($A34,PoreGG!$D$12:CE$120,M$3,FALSE)),ISBLANK(VLOOKUP($A34,PoreGG!$D$12:CE$120,M$3,FALSE))),"i.a",IF(ISNUMBER(VLOOKUP($A34,PoreGG!$D$12:CE$120,M$3,FALSE)),VLOOKUP($A34,PoreGG!$D$12:CE$120,M$3,FALSE),"i.p"))</f>
        <v>i.a</v>
      </c>
      <c r="N34" s="140" t="str">
        <f>IF(OR(ISNA(VLOOKUP($A34,PoreGG!$D$12:CF$120,N$3,FALSE)),ISBLANK(VLOOKUP($A34,PoreGG!$D$12:CF$120,N$3,FALSE))),"i.a",IF(ISNUMBER(VLOOKUP($A34,PoreGG!$D$12:CF$120,N$3,FALSE)),VLOOKUP($A34,PoreGG!$D$12:CF$120,N$3,FALSE),"i.p"))</f>
        <v>i.a</v>
      </c>
      <c r="O34" s="140" t="str">
        <f>IF(OR(ISNA(VLOOKUP($A34,PoreGG!$D$12:CG$120,O$3,FALSE)),ISBLANK(VLOOKUP($A34,PoreGG!$D$12:CG$120,O$3,FALSE))),"i.a",IF(ISNUMBER(VLOOKUP($A34,PoreGG!$D$12:CG$120,O$3,FALSE)),VLOOKUP($A34,PoreGG!$D$12:CG$120,O$3,FALSE),"i.p"))</f>
        <v>i.a</v>
      </c>
      <c r="P34" s="140" t="str">
        <f>IF(OR(ISNA(VLOOKUP($A34,PoreGG!$D$12:CH$120,P$3,FALSE)),ISBLANK(VLOOKUP($A34,PoreGG!$D$12:CH$120,P$3,FALSE))),"i.a",IF(ISNUMBER(VLOOKUP($A34,PoreGG!$D$12:CH$120,P$3,FALSE)),VLOOKUP($A34,PoreGG!$D$12:CH$120,P$3,FALSE),"i.p"))</f>
        <v>i.a</v>
      </c>
      <c r="Q34" s="140" t="str">
        <f>IF(OR(ISNA(VLOOKUP($A34,PoreGG!$D$12:CI$120,Q$3,FALSE)),ISBLANK(VLOOKUP($A34,PoreGG!$D$12:CI$120,Q$3,FALSE))),"i.a",IF(ISNUMBER(VLOOKUP($A34,PoreGG!$D$12:CI$120,Q$3,FALSE)),VLOOKUP($A34,PoreGG!$D$12:CI$120,Q$3,FALSE),"i.p"))</f>
        <v>i.a</v>
      </c>
      <c r="R34" s="140" t="str">
        <f>IF(OR(ISNA(VLOOKUP($A34,PoreGG!$D$12:CJ$120,R$3,FALSE)),ISBLANK(VLOOKUP($A34,PoreGG!$D$12:CJ$120,R$3,FALSE))),"i.a",IF(ISNUMBER(VLOOKUP($A34,PoreGG!$D$12:CJ$120,R$3,FALSE)),VLOOKUP($A34,PoreGG!$D$12:CJ$120,R$3,FALSE),"i.p"))</f>
        <v>i.a</v>
      </c>
      <c r="S34" s="140" t="str">
        <f>IF(OR(ISNA(VLOOKUP($A34,PoreGG!$D$12:CK$120,S$3,FALSE)),ISBLANK(VLOOKUP($A34,PoreGG!$D$12:CK$120,S$3,FALSE))),"i.a",IF(ISNUMBER(VLOOKUP($A34,PoreGG!$D$12:CK$120,S$3,FALSE)),VLOOKUP($A34,PoreGG!$D$12:CK$120,S$3,FALSE),"i.p"))</f>
        <v>i.a</v>
      </c>
      <c r="T34" s="140" t="str">
        <f>IF(OR(ISNA(VLOOKUP($A34,PoreGG!$D$12:CL$120,T$3,FALSE)),ISBLANK(VLOOKUP($A34,PoreGG!$D$12:CL$120,T$3,FALSE))),"i.a",IF(ISNUMBER(VLOOKUP($A34,PoreGG!$D$12:CL$120,T$3,FALSE)),VLOOKUP($A34,PoreGG!$D$12:CL$120,T$3,FALSE),"i.p"))</f>
        <v>i.a</v>
      </c>
      <c r="U34" s="140" t="str">
        <f>IF(OR(ISNA(VLOOKUP($A34,PoreGG!$D$12:CM$120,U$3,FALSE)),ISBLANK(VLOOKUP($A34,PoreGG!$D$12:CM$120,U$3,FALSE))),"i.a",IF(ISNUMBER(VLOOKUP($A34,PoreGG!$D$12:CM$120,U$3,FALSE)),VLOOKUP($A34,PoreGG!$D$12:CM$120,U$3,FALSE),"i.p"))</f>
        <v>i.a</v>
      </c>
      <c r="V34" s="140" t="str">
        <f>IF(OR(ISNA(VLOOKUP($A34,PoreGG!$D$12:CN$120,V$3,FALSE)),ISBLANK(VLOOKUP($A34,PoreGG!$D$12:CN$120,V$3,FALSE))),"i.a",IF(ISNUMBER(VLOOKUP($A34,PoreGG!$D$12:CN$120,V$3,FALSE)),VLOOKUP($A34,PoreGG!$D$12:CN$120,V$3,FALSE),"i.p"))</f>
        <v>i.a</v>
      </c>
      <c r="W34" s="158" t="str">
        <f>IF(OR(ISNA(VLOOKUP($A34,PoreGG!$D$12:CO$120,W$3,FALSE)),ISBLANK(VLOOKUP($A34,PoreGG!$D$12:CO$120,W$3,FALSE))),"i.a",IF(ISNUMBER(VLOOKUP($A34,PoreGG!$D$12:CO$120,W$3,FALSE)),VLOOKUP($A34,PoreGG!$D$12:CO$120,W$3,FALSE),"i.p"))</f>
        <v>i.a</v>
      </c>
    </row>
    <row r="35" spans="1:23" x14ac:dyDescent="0.2">
      <c r="A35" s="50">
        <v>83</v>
      </c>
      <c r="B35" s="51" t="str">
        <f>_xlfn.IFNA(IF(ISBLANK(VLOOKUP($A35,PoreGG!$D$12:BT$120,3,FALSE)),"i.a",VLOOKUP($A35,PoreGG!$D$12:BT$120,3,FALSE)),"i.a")</f>
        <v>i.a</v>
      </c>
      <c r="C35" s="9" t="s">
        <v>86</v>
      </c>
      <c r="D35" s="18" t="str">
        <f>_xlfn.IFNA(IF(ISBLANK(VLOOKUP($A35,PoreGG!$D$12:BV$120,D$3,FALSE)),"i.f",VLOOKUP($A35,PoreGG!$D$12:BV$120,D$3,FALSE)),"i.a")</f>
        <v>i.a</v>
      </c>
      <c r="E35" s="140" t="str">
        <f>IF(OR(ISNA(VLOOKUP($A35,PoreGG!$D$12:BW$120,E$3,FALSE)),ISBLANK(VLOOKUP($A35,PoreGG!$D$12:BW$120,E$3,FALSE))),"i.a",IF(ISNUMBER(VLOOKUP($A35,PoreGG!$D$12:BW$120,E$3,FALSE)),VLOOKUP($A35,PoreGG!$D$12:BW$120,E$3,FALSE),"i.p"))</f>
        <v>i.a</v>
      </c>
      <c r="F35" s="140" t="str">
        <f>IF(OR(ISNA(VLOOKUP($A35,PoreGG!$D$12:BX$120,F$3,FALSE)),ISBLANK(VLOOKUP($A35,PoreGG!$D$12:BX$120,F$3,FALSE))),"i.a",IF(ISNUMBER(VLOOKUP($A35,PoreGG!$D$12:BX$120,F$3,FALSE)),VLOOKUP($A35,PoreGG!$D$12:BX$120,F$3,FALSE),"i.p"))</f>
        <v>i.a</v>
      </c>
      <c r="G35" s="140" t="str">
        <f>IF(OR(ISNA(VLOOKUP($A35,PoreGG!$D$12:BY$120,G$3,FALSE)),ISBLANK(VLOOKUP($A35,PoreGG!$D$12:BY$120,G$3,FALSE))),"i.a",IF(ISNUMBER(VLOOKUP($A35,PoreGG!$D$12:BY$120,G$3,FALSE)),VLOOKUP($A35,PoreGG!$D$12:BY$120,G$3,FALSE),"i.p"))</f>
        <v>i.a</v>
      </c>
      <c r="H35" s="140" t="str">
        <f>IF(OR(ISNA(VLOOKUP($A35,PoreGG!$D$12:BZ$120,H$3,FALSE)),ISBLANK(VLOOKUP($A35,PoreGG!$D$12:BZ$120,H$3,FALSE))),"i.a",IF(ISNUMBER(VLOOKUP($A35,PoreGG!$D$12:BZ$120,H$3,FALSE)),VLOOKUP($A35,PoreGG!$D$12:BZ$120,H$3,FALSE),"i.p"))</f>
        <v>i.a</v>
      </c>
      <c r="I35" s="140" t="str">
        <f>IF(OR(ISNA(VLOOKUP($A35,PoreGG!$D$12:CA$120,I$3,FALSE)),ISBLANK(VLOOKUP($A35,PoreGG!$D$12:CA$120,I$3,FALSE))),"i.a",IF(ISNUMBER(VLOOKUP($A35,PoreGG!$D$12:CA$120,I$3,FALSE)),VLOOKUP($A35,PoreGG!$D$12:CA$120,I$3,FALSE),"i.p"))</f>
        <v>i.a</v>
      </c>
      <c r="J35" s="140" t="str">
        <f>IF(OR(ISNA(VLOOKUP($A35,PoreGG!$D$12:CB$120,J$3,FALSE)),ISBLANK(VLOOKUP($A35,PoreGG!$D$12:CB$120,J$3,FALSE))),"i.a",IF(ISNUMBER(VLOOKUP($A35,PoreGG!$D$12:CB$120,J$3,FALSE)),VLOOKUP($A35,PoreGG!$D$12:CB$120,J$3,FALSE),"i.p"))</f>
        <v>i.a</v>
      </c>
      <c r="K35" s="140" t="str">
        <f>IF(OR(ISNA(VLOOKUP($A35,PoreGG!$D$12:CC$120,K$3,FALSE)),ISBLANK(VLOOKUP($A35,PoreGG!$D$12:CC$120,K$3,FALSE))),"i.a",IF(ISNUMBER(VLOOKUP($A35,PoreGG!$D$12:CC$120,K$3,FALSE)),VLOOKUP($A35,PoreGG!$D$12:CC$120,K$3,FALSE),"i.p"))</f>
        <v>i.a</v>
      </c>
      <c r="L35" s="140" t="str">
        <f>IF(OR(ISNA(VLOOKUP($A35,PoreGG!$D$12:CD$120,L$3,FALSE)),ISBLANK(VLOOKUP($A35,PoreGG!$D$12:CD$120,L$3,FALSE))),"i.a",IF(ISNUMBER(VLOOKUP($A35,PoreGG!$D$12:CD$120,L$3,FALSE)),VLOOKUP($A35,PoreGG!$D$12:CD$120,L$3,FALSE),"i.p"))</f>
        <v>i.a</v>
      </c>
      <c r="M35" s="140" t="str">
        <f>IF(OR(ISNA(VLOOKUP($A35,PoreGG!$D$12:CE$120,M$3,FALSE)),ISBLANK(VLOOKUP($A35,PoreGG!$D$12:CE$120,M$3,FALSE))),"i.a",IF(ISNUMBER(VLOOKUP($A35,PoreGG!$D$12:CE$120,M$3,FALSE)),VLOOKUP($A35,PoreGG!$D$12:CE$120,M$3,FALSE),"i.p"))</f>
        <v>i.a</v>
      </c>
      <c r="N35" s="140" t="str">
        <f>IF(OR(ISNA(VLOOKUP($A35,PoreGG!$D$12:CF$120,N$3,FALSE)),ISBLANK(VLOOKUP($A35,PoreGG!$D$12:CF$120,N$3,FALSE))),"i.a",IF(ISNUMBER(VLOOKUP($A35,PoreGG!$D$12:CF$120,N$3,FALSE)),VLOOKUP($A35,PoreGG!$D$12:CF$120,N$3,FALSE),"i.p"))</f>
        <v>i.a</v>
      </c>
      <c r="O35" s="140" t="str">
        <f>IF(OR(ISNA(VLOOKUP($A35,PoreGG!$D$12:CG$120,O$3,FALSE)),ISBLANK(VLOOKUP($A35,PoreGG!$D$12:CG$120,O$3,FALSE))),"i.a",IF(ISNUMBER(VLOOKUP($A35,PoreGG!$D$12:CG$120,O$3,FALSE)),VLOOKUP($A35,PoreGG!$D$12:CG$120,O$3,FALSE),"i.p"))</f>
        <v>i.a</v>
      </c>
      <c r="P35" s="140" t="str">
        <f>IF(OR(ISNA(VLOOKUP($A35,PoreGG!$D$12:CH$120,P$3,FALSE)),ISBLANK(VLOOKUP($A35,PoreGG!$D$12:CH$120,P$3,FALSE))),"i.a",IF(ISNUMBER(VLOOKUP($A35,PoreGG!$D$12:CH$120,P$3,FALSE)),VLOOKUP($A35,PoreGG!$D$12:CH$120,P$3,FALSE),"i.p"))</f>
        <v>i.a</v>
      </c>
      <c r="Q35" s="140" t="str">
        <f>IF(OR(ISNA(VLOOKUP($A35,PoreGG!$D$12:CI$120,Q$3,FALSE)),ISBLANK(VLOOKUP($A35,PoreGG!$D$12:CI$120,Q$3,FALSE))),"i.a",IF(ISNUMBER(VLOOKUP($A35,PoreGG!$D$12:CI$120,Q$3,FALSE)),VLOOKUP($A35,PoreGG!$D$12:CI$120,Q$3,FALSE),"i.p"))</f>
        <v>i.a</v>
      </c>
      <c r="R35" s="140" t="str">
        <f>IF(OR(ISNA(VLOOKUP($A35,PoreGG!$D$12:CJ$120,R$3,FALSE)),ISBLANK(VLOOKUP($A35,PoreGG!$D$12:CJ$120,R$3,FALSE))),"i.a",IF(ISNUMBER(VLOOKUP($A35,PoreGG!$D$12:CJ$120,R$3,FALSE)),VLOOKUP($A35,PoreGG!$D$12:CJ$120,R$3,FALSE),"i.p"))</f>
        <v>i.a</v>
      </c>
      <c r="S35" s="140" t="str">
        <f>IF(OR(ISNA(VLOOKUP($A35,PoreGG!$D$12:CK$120,S$3,FALSE)),ISBLANK(VLOOKUP($A35,PoreGG!$D$12:CK$120,S$3,FALSE))),"i.a",IF(ISNUMBER(VLOOKUP($A35,PoreGG!$D$12:CK$120,S$3,FALSE)),VLOOKUP($A35,PoreGG!$D$12:CK$120,S$3,FALSE),"i.p"))</f>
        <v>i.a</v>
      </c>
      <c r="T35" s="140" t="str">
        <f>IF(OR(ISNA(VLOOKUP($A35,PoreGG!$D$12:CL$120,T$3,FALSE)),ISBLANK(VLOOKUP($A35,PoreGG!$D$12:CL$120,T$3,FALSE))),"i.a",IF(ISNUMBER(VLOOKUP($A35,PoreGG!$D$12:CL$120,T$3,FALSE)),VLOOKUP($A35,PoreGG!$D$12:CL$120,T$3,FALSE),"i.p"))</f>
        <v>i.a</v>
      </c>
      <c r="U35" s="140" t="str">
        <f>IF(OR(ISNA(VLOOKUP($A35,PoreGG!$D$12:CM$120,U$3,FALSE)),ISBLANK(VLOOKUP($A35,PoreGG!$D$12:CM$120,U$3,FALSE))),"i.a",IF(ISNUMBER(VLOOKUP($A35,PoreGG!$D$12:CM$120,U$3,FALSE)),VLOOKUP($A35,PoreGG!$D$12:CM$120,U$3,FALSE),"i.p"))</f>
        <v>i.a</v>
      </c>
      <c r="V35" s="140" t="str">
        <f>IF(OR(ISNA(VLOOKUP($A35,PoreGG!$D$12:CN$120,V$3,FALSE)),ISBLANK(VLOOKUP($A35,PoreGG!$D$12:CN$120,V$3,FALSE))),"i.a",IF(ISNUMBER(VLOOKUP($A35,PoreGG!$D$12:CN$120,V$3,FALSE)),VLOOKUP($A35,PoreGG!$D$12:CN$120,V$3,FALSE),"i.p"))</f>
        <v>i.a</v>
      </c>
      <c r="W35" s="158" t="str">
        <f>IF(OR(ISNA(VLOOKUP($A35,PoreGG!$D$12:CO$120,W$3,FALSE)),ISBLANK(VLOOKUP($A35,PoreGG!$D$12:CO$120,W$3,FALSE))),"i.a",IF(ISNUMBER(VLOOKUP($A35,PoreGG!$D$12:CO$120,W$3,FALSE)),VLOOKUP($A35,PoreGG!$D$12:CO$120,W$3,FALSE),"i.p"))</f>
        <v>i.a</v>
      </c>
    </row>
    <row r="36" spans="1:23" ht="13.6" thickBot="1" x14ac:dyDescent="0.25">
      <c r="A36" s="50">
        <v>86</v>
      </c>
      <c r="B36" s="51" t="str">
        <f>_xlfn.IFNA(IF(ISBLANK(VLOOKUP($A36,PoreGG!$D$12:BT$120,3,FALSE)),"i.a",VLOOKUP($A36,PoreGG!$D$12:BT$120,3,FALSE)),"i.a")</f>
        <v>i.a</v>
      </c>
      <c r="C36" s="7" t="s">
        <v>87</v>
      </c>
      <c r="D36" s="13" t="str">
        <f>_xlfn.IFNA(IF(ISBLANK(VLOOKUP($A36,PoreGG!$D$12:BV$120,D$3,FALSE)),"i.f",VLOOKUP($A36,PoreGG!$D$12:BV$120,D$3,FALSE)),"i.a")</f>
        <v>i.a</v>
      </c>
      <c r="E36" s="159" t="str">
        <f>IF(OR(ISNA(VLOOKUP($A36,PoreGG!$D$12:BW$120,E$3,FALSE)),ISBLANK(VLOOKUP($A36,PoreGG!$D$12:BW$120,E$3,FALSE))),"i.a",IF(ISNUMBER(VLOOKUP($A36,PoreGG!$D$12:BW$120,E$3,FALSE)),VLOOKUP($A36,PoreGG!$D$12:BW$120,E$3,FALSE),"i.p"))</f>
        <v>i.a</v>
      </c>
      <c r="F36" s="159" t="str">
        <f>IF(OR(ISNA(VLOOKUP($A36,PoreGG!$D$12:BX$120,F$3,FALSE)),ISBLANK(VLOOKUP($A36,PoreGG!$D$12:BX$120,F$3,FALSE))),"i.a",IF(ISNUMBER(VLOOKUP($A36,PoreGG!$D$12:BX$120,F$3,FALSE)),VLOOKUP($A36,PoreGG!$D$12:BX$120,F$3,FALSE),"i.p"))</f>
        <v>i.a</v>
      </c>
      <c r="G36" s="159" t="str">
        <f>IF(OR(ISNA(VLOOKUP($A36,PoreGG!$D$12:BY$120,G$3,FALSE)),ISBLANK(VLOOKUP($A36,PoreGG!$D$12:BY$120,G$3,FALSE))),"i.a",IF(ISNUMBER(VLOOKUP($A36,PoreGG!$D$12:BY$120,G$3,FALSE)),VLOOKUP($A36,PoreGG!$D$12:BY$120,G$3,FALSE),"i.p"))</f>
        <v>i.a</v>
      </c>
      <c r="H36" s="159" t="str">
        <f>IF(OR(ISNA(VLOOKUP($A36,PoreGG!$D$12:BZ$120,H$3,FALSE)),ISBLANK(VLOOKUP($A36,PoreGG!$D$12:BZ$120,H$3,FALSE))),"i.a",IF(ISNUMBER(VLOOKUP($A36,PoreGG!$D$12:BZ$120,H$3,FALSE)),VLOOKUP($A36,PoreGG!$D$12:BZ$120,H$3,FALSE),"i.p"))</f>
        <v>i.a</v>
      </c>
      <c r="I36" s="159" t="str">
        <f>IF(OR(ISNA(VLOOKUP($A36,PoreGG!$D$12:CA$120,I$3,FALSE)),ISBLANK(VLOOKUP($A36,PoreGG!$D$12:CA$120,I$3,FALSE))),"i.a",IF(ISNUMBER(VLOOKUP($A36,PoreGG!$D$12:CA$120,I$3,FALSE)),VLOOKUP($A36,PoreGG!$D$12:CA$120,I$3,FALSE),"i.p"))</f>
        <v>i.a</v>
      </c>
      <c r="J36" s="159" t="str">
        <f>IF(OR(ISNA(VLOOKUP($A36,PoreGG!$D$12:CB$120,J$3,FALSE)),ISBLANK(VLOOKUP($A36,PoreGG!$D$12:CB$120,J$3,FALSE))),"i.a",IF(ISNUMBER(VLOOKUP($A36,PoreGG!$D$12:CB$120,J$3,FALSE)),VLOOKUP($A36,PoreGG!$D$12:CB$120,J$3,FALSE),"i.p"))</f>
        <v>i.a</v>
      </c>
      <c r="K36" s="159" t="str">
        <f>IF(OR(ISNA(VLOOKUP($A36,PoreGG!$D$12:CC$120,K$3,FALSE)),ISBLANK(VLOOKUP($A36,PoreGG!$D$12:CC$120,K$3,FALSE))),"i.a",IF(ISNUMBER(VLOOKUP($A36,PoreGG!$D$12:CC$120,K$3,FALSE)),VLOOKUP($A36,PoreGG!$D$12:CC$120,K$3,FALSE),"i.p"))</f>
        <v>i.a</v>
      </c>
      <c r="L36" s="159" t="str">
        <f>IF(OR(ISNA(VLOOKUP($A36,PoreGG!$D$12:CD$120,L$3,FALSE)),ISBLANK(VLOOKUP($A36,PoreGG!$D$12:CD$120,L$3,FALSE))),"i.a",IF(ISNUMBER(VLOOKUP($A36,PoreGG!$D$12:CD$120,L$3,FALSE)),VLOOKUP($A36,PoreGG!$D$12:CD$120,L$3,FALSE),"i.p"))</f>
        <v>i.a</v>
      </c>
      <c r="M36" s="159" t="str">
        <f>IF(OR(ISNA(VLOOKUP($A36,PoreGG!$D$12:CE$120,M$3,FALSE)),ISBLANK(VLOOKUP($A36,PoreGG!$D$12:CE$120,M$3,FALSE))),"i.a",IF(ISNUMBER(VLOOKUP($A36,PoreGG!$D$12:CE$120,M$3,FALSE)),VLOOKUP($A36,PoreGG!$D$12:CE$120,M$3,FALSE),"i.p"))</f>
        <v>i.a</v>
      </c>
      <c r="N36" s="159" t="str">
        <f>IF(OR(ISNA(VLOOKUP($A36,PoreGG!$D$12:CF$120,N$3,FALSE)),ISBLANK(VLOOKUP($A36,PoreGG!$D$12:CF$120,N$3,FALSE))),"i.a",IF(ISNUMBER(VLOOKUP($A36,PoreGG!$D$12:CF$120,N$3,FALSE)),VLOOKUP($A36,PoreGG!$D$12:CF$120,N$3,FALSE),"i.p"))</f>
        <v>i.a</v>
      </c>
      <c r="O36" s="159" t="str">
        <f>IF(OR(ISNA(VLOOKUP($A36,PoreGG!$D$12:CG$120,O$3,FALSE)),ISBLANK(VLOOKUP($A36,PoreGG!$D$12:CG$120,O$3,FALSE))),"i.a",IF(ISNUMBER(VLOOKUP($A36,PoreGG!$D$12:CG$120,O$3,FALSE)),VLOOKUP($A36,PoreGG!$D$12:CG$120,O$3,FALSE),"i.p"))</f>
        <v>i.a</v>
      </c>
      <c r="P36" s="159" t="str">
        <f>IF(OR(ISNA(VLOOKUP($A36,PoreGG!$D$12:CH$120,P$3,FALSE)),ISBLANK(VLOOKUP($A36,PoreGG!$D$12:CH$120,P$3,FALSE))),"i.a",IF(ISNUMBER(VLOOKUP($A36,PoreGG!$D$12:CH$120,P$3,FALSE)),VLOOKUP($A36,PoreGG!$D$12:CH$120,P$3,FALSE),"i.p"))</f>
        <v>i.a</v>
      </c>
      <c r="Q36" s="159" t="str">
        <f>IF(OR(ISNA(VLOOKUP($A36,PoreGG!$D$12:CI$120,Q$3,FALSE)),ISBLANK(VLOOKUP($A36,PoreGG!$D$12:CI$120,Q$3,FALSE))),"i.a",IF(ISNUMBER(VLOOKUP($A36,PoreGG!$D$12:CI$120,Q$3,FALSE)),VLOOKUP($A36,PoreGG!$D$12:CI$120,Q$3,FALSE),"i.p"))</f>
        <v>i.a</v>
      </c>
      <c r="R36" s="159" t="str">
        <f>IF(OR(ISNA(VLOOKUP($A36,PoreGG!$D$12:CJ$120,R$3,FALSE)),ISBLANK(VLOOKUP($A36,PoreGG!$D$12:CJ$120,R$3,FALSE))),"i.a",IF(ISNUMBER(VLOOKUP($A36,PoreGG!$D$12:CJ$120,R$3,FALSE)),VLOOKUP($A36,PoreGG!$D$12:CJ$120,R$3,FALSE),"i.p"))</f>
        <v>i.a</v>
      </c>
      <c r="S36" s="159" t="str">
        <f>IF(OR(ISNA(VLOOKUP($A36,PoreGG!$D$12:CK$120,S$3,FALSE)),ISBLANK(VLOOKUP($A36,PoreGG!$D$12:CK$120,S$3,FALSE))),"i.a",IF(ISNUMBER(VLOOKUP($A36,PoreGG!$D$12:CK$120,S$3,FALSE)),VLOOKUP($A36,PoreGG!$D$12:CK$120,S$3,FALSE),"i.p"))</f>
        <v>i.a</v>
      </c>
      <c r="T36" s="159" t="str">
        <f>IF(OR(ISNA(VLOOKUP($A36,PoreGG!$D$12:CL$120,T$3,FALSE)),ISBLANK(VLOOKUP($A36,PoreGG!$D$12:CL$120,T$3,FALSE))),"i.a",IF(ISNUMBER(VLOOKUP($A36,PoreGG!$D$12:CL$120,T$3,FALSE)),VLOOKUP($A36,PoreGG!$D$12:CL$120,T$3,FALSE),"i.p"))</f>
        <v>i.a</v>
      </c>
      <c r="U36" s="159" t="str">
        <f>IF(OR(ISNA(VLOOKUP($A36,PoreGG!$D$12:CM$120,U$3,FALSE)),ISBLANK(VLOOKUP($A36,PoreGG!$D$12:CM$120,U$3,FALSE))),"i.a",IF(ISNUMBER(VLOOKUP($A36,PoreGG!$D$12:CM$120,U$3,FALSE)),VLOOKUP($A36,PoreGG!$D$12:CM$120,U$3,FALSE),"i.p"))</f>
        <v>i.a</v>
      </c>
      <c r="V36" s="159" t="str">
        <f>IF(OR(ISNA(VLOOKUP($A36,PoreGG!$D$12:CN$120,V$3,FALSE)),ISBLANK(VLOOKUP($A36,PoreGG!$D$12:CN$120,V$3,FALSE))),"i.a",IF(ISNUMBER(VLOOKUP($A36,PoreGG!$D$12:CN$120,V$3,FALSE)),VLOOKUP($A36,PoreGG!$D$12:CN$120,V$3,FALSE),"i.p"))</f>
        <v>i.a</v>
      </c>
      <c r="W36" s="160" t="str">
        <f>IF(OR(ISNA(VLOOKUP($A36,PoreGG!$D$12:CO$120,W$3,FALSE)),ISBLANK(VLOOKUP($A36,PoreGG!$D$12:CO$120,W$3,FALSE))),"i.a",IF(ISNUMBER(VLOOKUP($A36,PoreGG!$D$12:CO$120,W$3,FALSE)),VLOOKUP($A36,PoreGG!$D$12:CO$120,W$3,FALSE),"i.p"))</f>
        <v>i.a</v>
      </c>
    </row>
    <row r="37" spans="1:23" x14ac:dyDescent="0.2">
      <c r="A37" s="55"/>
      <c r="B37" s="55"/>
      <c r="C37" s="2"/>
      <c r="D37" s="41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</row>
    <row r="38" spans="1:23" x14ac:dyDescent="0.2">
      <c r="A38" s="55"/>
      <c r="B38" s="55"/>
      <c r="C38" s="2"/>
      <c r="D38" s="41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</row>
    <row r="39" spans="1:23" x14ac:dyDescent="0.2">
      <c r="A39" s="55"/>
      <c r="B39" s="55"/>
      <c r="C39" s="2"/>
      <c r="D39" s="41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</row>
    <row r="43" spans="1:23" ht="18.2" customHeight="1" x14ac:dyDescent="0.2">
      <c r="C43" s="34" t="s">
        <v>68</v>
      </c>
      <c r="D43" s="384" t="s">
        <v>69</v>
      </c>
      <c r="E43" s="385"/>
      <c r="F43" s="385"/>
      <c r="G43" s="385"/>
      <c r="H43" s="385"/>
      <c r="I43" s="385"/>
    </row>
    <row r="44" spans="1:23" ht="18.2" customHeight="1" x14ac:dyDescent="0.2">
      <c r="C44" s="35" t="s">
        <v>67</v>
      </c>
      <c r="D44" s="384" t="s">
        <v>70</v>
      </c>
      <c r="E44" s="385"/>
      <c r="F44" s="385"/>
      <c r="G44" s="385"/>
      <c r="H44" s="385"/>
      <c r="I44" s="385"/>
    </row>
    <row r="45" spans="1:23" ht="18.2" customHeight="1" x14ac:dyDescent="0.2">
      <c r="C45" s="12" t="s">
        <v>71</v>
      </c>
      <c r="D45" s="384" t="s">
        <v>72</v>
      </c>
      <c r="E45" s="385"/>
      <c r="F45" s="385"/>
      <c r="G45" s="385"/>
      <c r="H45" s="385"/>
      <c r="I45" s="385"/>
    </row>
    <row r="46" spans="1:23" ht="18.2" customHeight="1" x14ac:dyDescent="0.2">
      <c r="C46" s="12" t="s">
        <v>73</v>
      </c>
      <c r="D46" s="384" t="s">
        <v>74</v>
      </c>
      <c r="E46" s="385"/>
      <c r="F46" s="385"/>
      <c r="G46" s="385"/>
      <c r="H46" s="385"/>
      <c r="I46" s="385"/>
    </row>
    <row r="47" spans="1:23" ht="18.2" customHeight="1" x14ac:dyDescent="0.2">
      <c r="C47" s="12" t="s">
        <v>75</v>
      </c>
      <c r="D47" s="384" t="s">
        <v>76</v>
      </c>
      <c r="E47" s="385"/>
      <c r="F47" s="385"/>
      <c r="G47" s="385"/>
      <c r="H47" s="385"/>
      <c r="I47" s="385"/>
    </row>
    <row r="48" spans="1:23" ht="18.2" customHeight="1" x14ac:dyDescent="0.2">
      <c r="C48" s="12" t="s">
        <v>77</v>
      </c>
      <c r="D48" s="384" t="s">
        <v>78</v>
      </c>
      <c r="E48" s="385"/>
      <c r="F48" s="385"/>
      <c r="G48" s="385"/>
      <c r="H48" s="385"/>
      <c r="I48" s="385"/>
    </row>
    <row r="49" spans="3:9" ht="18.2" customHeight="1" x14ac:dyDescent="0.2">
      <c r="C49" s="36" t="s">
        <v>79</v>
      </c>
      <c r="D49" s="384" t="s">
        <v>80</v>
      </c>
      <c r="E49" s="385"/>
      <c r="F49" s="385"/>
      <c r="G49" s="385"/>
      <c r="H49" s="385"/>
      <c r="I49" s="385"/>
    </row>
  </sheetData>
  <sortState columnSort="1" ref="D1:V24">
    <sortCondition ref="D5:V5"/>
  </sortState>
  <mergeCells count="7">
    <mergeCell ref="D48:I48"/>
    <mergeCell ref="D49:I49"/>
    <mergeCell ref="D43:I43"/>
    <mergeCell ref="D44:I44"/>
    <mergeCell ref="D45:I45"/>
    <mergeCell ref="D46:I46"/>
    <mergeCell ref="D47:I47"/>
  </mergeCells>
  <conditionalFormatting sqref="D9:W39">
    <cfRule type="cellIs" dxfId="49" priority="1" stopIfTrue="1" operator="equal">
      <formula>"i.p"</formula>
    </cfRule>
    <cfRule type="cellIs" dxfId="48" priority="6" stopIfTrue="1" operator="equal">
      <formula>"I.A"</formula>
    </cfRule>
    <cfRule type="beginsWith" dxfId="47" priority="7" stopIfTrue="1" operator="beginsWith" text="&lt;">
      <formula>LEFT(D9,LEN("&lt;"))="&lt;"</formula>
    </cfRule>
    <cfRule type="expression" dxfId="46" priority="8" stopIfTrue="1">
      <formula>D9&gt;($D9*100)</formula>
    </cfRule>
  </conditionalFormatting>
  <conditionalFormatting sqref="D9:W39">
    <cfRule type="cellIs" dxfId="45" priority="10" operator="greaterThan">
      <formula>$D9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4"/>
  <sheetViews>
    <sheetView workbookViewId="0">
      <selection activeCell="E2" sqref="E2"/>
    </sheetView>
  </sheetViews>
  <sheetFormatPr defaultRowHeight="12.9" x14ac:dyDescent="0.2"/>
  <cols>
    <col min="3" max="3" width="22.5" customWidth="1"/>
    <col min="5" max="23" width="8.09765625" customWidth="1"/>
  </cols>
  <sheetData>
    <row r="1" spans="1:23" x14ac:dyDescent="0.2">
      <c r="A1" s="45"/>
      <c r="B1" s="45"/>
      <c r="C1" s="45" t="s">
        <v>96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1:23" x14ac:dyDescent="0.2">
      <c r="A2" s="45"/>
      <c r="B2" s="45"/>
      <c r="C2" s="46" t="s">
        <v>16</v>
      </c>
      <c r="D2" s="46"/>
      <c r="E2" s="169">
        <f>IndeGG!L9</f>
        <v>0</v>
      </c>
      <c r="F2" s="169">
        <f>IndeGG!M9</f>
        <v>0</v>
      </c>
      <c r="G2" s="169">
        <f>IndeGG!N9</f>
        <v>0</v>
      </c>
      <c r="H2" s="169">
        <f>IndeGG!O9</f>
        <v>0</v>
      </c>
      <c r="I2" s="169">
        <f>IndeGG!P9</f>
        <v>0</v>
      </c>
      <c r="J2" s="169">
        <f>IndeGG!Q9</f>
        <v>0</v>
      </c>
      <c r="K2" s="169">
        <f>IndeGG!R9</f>
        <v>0</v>
      </c>
      <c r="L2" s="169">
        <f>IndeGG!S9</f>
        <v>0</v>
      </c>
      <c r="M2" s="169">
        <f>IndeGG!T9</f>
        <v>0</v>
      </c>
      <c r="N2" s="169">
        <f>IndeGG!U9</f>
        <v>0</v>
      </c>
      <c r="O2" s="169">
        <f>IndeGG!V9</f>
        <v>0</v>
      </c>
      <c r="P2" s="169">
        <f>IndeGG!W9</f>
        <v>0</v>
      </c>
      <c r="Q2" s="169">
        <f>IndeGG!X9</f>
        <v>0</v>
      </c>
      <c r="R2" s="169">
        <f>IndeGG!Y9</f>
        <v>0</v>
      </c>
      <c r="S2" s="169">
        <f>IndeGG!Z9</f>
        <v>0</v>
      </c>
      <c r="T2" s="169">
        <f>IndeGG!AA9</f>
        <v>0</v>
      </c>
      <c r="U2" s="169">
        <f>IndeGG!AB9</f>
        <v>0</v>
      </c>
      <c r="V2" s="169">
        <f>IndeGG!AC9</f>
        <v>0</v>
      </c>
      <c r="W2" s="169">
        <f>IndeGG!AD9</f>
        <v>0</v>
      </c>
    </row>
    <row r="3" spans="1:23" x14ac:dyDescent="0.2">
      <c r="A3" s="45"/>
      <c r="B3" s="45"/>
      <c r="C3" s="47" t="s">
        <v>22</v>
      </c>
      <c r="D3" s="47">
        <v>6</v>
      </c>
      <c r="E3" s="126">
        <v>9</v>
      </c>
      <c r="F3" s="126">
        <v>10</v>
      </c>
      <c r="G3" s="126">
        <v>11</v>
      </c>
      <c r="H3" s="126">
        <v>12</v>
      </c>
      <c r="I3" s="126">
        <v>13</v>
      </c>
      <c r="J3" s="126">
        <v>14</v>
      </c>
      <c r="K3" s="126">
        <v>15</v>
      </c>
      <c r="L3" s="126">
        <v>16</v>
      </c>
      <c r="M3" s="126">
        <v>17</v>
      </c>
      <c r="N3" s="126">
        <v>18</v>
      </c>
      <c r="O3" s="126">
        <v>19</v>
      </c>
      <c r="P3" s="126">
        <v>20</v>
      </c>
      <c r="Q3" s="126">
        <v>21</v>
      </c>
      <c r="R3" s="126">
        <v>22</v>
      </c>
      <c r="S3" s="126">
        <v>23</v>
      </c>
      <c r="T3" s="126">
        <v>24</v>
      </c>
      <c r="U3" s="126">
        <v>25</v>
      </c>
      <c r="V3" s="126">
        <v>26</v>
      </c>
      <c r="W3" s="126">
        <v>27</v>
      </c>
    </row>
    <row r="4" spans="1:23" x14ac:dyDescent="0.2">
      <c r="A4" s="45"/>
      <c r="B4" s="45"/>
      <c r="C4" s="60" t="s">
        <v>88</v>
      </c>
      <c r="D4" s="48"/>
      <c r="E4" s="127">
        <f>IndeGG!L8</f>
        <v>0</v>
      </c>
      <c r="F4" s="127">
        <f>IndeGG!M8</f>
        <v>0</v>
      </c>
      <c r="G4" s="127">
        <f>IndeGG!N8</f>
        <v>0</v>
      </c>
      <c r="H4" s="127">
        <f>IndeGG!O8</f>
        <v>0</v>
      </c>
      <c r="I4" s="127">
        <f>IndeGG!P8</f>
        <v>0</v>
      </c>
      <c r="J4" s="127">
        <f>IndeGG!Q8</f>
        <v>0</v>
      </c>
      <c r="K4" s="127">
        <f>IndeGG!R8</f>
        <v>0</v>
      </c>
      <c r="L4" s="127">
        <f>IndeGG!S8</f>
        <v>0</v>
      </c>
      <c r="M4" s="127">
        <f>IndeGG!T8</f>
        <v>0</v>
      </c>
      <c r="N4" s="127">
        <f>IndeGG!U8</f>
        <v>0</v>
      </c>
      <c r="O4" s="127">
        <f>IndeGG!V8</f>
        <v>0</v>
      </c>
      <c r="P4" s="127">
        <f>IndeGG!W8</f>
        <v>0</v>
      </c>
      <c r="Q4" s="127">
        <f>IndeGG!X8</f>
        <v>0</v>
      </c>
      <c r="R4" s="127">
        <f>IndeGG!Y8</f>
        <v>0</v>
      </c>
      <c r="S4" s="127">
        <f>IndeGG!Z8</f>
        <v>0</v>
      </c>
      <c r="T4" s="127">
        <f>IndeGG!AA8</f>
        <v>0</v>
      </c>
      <c r="U4" s="127">
        <f>IndeGG!AB8</f>
        <v>0</v>
      </c>
      <c r="V4" s="127">
        <f>IndeGG!AC8</f>
        <v>0</v>
      </c>
      <c r="W4" s="127">
        <f>IndeGG!AD8</f>
        <v>0</v>
      </c>
    </row>
    <row r="5" spans="1:23" ht="13.6" thickBot="1" x14ac:dyDescent="0.25">
      <c r="A5" s="45"/>
      <c r="B5" s="45"/>
      <c r="C5" s="56" t="s">
        <v>0</v>
      </c>
      <c r="D5" s="56"/>
      <c r="E5" s="56">
        <v>1</v>
      </c>
      <c r="F5" s="56">
        <v>2</v>
      </c>
      <c r="G5" s="56">
        <v>3</v>
      </c>
      <c r="H5" s="56">
        <v>4</v>
      </c>
      <c r="I5" s="56">
        <v>5</v>
      </c>
      <c r="J5" s="56">
        <v>6</v>
      </c>
      <c r="K5" s="56">
        <v>7</v>
      </c>
      <c r="L5" s="56">
        <v>8</v>
      </c>
      <c r="M5" s="56">
        <v>9</v>
      </c>
      <c r="N5" s="56">
        <v>10</v>
      </c>
      <c r="O5" s="56">
        <v>11</v>
      </c>
      <c r="P5" s="56">
        <v>12</v>
      </c>
      <c r="Q5" s="56">
        <v>13</v>
      </c>
      <c r="R5" s="56">
        <v>14</v>
      </c>
      <c r="S5" s="56">
        <v>15</v>
      </c>
      <c r="T5" s="56">
        <v>16</v>
      </c>
      <c r="U5" s="56">
        <v>17</v>
      </c>
      <c r="V5" s="56">
        <v>18</v>
      </c>
      <c r="W5" s="56">
        <v>19</v>
      </c>
    </row>
    <row r="6" spans="1:23" ht="32.6" x14ac:dyDescent="0.2">
      <c r="A6" s="45" t="s">
        <v>3194</v>
      </c>
      <c r="B6" s="45" t="s">
        <v>93</v>
      </c>
      <c r="C6" s="109" t="s">
        <v>106</v>
      </c>
      <c r="D6" s="100" t="s">
        <v>125</v>
      </c>
      <c r="E6" s="110">
        <f>IndeGG!L4</f>
        <v>0</v>
      </c>
      <c r="F6" s="110">
        <f>IndeGG!M4</f>
        <v>0</v>
      </c>
      <c r="G6" s="110">
        <f>IndeGG!N4</f>
        <v>0</v>
      </c>
      <c r="H6" s="110">
        <f>IndeGG!O4</f>
        <v>0</v>
      </c>
      <c r="I6" s="110">
        <f>IndeGG!P4</f>
        <v>0</v>
      </c>
      <c r="J6" s="110">
        <f>IndeGG!Q4</f>
        <v>0</v>
      </c>
      <c r="K6" s="110">
        <f>IndeGG!R4</f>
        <v>0</v>
      </c>
      <c r="L6" s="110">
        <f>IndeGG!S4</f>
        <v>0</v>
      </c>
      <c r="M6" s="110">
        <f>IndeGG!T4</f>
        <v>0</v>
      </c>
      <c r="N6" s="110">
        <f>IndeGG!U4</f>
        <v>0</v>
      </c>
      <c r="O6" s="110">
        <f>IndeGG!V4</f>
        <v>0</v>
      </c>
      <c r="P6" s="110">
        <f>IndeGG!W4</f>
        <v>0</v>
      </c>
      <c r="Q6" s="110">
        <f>IndeGG!X4</f>
        <v>0</v>
      </c>
      <c r="R6" s="110">
        <f>IndeGG!Y4</f>
        <v>0</v>
      </c>
      <c r="S6" s="110">
        <f>IndeGG!Z4</f>
        <v>0</v>
      </c>
      <c r="T6" s="110">
        <f>IndeGG!AA4</f>
        <v>0</v>
      </c>
      <c r="U6" s="110">
        <f>IndeGG!AB4</f>
        <v>0</v>
      </c>
      <c r="V6" s="110">
        <f>IndeGG!AC4</f>
        <v>0</v>
      </c>
      <c r="W6" s="110">
        <f>IndeGG!AD4</f>
        <v>0</v>
      </c>
    </row>
    <row r="7" spans="1:23" ht="13.6" thickBot="1" x14ac:dyDescent="0.25">
      <c r="A7" s="45"/>
      <c r="B7" s="45"/>
      <c r="C7" s="111" t="s">
        <v>88</v>
      </c>
      <c r="D7" s="112"/>
      <c r="E7" s="113">
        <f>IndeGG!L$9</f>
        <v>0</v>
      </c>
      <c r="F7" s="113">
        <f>IndeGG!M$9</f>
        <v>0</v>
      </c>
      <c r="G7" s="113">
        <f>IndeGG!N$9</f>
        <v>0</v>
      </c>
      <c r="H7" s="113">
        <f>IndeGG!O$9</f>
        <v>0</v>
      </c>
      <c r="I7" s="113">
        <f>IndeGG!P$9</f>
        <v>0</v>
      </c>
      <c r="J7" s="113">
        <f>IndeGG!Q$9</f>
        <v>0</v>
      </c>
      <c r="K7" s="113">
        <f>IndeGG!R$9</f>
        <v>0</v>
      </c>
      <c r="L7" s="113">
        <f>IndeGG!S$9</f>
        <v>0</v>
      </c>
      <c r="M7" s="113">
        <f>IndeGG!T$9</f>
        <v>0</v>
      </c>
      <c r="N7" s="113">
        <f>IndeGG!U$9</f>
        <v>0</v>
      </c>
      <c r="O7" s="113">
        <f>IndeGG!V$9</f>
        <v>0</v>
      </c>
      <c r="P7" s="113">
        <f>IndeGG!W$9</f>
        <v>0</v>
      </c>
      <c r="Q7" s="113">
        <f>IndeGG!X$9</f>
        <v>0</v>
      </c>
      <c r="R7" s="113">
        <f>IndeGG!Y$9</f>
        <v>0</v>
      </c>
      <c r="S7" s="113">
        <f>IndeGG!Z$9</f>
        <v>0</v>
      </c>
      <c r="T7" s="113">
        <f>IndeGG!AA$9</f>
        <v>0</v>
      </c>
      <c r="U7" s="113">
        <f>IndeGG!AB$9</f>
        <v>0</v>
      </c>
      <c r="V7" s="113">
        <f>IndeGG!AC$9</f>
        <v>0</v>
      </c>
      <c r="W7" s="113">
        <f>IndeGG!AD$9</f>
        <v>0</v>
      </c>
    </row>
    <row r="8" spans="1:23" x14ac:dyDescent="0.2">
      <c r="A8" s="50">
        <v>215</v>
      </c>
      <c r="B8" s="51" t="str">
        <f>_xlfn.IFNA(IF(ISBLANK(VLOOKUP($A8,IndeGG!$D$12:BO$120,3,FALSE)),"i.a",VLOOKUP($A8,IndeGG!$D$12:BO$120,3,FALSE)),"i.a")</f>
        <v>i.a</v>
      </c>
      <c r="C8" s="114" t="s">
        <v>4</v>
      </c>
      <c r="D8" s="115" t="str">
        <f>_xlfn.IFNA(IF(ISBLANK(VLOOKUP($A8,IndeGG!$D$9:BQ$120,D$3,FALSE)),"i.f",VLOOKUP($A8,IndeGG!$D$9:BQ$120,D$3,FALSE)),"i.a")</f>
        <v>i.a</v>
      </c>
      <c r="E8" s="145" t="str">
        <f>IF(OR(ISNA(VLOOKUP($A8,IndeGG!$D$12:BR$120,E$3,FALSE)),ISBLANK(VLOOKUP($A8,IndeGG!$D$12:BR$120,E$3,FALSE))),"i.a",IF(ISNUMBER(VLOOKUP($A8,IndeGG!$D$12:BR$120,E$3,FALSE)),VLOOKUP($A8,IndeGG!$D$12:BR$120,E$3,FALSE),"i.p"))</f>
        <v>i.a</v>
      </c>
      <c r="F8" s="146" t="str">
        <f>IF(OR(ISNA(VLOOKUP($A8,IndeGG!$D$12:BS$120,F$3,FALSE)),ISBLANK(VLOOKUP($A8,IndeGG!$D$12:BS$120,F$3,FALSE))),"i.a",IF(ISNUMBER(VLOOKUP($A8,IndeGG!$D$12:BS$120,F$3,FALSE)),VLOOKUP($A8,IndeGG!$D$12:BS$120,F$3,FALSE),"i.p"))</f>
        <v>i.a</v>
      </c>
      <c r="G8" s="146" t="str">
        <f>IF(OR(ISNA(VLOOKUP($A8,IndeGG!$D$12:BT$120,G$3,FALSE)),ISBLANK(VLOOKUP($A8,IndeGG!$D$12:BT$120,G$3,FALSE))),"i.a",IF(ISNUMBER(VLOOKUP($A8,IndeGG!$D$12:BT$120,G$3,FALSE)),VLOOKUP($A8,IndeGG!$D$12:BT$120,G$3,FALSE),"i.p"))</f>
        <v>i.a</v>
      </c>
      <c r="H8" s="146" t="str">
        <f>IF(OR(ISNA(VLOOKUP($A8,IndeGG!$D$12:BU$120,H$3,FALSE)),ISBLANK(VLOOKUP($A8,IndeGG!$D$12:BU$120,H$3,FALSE))),"i.a",IF(ISNUMBER(VLOOKUP($A8,IndeGG!$D$12:BU$120,H$3,FALSE)),VLOOKUP($A8,IndeGG!$D$12:BU$120,H$3,FALSE),"i.p"))</f>
        <v>i.a</v>
      </c>
      <c r="I8" s="146" t="str">
        <f>IF(OR(ISNA(VLOOKUP($A8,IndeGG!$D$12:BV$120,I$3,FALSE)),ISBLANK(VLOOKUP($A8,IndeGG!$D$12:BV$120,I$3,FALSE))),"i.a",IF(ISNUMBER(VLOOKUP($A8,IndeGG!$D$12:BV$120,I$3,FALSE)),VLOOKUP($A8,IndeGG!$D$12:BV$120,I$3,FALSE),"i.p"))</f>
        <v>i.a</v>
      </c>
      <c r="J8" s="146" t="str">
        <f>IF(OR(ISNA(VLOOKUP($A8,IndeGG!$D$12:BW$120,J$3,FALSE)),ISBLANK(VLOOKUP($A8,IndeGG!$D$12:BW$120,J$3,FALSE))),"i.a",IF(ISNUMBER(VLOOKUP($A8,IndeGG!$D$12:BW$120,J$3,FALSE)),VLOOKUP($A8,IndeGG!$D$12:BW$120,J$3,FALSE),"i.p"))</f>
        <v>i.a</v>
      </c>
      <c r="K8" s="146" t="str">
        <f>IF(OR(ISNA(VLOOKUP($A8,IndeGG!$D$12:BX$120,K$3,FALSE)),ISBLANK(VLOOKUP($A8,IndeGG!$D$12:BX$120,K$3,FALSE))),"i.a",IF(ISNUMBER(VLOOKUP($A8,IndeGG!$D$12:BX$120,K$3,FALSE)),VLOOKUP($A8,IndeGG!$D$12:BX$120,K$3,FALSE),"i.p"))</f>
        <v>i.a</v>
      </c>
      <c r="L8" s="146" t="str">
        <f>IF(OR(ISNA(VLOOKUP($A8,IndeGG!$D$12:BY$120,L$3,FALSE)),ISBLANK(VLOOKUP($A8,IndeGG!$D$12:BY$120,L$3,FALSE))),"i.a",IF(ISNUMBER(VLOOKUP($A8,IndeGG!$D$12:BY$120,L$3,FALSE)),VLOOKUP($A8,IndeGG!$D$12:BY$120,L$3,FALSE),"i.p"))</f>
        <v>i.a</v>
      </c>
      <c r="M8" s="146" t="str">
        <f>IF(OR(ISNA(VLOOKUP($A8,IndeGG!$D$12:BZ$120,M$3,FALSE)),ISBLANK(VLOOKUP($A8,IndeGG!$D$12:BZ$120,M$3,FALSE))),"i.a",IF(ISNUMBER(VLOOKUP($A8,IndeGG!$D$12:BZ$120,M$3,FALSE)),VLOOKUP($A8,IndeGG!$D$12:BZ$120,M$3,FALSE),"i.p"))</f>
        <v>i.a</v>
      </c>
      <c r="N8" s="146" t="str">
        <f>IF(OR(ISNA(VLOOKUP($A8,IndeGG!$D$12:CA$120,N$3,FALSE)),ISBLANK(VLOOKUP($A8,IndeGG!$D$12:CA$120,N$3,FALSE))),"i.a",IF(ISNUMBER(VLOOKUP($A8,IndeGG!$D$12:CA$120,N$3,FALSE)),VLOOKUP($A8,IndeGG!$D$12:CA$120,N$3,FALSE),"i.p"))</f>
        <v>i.a</v>
      </c>
      <c r="O8" s="146" t="str">
        <f>IF(OR(ISNA(VLOOKUP($A8,IndeGG!$D$12:CB$120,O$3,FALSE)),ISBLANK(VLOOKUP($A8,IndeGG!$D$12:CB$120,O$3,FALSE))),"i.a",IF(ISNUMBER(VLOOKUP($A8,IndeGG!$D$12:CB$120,O$3,FALSE)),VLOOKUP($A8,IndeGG!$D$12:CB$120,O$3,FALSE),"i.p"))</f>
        <v>i.a</v>
      </c>
      <c r="P8" s="146" t="str">
        <f>IF(OR(ISNA(VLOOKUP($A8,IndeGG!$D$12:CC$120,P$3,FALSE)),ISBLANK(VLOOKUP($A8,IndeGG!$D$12:CC$120,P$3,FALSE))),"i.a",IF(ISNUMBER(VLOOKUP($A8,IndeGG!$D$12:CC$120,P$3,FALSE)),VLOOKUP($A8,IndeGG!$D$12:CC$120,P$3,FALSE),"i.p"))</f>
        <v>i.a</v>
      </c>
      <c r="Q8" s="146" t="str">
        <f>IF(OR(ISNA(VLOOKUP($A8,IndeGG!$D$12:CD$120,Q$3,FALSE)),ISBLANK(VLOOKUP($A8,IndeGG!$D$12:CD$120,Q$3,FALSE))),"i.a",IF(ISNUMBER(VLOOKUP($A8,IndeGG!$D$12:CD$120,Q$3,FALSE)),VLOOKUP($A8,IndeGG!$D$12:CD$120,Q$3,FALSE),"i.p"))</f>
        <v>i.a</v>
      </c>
      <c r="R8" s="146" t="str">
        <f>IF(OR(ISNA(VLOOKUP($A8,IndeGG!$D$12:CE$120,R$3,FALSE)),ISBLANK(VLOOKUP($A8,IndeGG!$D$12:CE$120,R$3,FALSE))),"i.a",IF(ISNUMBER(VLOOKUP($A8,IndeGG!$D$12:CE$120,R$3,FALSE)),VLOOKUP($A8,IndeGG!$D$12:CE$120,R$3,FALSE),"i.p"))</f>
        <v>i.a</v>
      </c>
      <c r="S8" s="146" t="str">
        <f>IF(OR(ISNA(VLOOKUP($A8,IndeGG!$D$12:CF$120,S$3,FALSE)),ISBLANK(VLOOKUP($A8,IndeGG!$D$12:CF$120,S$3,FALSE))),"i.a",IF(ISNUMBER(VLOOKUP($A8,IndeGG!$D$12:CF$120,S$3,FALSE)),VLOOKUP($A8,IndeGG!$D$12:CF$120,S$3,FALSE),"i.p"))</f>
        <v>i.a</v>
      </c>
      <c r="T8" s="146" t="str">
        <f>IF(OR(ISNA(VLOOKUP($A8,IndeGG!$D$12:CG$120,T$3,FALSE)),ISBLANK(VLOOKUP($A8,IndeGG!$D$12:CG$120,T$3,FALSE))),"i.a",IF(ISNUMBER(VLOOKUP($A8,IndeGG!$D$12:CG$120,T$3,FALSE)),VLOOKUP($A8,IndeGG!$D$12:CG$120,T$3,FALSE),"i.p"))</f>
        <v>i.a</v>
      </c>
      <c r="U8" s="146" t="str">
        <f>IF(OR(ISNA(VLOOKUP($A8,IndeGG!$D$12:CH$120,U$3,FALSE)),ISBLANK(VLOOKUP($A8,IndeGG!$D$12:CH$120,U$3,FALSE))),"i.a",IF(ISNUMBER(VLOOKUP($A8,IndeGG!$D$12:CH$120,U$3,FALSE)),VLOOKUP($A8,IndeGG!$D$12:CH$120,U$3,FALSE),"i.p"))</f>
        <v>i.a</v>
      </c>
      <c r="V8" s="146" t="str">
        <f>IF(OR(ISNA(VLOOKUP($A8,IndeGG!$D$12:CI$120,V$3,FALSE)),ISBLANK(VLOOKUP($A8,IndeGG!$D$12:CI$120,V$3,FALSE))),"i.a",IF(ISNUMBER(VLOOKUP($A8,IndeGG!$D$12:CI$120,V$3,FALSE)),VLOOKUP($A8,IndeGG!$D$12:CI$120,V$3,FALSE),"i.p"))</f>
        <v>i.a</v>
      </c>
      <c r="W8" s="147" t="str">
        <f>IF(OR(ISNA(VLOOKUP($A8,IndeGG!$D$12:CJ$120,W$3,FALSE)),ISBLANK(VLOOKUP($A8,IndeGG!$D$12:CJ$120,W$3,FALSE))),"i.a",IF(ISNUMBER(VLOOKUP($A8,IndeGG!$D$12:CJ$120,W$3,FALSE)),VLOOKUP($A8,IndeGG!$D$12:CJ$120,W$3,FALSE),"i.p"))</f>
        <v>i.a</v>
      </c>
    </row>
    <row r="9" spans="1:23" x14ac:dyDescent="0.2">
      <c r="A9" s="52">
        <v>218</v>
      </c>
      <c r="B9" s="51" t="str">
        <f>_xlfn.IFNA(IF(ISBLANK(VLOOKUP($A9,IndeGG!$D$12:BO$120,3,FALSE)),"i.a",VLOOKUP($A9,IndeGG!$D$12:BO$120,3,FALSE)),"i.a")</f>
        <v>i.a</v>
      </c>
      <c r="C9" s="116" t="s">
        <v>14</v>
      </c>
      <c r="D9" s="117" t="str">
        <f>_xlfn.IFNA(IF(ISBLANK(VLOOKUP($A9,IndeGG!$D$9:BQ$120,D$3,FALSE)),"i.f",VLOOKUP($A9,IndeGG!$D$9:BQ$120,D$3,FALSE)),"i.a")</f>
        <v>i.a</v>
      </c>
      <c r="E9" s="148" t="str">
        <f>IF(OR(ISNA(VLOOKUP($A9,IndeGG!$D$12:BR$120,E$3,FALSE)),ISBLANK(VLOOKUP($A9,IndeGG!$D$12:BR$120,E$3,FALSE))),"i.a",IF(ISNUMBER(VLOOKUP($A9,IndeGG!$D$12:BR$120,E$3,FALSE)),VLOOKUP($A9,IndeGG!$D$12:BR$120,E$3,FALSE),"i.p"))</f>
        <v>i.a</v>
      </c>
      <c r="F9" s="134" t="str">
        <f>IF(OR(ISNA(VLOOKUP($A9,IndeGG!$D$12:BS$120,F$3,FALSE)),ISBLANK(VLOOKUP($A9,IndeGG!$D$12:BS$120,F$3,FALSE))),"i.a",IF(ISNUMBER(VLOOKUP($A9,IndeGG!$D$12:BS$120,F$3,FALSE)),VLOOKUP($A9,IndeGG!$D$12:BS$120,F$3,FALSE),"i.p"))</f>
        <v>i.a</v>
      </c>
      <c r="G9" s="134" t="str">
        <f>IF(OR(ISNA(VLOOKUP($A9,IndeGG!$D$12:BT$120,G$3,FALSE)),ISBLANK(VLOOKUP($A9,IndeGG!$D$12:BT$120,G$3,FALSE))),"i.a",IF(ISNUMBER(VLOOKUP($A9,IndeGG!$D$12:BT$120,G$3,FALSE)),VLOOKUP($A9,IndeGG!$D$12:BT$120,G$3,FALSE),"i.p"))</f>
        <v>i.a</v>
      </c>
      <c r="H9" s="134" t="str">
        <f>IF(OR(ISNA(VLOOKUP($A9,IndeGG!$D$12:BU$120,H$3,FALSE)),ISBLANK(VLOOKUP($A9,IndeGG!$D$12:BU$120,H$3,FALSE))),"i.a",IF(ISNUMBER(VLOOKUP($A9,IndeGG!$D$12:BU$120,H$3,FALSE)),VLOOKUP($A9,IndeGG!$D$12:BU$120,H$3,FALSE),"i.p"))</f>
        <v>i.a</v>
      </c>
      <c r="I9" s="134" t="str">
        <f>IF(OR(ISNA(VLOOKUP($A9,IndeGG!$D$12:BV$120,I$3,FALSE)),ISBLANK(VLOOKUP($A9,IndeGG!$D$12:BV$120,I$3,FALSE))),"i.a",IF(ISNUMBER(VLOOKUP($A9,IndeGG!$D$12:BV$120,I$3,FALSE)),VLOOKUP($A9,IndeGG!$D$12:BV$120,I$3,FALSE),"i.p"))</f>
        <v>i.a</v>
      </c>
      <c r="J9" s="134" t="str">
        <f>IF(OR(ISNA(VLOOKUP($A9,IndeGG!$D$12:BW$120,J$3,FALSE)),ISBLANK(VLOOKUP($A9,IndeGG!$D$12:BW$120,J$3,FALSE))),"i.a",IF(ISNUMBER(VLOOKUP($A9,IndeGG!$D$12:BW$120,J$3,FALSE)),VLOOKUP($A9,IndeGG!$D$12:BW$120,J$3,FALSE),"i.p"))</f>
        <v>i.a</v>
      </c>
      <c r="K9" s="134" t="str">
        <f>IF(OR(ISNA(VLOOKUP($A9,IndeGG!$D$12:BX$120,K$3,FALSE)),ISBLANK(VLOOKUP($A9,IndeGG!$D$12:BX$120,K$3,FALSE))),"i.a",IF(ISNUMBER(VLOOKUP($A9,IndeGG!$D$12:BX$120,K$3,FALSE)),VLOOKUP($A9,IndeGG!$D$12:BX$120,K$3,FALSE),"i.p"))</f>
        <v>i.a</v>
      </c>
      <c r="L9" s="134" t="str">
        <f>IF(OR(ISNA(VLOOKUP($A9,IndeGG!$D$12:BY$120,L$3,FALSE)),ISBLANK(VLOOKUP($A9,IndeGG!$D$12:BY$120,L$3,FALSE))),"i.a",IF(ISNUMBER(VLOOKUP($A9,IndeGG!$D$12:BY$120,L$3,FALSE)),VLOOKUP($A9,IndeGG!$D$12:BY$120,L$3,FALSE),"i.p"))</f>
        <v>i.a</v>
      </c>
      <c r="M9" s="134" t="str">
        <f>IF(OR(ISNA(VLOOKUP($A9,IndeGG!$D$12:BZ$120,M$3,FALSE)),ISBLANK(VLOOKUP($A9,IndeGG!$D$12:BZ$120,M$3,FALSE))),"i.a",IF(ISNUMBER(VLOOKUP($A9,IndeGG!$D$12:BZ$120,M$3,FALSE)),VLOOKUP($A9,IndeGG!$D$12:BZ$120,M$3,FALSE),"i.p"))</f>
        <v>i.a</v>
      </c>
      <c r="N9" s="134" t="str">
        <f>IF(OR(ISNA(VLOOKUP($A9,IndeGG!$D$12:CA$120,N$3,FALSE)),ISBLANK(VLOOKUP($A9,IndeGG!$D$12:CA$120,N$3,FALSE))),"i.a",IF(ISNUMBER(VLOOKUP($A9,IndeGG!$D$12:CA$120,N$3,FALSE)),VLOOKUP($A9,IndeGG!$D$12:CA$120,N$3,FALSE),"i.p"))</f>
        <v>i.a</v>
      </c>
      <c r="O9" s="134" t="str">
        <f>IF(OR(ISNA(VLOOKUP($A9,IndeGG!$D$12:CB$120,O$3,FALSE)),ISBLANK(VLOOKUP($A9,IndeGG!$D$12:CB$120,O$3,FALSE))),"i.a",IF(ISNUMBER(VLOOKUP($A9,IndeGG!$D$12:CB$120,O$3,FALSE)),VLOOKUP($A9,IndeGG!$D$12:CB$120,O$3,FALSE),"i.p"))</f>
        <v>i.a</v>
      </c>
      <c r="P9" s="134" t="str">
        <f>IF(OR(ISNA(VLOOKUP($A9,IndeGG!$D$12:CC$120,P$3,FALSE)),ISBLANK(VLOOKUP($A9,IndeGG!$D$12:CC$120,P$3,FALSE))),"i.a",IF(ISNUMBER(VLOOKUP($A9,IndeGG!$D$12:CC$120,P$3,FALSE)),VLOOKUP($A9,IndeGG!$D$12:CC$120,P$3,FALSE),"i.p"))</f>
        <v>i.a</v>
      </c>
      <c r="Q9" s="134" t="str">
        <f>IF(OR(ISNA(VLOOKUP($A9,IndeGG!$D$12:CD$120,Q$3,FALSE)),ISBLANK(VLOOKUP($A9,IndeGG!$D$12:CD$120,Q$3,FALSE))),"i.a",IF(ISNUMBER(VLOOKUP($A9,IndeGG!$D$12:CD$120,Q$3,FALSE)),VLOOKUP($A9,IndeGG!$D$12:CD$120,Q$3,FALSE),"i.p"))</f>
        <v>i.a</v>
      </c>
      <c r="R9" s="134" t="str">
        <f>IF(OR(ISNA(VLOOKUP($A9,IndeGG!$D$12:CE$120,R$3,FALSE)),ISBLANK(VLOOKUP($A9,IndeGG!$D$12:CE$120,R$3,FALSE))),"i.a",IF(ISNUMBER(VLOOKUP($A9,IndeGG!$D$12:CE$120,R$3,FALSE)),VLOOKUP($A9,IndeGG!$D$12:CE$120,R$3,FALSE),"i.p"))</f>
        <v>i.a</v>
      </c>
      <c r="S9" s="134" t="str">
        <f>IF(OR(ISNA(VLOOKUP($A9,IndeGG!$D$12:CF$120,S$3,FALSE)),ISBLANK(VLOOKUP($A9,IndeGG!$D$12:CF$120,S$3,FALSE))),"i.a",IF(ISNUMBER(VLOOKUP($A9,IndeGG!$D$12:CF$120,S$3,FALSE)),VLOOKUP($A9,IndeGG!$D$12:CF$120,S$3,FALSE),"i.p"))</f>
        <v>i.a</v>
      </c>
      <c r="T9" s="134" t="str">
        <f>IF(OR(ISNA(VLOOKUP($A9,IndeGG!$D$12:CG$120,T$3,FALSE)),ISBLANK(VLOOKUP($A9,IndeGG!$D$12:CG$120,T$3,FALSE))),"i.a",IF(ISNUMBER(VLOOKUP($A9,IndeGG!$D$12:CG$120,T$3,FALSE)),VLOOKUP($A9,IndeGG!$D$12:CG$120,T$3,FALSE),"i.p"))</f>
        <v>i.a</v>
      </c>
      <c r="U9" s="134" t="str">
        <f>IF(OR(ISNA(VLOOKUP($A9,IndeGG!$D$12:CH$120,U$3,FALSE)),ISBLANK(VLOOKUP($A9,IndeGG!$D$12:CH$120,U$3,FALSE))),"i.a",IF(ISNUMBER(VLOOKUP($A9,IndeGG!$D$12:CH$120,U$3,FALSE)),VLOOKUP($A9,IndeGG!$D$12:CH$120,U$3,FALSE),"i.p"))</f>
        <v>i.a</v>
      </c>
      <c r="V9" s="134" t="str">
        <f>IF(OR(ISNA(VLOOKUP($A9,IndeGG!$D$12:CI$120,V$3,FALSE)),ISBLANK(VLOOKUP($A9,IndeGG!$D$12:CI$120,V$3,FALSE))),"i.a",IF(ISNUMBER(VLOOKUP($A9,IndeGG!$D$12:CI$120,V$3,FALSE)),VLOOKUP($A9,IndeGG!$D$12:CI$120,V$3,FALSE),"i.p"))</f>
        <v>i.a</v>
      </c>
      <c r="W9" s="149" t="str">
        <f>IF(OR(ISNA(VLOOKUP($A9,IndeGG!$D$12:CJ$120,W$3,FALSE)),ISBLANK(VLOOKUP($A9,IndeGG!$D$12:CJ$120,W$3,FALSE))),"i.a",IF(ISNUMBER(VLOOKUP($A9,IndeGG!$D$12:CJ$120,W$3,FALSE)),VLOOKUP($A9,IndeGG!$D$12:CJ$120,W$3,FALSE),"i.p"))</f>
        <v>i.a</v>
      </c>
    </row>
    <row r="10" spans="1:23" x14ac:dyDescent="0.2">
      <c r="A10" s="52">
        <v>449</v>
      </c>
      <c r="B10" s="51" t="str">
        <f>_xlfn.IFNA(IF(ISBLANK(VLOOKUP($A10,IndeGG!$D$12:BO$120,3,FALSE)),"i.a",VLOOKUP($A10,IndeGG!$D$12:BO$120,3,FALSE)),"i.a")</f>
        <v>i.a</v>
      </c>
      <c r="C10" s="116" t="s">
        <v>18</v>
      </c>
      <c r="D10" s="117" t="str">
        <f>_xlfn.IFNA(IF(ISBLANK(VLOOKUP($A10,IndeGG!$D$9:BQ$120,D$3,FALSE)),"i.f",VLOOKUP($A10,IndeGG!$D$9:BQ$120,D$3,FALSE)),"i.a")</f>
        <v>i.a</v>
      </c>
      <c r="E10" s="148" t="str">
        <f>IF(OR(ISNA(VLOOKUP($A10,IndeGG!$D$12:BR$120,E$3,FALSE)),ISBLANK(VLOOKUP($A10,IndeGG!$D$12:BR$120,E$3,FALSE))),"i.a",IF(ISNUMBER(VLOOKUP($A10,IndeGG!$D$12:BR$120,E$3,FALSE)),VLOOKUP($A10,IndeGG!$D$12:BR$120,E$3,FALSE),"i.p"))</f>
        <v>i.a</v>
      </c>
      <c r="F10" s="134" t="str">
        <f>IF(OR(ISNA(VLOOKUP($A10,IndeGG!$D$12:BS$120,F$3,FALSE)),ISBLANK(VLOOKUP($A10,IndeGG!$D$12:BS$120,F$3,FALSE))),"i.a",IF(ISNUMBER(VLOOKUP($A10,IndeGG!$D$12:BS$120,F$3,FALSE)),VLOOKUP($A10,IndeGG!$D$12:BS$120,F$3,FALSE),"i.p"))</f>
        <v>i.a</v>
      </c>
      <c r="G10" s="134" t="str">
        <f>IF(OR(ISNA(VLOOKUP($A10,IndeGG!$D$12:BT$120,G$3,FALSE)),ISBLANK(VLOOKUP($A10,IndeGG!$D$12:BT$120,G$3,FALSE))),"i.a",IF(ISNUMBER(VLOOKUP($A10,IndeGG!$D$12:BT$120,G$3,FALSE)),VLOOKUP($A10,IndeGG!$D$12:BT$120,G$3,FALSE),"i.p"))</f>
        <v>i.a</v>
      </c>
      <c r="H10" s="134" t="str">
        <f>IF(OR(ISNA(VLOOKUP($A10,IndeGG!$D$12:BU$120,H$3,FALSE)),ISBLANK(VLOOKUP($A10,IndeGG!$D$12:BU$120,H$3,FALSE))),"i.a",IF(ISNUMBER(VLOOKUP($A10,IndeGG!$D$12:BU$120,H$3,FALSE)),VLOOKUP($A10,IndeGG!$D$12:BU$120,H$3,FALSE),"i.p"))</f>
        <v>i.a</v>
      </c>
      <c r="I10" s="134" t="str">
        <f>IF(OR(ISNA(VLOOKUP($A10,IndeGG!$D$12:BV$120,I$3,FALSE)),ISBLANK(VLOOKUP($A10,IndeGG!$D$12:BV$120,I$3,FALSE))),"i.a",IF(ISNUMBER(VLOOKUP($A10,IndeGG!$D$12:BV$120,I$3,FALSE)),VLOOKUP($A10,IndeGG!$D$12:BV$120,I$3,FALSE),"i.p"))</f>
        <v>i.a</v>
      </c>
      <c r="J10" s="134" t="str">
        <f>IF(OR(ISNA(VLOOKUP($A10,IndeGG!$D$12:BW$120,J$3,FALSE)),ISBLANK(VLOOKUP($A10,IndeGG!$D$12:BW$120,J$3,FALSE))),"i.a",IF(ISNUMBER(VLOOKUP($A10,IndeGG!$D$12:BW$120,J$3,FALSE)),VLOOKUP($A10,IndeGG!$D$12:BW$120,J$3,FALSE),"i.p"))</f>
        <v>i.a</v>
      </c>
      <c r="K10" s="134" t="str">
        <f>IF(OR(ISNA(VLOOKUP($A10,IndeGG!$D$12:BX$120,K$3,FALSE)),ISBLANK(VLOOKUP($A10,IndeGG!$D$12:BX$120,K$3,FALSE))),"i.a",IF(ISNUMBER(VLOOKUP($A10,IndeGG!$D$12:BX$120,K$3,FALSE)),VLOOKUP($A10,IndeGG!$D$12:BX$120,K$3,FALSE),"i.p"))</f>
        <v>i.a</v>
      </c>
      <c r="L10" s="134" t="str">
        <f>IF(OR(ISNA(VLOOKUP($A10,IndeGG!$D$12:BY$120,L$3,FALSE)),ISBLANK(VLOOKUP($A10,IndeGG!$D$12:BY$120,L$3,FALSE))),"i.a",IF(ISNUMBER(VLOOKUP($A10,IndeGG!$D$12:BY$120,L$3,FALSE)),VLOOKUP($A10,IndeGG!$D$12:BY$120,L$3,FALSE),"i.p"))</f>
        <v>i.a</v>
      </c>
      <c r="M10" s="134" t="str">
        <f>IF(OR(ISNA(VLOOKUP($A10,IndeGG!$D$12:BZ$120,M$3,FALSE)),ISBLANK(VLOOKUP($A10,IndeGG!$D$12:BZ$120,M$3,FALSE))),"i.a",IF(ISNUMBER(VLOOKUP($A10,IndeGG!$D$12:BZ$120,M$3,FALSE)),VLOOKUP($A10,IndeGG!$D$12:BZ$120,M$3,FALSE),"i.p"))</f>
        <v>i.a</v>
      </c>
      <c r="N10" s="134" t="str">
        <f>IF(OR(ISNA(VLOOKUP($A10,IndeGG!$D$12:CA$120,N$3,FALSE)),ISBLANK(VLOOKUP($A10,IndeGG!$D$12:CA$120,N$3,FALSE))),"i.a",IF(ISNUMBER(VLOOKUP($A10,IndeGG!$D$12:CA$120,N$3,FALSE)),VLOOKUP($A10,IndeGG!$D$12:CA$120,N$3,FALSE),"i.p"))</f>
        <v>i.a</v>
      </c>
      <c r="O10" s="134" t="str">
        <f>IF(OR(ISNA(VLOOKUP($A10,IndeGG!$D$12:CB$120,O$3,FALSE)),ISBLANK(VLOOKUP($A10,IndeGG!$D$12:CB$120,O$3,FALSE))),"i.a",IF(ISNUMBER(VLOOKUP($A10,IndeGG!$D$12:CB$120,O$3,FALSE)),VLOOKUP($A10,IndeGG!$D$12:CB$120,O$3,FALSE),"i.p"))</f>
        <v>i.a</v>
      </c>
      <c r="P10" s="134" t="str">
        <f>IF(OR(ISNA(VLOOKUP($A10,IndeGG!$D$12:CC$120,P$3,FALSE)),ISBLANK(VLOOKUP($A10,IndeGG!$D$12:CC$120,P$3,FALSE))),"i.a",IF(ISNUMBER(VLOOKUP($A10,IndeGG!$D$12:CC$120,P$3,FALSE)),VLOOKUP($A10,IndeGG!$D$12:CC$120,P$3,FALSE),"i.p"))</f>
        <v>i.a</v>
      </c>
      <c r="Q10" s="134" t="str">
        <f>IF(OR(ISNA(VLOOKUP($A10,IndeGG!$D$12:CD$120,Q$3,FALSE)),ISBLANK(VLOOKUP($A10,IndeGG!$D$12:CD$120,Q$3,FALSE))),"i.a",IF(ISNUMBER(VLOOKUP($A10,IndeGG!$D$12:CD$120,Q$3,FALSE)),VLOOKUP($A10,IndeGG!$D$12:CD$120,Q$3,FALSE),"i.p"))</f>
        <v>i.a</v>
      </c>
      <c r="R10" s="134" t="str">
        <f>IF(OR(ISNA(VLOOKUP($A10,IndeGG!$D$12:CE$120,R$3,FALSE)),ISBLANK(VLOOKUP($A10,IndeGG!$D$12:CE$120,R$3,FALSE))),"i.a",IF(ISNUMBER(VLOOKUP($A10,IndeGG!$D$12:CE$120,R$3,FALSE)),VLOOKUP($A10,IndeGG!$D$12:CE$120,R$3,FALSE),"i.p"))</f>
        <v>i.a</v>
      </c>
      <c r="S10" s="134" t="str">
        <f>IF(OR(ISNA(VLOOKUP($A10,IndeGG!$D$12:CF$120,S$3,FALSE)),ISBLANK(VLOOKUP($A10,IndeGG!$D$12:CF$120,S$3,FALSE))),"i.a",IF(ISNUMBER(VLOOKUP($A10,IndeGG!$D$12:CF$120,S$3,FALSE)),VLOOKUP($A10,IndeGG!$D$12:CF$120,S$3,FALSE),"i.p"))</f>
        <v>i.a</v>
      </c>
      <c r="T10" s="134" t="str">
        <f>IF(OR(ISNA(VLOOKUP($A10,IndeGG!$D$12:CG$120,T$3,FALSE)),ISBLANK(VLOOKUP($A10,IndeGG!$D$12:CG$120,T$3,FALSE))),"i.a",IF(ISNUMBER(VLOOKUP($A10,IndeGG!$D$12:CG$120,T$3,FALSE)),VLOOKUP($A10,IndeGG!$D$12:CG$120,T$3,FALSE),"i.p"))</f>
        <v>i.a</v>
      </c>
      <c r="U10" s="134" t="str">
        <f>IF(OR(ISNA(VLOOKUP($A10,IndeGG!$D$12:CH$120,U$3,FALSE)),ISBLANK(VLOOKUP($A10,IndeGG!$D$12:CH$120,U$3,FALSE))),"i.a",IF(ISNUMBER(VLOOKUP($A10,IndeGG!$D$12:CH$120,U$3,FALSE)),VLOOKUP($A10,IndeGG!$D$12:CH$120,U$3,FALSE),"i.p"))</f>
        <v>i.a</v>
      </c>
      <c r="V10" s="134" t="str">
        <f>IF(OR(ISNA(VLOOKUP($A10,IndeGG!$D$12:CI$120,V$3,FALSE)),ISBLANK(VLOOKUP($A10,IndeGG!$D$12:CI$120,V$3,FALSE))),"i.a",IF(ISNUMBER(VLOOKUP($A10,IndeGG!$D$12:CI$120,V$3,FALSE)),VLOOKUP($A10,IndeGG!$D$12:CI$120,V$3,FALSE),"i.p"))</f>
        <v>i.a</v>
      </c>
      <c r="W10" s="149" t="str">
        <f>IF(OR(ISNA(VLOOKUP($A10,IndeGG!$D$12:CJ$120,W$3,FALSE)),ISBLANK(VLOOKUP($A10,IndeGG!$D$12:CJ$120,W$3,FALSE))),"i.a",IF(ISNUMBER(VLOOKUP($A10,IndeGG!$D$12:CJ$120,W$3,FALSE)),VLOOKUP($A10,IndeGG!$D$12:CJ$120,W$3,FALSE),"i.p"))</f>
        <v>i.a</v>
      </c>
    </row>
    <row r="11" spans="1:23" x14ac:dyDescent="0.2">
      <c r="A11" s="52">
        <v>202</v>
      </c>
      <c r="B11" s="51" t="str">
        <f>_xlfn.IFNA(IF(ISBLANK(VLOOKUP($A11,IndeGG!$D$12:BO$120,3,FALSE)),"i.a",VLOOKUP($A11,IndeGG!$D$12:BO$120,3,FALSE)),"i.a")</f>
        <v>i.a</v>
      </c>
      <c r="C11" s="116" t="s">
        <v>6</v>
      </c>
      <c r="D11" s="117" t="str">
        <f>_xlfn.IFNA(IF(ISBLANK(VLOOKUP($A11,IndeGG!$D$9:BQ$120,D$3,FALSE)),"i.f",VLOOKUP($A11,IndeGG!$D$9:BQ$120,D$3,FALSE)),"i.a")</f>
        <v>i.a</v>
      </c>
      <c r="E11" s="148" t="str">
        <f>IF(OR(ISNA(VLOOKUP($A11,IndeGG!$D$12:BR$120,E$3,FALSE)),ISBLANK(VLOOKUP($A11,IndeGG!$D$12:BR$120,E$3,FALSE))),"i.a",IF(ISNUMBER(VLOOKUP($A11,IndeGG!$D$12:BR$120,E$3,FALSE)),VLOOKUP($A11,IndeGG!$D$12:BR$120,E$3,FALSE),"i.p"))</f>
        <v>i.a</v>
      </c>
      <c r="F11" s="134" t="str">
        <f>IF(OR(ISNA(VLOOKUP($A11,IndeGG!$D$12:BS$120,F$3,FALSE)),ISBLANK(VLOOKUP($A11,IndeGG!$D$12:BS$120,F$3,FALSE))),"i.a",IF(ISNUMBER(VLOOKUP($A11,IndeGG!$D$12:BS$120,F$3,FALSE)),VLOOKUP($A11,IndeGG!$D$12:BS$120,F$3,FALSE),"i.p"))</f>
        <v>i.a</v>
      </c>
      <c r="G11" s="134" t="str">
        <f>IF(OR(ISNA(VLOOKUP($A11,IndeGG!$D$12:BT$120,G$3,FALSE)),ISBLANK(VLOOKUP($A11,IndeGG!$D$12:BT$120,G$3,FALSE))),"i.a",IF(ISNUMBER(VLOOKUP($A11,IndeGG!$D$12:BT$120,G$3,FALSE)),VLOOKUP($A11,IndeGG!$D$12:BT$120,G$3,FALSE),"i.p"))</f>
        <v>i.a</v>
      </c>
      <c r="H11" s="134" t="str">
        <f>IF(OR(ISNA(VLOOKUP($A11,IndeGG!$D$12:BU$120,H$3,FALSE)),ISBLANK(VLOOKUP($A11,IndeGG!$D$12:BU$120,H$3,FALSE))),"i.a",IF(ISNUMBER(VLOOKUP($A11,IndeGG!$D$12:BU$120,H$3,FALSE)),VLOOKUP($A11,IndeGG!$D$12:BU$120,H$3,FALSE),"i.p"))</f>
        <v>i.a</v>
      </c>
      <c r="I11" s="134" t="str">
        <f>IF(OR(ISNA(VLOOKUP($A11,IndeGG!$D$12:BV$120,I$3,FALSE)),ISBLANK(VLOOKUP($A11,IndeGG!$D$12:BV$120,I$3,FALSE))),"i.a",IF(ISNUMBER(VLOOKUP($A11,IndeGG!$D$12:BV$120,I$3,FALSE)),VLOOKUP($A11,IndeGG!$D$12:BV$120,I$3,FALSE),"i.p"))</f>
        <v>i.a</v>
      </c>
      <c r="J11" s="134" t="str">
        <f>IF(OR(ISNA(VLOOKUP($A11,IndeGG!$D$12:BW$120,J$3,FALSE)),ISBLANK(VLOOKUP($A11,IndeGG!$D$12:BW$120,J$3,FALSE))),"i.a",IF(ISNUMBER(VLOOKUP($A11,IndeGG!$D$12:BW$120,J$3,FALSE)),VLOOKUP($A11,IndeGG!$D$12:BW$120,J$3,FALSE),"i.p"))</f>
        <v>i.a</v>
      </c>
      <c r="K11" s="134" t="str">
        <f>IF(OR(ISNA(VLOOKUP($A11,IndeGG!$D$12:BX$120,K$3,FALSE)),ISBLANK(VLOOKUP($A11,IndeGG!$D$12:BX$120,K$3,FALSE))),"i.a",IF(ISNUMBER(VLOOKUP($A11,IndeGG!$D$12:BX$120,K$3,FALSE)),VLOOKUP($A11,IndeGG!$D$12:BX$120,K$3,FALSE),"i.p"))</f>
        <v>i.a</v>
      </c>
      <c r="L11" s="134" t="str">
        <f>IF(OR(ISNA(VLOOKUP($A11,IndeGG!$D$12:BY$120,L$3,FALSE)),ISBLANK(VLOOKUP($A11,IndeGG!$D$12:BY$120,L$3,FALSE))),"i.a",IF(ISNUMBER(VLOOKUP($A11,IndeGG!$D$12:BY$120,L$3,FALSE)),VLOOKUP($A11,IndeGG!$D$12:BY$120,L$3,FALSE),"i.p"))</f>
        <v>i.a</v>
      </c>
      <c r="M11" s="134" t="str">
        <f>IF(OR(ISNA(VLOOKUP($A11,IndeGG!$D$12:BZ$120,M$3,FALSE)),ISBLANK(VLOOKUP($A11,IndeGG!$D$12:BZ$120,M$3,FALSE))),"i.a",IF(ISNUMBER(VLOOKUP($A11,IndeGG!$D$12:BZ$120,M$3,FALSE)),VLOOKUP($A11,IndeGG!$D$12:BZ$120,M$3,FALSE),"i.p"))</f>
        <v>i.a</v>
      </c>
      <c r="N11" s="134" t="str">
        <f>IF(OR(ISNA(VLOOKUP($A11,IndeGG!$D$12:CA$120,N$3,FALSE)),ISBLANK(VLOOKUP($A11,IndeGG!$D$12:CA$120,N$3,FALSE))),"i.a",IF(ISNUMBER(VLOOKUP($A11,IndeGG!$D$12:CA$120,N$3,FALSE)),VLOOKUP($A11,IndeGG!$D$12:CA$120,N$3,FALSE),"i.p"))</f>
        <v>i.a</v>
      </c>
      <c r="O11" s="134" t="str">
        <f>IF(OR(ISNA(VLOOKUP($A11,IndeGG!$D$12:CB$120,O$3,FALSE)),ISBLANK(VLOOKUP($A11,IndeGG!$D$12:CB$120,O$3,FALSE))),"i.a",IF(ISNUMBER(VLOOKUP($A11,IndeGG!$D$12:CB$120,O$3,FALSE)),VLOOKUP($A11,IndeGG!$D$12:CB$120,O$3,FALSE),"i.p"))</f>
        <v>i.a</v>
      </c>
      <c r="P11" s="134" t="str">
        <f>IF(OR(ISNA(VLOOKUP($A11,IndeGG!$D$12:CC$120,P$3,FALSE)),ISBLANK(VLOOKUP($A11,IndeGG!$D$12:CC$120,P$3,FALSE))),"i.a",IF(ISNUMBER(VLOOKUP($A11,IndeGG!$D$12:CC$120,P$3,FALSE)),VLOOKUP($A11,IndeGG!$D$12:CC$120,P$3,FALSE),"i.p"))</f>
        <v>i.a</v>
      </c>
      <c r="Q11" s="134" t="str">
        <f>IF(OR(ISNA(VLOOKUP($A11,IndeGG!$D$12:CD$120,Q$3,FALSE)),ISBLANK(VLOOKUP($A11,IndeGG!$D$12:CD$120,Q$3,FALSE))),"i.a",IF(ISNUMBER(VLOOKUP($A11,IndeGG!$D$12:CD$120,Q$3,FALSE)),VLOOKUP($A11,IndeGG!$D$12:CD$120,Q$3,FALSE),"i.p"))</f>
        <v>i.a</v>
      </c>
      <c r="R11" s="134" t="str">
        <f>IF(OR(ISNA(VLOOKUP($A11,IndeGG!$D$12:CE$120,R$3,FALSE)),ISBLANK(VLOOKUP($A11,IndeGG!$D$12:CE$120,R$3,FALSE))),"i.a",IF(ISNUMBER(VLOOKUP($A11,IndeGG!$D$12:CE$120,R$3,FALSE)),VLOOKUP($A11,IndeGG!$D$12:CE$120,R$3,FALSE),"i.p"))</f>
        <v>i.a</v>
      </c>
      <c r="S11" s="134" t="str">
        <f>IF(OR(ISNA(VLOOKUP($A11,IndeGG!$D$12:CF$120,S$3,FALSE)),ISBLANK(VLOOKUP($A11,IndeGG!$D$12:CF$120,S$3,FALSE))),"i.a",IF(ISNUMBER(VLOOKUP($A11,IndeGG!$D$12:CF$120,S$3,FALSE)),VLOOKUP($A11,IndeGG!$D$12:CF$120,S$3,FALSE),"i.p"))</f>
        <v>i.a</v>
      </c>
      <c r="T11" s="134" t="str">
        <f>IF(OR(ISNA(VLOOKUP($A11,IndeGG!$D$12:CG$120,T$3,FALSE)),ISBLANK(VLOOKUP($A11,IndeGG!$D$12:CG$120,T$3,FALSE))),"i.a",IF(ISNUMBER(VLOOKUP($A11,IndeGG!$D$12:CG$120,T$3,FALSE)),VLOOKUP($A11,IndeGG!$D$12:CG$120,T$3,FALSE),"i.p"))</f>
        <v>i.a</v>
      </c>
      <c r="U11" s="134" t="str">
        <f>IF(OR(ISNA(VLOOKUP($A11,IndeGG!$D$12:CH$120,U$3,FALSE)),ISBLANK(VLOOKUP($A11,IndeGG!$D$12:CH$120,U$3,FALSE))),"i.a",IF(ISNUMBER(VLOOKUP($A11,IndeGG!$D$12:CH$120,U$3,FALSE)),VLOOKUP($A11,IndeGG!$D$12:CH$120,U$3,FALSE),"i.p"))</f>
        <v>i.a</v>
      </c>
      <c r="V11" s="134" t="str">
        <f>IF(OR(ISNA(VLOOKUP($A11,IndeGG!$D$12:CI$120,V$3,FALSE)),ISBLANK(VLOOKUP($A11,IndeGG!$D$12:CI$120,V$3,FALSE))),"i.a",IF(ISNUMBER(VLOOKUP($A11,IndeGG!$D$12:CI$120,V$3,FALSE)),VLOOKUP($A11,IndeGG!$D$12:CI$120,V$3,FALSE),"i.p"))</f>
        <v>i.a</v>
      </c>
      <c r="W11" s="149" t="str">
        <f>IF(OR(ISNA(VLOOKUP($A11,IndeGG!$D$12:CJ$120,W$3,FALSE)),ISBLANK(VLOOKUP($A11,IndeGG!$D$12:CJ$120,W$3,FALSE))),"i.a",IF(ISNUMBER(VLOOKUP($A11,IndeGG!$D$12:CJ$120,W$3,FALSE)),VLOOKUP($A11,IndeGG!$D$12:CJ$120,W$3,FALSE),"i.p"))</f>
        <v>i.a</v>
      </c>
    </row>
    <row r="12" spans="1:23" x14ac:dyDescent="0.2">
      <c r="A12" s="52">
        <v>401</v>
      </c>
      <c r="B12" s="51" t="str">
        <f>_xlfn.IFNA(IF(ISBLANK(VLOOKUP($A12,IndeGG!$D$12:BO$120,3,FALSE)),"i.a",VLOOKUP($A12,IndeGG!$D$12:BO$120,3,FALSE)),"i.a")</f>
        <v>i.a</v>
      </c>
      <c r="C12" s="116" t="s">
        <v>90</v>
      </c>
      <c r="D12" s="117" t="str">
        <f>_xlfn.IFNA(IF(ISBLANK(VLOOKUP($A12,IndeGG!$D$9:BQ$120,D$3,FALSE)),"i.f",VLOOKUP($A12,IndeGG!$D$9:BQ$120,D$3,FALSE)),"i.a")</f>
        <v>i.a</v>
      </c>
      <c r="E12" s="148" t="str">
        <f>IF(OR(ISNA(VLOOKUP($A12,IndeGG!$D$12:BR$120,E$3,FALSE)),ISBLANK(VLOOKUP($A12,IndeGG!$D$12:BR$120,E$3,FALSE))),"i.a",IF(ISNUMBER(VLOOKUP($A12,IndeGG!$D$12:BR$120,E$3,FALSE)),VLOOKUP($A12,IndeGG!$D$12:BR$120,E$3,FALSE),"i.p"))</f>
        <v>i.a</v>
      </c>
      <c r="F12" s="134" t="str">
        <f>IF(OR(ISNA(VLOOKUP($A12,IndeGG!$D$12:BS$120,F$3,FALSE)),ISBLANK(VLOOKUP($A12,IndeGG!$D$12:BS$120,F$3,FALSE))),"i.a",IF(ISNUMBER(VLOOKUP($A12,IndeGG!$D$12:BS$120,F$3,FALSE)),VLOOKUP($A12,IndeGG!$D$12:BS$120,F$3,FALSE),"i.p"))</f>
        <v>i.a</v>
      </c>
      <c r="G12" s="134" t="str">
        <f>IF(OR(ISNA(VLOOKUP($A12,IndeGG!$D$12:BT$120,G$3,FALSE)),ISBLANK(VLOOKUP($A12,IndeGG!$D$12:BT$120,G$3,FALSE))),"i.a",IF(ISNUMBER(VLOOKUP($A12,IndeGG!$D$12:BT$120,G$3,FALSE)),VLOOKUP($A12,IndeGG!$D$12:BT$120,G$3,FALSE),"i.p"))</f>
        <v>i.a</v>
      </c>
      <c r="H12" s="134" t="str">
        <f>IF(OR(ISNA(VLOOKUP($A12,IndeGG!$D$12:BU$120,H$3,FALSE)),ISBLANK(VLOOKUP($A12,IndeGG!$D$12:BU$120,H$3,FALSE))),"i.a",IF(ISNUMBER(VLOOKUP($A12,IndeGG!$D$12:BU$120,H$3,FALSE)),VLOOKUP($A12,IndeGG!$D$12:BU$120,H$3,FALSE),"i.p"))</f>
        <v>i.a</v>
      </c>
      <c r="I12" s="134" t="str">
        <f>IF(OR(ISNA(VLOOKUP($A12,IndeGG!$D$12:BV$120,I$3,FALSE)),ISBLANK(VLOOKUP($A12,IndeGG!$D$12:BV$120,I$3,FALSE))),"i.a",IF(ISNUMBER(VLOOKUP($A12,IndeGG!$D$12:BV$120,I$3,FALSE)),VLOOKUP($A12,IndeGG!$D$12:BV$120,I$3,FALSE),"i.p"))</f>
        <v>i.a</v>
      </c>
      <c r="J12" s="134" t="str">
        <f>IF(OR(ISNA(VLOOKUP($A12,IndeGG!$D$12:BW$120,J$3,FALSE)),ISBLANK(VLOOKUP($A12,IndeGG!$D$12:BW$120,J$3,FALSE))),"i.a",IF(ISNUMBER(VLOOKUP($A12,IndeGG!$D$12:BW$120,J$3,FALSE)),VLOOKUP($A12,IndeGG!$D$12:BW$120,J$3,FALSE),"i.p"))</f>
        <v>i.a</v>
      </c>
      <c r="K12" s="134" t="str">
        <f>IF(OR(ISNA(VLOOKUP($A12,IndeGG!$D$12:BX$120,K$3,FALSE)),ISBLANK(VLOOKUP($A12,IndeGG!$D$12:BX$120,K$3,FALSE))),"i.a",IF(ISNUMBER(VLOOKUP($A12,IndeGG!$D$12:BX$120,K$3,FALSE)),VLOOKUP($A12,IndeGG!$D$12:BX$120,K$3,FALSE),"i.p"))</f>
        <v>i.a</v>
      </c>
      <c r="L12" s="134" t="str">
        <f>IF(OR(ISNA(VLOOKUP($A12,IndeGG!$D$12:BY$120,L$3,FALSE)),ISBLANK(VLOOKUP($A12,IndeGG!$D$12:BY$120,L$3,FALSE))),"i.a",IF(ISNUMBER(VLOOKUP($A12,IndeGG!$D$12:BY$120,L$3,FALSE)),VLOOKUP($A12,IndeGG!$D$12:BY$120,L$3,FALSE),"i.p"))</f>
        <v>i.a</v>
      </c>
      <c r="M12" s="134" t="str">
        <f>IF(OR(ISNA(VLOOKUP($A12,IndeGG!$D$12:BZ$120,M$3,FALSE)),ISBLANK(VLOOKUP($A12,IndeGG!$D$12:BZ$120,M$3,FALSE))),"i.a",IF(ISNUMBER(VLOOKUP($A12,IndeGG!$D$12:BZ$120,M$3,FALSE)),VLOOKUP($A12,IndeGG!$D$12:BZ$120,M$3,FALSE),"i.p"))</f>
        <v>i.a</v>
      </c>
      <c r="N12" s="134" t="str">
        <f>IF(OR(ISNA(VLOOKUP($A12,IndeGG!$D$12:CA$120,N$3,FALSE)),ISBLANK(VLOOKUP($A12,IndeGG!$D$12:CA$120,N$3,FALSE))),"i.a",IF(ISNUMBER(VLOOKUP($A12,IndeGG!$D$12:CA$120,N$3,FALSE)),VLOOKUP($A12,IndeGG!$D$12:CA$120,N$3,FALSE),"i.p"))</f>
        <v>i.a</v>
      </c>
      <c r="O12" s="134" t="str">
        <f>IF(OR(ISNA(VLOOKUP($A12,IndeGG!$D$12:CB$120,O$3,FALSE)),ISBLANK(VLOOKUP($A12,IndeGG!$D$12:CB$120,O$3,FALSE))),"i.a",IF(ISNUMBER(VLOOKUP($A12,IndeGG!$D$12:CB$120,O$3,FALSE)),VLOOKUP($A12,IndeGG!$D$12:CB$120,O$3,FALSE),"i.p"))</f>
        <v>i.a</v>
      </c>
      <c r="P12" s="134" t="str">
        <f>IF(OR(ISNA(VLOOKUP($A12,IndeGG!$D$12:CC$120,P$3,FALSE)),ISBLANK(VLOOKUP($A12,IndeGG!$D$12:CC$120,P$3,FALSE))),"i.a",IF(ISNUMBER(VLOOKUP($A12,IndeGG!$D$12:CC$120,P$3,FALSE)),VLOOKUP($A12,IndeGG!$D$12:CC$120,P$3,FALSE),"i.p"))</f>
        <v>i.a</v>
      </c>
      <c r="Q12" s="134" t="str">
        <f>IF(OR(ISNA(VLOOKUP($A12,IndeGG!$D$12:CD$120,Q$3,FALSE)),ISBLANK(VLOOKUP($A12,IndeGG!$D$12:CD$120,Q$3,FALSE))),"i.a",IF(ISNUMBER(VLOOKUP($A12,IndeGG!$D$12:CD$120,Q$3,FALSE)),VLOOKUP($A12,IndeGG!$D$12:CD$120,Q$3,FALSE),"i.p"))</f>
        <v>i.a</v>
      </c>
      <c r="R12" s="134" t="str">
        <f>IF(OR(ISNA(VLOOKUP($A12,IndeGG!$D$12:CE$120,R$3,FALSE)),ISBLANK(VLOOKUP($A12,IndeGG!$D$12:CE$120,R$3,FALSE))),"i.a",IF(ISNUMBER(VLOOKUP($A12,IndeGG!$D$12:CE$120,R$3,FALSE)),VLOOKUP($A12,IndeGG!$D$12:CE$120,R$3,FALSE),"i.p"))</f>
        <v>i.a</v>
      </c>
      <c r="S12" s="134" t="str">
        <f>IF(OR(ISNA(VLOOKUP($A12,IndeGG!$D$12:CF$120,S$3,FALSE)),ISBLANK(VLOOKUP($A12,IndeGG!$D$12:CF$120,S$3,FALSE))),"i.a",IF(ISNUMBER(VLOOKUP($A12,IndeGG!$D$12:CF$120,S$3,FALSE)),VLOOKUP($A12,IndeGG!$D$12:CF$120,S$3,FALSE),"i.p"))</f>
        <v>i.a</v>
      </c>
      <c r="T12" s="134" t="str">
        <f>IF(OR(ISNA(VLOOKUP($A12,IndeGG!$D$12:CG$120,T$3,FALSE)),ISBLANK(VLOOKUP($A12,IndeGG!$D$12:CG$120,T$3,FALSE))),"i.a",IF(ISNUMBER(VLOOKUP($A12,IndeGG!$D$12:CG$120,T$3,FALSE)),VLOOKUP($A12,IndeGG!$D$12:CG$120,T$3,FALSE),"i.p"))</f>
        <v>i.a</v>
      </c>
      <c r="U12" s="134" t="str">
        <f>IF(OR(ISNA(VLOOKUP($A12,IndeGG!$D$12:CH$120,U$3,FALSE)),ISBLANK(VLOOKUP($A12,IndeGG!$D$12:CH$120,U$3,FALSE))),"i.a",IF(ISNUMBER(VLOOKUP($A12,IndeGG!$D$12:CH$120,U$3,FALSE)),VLOOKUP($A12,IndeGG!$D$12:CH$120,U$3,FALSE),"i.p"))</f>
        <v>i.a</v>
      </c>
      <c r="V12" s="134" t="str">
        <f>IF(OR(ISNA(VLOOKUP($A12,IndeGG!$D$12:CI$120,V$3,FALSE)),ISBLANK(VLOOKUP($A12,IndeGG!$D$12:CI$120,V$3,FALSE))),"i.a",IF(ISNUMBER(VLOOKUP($A12,IndeGG!$D$12:CI$120,V$3,FALSE)),VLOOKUP($A12,IndeGG!$D$12:CI$120,V$3,FALSE),"i.p"))</f>
        <v>i.a</v>
      </c>
      <c r="W12" s="149" t="str">
        <f>IF(OR(ISNA(VLOOKUP($A12,IndeGG!$D$12:CJ$120,W$3,FALSE)),ISBLANK(VLOOKUP($A12,IndeGG!$D$12:CJ$120,W$3,FALSE))),"i.a",IF(ISNUMBER(VLOOKUP($A12,IndeGG!$D$12:CJ$120,W$3,FALSE)),VLOOKUP($A12,IndeGG!$D$12:CJ$120,W$3,FALSE),"i.p"))</f>
        <v>i.a</v>
      </c>
    </row>
    <row r="13" spans="1:23" x14ac:dyDescent="0.2">
      <c r="A13" s="52">
        <v>400</v>
      </c>
      <c r="B13" s="51" t="str">
        <f>_xlfn.IFNA(IF(ISBLANK(VLOOKUP($A13,IndeGG!$D$12:BO$120,3,FALSE)),"i.a",VLOOKUP($A13,IndeGG!$D$12:BO$120,3,FALSE)),"i.a")</f>
        <v>i.a</v>
      </c>
      <c r="C13" s="116" t="s">
        <v>9</v>
      </c>
      <c r="D13" s="117" t="str">
        <f>_xlfn.IFNA(IF(ISBLANK(VLOOKUP($A13,IndeGG!$D$9:BQ$120,D$3,FALSE)),"i.f",VLOOKUP($A13,IndeGG!$D$9:BQ$120,D$3,FALSE)),"i.a")</f>
        <v>i.a</v>
      </c>
      <c r="E13" s="148" t="str">
        <f>IF(OR(ISNA(VLOOKUP($A13,IndeGG!$D$12:BR$120,E$3,FALSE)),ISBLANK(VLOOKUP($A13,IndeGG!$D$12:BR$120,E$3,FALSE))),"i.a",IF(ISNUMBER(VLOOKUP($A13,IndeGG!$D$12:BR$120,E$3,FALSE)),VLOOKUP($A13,IndeGG!$D$12:BR$120,E$3,FALSE),"i.p"))</f>
        <v>i.a</v>
      </c>
      <c r="F13" s="134" t="str">
        <f>IF(OR(ISNA(VLOOKUP($A13,IndeGG!$D$12:BS$120,F$3,FALSE)),ISBLANK(VLOOKUP($A13,IndeGG!$D$12:BS$120,F$3,FALSE))),"i.a",IF(ISNUMBER(VLOOKUP($A13,IndeGG!$D$12:BS$120,F$3,FALSE)),VLOOKUP($A13,IndeGG!$D$12:BS$120,F$3,FALSE),"i.p"))</f>
        <v>i.a</v>
      </c>
      <c r="G13" s="134" t="str">
        <f>IF(OR(ISNA(VLOOKUP($A13,IndeGG!$D$12:BT$120,G$3,FALSE)),ISBLANK(VLOOKUP($A13,IndeGG!$D$12:BT$120,G$3,FALSE))),"i.a",IF(ISNUMBER(VLOOKUP($A13,IndeGG!$D$12:BT$120,G$3,FALSE)),VLOOKUP($A13,IndeGG!$D$12:BT$120,G$3,FALSE),"i.p"))</f>
        <v>i.a</v>
      </c>
      <c r="H13" s="134" t="str">
        <f>IF(OR(ISNA(VLOOKUP($A13,IndeGG!$D$12:BU$120,H$3,FALSE)),ISBLANK(VLOOKUP($A13,IndeGG!$D$12:BU$120,H$3,FALSE))),"i.a",IF(ISNUMBER(VLOOKUP($A13,IndeGG!$D$12:BU$120,H$3,FALSE)),VLOOKUP($A13,IndeGG!$D$12:BU$120,H$3,FALSE),"i.p"))</f>
        <v>i.a</v>
      </c>
      <c r="I13" s="134" t="str">
        <f>IF(OR(ISNA(VLOOKUP($A13,IndeGG!$D$12:BV$120,I$3,FALSE)),ISBLANK(VLOOKUP($A13,IndeGG!$D$12:BV$120,I$3,FALSE))),"i.a",IF(ISNUMBER(VLOOKUP($A13,IndeGG!$D$12:BV$120,I$3,FALSE)),VLOOKUP($A13,IndeGG!$D$12:BV$120,I$3,FALSE),"i.p"))</f>
        <v>i.a</v>
      </c>
      <c r="J13" s="134" t="str">
        <f>IF(OR(ISNA(VLOOKUP($A13,IndeGG!$D$12:BW$120,J$3,FALSE)),ISBLANK(VLOOKUP($A13,IndeGG!$D$12:BW$120,J$3,FALSE))),"i.a",IF(ISNUMBER(VLOOKUP($A13,IndeGG!$D$12:BW$120,J$3,FALSE)),VLOOKUP($A13,IndeGG!$D$12:BW$120,J$3,FALSE),"i.p"))</f>
        <v>i.a</v>
      </c>
      <c r="K13" s="134" t="str">
        <f>IF(OR(ISNA(VLOOKUP($A13,IndeGG!$D$12:BX$120,K$3,FALSE)),ISBLANK(VLOOKUP($A13,IndeGG!$D$12:BX$120,K$3,FALSE))),"i.a",IF(ISNUMBER(VLOOKUP($A13,IndeGG!$D$12:BX$120,K$3,FALSE)),VLOOKUP($A13,IndeGG!$D$12:BX$120,K$3,FALSE),"i.p"))</f>
        <v>i.a</v>
      </c>
      <c r="L13" s="134" t="str">
        <f>IF(OR(ISNA(VLOOKUP($A13,IndeGG!$D$12:BY$120,L$3,FALSE)),ISBLANK(VLOOKUP($A13,IndeGG!$D$12:BY$120,L$3,FALSE))),"i.a",IF(ISNUMBER(VLOOKUP($A13,IndeGG!$D$12:BY$120,L$3,FALSE)),VLOOKUP($A13,IndeGG!$D$12:BY$120,L$3,FALSE),"i.p"))</f>
        <v>i.a</v>
      </c>
      <c r="M13" s="134" t="str">
        <f>IF(OR(ISNA(VLOOKUP($A13,IndeGG!$D$12:BZ$120,M$3,FALSE)),ISBLANK(VLOOKUP($A13,IndeGG!$D$12:BZ$120,M$3,FALSE))),"i.a",IF(ISNUMBER(VLOOKUP($A13,IndeGG!$D$12:BZ$120,M$3,FALSE)),VLOOKUP($A13,IndeGG!$D$12:BZ$120,M$3,FALSE),"i.p"))</f>
        <v>i.a</v>
      </c>
      <c r="N13" s="134" t="str">
        <f>IF(OR(ISNA(VLOOKUP($A13,IndeGG!$D$12:CA$120,N$3,FALSE)),ISBLANK(VLOOKUP($A13,IndeGG!$D$12:CA$120,N$3,FALSE))),"i.a",IF(ISNUMBER(VLOOKUP($A13,IndeGG!$D$12:CA$120,N$3,FALSE)),VLOOKUP($A13,IndeGG!$D$12:CA$120,N$3,FALSE),"i.p"))</f>
        <v>i.a</v>
      </c>
      <c r="O13" s="134" t="str">
        <f>IF(OR(ISNA(VLOOKUP($A13,IndeGG!$D$12:CB$120,O$3,FALSE)),ISBLANK(VLOOKUP($A13,IndeGG!$D$12:CB$120,O$3,FALSE))),"i.a",IF(ISNUMBER(VLOOKUP($A13,IndeGG!$D$12:CB$120,O$3,FALSE)),VLOOKUP($A13,IndeGG!$D$12:CB$120,O$3,FALSE),"i.p"))</f>
        <v>i.a</v>
      </c>
      <c r="P13" s="134" t="str">
        <f>IF(OR(ISNA(VLOOKUP($A13,IndeGG!$D$12:CC$120,P$3,FALSE)),ISBLANK(VLOOKUP($A13,IndeGG!$D$12:CC$120,P$3,FALSE))),"i.a",IF(ISNUMBER(VLOOKUP($A13,IndeGG!$D$12:CC$120,P$3,FALSE)),VLOOKUP($A13,IndeGG!$D$12:CC$120,P$3,FALSE),"i.p"))</f>
        <v>i.a</v>
      </c>
      <c r="Q13" s="134" t="str">
        <f>IF(OR(ISNA(VLOOKUP($A13,IndeGG!$D$12:CD$120,Q$3,FALSE)),ISBLANK(VLOOKUP($A13,IndeGG!$D$12:CD$120,Q$3,FALSE))),"i.a",IF(ISNUMBER(VLOOKUP($A13,IndeGG!$D$12:CD$120,Q$3,FALSE)),VLOOKUP($A13,IndeGG!$D$12:CD$120,Q$3,FALSE),"i.p"))</f>
        <v>i.a</v>
      </c>
      <c r="R13" s="134" t="str">
        <f>IF(OR(ISNA(VLOOKUP($A13,IndeGG!$D$12:CE$120,R$3,FALSE)),ISBLANK(VLOOKUP($A13,IndeGG!$D$12:CE$120,R$3,FALSE))),"i.a",IF(ISNUMBER(VLOOKUP($A13,IndeGG!$D$12:CE$120,R$3,FALSE)),VLOOKUP($A13,IndeGG!$D$12:CE$120,R$3,FALSE),"i.p"))</f>
        <v>i.a</v>
      </c>
      <c r="S13" s="134" t="str">
        <f>IF(OR(ISNA(VLOOKUP($A13,IndeGG!$D$12:CF$120,S$3,FALSE)),ISBLANK(VLOOKUP($A13,IndeGG!$D$12:CF$120,S$3,FALSE))),"i.a",IF(ISNUMBER(VLOOKUP($A13,IndeGG!$D$12:CF$120,S$3,FALSE)),VLOOKUP($A13,IndeGG!$D$12:CF$120,S$3,FALSE),"i.p"))</f>
        <v>i.a</v>
      </c>
      <c r="T13" s="134" t="str">
        <f>IF(OR(ISNA(VLOOKUP($A13,IndeGG!$D$12:CG$120,T$3,FALSE)),ISBLANK(VLOOKUP($A13,IndeGG!$D$12:CG$120,T$3,FALSE))),"i.a",IF(ISNUMBER(VLOOKUP($A13,IndeGG!$D$12:CG$120,T$3,FALSE)),VLOOKUP($A13,IndeGG!$D$12:CG$120,T$3,FALSE),"i.p"))</f>
        <v>i.a</v>
      </c>
      <c r="U13" s="134" t="str">
        <f>IF(OR(ISNA(VLOOKUP($A13,IndeGG!$D$12:CH$120,U$3,FALSE)),ISBLANK(VLOOKUP($A13,IndeGG!$D$12:CH$120,U$3,FALSE))),"i.a",IF(ISNUMBER(VLOOKUP($A13,IndeGG!$D$12:CH$120,U$3,FALSE)),VLOOKUP($A13,IndeGG!$D$12:CH$120,U$3,FALSE),"i.p"))</f>
        <v>i.a</v>
      </c>
      <c r="V13" s="134" t="str">
        <f>IF(OR(ISNA(VLOOKUP($A13,IndeGG!$D$12:CI$120,V$3,FALSE)),ISBLANK(VLOOKUP($A13,IndeGG!$D$12:CI$120,V$3,FALSE))),"i.a",IF(ISNUMBER(VLOOKUP($A13,IndeGG!$D$12:CI$120,V$3,FALSE)),VLOOKUP($A13,IndeGG!$D$12:CI$120,V$3,FALSE),"i.p"))</f>
        <v>i.a</v>
      </c>
      <c r="W13" s="149" t="str">
        <f>IF(OR(ISNA(VLOOKUP($A13,IndeGG!$D$12:CJ$120,W$3,FALSE)),ISBLANK(VLOOKUP($A13,IndeGG!$D$12:CJ$120,W$3,FALSE))),"i.a",IF(ISNUMBER(VLOOKUP($A13,IndeGG!$D$12:CJ$120,W$3,FALSE)),VLOOKUP($A13,IndeGG!$D$12:CJ$120,W$3,FALSE),"i.p"))</f>
        <v>i.a</v>
      </c>
    </row>
    <row r="14" spans="1:23" ht="13.6" thickBot="1" x14ac:dyDescent="0.25">
      <c r="A14" s="53">
        <v>403</v>
      </c>
      <c r="B14" s="51" t="str">
        <f>_xlfn.IFNA(IF(ISBLANK(VLOOKUP($A14,IndeGG!$D$12:BO$120,3,FALSE)),"i.a",VLOOKUP($A14,IndeGG!$D$12:BO$120,3,FALSE)),"i.a")</f>
        <v>i.a</v>
      </c>
      <c r="C14" s="118" t="s">
        <v>89</v>
      </c>
      <c r="D14" s="119" t="str">
        <f>_xlfn.IFNA(IF(ISBLANK(VLOOKUP($A14,IndeGG!$D$9:BQ$120,D$3,FALSE)),"i.f",VLOOKUP($A14,IndeGG!$D$9:BQ$120,D$3,FALSE)),"i.a")</f>
        <v>i.a</v>
      </c>
      <c r="E14" s="150" t="str">
        <f>IF(OR(ISNA(VLOOKUP($A14,IndeGG!$D$12:BR$120,E$3,FALSE)),ISBLANK(VLOOKUP($A14,IndeGG!$D$12:BR$120,E$3,FALSE))),"i.a",IF(ISNUMBER(VLOOKUP($A14,IndeGG!$D$12:BR$120,E$3,FALSE)),VLOOKUP($A14,IndeGG!$D$12:BR$120,E$3,FALSE),"i.p"))</f>
        <v>i.a</v>
      </c>
      <c r="F14" s="151" t="str">
        <f>IF(OR(ISNA(VLOOKUP($A14,IndeGG!$D$12:BS$120,F$3,FALSE)),ISBLANK(VLOOKUP($A14,IndeGG!$D$12:BS$120,F$3,FALSE))),"i.a",IF(ISNUMBER(VLOOKUP($A14,IndeGG!$D$12:BS$120,F$3,FALSE)),VLOOKUP($A14,IndeGG!$D$12:BS$120,F$3,FALSE),"i.p"))</f>
        <v>i.a</v>
      </c>
      <c r="G14" s="151" t="str">
        <f>IF(OR(ISNA(VLOOKUP($A14,IndeGG!$D$12:BT$120,G$3,FALSE)),ISBLANK(VLOOKUP($A14,IndeGG!$D$12:BT$120,G$3,FALSE))),"i.a",IF(ISNUMBER(VLOOKUP($A14,IndeGG!$D$12:BT$120,G$3,FALSE)),VLOOKUP($A14,IndeGG!$D$12:BT$120,G$3,FALSE),"i.p"))</f>
        <v>i.a</v>
      </c>
      <c r="H14" s="151" t="str">
        <f>IF(OR(ISNA(VLOOKUP($A14,IndeGG!$D$12:BU$120,H$3,FALSE)),ISBLANK(VLOOKUP($A14,IndeGG!$D$12:BU$120,H$3,FALSE))),"i.a",IF(ISNUMBER(VLOOKUP($A14,IndeGG!$D$12:BU$120,H$3,FALSE)),VLOOKUP($A14,IndeGG!$D$12:BU$120,H$3,FALSE),"i.p"))</f>
        <v>i.a</v>
      </c>
      <c r="I14" s="151" t="str">
        <f>IF(OR(ISNA(VLOOKUP($A14,IndeGG!$D$12:BV$120,I$3,FALSE)),ISBLANK(VLOOKUP($A14,IndeGG!$D$12:BV$120,I$3,FALSE))),"i.a",IF(ISNUMBER(VLOOKUP($A14,IndeGG!$D$12:BV$120,I$3,FALSE)),VLOOKUP($A14,IndeGG!$D$12:BV$120,I$3,FALSE),"i.p"))</f>
        <v>i.a</v>
      </c>
      <c r="J14" s="151" t="str">
        <f>IF(OR(ISNA(VLOOKUP($A14,IndeGG!$D$12:BW$120,J$3,FALSE)),ISBLANK(VLOOKUP($A14,IndeGG!$D$12:BW$120,J$3,FALSE))),"i.a",IF(ISNUMBER(VLOOKUP($A14,IndeGG!$D$12:BW$120,J$3,FALSE)),VLOOKUP($A14,IndeGG!$D$12:BW$120,J$3,FALSE),"i.p"))</f>
        <v>i.a</v>
      </c>
      <c r="K14" s="151" t="str">
        <f>IF(OR(ISNA(VLOOKUP($A14,IndeGG!$D$12:BX$120,K$3,FALSE)),ISBLANK(VLOOKUP($A14,IndeGG!$D$12:BX$120,K$3,FALSE))),"i.a",IF(ISNUMBER(VLOOKUP($A14,IndeGG!$D$12:BX$120,K$3,FALSE)),VLOOKUP($A14,IndeGG!$D$12:BX$120,K$3,FALSE),"i.p"))</f>
        <v>i.a</v>
      </c>
      <c r="L14" s="151" t="str">
        <f>IF(OR(ISNA(VLOOKUP($A14,IndeGG!$D$12:BY$120,L$3,FALSE)),ISBLANK(VLOOKUP($A14,IndeGG!$D$12:BY$120,L$3,FALSE))),"i.a",IF(ISNUMBER(VLOOKUP($A14,IndeGG!$D$12:BY$120,L$3,FALSE)),VLOOKUP($A14,IndeGG!$D$12:BY$120,L$3,FALSE),"i.p"))</f>
        <v>i.a</v>
      </c>
      <c r="M14" s="151" t="str">
        <f>IF(OR(ISNA(VLOOKUP($A14,IndeGG!$D$12:BZ$120,M$3,FALSE)),ISBLANK(VLOOKUP($A14,IndeGG!$D$12:BZ$120,M$3,FALSE))),"i.a",IF(ISNUMBER(VLOOKUP($A14,IndeGG!$D$12:BZ$120,M$3,FALSE)),VLOOKUP($A14,IndeGG!$D$12:BZ$120,M$3,FALSE),"i.p"))</f>
        <v>i.a</v>
      </c>
      <c r="N14" s="151" t="str">
        <f>IF(OR(ISNA(VLOOKUP($A14,IndeGG!$D$12:CA$120,N$3,FALSE)),ISBLANK(VLOOKUP($A14,IndeGG!$D$12:CA$120,N$3,FALSE))),"i.a",IF(ISNUMBER(VLOOKUP($A14,IndeGG!$D$12:CA$120,N$3,FALSE)),VLOOKUP($A14,IndeGG!$D$12:CA$120,N$3,FALSE),"i.p"))</f>
        <v>i.a</v>
      </c>
      <c r="O14" s="151" t="str">
        <f>IF(OR(ISNA(VLOOKUP($A14,IndeGG!$D$12:CB$120,O$3,FALSE)),ISBLANK(VLOOKUP($A14,IndeGG!$D$12:CB$120,O$3,FALSE))),"i.a",IF(ISNUMBER(VLOOKUP($A14,IndeGG!$D$12:CB$120,O$3,FALSE)),VLOOKUP($A14,IndeGG!$D$12:CB$120,O$3,FALSE),"i.p"))</f>
        <v>i.a</v>
      </c>
      <c r="P14" s="151" t="str">
        <f>IF(OR(ISNA(VLOOKUP($A14,IndeGG!$D$12:CC$120,P$3,FALSE)),ISBLANK(VLOOKUP($A14,IndeGG!$D$12:CC$120,P$3,FALSE))),"i.a",IF(ISNUMBER(VLOOKUP($A14,IndeGG!$D$12:CC$120,P$3,FALSE)),VLOOKUP($A14,IndeGG!$D$12:CC$120,P$3,FALSE),"i.p"))</f>
        <v>i.a</v>
      </c>
      <c r="Q14" s="151" t="str">
        <f>IF(OR(ISNA(VLOOKUP($A14,IndeGG!$D$12:CD$120,Q$3,FALSE)),ISBLANK(VLOOKUP($A14,IndeGG!$D$12:CD$120,Q$3,FALSE))),"i.a",IF(ISNUMBER(VLOOKUP($A14,IndeGG!$D$12:CD$120,Q$3,FALSE)),VLOOKUP($A14,IndeGG!$D$12:CD$120,Q$3,FALSE),"i.p"))</f>
        <v>i.a</v>
      </c>
      <c r="R14" s="151" t="str">
        <f>IF(OR(ISNA(VLOOKUP($A14,IndeGG!$D$12:CE$120,R$3,FALSE)),ISBLANK(VLOOKUP($A14,IndeGG!$D$12:CE$120,R$3,FALSE))),"i.a",IF(ISNUMBER(VLOOKUP($A14,IndeGG!$D$12:CE$120,R$3,FALSE)),VLOOKUP($A14,IndeGG!$D$12:CE$120,R$3,FALSE),"i.p"))</f>
        <v>i.a</v>
      </c>
      <c r="S14" s="151" t="str">
        <f>IF(OR(ISNA(VLOOKUP($A14,IndeGG!$D$12:CF$120,S$3,FALSE)),ISBLANK(VLOOKUP($A14,IndeGG!$D$12:CF$120,S$3,FALSE))),"i.a",IF(ISNUMBER(VLOOKUP($A14,IndeGG!$D$12:CF$120,S$3,FALSE)),VLOOKUP($A14,IndeGG!$D$12:CF$120,S$3,FALSE),"i.p"))</f>
        <v>i.a</v>
      </c>
      <c r="T14" s="151" t="str">
        <f>IF(OR(ISNA(VLOOKUP($A14,IndeGG!$D$12:CG$120,T$3,FALSE)),ISBLANK(VLOOKUP($A14,IndeGG!$D$12:CG$120,T$3,FALSE))),"i.a",IF(ISNUMBER(VLOOKUP($A14,IndeGG!$D$12:CG$120,T$3,FALSE)),VLOOKUP($A14,IndeGG!$D$12:CG$120,T$3,FALSE),"i.p"))</f>
        <v>i.a</v>
      </c>
      <c r="U14" s="151" t="str">
        <f>IF(OR(ISNA(VLOOKUP($A14,IndeGG!$D$12:CH$120,U$3,FALSE)),ISBLANK(VLOOKUP($A14,IndeGG!$D$12:CH$120,U$3,FALSE))),"i.a",IF(ISNUMBER(VLOOKUP($A14,IndeGG!$D$12:CH$120,U$3,FALSE)),VLOOKUP($A14,IndeGG!$D$12:CH$120,U$3,FALSE),"i.p"))</f>
        <v>i.a</v>
      </c>
      <c r="V14" s="151" t="str">
        <f>IF(OR(ISNA(VLOOKUP($A14,IndeGG!$D$12:CI$120,V$3,FALSE)),ISBLANK(VLOOKUP($A14,IndeGG!$D$12:CI$120,V$3,FALSE))),"i.a",IF(ISNUMBER(VLOOKUP($A14,IndeGG!$D$12:CI$120,V$3,FALSE)),VLOOKUP($A14,IndeGG!$D$12:CI$120,V$3,FALSE),"i.p"))</f>
        <v>i.a</v>
      </c>
      <c r="W14" s="152" t="str">
        <f>IF(OR(ISNA(VLOOKUP($A14,IndeGG!$D$12:CJ$120,W$3,FALSE)),ISBLANK(VLOOKUP($A14,IndeGG!$D$12:CJ$120,W$3,FALSE))),"i.a",IF(ISNUMBER(VLOOKUP($A14,IndeGG!$D$12:CJ$120,W$3,FALSE)),VLOOKUP($A14,IndeGG!$D$12:CJ$120,W$3,FALSE),"i.p"))</f>
        <v>i.a</v>
      </c>
    </row>
    <row r="15" spans="1:23" ht="13.6" thickBot="1" x14ac:dyDescent="0.25">
      <c r="A15" s="53">
        <v>827</v>
      </c>
      <c r="B15" s="51" t="str">
        <f>_xlfn.IFNA(IF(ISBLANK(VLOOKUP($A15,IndeGG!$D$12:BO$120,3,FALSE)),"i.a",VLOOKUP($A15,IndeGG!$D$12:BO$120,3,FALSE)),"i.a")</f>
        <v>i.a</v>
      </c>
      <c r="C15" s="114" t="s">
        <v>15</v>
      </c>
      <c r="D15" s="120" t="str">
        <f>_xlfn.IFNA(IF(ISBLANK(VLOOKUP($A15,IndeGG!$D$9:BQ$120,D$3,FALSE)),"i.f",VLOOKUP($A15,IndeGG!$D$9:BQ$120,D$3,FALSE)),"i.a")</f>
        <v>i.a</v>
      </c>
      <c r="E15" s="153" t="str">
        <f>IF(OR(ISNA(VLOOKUP($A15,IndeGG!$D$12:BR$120,E$3,FALSE)),ISBLANK(VLOOKUP($A15,IndeGG!$D$12:BR$120,E$3,FALSE))),"i.a",IF(ISNUMBER(VLOOKUP($A15,IndeGG!$D$12:BR$120,E$3,FALSE)),VLOOKUP($A15,IndeGG!$D$12:BR$120,E$3,FALSE),"i.p"))</f>
        <v>i.a</v>
      </c>
      <c r="F15" s="146" t="str">
        <f>IF(OR(ISNA(VLOOKUP($A15,IndeGG!$D$12:BS$120,F$3,FALSE)),ISBLANK(VLOOKUP($A15,IndeGG!$D$12:BS$120,F$3,FALSE))),"i.a",IF(ISNUMBER(VLOOKUP($A15,IndeGG!$D$12:BS$120,F$3,FALSE)),VLOOKUP($A15,IndeGG!$D$12:BS$120,F$3,FALSE),"i.p"))</f>
        <v>i.a</v>
      </c>
      <c r="G15" s="146" t="str">
        <f>IF(OR(ISNA(VLOOKUP($A15,IndeGG!$D$12:BT$120,G$3,FALSE)),ISBLANK(VLOOKUP($A15,IndeGG!$D$12:BT$120,G$3,FALSE))),"i.a",IF(ISNUMBER(VLOOKUP($A15,IndeGG!$D$12:BT$120,G$3,FALSE)),VLOOKUP($A15,IndeGG!$D$12:BT$120,G$3,FALSE),"i.p"))</f>
        <v>i.a</v>
      </c>
      <c r="H15" s="146" t="str">
        <f>IF(OR(ISNA(VLOOKUP($A15,IndeGG!$D$12:BU$120,H$3,FALSE)),ISBLANK(VLOOKUP($A15,IndeGG!$D$12:BU$120,H$3,FALSE))),"i.a",IF(ISNUMBER(VLOOKUP($A15,IndeGG!$D$12:BU$120,H$3,FALSE)),VLOOKUP($A15,IndeGG!$D$12:BU$120,H$3,FALSE),"i.p"))</f>
        <v>i.a</v>
      </c>
      <c r="I15" s="146" t="str">
        <f>IF(OR(ISNA(VLOOKUP($A15,IndeGG!$D$12:BV$120,I$3,FALSE)),ISBLANK(VLOOKUP($A15,IndeGG!$D$12:BV$120,I$3,FALSE))),"i.a",IF(ISNUMBER(VLOOKUP($A15,IndeGG!$D$12:BV$120,I$3,FALSE)),VLOOKUP($A15,IndeGG!$D$12:BV$120,I$3,FALSE),"i.p"))</f>
        <v>i.a</v>
      </c>
      <c r="J15" s="146" t="str">
        <f>IF(OR(ISNA(VLOOKUP($A15,IndeGG!$D$12:BW$120,J$3,FALSE)),ISBLANK(VLOOKUP($A15,IndeGG!$D$12:BW$120,J$3,FALSE))),"i.a",IF(ISNUMBER(VLOOKUP($A15,IndeGG!$D$12:BW$120,J$3,FALSE)),VLOOKUP($A15,IndeGG!$D$12:BW$120,J$3,FALSE),"i.p"))</f>
        <v>i.a</v>
      </c>
      <c r="K15" s="146" t="str">
        <f>IF(OR(ISNA(VLOOKUP($A15,IndeGG!$D$12:BX$120,K$3,FALSE)),ISBLANK(VLOOKUP($A15,IndeGG!$D$12:BX$120,K$3,FALSE))),"i.a",IF(ISNUMBER(VLOOKUP($A15,IndeGG!$D$12:BX$120,K$3,FALSE)),VLOOKUP($A15,IndeGG!$D$12:BX$120,K$3,FALSE),"i.p"))</f>
        <v>i.a</v>
      </c>
      <c r="L15" s="146" t="str">
        <f>IF(OR(ISNA(VLOOKUP($A15,IndeGG!$D$12:BY$120,L$3,FALSE)),ISBLANK(VLOOKUP($A15,IndeGG!$D$12:BY$120,L$3,FALSE))),"i.a",IF(ISNUMBER(VLOOKUP($A15,IndeGG!$D$12:BY$120,L$3,FALSE)),VLOOKUP($A15,IndeGG!$D$12:BY$120,L$3,FALSE),"i.p"))</f>
        <v>i.a</v>
      </c>
      <c r="M15" s="146" t="str">
        <f>IF(OR(ISNA(VLOOKUP($A15,IndeGG!$D$12:BZ$120,M$3,FALSE)),ISBLANK(VLOOKUP($A15,IndeGG!$D$12:BZ$120,M$3,FALSE))),"i.a",IF(ISNUMBER(VLOOKUP($A15,IndeGG!$D$12:BZ$120,M$3,FALSE)),VLOOKUP($A15,IndeGG!$D$12:BZ$120,M$3,FALSE),"i.p"))</f>
        <v>i.a</v>
      </c>
      <c r="N15" s="146" t="str">
        <f>IF(OR(ISNA(VLOOKUP($A15,IndeGG!$D$12:CA$120,N$3,FALSE)),ISBLANK(VLOOKUP($A15,IndeGG!$D$12:CA$120,N$3,FALSE))),"i.a",IF(ISNUMBER(VLOOKUP($A15,IndeGG!$D$12:CA$120,N$3,FALSE)),VLOOKUP($A15,IndeGG!$D$12:CA$120,N$3,FALSE),"i.p"))</f>
        <v>i.a</v>
      </c>
      <c r="O15" s="146" t="str">
        <f>IF(OR(ISNA(VLOOKUP($A15,IndeGG!$D$12:CB$120,O$3,FALSE)),ISBLANK(VLOOKUP($A15,IndeGG!$D$12:CB$120,O$3,FALSE))),"i.a",IF(ISNUMBER(VLOOKUP($A15,IndeGG!$D$12:CB$120,O$3,FALSE)),VLOOKUP($A15,IndeGG!$D$12:CB$120,O$3,FALSE),"i.p"))</f>
        <v>i.a</v>
      </c>
      <c r="P15" s="146" t="str">
        <f>IF(OR(ISNA(VLOOKUP($A15,IndeGG!$D$12:CC$120,P$3,FALSE)),ISBLANK(VLOOKUP($A15,IndeGG!$D$12:CC$120,P$3,FALSE))),"i.a",IF(ISNUMBER(VLOOKUP($A15,IndeGG!$D$12:CC$120,P$3,FALSE)),VLOOKUP($A15,IndeGG!$D$12:CC$120,P$3,FALSE),"i.p"))</f>
        <v>i.a</v>
      </c>
      <c r="Q15" s="146" t="str">
        <f>IF(OR(ISNA(VLOOKUP($A15,IndeGG!$D$12:CD$120,Q$3,FALSE)),ISBLANK(VLOOKUP($A15,IndeGG!$D$12:CD$120,Q$3,FALSE))),"i.a",IF(ISNUMBER(VLOOKUP($A15,IndeGG!$D$12:CD$120,Q$3,FALSE)),VLOOKUP($A15,IndeGG!$D$12:CD$120,Q$3,FALSE),"i.p"))</f>
        <v>i.a</v>
      </c>
      <c r="R15" s="146" t="str">
        <f>IF(OR(ISNA(VLOOKUP($A15,IndeGG!$D$12:CE$120,R$3,FALSE)),ISBLANK(VLOOKUP($A15,IndeGG!$D$12:CE$120,R$3,FALSE))),"i.a",IF(ISNUMBER(VLOOKUP($A15,IndeGG!$D$12:CE$120,R$3,FALSE)),VLOOKUP($A15,IndeGG!$D$12:CE$120,R$3,FALSE),"i.p"))</f>
        <v>i.a</v>
      </c>
      <c r="S15" s="146" t="str">
        <f>IF(OR(ISNA(VLOOKUP($A15,IndeGG!$D$12:CF$120,S$3,FALSE)),ISBLANK(VLOOKUP($A15,IndeGG!$D$12:CF$120,S$3,FALSE))),"i.a",IF(ISNUMBER(VLOOKUP($A15,IndeGG!$D$12:CF$120,S$3,FALSE)),VLOOKUP($A15,IndeGG!$D$12:CF$120,S$3,FALSE),"i.p"))</f>
        <v>i.a</v>
      </c>
      <c r="T15" s="146" t="str">
        <f>IF(OR(ISNA(VLOOKUP($A15,IndeGG!$D$12:CG$120,T$3,FALSE)),ISBLANK(VLOOKUP($A15,IndeGG!$D$12:CG$120,T$3,FALSE))),"i.a",IF(ISNUMBER(VLOOKUP($A15,IndeGG!$D$12:CG$120,T$3,FALSE)),VLOOKUP($A15,IndeGG!$D$12:CG$120,T$3,FALSE),"i.p"))</f>
        <v>i.a</v>
      </c>
      <c r="U15" s="146" t="str">
        <f>IF(OR(ISNA(VLOOKUP($A15,IndeGG!$D$12:CH$120,U$3,FALSE)),ISBLANK(VLOOKUP($A15,IndeGG!$D$12:CH$120,U$3,FALSE))),"i.a",IF(ISNUMBER(VLOOKUP($A15,IndeGG!$D$12:CH$120,U$3,FALSE)),VLOOKUP($A15,IndeGG!$D$12:CH$120,U$3,FALSE),"i.p"))</f>
        <v>i.a</v>
      </c>
      <c r="V15" s="146" t="str">
        <f>IF(OR(ISNA(VLOOKUP($A15,IndeGG!$D$12:CI$120,V$3,FALSE)),ISBLANK(VLOOKUP($A15,IndeGG!$D$12:CI$120,V$3,FALSE))),"i.a",IF(ISNUMBER(VLOOKUP($A15,IndeGG!$D$12:CI$120,V$3,FALSE)),VLOOKUP($A15,IndeGG!$D$12:CI$120,V$3,FALSE),"i.p"))</f>
        <v>i.a</v>
      </c>
      <c r="W15" s="147" t="str">
        <f>IF(OR(ISNA(VLOOKUP($A15,IndeGG!$D$12:CJ$120,W$3,FALSE)),ISBLANK(VLOOKUP($A15,IndeGG!$D$12:CJ$120,W$3,FALSE))),"i.a",IF(ISNUMBER(VLOOKUP($A15,IndeGG!$D$12:CJ$120,W$3,FALSE)),VLOOKUP($A15,IndeGG!$D$12:CJ$120,W$3,FALSE),"i.p"))</f>
        <v>i.a</v>
      </c>
    </row>
    <row r="16" spans="1:23" ht="13.6" thickBot="1" x14ac:dyDescent="0.25">
      <c r="A16" s="53">
        <v>229</v>
      </c>
      <c r="B16" s="51" t="str">
        <f>_xlfn.IFNA(IF(ISBLANK(VLOOKUP($A16,IndeGG!$D$12:BO$120,3,FALSE)),"i.a",VLOOKUP($A16,IndeGG!$D$12:BO$120,3,FALSE)),"i.a")</f>
        <v>i.a</v>
      </c>
      <c r="C16" s="116" t="s">
        <v>11</v>
      </c>
      <c r="D16" s="121" t="str">
        <f>_xlfn.IFNA(IF(ISBLANK(VLOOKUP($A16,IndeGG!$D$9:BQ$120,D$3,FALSE)),"i.f",VLOOKUP($A16,IndeGG!$D$9:BQ$120,D$3,FALSE)),"i.a")</f>
        <v>i.a</v>
      </c>
      <c r="E16" s="154" t="str">
        <f>IF(OR(ISNA(VLOOKUP($A16,IndeGG!$D$12:BR$120,E$3,FALSE)),ISBLANK(VLOOKUP($A16,IndeGG!$D$12:BR$120,E$3,FALSE))),"i.a",IF(ISNUMBER(VLOOKUP($A16,IndeGG!$D$12:BR$120,E$3,FALSE)),VLOOKUP($A16,IndeGG!$D$12:BR$120,E$3,FALSE),"i.p"))</f>
        <v>i.a</v>
      </c>
      <c r="F16" s="134" t="str">
        <f>IF(OR(ISNA(VLOOKUP($A16,IndeGG!$D$12:BS$120,F$3,FALSE)),ISBLANK(VLOOKUP($A16,IndeGG!$D$12:BS$120,F$3,FALSE))),"i.a",IF(ISNUMBER(VLOOKUP($A16,IndeGG!$D$12:BS$120,F$3,FALSE)),VLOOKUP($A16,IndeGG!$D$12:BS$120,F$3,FALSE),"i.p"))</f>
        <v>i.a</v>
      </c>
      <c r="G16" s="134" t="str">
        <f>IF(OR(ISNA(VLOOKUP($A16,IndeGG!$D$12:BT$120,G$3,FALSE)),ISBLANK(VLOOKUP($A16,IndeGG!$D$12:BT$120,G$3,FALSE))),"i.a",IF(ISNUMBER(VLOOKUP($A16,IndeGG!$D$12:BT$120,G$3,FALSE)),VLOOKUP($A16,IndeGG!$D$12:BT$120,G$3,FALSE),"i.p"))</f>
        <v>i.a</v>
      </c>
      <c r="H16" s="134" t="str">
        <f>IF(OR(ISNA(VLOOKUP($A16,IndeGG!$D$12:BU$120,H$3,FALSE)),ISBLANK(VLOOKUP($A16,IndeGG!$D$12:BU$120,H$3,FALSE))),"i.a",IF(ISNUMBER(VLOOKUP($A16,IndeGG!$D$12:BU$120,H$3,FALSE)),VLOOKUP($A16,IndeGG!$D$12:BU$120,H$3,FALSE),"i.p"))</f>
        <v>i.a</v>
      </c>
      <c r="I16" s="134" t="str">
        <f>IF(OR(ISNA(VLOOKUP($A16,IndeGG!$D$12:BV$120,I$3,FALSE)),ISBLANK(VLOOKUP($A16,IndeGG!$D$12:BV$120,I$3,FALSE))),"i.a",IF(ISNUMBER(VLOOKUP($A16,IndeGG!$D$12:BV$120,I$3,FALSE)),VLOOKUP($A16,IndeGG!$D$12:BV$120,I$3,FALSE),"i.p"))</f>
        <v>i.a</v>
      </c>
      <c r="J16" s="134" t="str">
        <f>IF(OR(ISNA(VLOOKUP($A16,IndeGG!$D$12:BW$120,J$3,FALSE)),ISBLANK(VLOOKUP($A16,IndeGG!$D$12:BW$120,J$3,FALSE))),"i.a",IF(ISNUMBER(VLOOKUP($A16,IndeGG!$D$12:BW$120,J$3,FALSE)),VLOOKUP($A16,IndeGG!$D$12:BW$120,J$3,FALSE),"i.p"))</f>
        <v>i.a</v>
      </c>
      <c r="K16" s="134" t="str">
        <f>IF(OR(ISNA(VLOOKUP($A16,IndeGG!$D$12:BX$120,K$3,FALSE)),ISBLANK(VLOOKUP($A16,IndeGG!$D$12:BX$120,K$3,FALSE))),"i.a",IF(ISNUMBER(VLOOKUP($A16,IndeGG!$D$12:BX$120,K$3,FALSE)),VLOOKUP($A16,IndeGG!$D$12:BX$120,K$3,FALSE),"i.p"))</f>
        <v>i.a</v>
      </c>
      <c r="L16" s="134" t="str">
        <f>IF(OR(ISNA(VLOOKUP($A16,IndeGG!$D$12:BY$120,L$3,FALSE)),ISBLANK(VLOOKUP($A16,IndeGG!$D$12:BY$120,L$3,FALSE))),"i.a",IF(ISNUMBER(VLOOKUP($A16,IndeGG!$D$12:BY$120,L$3,FALSE)),VLOOKUP($A16,IndeGG!$D$12:BY$120,L$3,FALSE),"i.p"))</f>
        <v>i.a</v>
      </c>
      <c r="M16" s="134" t="str">
        <f>IF(OR(ISNA(VLOOKUP($A16,IndeGG!$D$12:BZ$120,M$3,FALSE)),ISBLANK(VLOOKUP($A16,IndeGG!$D$12:BZ$120,M$3,FALSE))),"i.a",IF(ISNUMBER(VLOOKUP($A16,IndeGG!$D$12:BZ$120,M$3,FALSE)),VLOOKUP($A16,IndeGG!$D$12:BZ$120,M$3,FALSE),"i.p"))</f>
        <v>i.a</v>
      </c>
      <c r="N16" s="134" t="str">
        <f>IF(OR(ISNA(VLOOKUP($A16,IndeGG!$D$12:CA$120,N$3,FALSE)),ISBLANK(VLOOKUP($A16,IndeGG!$D$12:CA$120,N$3,FALSE))),"i.a",IF(ISNUMBER(VLOOKUP($A16,IndeGG!$D$12:CA$120,N$3,FALSE)),VLOOKUP($A16,IndeGG!$D$12:CA$120,N$3,FALSE),"i.p"))</f>
        <v>i.a</v>
      </c>
      <c r="O16" s="134" t="str">
        <f>IF(OR(ISNA(VLOOKUP($A16,IndeGG!$D$12:CB$120,O$3,FALSE)),ISBLANK(VLOOKUP($A16,IndeGG!$D$12:CB$120,O$3,FALSE))),"i.a",IF(ISNUMBER(VLOOKUP($A16,IndeGG!$D$12:CB$120,O$3,FALSE)),VLOOKUP($A16,IndeGG!$D$12:CB$120,O$3,FALSE),"i.p"))</f>
        <v>i.a</v>
      </c>
      <c r="P16" s="134" t="str">
        <f>IF(OR(ISNA(VLOOKUP($A16,IndeGG!$D$12:CC$120,P$3,FALSE)),ISBLANK(VLOOKUP($A16,IndeGG!$D$12:CC$120,P$3,FALSE))),"i.a",IF(ISNUMBER(VLOOKUP($A16,IndeGG!$D$12:CC$120,P$3,FALSE)),VLOOKUP($A16,IndeGG!$D$12:CC$120,P$3,FALSE),"i.p"))</f>
        <v>i.a</v>
      </c>
      <c r="Q16" s="134" t="str">
        <f>IF(OR(ISNA(VLOOKUP($A16,IndeGG!$D$12:CD$120,Q$3,FALSE)),ISBLANK(VLOOKUP($A16,IndeGG!$D$12:CD$120,Q$3,FALSE))),"i.a",IF(ISNUMBER(VLOOKUP($A16,IndeGG!$D$12:CD$120,Q$3,FALSE)),VLOOKUP($A16,IndeGG!$D$12:CD$120,Q$3,FALSE),"i.p"))</f>
        <v>i.a</v>
      </c>
      <c r="R16" s="134" t="str">
        <f>IF(OR(ISNA(VLOOKUP($A16,IndeGG!$D$12:CE$120,R$3,FALSE)),ISBLANK(VLOOKUP($A16,IndeGG!$D$12:CE$120,R$3,FALSE))),"i.a",IF(ISNUMBER(VLOOKUP($A16,IndeGG!$D$12:CE$120,R$3,FALSE)),VLOOKUP($A16,IndeGG!$D$12:CE$120,R$3,FALSE),"i.p"))</f>
        <v>i.a</v>
      </c>
      <c r="S16" s="134" t="str">
        <f>IF(OR(ISNA(VLOOKUP($A16,IndeGG!$D$12:CF$120,S$3,FALSE)),ISBLANK(VLOOKUP($A16,IndeGG!$D$12:CF$120,S$3,FALSE))),"i.a",IF(ISNUMBER(VLOOKUP($A16,IndeGG!$D$12:CF$120,S$3,FALSE)),VLOOKUP($A16,IndeGG!$D$12:CF$120,S$3,FALSE),"i.p"))</f>
        <v>i.a</v>
      </c>
      <c r="T16" s="134" t="str">
        <f>IF(OR(ISNA(VLOOKUP($A16,IndeGG!$D$12:CG$120,T$3,FALSE)),ISBLANK(VLOOKUP($A16,IndeGG!$D$12:CG$120,T$3,FALSE))),"i.a",IF(ISNUMBER(VLOOKUP($A16,IndeGG!$D$12:CG$120,T$3,FALSE)),VLOOKUP($A16,IndeGG!$D$12:CG$120,T$3,FALSE),"i.p"))</f>
        <v>i.a</v>
      </c>
      <c r="U16" s="134" t="str">
        <f>IF(OR(ISNA(VLOOKUP($A16,IndeGG!$D$12:CH$120,U$3,FALSE)),ISBLANK(VLOOKUP($A16,IndeGG!$D$12:CH$120,U$3,FALSE))),"i.a",IF(ISNUMBER(VLOOKUP($A16,IndeGG!$D$12:CH$120,U$3,FALSE)),VLOOKUP($A16,IndeGG!$D$12:CH$120,U$3,FALSE),"i.p"))</f>
        <v>i.a</v>
      </c>
      <c r="V16" s="134" t="str">
        <f>IF(OR(ISNA(VLOOKUP($A16,IndeGG!$D$12:CI$120,V$3,FALSE)),ISBLANK(VLOOKUP($A16,IndeGG!$D$12:CI$120,V$3,FALSE))),"i.a",IF(ISNUMBER(VLOOKUP($A16,IndeGG!$D$12:CI$120,V$3,FALSE)),VLOOKUP($A16,IndeGG!$D$12:CI$120,V$3,FALSE),"i.p"))</f>
        <v>i.a</v>
      </c>
      <c r="W16" s="149" t="str">
        <f>IF(OR(ISNA(VLOOKUP($A16,IndeGG!$D$12:CJ$120,W$3,FALSE)),ISBLANK(VLOOKUP($A16,IndeGG!$D$12:CJ$120,W$3,FALSE))),"i.a",IF(ISNUMBER(VLOOKUP($A16,IndeGG!$D$12:CJ$120,W$3,FALSE)),VLOOKUP($A16,IndeGG!$D$12:CJ$120,W$3,FALSE),"i.p"))</f>
        <v>i.a</v>
      </c>
    </row>
    <row r="17" spans="1:23" ht="13.6" thickBot="1" x14ac:dyDescent="0.25">
      <c r="A17" s="53">
        <v>1135</v>
      </c>
      <c r="B17" s="51" t="str">
        <f>_xlfn.IFNA(IF(ISBLANK(VLOOKUP($A17,IndeGG!$D$12:BO$120,3,FALSE)),"i.a",VLOOKUP($A17,IndeGG!$D$12:BO$120,3,FALSE)),"i.a")</f>
        <v>i.a</v>
      </c>
      <c r="C17" s="116" t="s">
        <v>19</v>
      </c>
      <c r="D17" s="121" t="str">
        <f>_xlfn.IFNA(IF(ISBLANK(VLOOKUP($A17,IndeGG!$D$9:BQ$120,D$3,FALSE)),"i.f",VLOOKUP($A17,IndeGG!$D$9:BQ$120,D$3,FALSE)),"i.a")</f>
        <v>i.a</v>
      </c>
      <c r="E17" s="154" t="str">
        <f>IF(OR(ISNA(VLOOKUP($A17,IndeGG!$D$12:BR$120,E$3,FALSE)),ISBLANK(VLOOKUP($A17,IndeGG!$D$12:BR$120,E$3,FALSE))),"i.a",IF(ISNUMBER(VLOOKUP($A17,IndeGG!$D$12:BR$120,E$3,FALSE)),VLOOKUP($A17,IndeGG!$D$12:BR$120,E$3,FALSE),"i.p"))</f>
        <v>i.a</v>
      </c>
      <c r="F17" s="134" t="str">
        <f>IF(OR(ISNA(VLOOKUP($A17,IndeGG!$D$12:BS$120,F$3,FALSE)),ISBLANK(VLOOKUP($A17,IndeGG!$D$12:BS$120,F$3,FALSE))),"i.a",IF(ISNUMBER(VLOOKUP($A17,IndeGG!$D$12:BS$120,F$3,FALSE)),VLOOKUP($A17,IndeGG!$D$12:BS$120,F$3,FALSE),"i.p"))</f>
        <v>i.a</v>
      </c>
      <c r="G17" s="134" t="str">
        <f>IF(OR(ISNA(VLOOKUP($A17,IndeGG!$D$12:BT$120,G$3,FALSE)),ISBLANK(VLOOKUP($A17,IndeGG!$D$12:BT$120,G$3,FALSE))),"i.a",IF(ISNUMBER(VLOOKUP($A17,IndeGG!$D$12:BT$120,G$3,FALSE)),VLOOKUP($A17,IndeGG!$D$12:BT$120,G$3,FALSE),"i.p"))</f>
        <v>i.a</v>
      </c>
      <c r="H17" s="134" t="str">
        <f>IF(OR(ISNA(VLOOKUP($A17,IndeGG!$D$12:BU$120,H$3,FALSE)),ISBLANK(VLOOKUP($A17,IndeGG!$D$12:BU$120,H$3,FALSE))),"i.a",IF(ISNUMBER(VLOOKUP($A17,IndeGG!$D$12:BU$120,H$3,FALSE)),VLOOKUP($A17,IndeGG!$D$12:BU$120,H$3,FALSE),"i.p"))</f>
        <v>i.a</v>
      </c>
      <c r="I17" s="134" t="str">
        <f>IF(OR(ISNA(VLOOKUP($A17,IndeGG!$D$12:BV$120,I$3,FALSE)),ISBLANK(VLOOKUP($A17,IndeGG!$D$12:BV$120,I$3,FALSE))),"i.a",IF(ISNUMBER(VLOOKUP($A17,IndeGG!$D$12:BV$120,I$3,FALSE)),VLOOKUP($A17,IndeGG!$D$12:BV$120,I$3,FALSE),"i.p"))</f>
        <v>i.a</v>
      </c>
      <c r="J17" s="134" t="str">
        <f>IF(OR(ISNA(VLOOKUP($A17,IndeGG!$D$12:BW$120,J$3,FALSE)),ISBLANK(VLOOKUP($A17,IndeGG!$D$12:BW$120,J$3,FALSE))),"i.a",IF(ISNUMBER(VLOOKUP($A17,IndeGG!$D$12:BW$120,J$3,FALSE)),VLOOKUP($A17,IndeGG!$D$12:BW$120,J$3,FALSE),"i.p"))</f>
        <v>i.a</v>
      </c>
      <c r="K17" s="134" t="str">
        <f>IF(OR(ISNA(VLOOKUP($A17,IndeGG!$D$12:BX$120,K$3,FALSE)),ISBLANK(VLOOKUP($A17,IndeGG!$D$12:BX$120,K$3,FALSE))),"i.a",IF(ISNUMBER(VLOOKUP($A17,IndeGG!$D$12:BX$120,K$3,FALSE)),VLOOKUP($A17,IndeGG!$D$12:BX$120,K$3,FALSE),"i.p"))</f>
        <v>i.a</v>
      </c>
      <c r="L17" s="134" t="str">
        <f>IF(OR(ISNA(VLOOKUP($A17,IndeGG!$D$12:BY$120,L$3,FALSE)),ISBLANK(VLOOKUP($A17,IndeGG!$D$12:BY$120,L$3,FALSE))),"i.a",IF(ISNUMBER(VLOOKUP($A17,IndeGG!$D$12:BY$120,L$3,FALSE)),VLOOKUP($A17,IndeGG!$D$12:BY$120,L$3,FALSE),"i.p"))</f>
        <v>i.a</v>
      </c>
      <c r="M17" s="134" t="str">
        <f>IF(OR(ISNA(VLOOKUP($A17,IndeGG!$D$12:BZ$120,M$3,FALSE)),ISBLANK(VLOOKUP($A17,IndeGG!$D$12:BZ$120,M$3,FALSE))),"i.a",IF(ISNUMBER(VLOOKUP($A17,IndeGG!$D$12:BZ$120,M$3,FALSE)),VLOOKUP($A17,IndeGG!$D$12:BZ$120,M$3,FALSE),"i.p"))</f>
        <v>i.a</v>
      </c>
      <c r="N17" s="134" t="str">
        <f>IF(OR(ISNA(VLOOKUP($A17,IndeGG!$D$12:CA$120,N$3,FALSE)),ISBLANK(VLOOKUP($A17,IndeGG!$D$12:CA$120,N$3,FALSE))),"i.a",IF(ISNUMBER(VLOOKUP($A17,IndeGG!$D$12:CA$120,N$3,FALSE)),VLOOKUP($A17,IndeGG!$D$12:CA$120,N$3,FALSE),"i.p"))</f>
        <v>i.a</v>
      </c>
      <c r="O17" s="134" t="str">
        <f>IF(OR(ISNA(VLOOKUP($A17,IndeGG!$D$12:CB$120,O$3,FALSE)),ISBLANK(VLOOKUP($A17,IndeGG!$D$12:CB$120,O$3,FALSE))),"i.a",IF(ISNUMBER(VLOOKUP($A17,IndeGG!$D$12:CB$120,O$3,FALSE)),VLOOKUP($A17,IndeGG!$D$12:CB$120,O$3,FALSE),"i.p"))</f>
        <v>i.a</v>
      </c>
      <c r="P17" s="134" t="str">
        <f>IF(OR(ISNA(VLOOKUP($A17,IndeGG!$D$12:CC$120,P$3,FALSE)),ISBLANK(VLOOKUP($A17,IndeGG!$D$12:CC$120,P$3,FALSE))),"i.a",IF(ISNUMBER(VLOOKUP($A17,IndeGG!$D$12:CC$120,P$3,FALSE)),VLOOKUP($A17,IndeGG!$D$12:CC$120,P$3,FALSE),"i.p"))</f>
        <v>i.a</v>
      </c>
      <c r="Q17" s="134" t="str">
        <f>IF(OR(ISNA(VLOOKUP($A17,IndeGG!$D$12:CD$120,Q$3,FALSE)),ISBLANK(VLOOKUP($A17,IndeGG!$D$12:CD$120,Q$3,FALSE))),"i.a",IF(ISNUMBER(VLOOKUP($A17,IndeGG!$D$12:CD$120,Q$3,FALSE)),VLOOKUP($A17,IndeGG!$D$12:CD$120,Q$3,FALSE),"i.p"))</f>
        <v>i.a</v>
      </c>
      <c r="R17" s="134" t="str">
        <f>IF(OR(ISNA(VLOOKUP($A17,IndeGG!$D$12:CE$120,R$3,FALSE)),ISBLANK(VLOOKUP($A17,IndeGG!$D$12:CE$120,R$3,FALSE))),"i.a",IF(ISNUMBER(VLOOKUP($A17,IndeGG!$D$12:CE$120,R$3,FALSE)),VLOOKUP($A17,IndeGG!$D$12:CE$120,R$3,FALSE),"i.p"))</f>
        <v>i.a</v>
      </c>
      <c r="S17" s="134" t="str">
        <f>IF(OR(ISNA(VLOOKUP($A17,IndeGG!$D$12:CF$120,S$3,FALSE)),ISBLANK(VLOOKUP($A17,IndeGG!$D$12:CF$120,S$3,FALSE))),"i.a",IF(ISNUMBER(VLOOKUP($A17,IndeGG!$D$12:CF$120,S$3,FALSE)),VLOOKUP($A17,IndeGG!$D$12:CF$120,S$3,FALSE),"i.p"))</f>
        <v>i.a</v>
      </c>
      <c r="T17" s="134" t="str">
        <f>IF(OR(ISNA(VLOOKUP($A17,IndeGG!$D$12:CG$120,T$3,FALSE)),ISBLANK(VLOOKUP($A17,IndeGG!$D$12:CG$120,T$3,FALSE))),"i.a",IF(ISNUMBER(VLOOKUP($A17,IndeGG!$D$12:CG$120,T$3,FALSE)),VLOOKUP($A17,IndeGG!$D$12:CG$120,T$3,FALSE),"i.p"))</f>
        <v>i.a</v>
      </c>
      <c r="U17" s="134" t="str">
        <f>IF(OR(ISNA(VLOOKUP($A17,IndeGG!$D$12:CH$120,U$3,FALSE)),ISBLANK(VLOOKUP($A17,IndeGG!$D$12:CH$120,U$3,FALSE))),"i.a",IF(ISNUMBER(VLOOKUP($A17,IndeGG!$D$12:CH$120,U$3,FALSE)),VLOOKUP($A17,IndeGG!$D$12:CH$120,U$3,FALSE),"i.p"))</f>
        <v>i.a</v>
      </c>
      <c r="V17" s="134" t="str">
        <f>IF(OR(ISNA(VLOOKUP($A17,IndeGG!$D$12:CI$120,V$3,FALSE)),ISBLANK(VLOOKUP($A17,IndeGG!$D$12:CI$120,V$3,FALSE))),"i.a",IF(ISNUMBER(VLOOKUP($A17,IndeGG!$D$12:CI$120,V$3,FALSE)),VLOOKUP($A17,IndeGG!$D$12:CI$120,V$3,FALSE),"i.p"))</f>
        <v>i.a</v>
      </c>
      <c r="W17" s="149" t="str">
        <f>IF(OR(ISNA(VLOOKUP($A17,IndeGG!$D$12:CJ$120,W$3,FALSE)),ISBLANK(VLOOKUP($A17,IndeGG!$D$12:CJ$120,W$3,FALSE))),"i.a",IF(ISNUMBER(VLOOKUP($A17,IndeGG!$D$12:CJ$120,W$3,FALSE)),VLOOKUP($A17,IndeGG!$D$12:CJ$120,W$3,FALSE),"i.p"))</f>
        <v>i.a</v>
      </c>
    </row>
    <row r="18" spans="1:23" ht="13.6" thickBot="1" x14ac:dyDescent="0.25">
      <c r="A18" s="53">
        <v>2212</v>
      </c>
      <c r="B18" s="51" t="str">
        <f>_xlfn.IFNA(IF(ISBLANK(VLOOKUP($A18,IndeGG!$D$12:BO$120,3,FALSE)),"i.a",VLOOKUP($A18,IndeGG!$D$12:BO$120,3,FALSE)),"i.a")</f>
        <v>i.a</v>
      </c>
      <c r="C18" s="116" t="s">
        <v>95</v>
      </c>
      <c r="D18" s="121" t="str">
        <f>_xlfn.IFNA(IF(ISBLANK(VLOOKUP($A18,IndeGG!$D$9:BQ$120,D$3,FALSE)),"i.f",VLOOKUP($A18,IndeGG!$D$9:BQ$120,D$3,FALSE)),"i.a")</f>
        <v>i.a</v>
      </c>
      <c r="E18" s="154" t="str">
        <f>IF(OR(ISNA(VLOOKUP($A18,IndeGG!$D$12:BR$120,E$3,FALSE)),ISBLANK(VLOOKUP($A18,IndeGG!$D$12:BR$120,E$3,FALSE))),"i.a",IF(ISNUMBER(VLOOKUP($A18,IndeGG!$D$12:BR$120,E$3,FALSE)),VLOOKUP($A18,IndeGG!$D$12:BR$120,E$3,FALSE),"i.p"))</f>
        <v>i.a</v>
      </c>
      <c r="F18" s="134" t="str">
        <f>IF(OR(ISNA(VLOOKUP($A18,IndeGG!$D$12:BS$120,F$3,FALSE)),ISBLANK(VLOOKUP($A18,IndeGG!$D$12:BS$120,F$3,FALSE))),"i.a",IF(ISNUMBER(VLOOKUP($A18,IndeGG!$D$12:BS$120,F$3,FALSE)),VLOOKUP($A18,IndeGG!$D$12:BS$120,F$3,FALSE),"i.p"))</f>
        <v>i.a</v>
      </c>
      <c r="G18" s="134" t="str">
        <f>IF(OR(ISNA(VLOOKUP($A18,IndeGG!$D$12:BT$120,G$3,FALSE)),ISBLANK(VLOOKUP($A18,IndeGG!$D$12:BT$120,G$3,FALSE))),"i.a",IF(ISNUMBER(VLOOKUP($A18,IndeGG!$D$12:BT$120,G$3,FALSE)),VLOOKUP($A18,IndeGG!$D$12:BT$120,G$3,FALSE),"i.p"))</f>
        <v>i.a</v>
      </c>
      <c r="H18" s="134" t="str">
        <f>IF(OR(ISNA(VLOOKUP($A18,IndeGG!$D$12:BU$120,H$3,FALSE)),ISBLANK(VLOOKUP($A18,IndeGG!$D$12:BU$120,H$3,FALSE))),"i.a",IF(ISNUMBER(VLOOKUP($A18,IndeGG!$D$12:BU$120,H$3,FALSE)),VLOOKUP($A18,IndeGG!$D$12:BU$120,H$3,FALSE),"i.p"))</f>
        <v>i.a</v>
      </c>
      <c r="I18" s="134" t="str">
        <f>IF(OR(ISNA(VLOOKUP($A18,IndeGG!$D$12:BV$120,I$3,FALSE)),ISBLANK(VLOOKUP($A18,IndeGG!$D$12:BV$120,I$3,FALSE))),"i.a",IF(ISNUMBER(VLOOKUP($A18,IndeGG!$D$12:BV$120,I$3,FALSE)),VLOOKUP($A18,IndeGG!$D$12:BV$120,I$3,FALSE),"i.p"))</f>
        <v>i.a</v>
      </c>
      <c r="J18" s="134" t="str">
        <f>IF(OR(ISNA(VLOOKUP($A18,IndeGG!$D$12:BW$120,J$3,FALSE)),ISBLANK(VLOOKUP($A18,IndeGG!$D$12:BW$120,J$3,FALSE))),"i.a",IF(ISNUMBER(VLOOKUP($A18,IndeGG!$D$12:BW$120,J$3,FALSE)),VLOOKUP($A18,IndeGG!$D$12:BW$120,J$3,FALSE),"i.p"))</f>
        <v>i.a</v>
      </c>
      <c r="K18" s="134" t="str">
        <f>IF(OR(ISNA(VLOOKUP($A18,IndeGG!$D$12:BX$120,K$3,FALSE)),ISBLANK(VLOOKUP($A18,IndeGG!$D$12:BX$120,K$3,FALSE))),"i.a",IF(ISNUMBER(VLOOKUP($A18,IndeGG!$D$12:BX$120,K$3,FALSE)),VLOOKUP($A18,IndeGG!$D$12:BX$120,K$3,FALSE),"i.p"))</f>
        <v>i.a</v>
      </c>
      <c r="L18" s="134" t="str">
        <f>IF(OR(ISNA(VLOOKUP($A18,IndeGG!$D$12:BY$120,L$3,FALSE)),ISBLANK(VLOOKUP($A18,IndeGG!$D$12:BY$120,L$3,FALSE))),"i.a",IF(ISNUMBER(VLOOKUP($A18,IndeGG!$D$12:BY$120,L$3,FALSE)),VLOOKUP($A18,IndeGG!$D$12:BY$120,L$3,FALSE),"i.p"))</f>
        <v>i.a</v>
      </c>
      <c r="M18" s="134" t="str">
        <f>IF(OR(ISNA(VLOOKUP($A18,IndeGG!$D$12:BZ$120,M$3,FALSE)),ISBLANK(VLOOKUP($A18,IndeGG!$D$12:BZ$120,M$3,FALSE))),"i.a",IF(ISNUMBER(VLOOKUP($A18,IndeGG!$D$12:BZ$120,M$3,FALSE)),VLOOKUP($A18,IndeGG!$D$12:BZ$120,M$3,FALSE),"i.p"))</f>
        <v>i.a</v>
      </c>
      <c r="N18" s="134" t="str">
        <f>IF(OR(ISNA(VLOOKUP($A18,IndeGG!$D$12:CA$120,N$3,FALSE)),ISBLANK(VLOOKUP($A18,IndeGG!$D$12:CA$120,N$3,FALSE))),"i.a",IF(ISNUMBER(VLOOKUP($A18,IndeGG!$D$12:CA$120,N$3,FALSE)),VLOOKUP($A18,IndeGG!$D$12:CA$120,N$3,FALSE),"i.p"))</f>
        <v>i.a</v>
      </c>
      <c r="O18" s="134" t="str">
        <f>IF(OR(ISNA(VLOOKUP($A18,IndeGG!$D$12:CB$120,O$3,FALSE)),ISBLANK(VLOOKUP($A18,IndeGG!$D$12:CB$120,O$3,FALSE))),"i.a",IF(ISNUMBER(VLOOKUP($A18,IndeGG!$D$12:CB$120,O$3,FALSE)),VLOOKUP($A18,IndeGG!$D$12:CB$120,O$3,FALSE),"i.p"))</f>
        <v>i.a</v>
      </c>
      <c r="P18" s="134" t="str">
        <f>IF(OR(ISNA(VLOOKUP($A18,IndeGG!$D$12:CC$120,P$3,FALSE)),ISBLANK(VLOOKUP($A18,IndeGG!$D$12:CC$120,P$3,FALSE))),"i.a",IF(ISNUMBER(VLOOKUP($A18,IndeGG!$D$12:CC$120,P$3,FALSE)),VLOOKUP($A18,IndeGG!$D$12:CC$120,P$3,FALSE),"i.p"))</f>
        <v>i.a</v>
      </c>
      <c r="Q18" s="134" t="str">
        <f>IF(OR(ISNA(VLOOKUP($A18,IndeGG!$D$12:CD$120,Q$3,FALSE)),ISBLANK(VLOOKUP($A18,IndeGG!$D$12:CD$120,Q$3,FALSE))),"i.a",IF(ISNUMBER(VLOOKUP($A18,IndeGG!$D$12:CD$120,Q$3,FALSE)),VLOOKUP($A18,IndeGG!$D$12:CD$120,Q$3,FALSE),"i.p"))</f>
        <v>i.a</v>
      </c>
      <c r="R18" s="134" t="str">
        <f>IF(OR(ISNA(VLOOKUP($A18,IndeGG!$D$12:CE$120,R$3,FALSE)),ISBLANK(VLOOKUP($A18,IndeGG!$D$12:CE$120,R$3,FALSE))),"i.a",IF(ISNUMBER(VLOOKUP($A18,IndeGG!$D$12:CE$120,R$3,FALSE)),VLOOKUP($A18,IndeGG!$D$12:CE$120,R$3,FALSE),"i.p"))</f>
        <v>i.a</v>
      </c>
      <c r="S18" s="134" t="str">
        <f>IF(OR(ISNA(VLOOKUP($A18,IndeGG!$D$12:CF$120,S$3,FALSE)),ISBLANK(VLOOKUP($A18,IndeGG!$D$12:CF$120,S$3,FALSE))),"i.a",IF(ISNUMBER(VLOOKUP($A18,IndeGG!$D$12:CF$120,S$3,FALSE)),VLOOKUP($A18,IndeGG!$D$12:CF$120,S$3,FALSE),"i.p"))</f>
        <v>i.a</v>
      </c>
      <c r="T18" s="134" t="str">
        <f>IF(OR(ISNA(VLOOKUP($A18,IndeGG!$D$12:CG$120,T$3,FALSE)),ISBLANK(VLOOKUP($A18,IndeGG!$D$12:CG$120,T$3,FALSE))),"i.a",IF(ISNUMBER(VLOOKUP($A18,IndeGG!$D$12:CG$120,T$3,FALSE)),VLOOKUP($A18,IndeGG!$D$12:CG$120,T$3,FALSE),"i.p"))</f>
        <v>i.a</v>
      </c>
      <c r="U18" s="134" t="str">
        <f>IF(OR(ISNA(VLOOKUP($A18,IndeGG!$D$12:CH$120,U$3,FALSE)),ISBLANK(VLOOKUP($A18,IndeGG!$D$12:CH$120,U$3,FALSE))),"i.a",IF(ISNUMBER(VLOOKUP($A18,IndeGG!$D$12:CH$120,U$3,FALSE)),VLOOKUP($A18,IndeGG!$D$12:CH$120,U$3,FALSE),"i.p"))</f>
        <v>i.a</v>
      </c>
      <c r="V18" s="134" t="str">
        <f>IF(OR(ISNA(VLOOKUP($A18,IndeGG!$D$12:CI$120,V$3,FALSE)),ISBLANK(VLOOKUP($A18,IndeGG!$D$12:CI$120,V$3,FALSE))),"i.a",IF(ISNUMBER(VLOOKUP($A18,IndeGG!$D$12:CI$120,V$3,FALSE)),VLOOKUP($A18,IndeGG!$D$12:CI$120,V$3,FALSE),"i.p"))</f>
        <v>i.a</v>
      </c>
      <c r="W18" s="149" t="str">
        <f>IF(OR(ISNA(VLOOKUP($A18,IndeGG!$D$12:CJ$120,W$3,FALSE)),ISBLANK(VLOOKUP($A18,IndeGG!$D$12:CJ$120,W$3,FALSE))),"i.a",IF(ISNUMBER(VLOOKUP($A18,IndeGG!$D$12:CJ$120,W$3,FALSE)),VLOOKUP($A18,IndeGG!$D$12:CJ$120,W$3,FALSE),"i.p"))</f>
        <v>i.a</v>
      </c>
    </row>
    <row r="19" spans="1:23" ht="13.6" thickBot="1" x14ac:dyDescent="0.25">
      <c r="A19" s="53">
        <v>1317</v>
      </c>
      <c r="B19" s="51" t="str">
        <f>_xlfn.IFNA(IF(ISBLANK(VLOOKUP($A19,IndeGG!$D$12:BO$120,3,FALSE)),"i.a",VLOOKUP($A19,IndeGG!$D$12:BO$120,3,FALSE)),"i.a")</f>
        <v>i.a</v>
      </c>
      <c r="C19" s="116" t="s">
        <v>30</v>
      </c>
      <c r="D19" s="121" t="str">
        <f>_xlfn.IFNA(IF(ISBLANK(VLOOKUP($A19,IndeGG!$D$9:BQ$120,D$3,FALSE)),"i.f",VLOOKUP($A19,IndeGG!$D$9:BQ$120,D$3,FALSE)),"i.a")</f>
        <v>i.a</v>
      </c>
      <c r="E19" s="154" t="str">
        <f>IF(OR(ISNA(VLOOKUP($A19,IndeGG!$D$12:BR$120,E$3,FALSE)),ISBLANK(VLOOKUP($A19,IndeGG!$D$12:BR$120,E$3,FALSE))),"i.a",IF(ISNUMBER(VLOOKUP($A19,IndeGG!$D$12:BR$120,E$3,FALSE)),VLOOKUP($A19,IndeGG!$D$12:BR$120,E$3,FALSE),"i.p"))</f>
        <v>i.a</v>
      </c>
      <c r="F19" s="134" t="str">
        <f>IF(OR(ISNA(VLOOKUP($A19,IndeGG!$D$12:BS$120,F$3,FALSE)),ISBLANK(VLOOKUP($A19,IndeGG!$D$12:BS$120,F$3,FALSE))),"i.a",IF(ISNUMBER(VLOOKUP($A19,IndeGG!$D$12:BS$120,F$3,FALSE)),VLOOKUP($A19,IndeGG!$D$12:BS$120,F$3,FALSE),"i.p"))</f>
        <v>i.a</v>
      </c>
      <c r="G19" s="134" t="str">
        <f>IF(OR(ISNA(VLOOKUP($A19,IndeGG!$D$12:BT$120,G$3,FALSE)),ISBLANK(VLOOKUP($A19,IndeGG!$D$12:BT$120,G$3,FALSE))),"i.a",IF(ISNUMBER(VLOOKUP($A19,IndeGG!$D$12:BT$120,G$3,FALSE)),VLOOKUP($A19,IndeGG!$D$12:BT$120,G$3,FALSE),"i.p"))</f>
        <v>i.a</v>
      </c>
      <c r="H19" s="134" t="str">
        <f>IF(OR(ISNA(VLOOKUP($A19,IndeGG!$D$12:BU$120,H$3,FALSE)),ISBLANK(VLOOKUP($A19,IndeGG!$D$12:BU$120,H$3,FALSE))),"i.a",IF(ISNUMBER(VLOOKUP($A19,IndeGG!$D$12:BU$120,H$3,FALSE)),VLOOKUP($A19,IndeGG!$D$12:BU$120,H$3,FALSE),"i.p"))</f>
        <v>i.a</v>
      </c>
      <c r="I19" s="134" t="str">
        <f>IF(OR(ISNA(VLOOKUP($A19,IndeGG!$D$12:BV$120,I$3,FALSE)),ISBLANK(VLOOKUP($A19,IndeGG!$D$12:BV$120,I$3,FALSE))),"i.a",IF(ISNUMBER(VLOOKUP($A19,IndeGG!$D$12:BV$120,I$3,FALSE)),VLOOKUP($A19,IndeGG!$D$12:BV$120,I$3,FALSE),"i.p"))</f>
        <v>i.a</v>
      </c>
      <c r="J19" s="134" t="str">
        <f>IF(OR(ISNA(VLOOKUP($A19,IndeGG!$D$12:BW$120,J$3,FALSE)),ISBLANK(VLOOKUP($A19,IndeGG!$D$12:BW$120,J$3,FALSE))),"i.a",IF(ISNUMBER(VLOOKUP($A19,IndeGG!$D$12:BW$120,J$3,FALSE)),VLOOKUP($A19,IndeGG!$D$12:BW$120,J$3,FALSE),"i.p"))</f>
        <v>i.a</v>
      </c>
      <c r="K19" s="134" t="str">
        <f>IF(OR(ISNA(VLOOKUP($A19,IndeGG!$D$12:BX$120,K$3,FALSE)),ISBLANK(VLOOKUP($A19,IndeGG!$D$12:BX$120,K$3,FALSE))),"i.a",IF(ISNUMBER(VLOOKUP($A19,IndeGG!$D$12:BX$120,K$3,FALSE)),VLOOKUP($A19,IndeGG!$D$12:BX$120,K$3,FALSE),"i.p"))</f>
        <v>i.a</v>
      </c>
      <c r="L19" s="134" t="str">
        <f>IF(OR(ISNA(VLOOKUP($A19,IndeGG!$D$12:BY$120,L$3,FALSE)),ISBLANK(VLOOKUP($A19,IndeGG!$D$12:BY$120,L$3,FALSE))),"i.a",IF(ISNUMBER(VLOOKUP($A19,IndeGG!$D$12:BY$120,L$3,FALSE)),VLOOKUP($A19,IndeGG!$D$12:BY$120,L$3,FALSE),"i.p"))</f>
        <v>i.a</v>
      </c>
      <c r="M19" s="134" t="str">
        <f>IF(OR(ISNA(VLOOKUP($A19,IndeGG!$D$12:BZ$120,M$3,FALSE)),ISBLANK(VLOOKUP($A19,IndeGG!$D$12:BZ$120,M$3,FALSE))),"i.a",IF(ISNUMBER(VLOOKUP($A19,IndeGG!$D$12:BZ$120,M$3,FALSE)),VLOOKUP($A19,IndeGG!$D$12:BZ$120,M$3,FALSE),"i.p"))</f>
        <v>i.a</v>
      </c>
      <c r="N19" s="134" t="str">
        <f>IF(OR(ISNA(VLOOKUP($A19,IndeGG!$D$12:CA$120,N$3,FALSE)),ISBLANK(VLOOKUP($A19,IndeGG!$D$12:CA$120,N$3,FALSE))),"i.a",IF(ISNUMBER(VLOOKUP($A19,IndeGG!$D$12:CA$120,N$3,FALSE)),VLOOKUP($A19,IndeGG!$D$12:CA$120,N$3,FALSE),"i.p"))</f>
        <v>i.a</v>
      </c>
      <c r="O19" s="134" t="str">
        <f>IF(OR(ISNA(VLOOKUP($A19,IndeGG!$D$12:CB$120,O$3,FALSE)),ISBLANK(VLOOKUP($A19,IndeGG!$D$12:CB$120,O$3,FALSE))),"i.a",IF(ISNUMBER(VLOOKUP($A19,IndeGG!$D$12:CB$120,O$3,FALSE)),VLOOKUP($A19,IndeGG!$D$12:CB$120,O$3,FALSE),"i.p"))</f>
        <v>i.a</v>
      </c>
      <c r="P19" s="134" t="str">
        <f>IF(OR(ISNA(VLOOKUP($A19,IndeGG!$D$12:CC$120,P$3,FALSE)),ISBLANK(VLOOKUP($A19,IndeGG!$D$12:CC$120,P$3,FALSE))),"i.a",IF(ISNUMBER(VLOOKUP($A19,IndeGG!$D$12:CC$120,P$3,FALSE)),VLOOKUP($A19,IndeGG!$D$12:CC$120,P$3,FALSE),"i.p"))</f>
        <v>i.a</v>
      </c>
      <c r="Q19" s="134" t="str">
        <f>IF(OR(ISNA(VLOOKUP($A19,IndeGG!$D$12:CD$120,Q$3,FALSE)),ISBLANK(VLOOKUP($A19,IndeGG!$D$12:CD$120,Q$3,FALSE))),"i.a",IF(ISNUMBER(VLOOKUP($A19,IndeGG!$D$12:CD$120,Q$3,FALSE)),VLOOKUP($A19,IndeGG!$D$12:CD$120,Q$3,FALSE),"i.p"))</f>
        <v>i.a</v>
      </c>
      <c r="R19" s="134" t="str">
        <f>IF(OR(ISNA(VLOOKUP($A19,IndeGG!$D$12:CE$120,R$3,FALSE)),ISBLANK(VLOOKUP($A19,IndeGG!$D$12:CE$120,R$3,FALSE))),"i.a",IF(ISNUMBER(VLOOKUP($A19,IndeGG!$D$12:CE$120,R$3,FALSE)),VLOOKUP($A19,IndeGG!$D$12:CE$120,R$3,FALSE),"i.p"))</f>
        <v>i.a</v>
      </c>
      <c r="S19" s="134" t="str">
        <f>IF(OR(ISNA(VLOOKUP($A19,IndeGG!$D$12:CF$120,S$3,FALSE)),ISBLANK(VLOOKUP($A19,IndeGG!$D$12:CF$120,S$3,FALSE))),"i.a",IF(ISNUMBER(VLOOKUP($A19,IndeGG!$D$12:CF$120,S$3,FALSE)),VLOOKUP($A19,IndeGG!$D$12:CF$120,S$3,FALSE),"i.p"))</f>
        <v>i.a</v>
      </c>
      <c r="T19" s="134" t="str">
        <f>IF(OR(ISNA(VLOOKUP($A19,IndeGG!$D$12:CG$120,T$3,FALSE)),ISBLANK(VLOOKUP($A19,IndeGG!$D$12:CG$120,T$3,FALSE))),"i.a",IF(ISNUMBER(VLOOKUP($A19,IndeGG!$D$12:CG$120,T$3,FALSE)),VLOOKUP($A19,IndeGG!$D$12:CG$120,T$3,FALSE),"i.p"))</f>
        <v>i.a</v>
      </c>
      <c r="U19" s="134" t="str">
        <f>IF(OR(ISNA(VLOOKUP($A19,IndeGG!$D$12:CH$120,U$3,FALSE)),ISBLANK(VLOOKUP($A19,IndeGG!$D$12:CH$120,U$3,FALSE))),"i.a",IF(ISNUMBER(VLOOKUP($A19,IndeGG!$D$12:CH$120,U$3,FALSE)),VLOOKUP($A19,IndeGG!$D$12:CH$120,U$3,FALSE),"i.p"))</f>
        <v>i.a</v>
      </c>
      <c r="V19" s="134" t="str">
        <f>IF(OR(ISNA(VLOOKUP($A19,IndeGG!$D$12:CI$120,V$3,FALSE)),ISBLANK(VLOOKUP($A19,IndeGG!$D$12:CI$120,V$3,FALSE))),"i.a",IF(ISNUMBER(VLOOKUP($A19,IndeGG!$D$12:CI$120,V$3,FALSE)),VLOOKUP($A19,IndeGG!$D$12:CI$120,V$3,FALSE),"i.p"))</f>
        <v>i.a</v>
      </c>
      <c r="W19" s="149" t="str">
        <f>IF(OR(ISNA(VLOOKUP($A19,IndeGG!$D$12:CJ$120,W$3,FALSE)),ISBLANK(VLOOKUP($A19,IndeGG!$D$12:CJ$120,W$3,FALSE))),"i.a",IF(ISNUMBER(VLOOKUP($A19,IndeGG!$D$12:CJ$120,W$3,FALSE)),VLOOKUP($A19,IndeGG!$D$12:CJ$120,W$3,FALSE),"i.p"))</f>
        <v>i.a</v>
      </c>
    </row>
    <row r="20" spans="1:23" ht="13.6" thickBot="1" x14ac:dyDescent="0.25">
      <c r="A20" s="53">
        <v>1318</v>
      </c>
      <c r="B20" s="51" t="str">
        <f>_xlfn.IFNA(IF(ISBLANK(VLOOKUP($A20,IndeGG!$D$12:BO$120,3,FALSE)),"i.a",VLOOKUP($A20,IndeGG!$D$12:BO$120,3,FALSE)),"i.a")</f>
        <v>i.a</v>
      </c>
      <c r="C20" s="116" t="s">
        <v>31</v>
      </c>
      <c r="D20" s="121" t="str">
        <f>_xlfn.IFNA(IF(ISBLANK(VLOOKUP($A20,IndeGG!$D$9:BQ$120,D$3,FALSE)),"i.f",VLOOKUP($A20,IndeGG!$D$9:BQ$120,D$3,FALSE)),"i.a")</f>
        <v>i.a</v>
      </c>
      <c r="E20" s="154" t="str">
        <f>IF(OR(ISNA(VLOOKUP($A20,IndeGG!$D$12:BR$120,E$3,FALSE)),ISBLANK(VLOOKUP($A20,IndeGG!$D$12:BR$120,E$3,FALSE))),"i.a",IF(ISNUMBER(VLOOKUP($A20,IndeGG!$D$12:BR$120,E$3,FALSE)),VLOOKUP($A20,IndeGG!$D$12:BR$120,E$3,FALSE),"i.p"))</f>
        <v>i.a</v>
      </c>
      <c r="F20" s="134" t="str">
        <f>IF(OR(ISNA(VLOOKUP($A20,IndeGG!$D$12:BS$120,F$3,FALSE)),ISBLANK(VLOOKUP($A20,IndeGG!$D$12:BS$120,F$3,FALSE))),"i.a",IF(ISNUMBER(VLOOKUP($A20,IndeGG!$D$12:BS$120,F$3,FALSE)),VLOOKUP($A20,IndeGG!$D$12:BS$120,F$3,FALSE),"i.p"))</f>
        <v>i.a</v>
      </c>
      <c r="G20" s="134" t="str">
        <f>IF(OR(ISNA(VLOOKUP($A20,IndeGG!$D$12:BT$120,G$3,FALSE)),ISBLANK(VLOOKUP($A20,IndeGG!$D$12:BT$120,G$3,FALSE))),"i.a",IF(ISNUMBER(VLOOKUP($A20,IndeGG!$D$12:BT$120,G$3,FALSE)),VLOOKUP($A20,IndeGG!$D$12:BT$120,G$3,FALSE),"i.p"))</f>
        <v>i.a</v>
      </c>
      <c r="H20" s="134" t="str">
        <f>IF(OR(ISNA(VLOOKUP($A20,IndeGG!$D$12:BU$120,H$3,FALSE)),ISBLANK(VLOOKUP($A20,IndeGG!$D$12:BU$120,H$3,FALSE))),"i.a",IF(ISNUMBER(VLOOKUP($A20,IndeGG!$D$12:BU$120,H$3,FALSE)),VLOOKUP($A20,IndeGG!$D$12:BU$120,H$3,FALSE),"i.p"))</f>
        <v>i.a</v>
      </c>
      <c r="I20" s="134" t="str">
        <f>IF(OR(ISNA(VLOOKUP($A20,IndeGG!$D$12:BV$120,I$3,FALSE)),ISBLANK(VLOOKUP($A20,IndeGG!$D$12:BV$120,I$3,FALSE))),"i.a",IF(ISNUMBER(VLOOKUP($A20,IndeGG!$D$12:BV$120,I$3,FALSE)),VLOOKUP($A20,IndeGG!$D$12:BV$120,I$3,FALSE),"i.p"))</f>
        <v>i.a</v>
      </c>
      <c r="J20" s="134" t="str">
        <f>IF(OR(ISNA(VLOOKUP($A20,IndeGG!$D$12:BW$120,J$3,FALSE)),ISBLANK(VLOOKUP($A20,IndeGG!$D$12:BW$120,J$3,FALSE))),"i.a",IF(ISNUMBER(VLOOKUP($A20,IndeGG!$D$12:BW$120,J$3,FALSE)),VLOOKUP($A20,IndeGG!$D$12:BW$120,J$3,FALSE),"i.p"))</f>
        <v>i.a</v>
      </c>
      <c r="K20" s="134" t="str">
        <f>IF(OR(ISNA(VLOOKUP($A20,IndeGG!$D$12:BX$120,K$3,FALSE)),ISBLANK(VLOOKUP($A20,IndeGG!$D$12:BX$120,K$3,FALSE))),"i.a",IF(ISNUMBER(VLOOKUP($A20,IndeGG!$D$12:BX$120,K$3,FALSE)),VLOOKUP($A20,IndeGG!$D$12:BX$120,K$3,FALSE),"i.p"))</f>
        <v>i.a</v>
      </c>
      <c r="L20" s="134" t="str">
        <f>IF(OR(ISNA(VLOOKUP($A20,IndeGG!$D$12:BY$120,L$3,FALSE)),ISBLANK(VLOOKUP($A20,IndeGG!$D$12:BY$120,L$3,FALSE))),"i.a",IF(ISNUMBER(VLOOKUP($A20,IndeGG!$D$12:BY$120,L$3,FALSE)),VLOOKUP($A20,IndeGG!$D$12:BY$120,L$3,FALSE),"i.p"))</f>
        <v>i.a</v>
      </c>
      <c r="M20" s="134" t="str">
        <f>IF(OR(ISNA(VLOOKUP($A20,IndeGG!$D$12:BZ$120,M$3,FALSE)),ISBLANK(VLOOKUP($A20,IndeGG!$D$12:BZ$120,M$3,FALSE))),"i.a",IF(ISNUMBER(VLOOKUP($A20,IndeGG!$D$12:BZ$120,M$3,FALSE)),VLOOKUP($A20,IndeGG!$D$12:BZ$120,M$3,FALSE),"i.p"))</f>
        <v>i.a</v>
      </c>
      <c r="N20" s="134" t="str">
        <f>IF(OR(ISNA(VLOOKUP($A20,IndeGG!$D$12:CA$120,N$3,FALSE)),ISBLANK(VLOOKUP($A20,IndeGG!$D$12:CA$120,N$3,FALSE))),"i.a",IF(ISNUMBER(VLOOKUP($A20,IndeGG!$D$12:CA$120,N$3,FALSE)),VLOOKUP($A20,IndeGG!$D$12:CA$120,N$3,FALSE),"i.p"))</f>
        <v>i.a</v>
      </c>
      <c r="O20" s="134" t="str">
        <f>IF(OR(ISNA(VLOOKUP($A20,IndeGG!$D$12:CB$120,O$3,FALSE)),ISBLANK(VLOOKUP($A20,IndeGG!$D$12:CB$120,O$3,FALSE))),"i.a",IF(ISNUMBER(VLOOKUP($A20,IndeGG!$D$12:CB$120,O$3,FALSE)),VLOOKUP($A20,IndeGG!$D$12:CB$120,O$3,FALSE),"i.p"))</f>
        <v>i.a</v>
      </c>
      <c r="P20" s="134" t="str">
        <f>IF(OR(ISNA(VLOOKUP($A20,IndeGG!$D$12:CC$120,P$3,FALSE)),ISBLANK(VLOOKUP($A20,IndeGG!$D$12:CC$120,P$3,FALSE))),"i.a",IF(ISNUMBER(VLOOKUP($A20,IndeGG!$D$12:CC$120,P$3,FALSE)),VLOOKUP($A20,IndeGG!$D$12:CC$120,P$3,FALSE),"i.p"))</f>
        <v>i.a</v>
      </c>
      <c r="Q20" s="134" t="str">
        <f>IF(OR(ISNA(VLOOKUP($A20,IndeGG!$D$12:CD$120,Q$3,FALSE)),ISBLANK(VLOOKUP($A20,IndeGG!$D$12:CD$120,Q$3,FALSE))),"i.a",IF(ISNUMBER(VLOOKUP($A20,IndeGG!$D$12:CD$120,Q$3,FALSE)),VLOOKUP($A20,IndeGG!$D$12:CD$120,Q$3,FALSE),"i.p"))</f>
        <v>i.a</v>
      </c>
      <c r="R20" s="134" t="str">
        <f>IF(OR(ISNA(VLOOKUP($A20,IndeGG!$D$12:CE$120,R$3,FALSE)),ISBLANK(VLOOKUP($A20,IndeGG!$D$12:CE$120,R$3,FALSE))),"i.a",IF(ISNUMBER(VLOOKUP($A20,IndeGG!$D$12:CE$120,R$3,FALSE)),VLOOKUP($A20,IndeGG!$D$12:CE$120,R$3,FALSE),"i.p"))</f>
        <v>i.a</v>
      </c>
      <c r="S20" s="134" t="str">
        <f>IF(OR(ISNA(VLOOKUP($A20,IndeGG!$D$12:CF$120,S$3,FALSE)),ISBLANK(VLOOKUP($A20,IndeGG!$D$12:CF$120,S$3,FALSE))),"i.a",IF(ISNUMBER(VLOOKUP($A20,IndeGG!$D$12:CF$120,S$3,FALSE)),VLOOKUP($A20,IndeGG!$D$12:CF$120,S$3,FALSE),"i.p"))</f>
        <v>i.a</v>
      </c>
      <c r="T20" s="134" t="str">
        <f>IF(OR(ISNA(VLOOKUP($A20,IndeGG!$D$12:CG$120,T$3,FALSE)),ISBLANK(VLOOKUP($A20,IndeGG!$D$12:CG$120,T$3,FALSE))),"i.a",IF(ISNUMBER(VLOOKUP($A20,IndeGG!$D$12:CG$120,T$3,FALSE)),VLOOKUP($A20,IndeGG!$D$12:CG$120,T$3,FALSE),"i.p"))</f>
        <v>i.a</v>
      </c>
      <c r="U20" s="134" t="str">
        <f>IF(OR(ISNA(VLOOKUP($A20,IndeGG!$D$12:CH$120,U$3,FALSE)),ISBLANK(VLOOKUP($A20,IndeGG!$D$12:CH$120,U$3,FALSE))),"i.a",IF(ISNUMBER(VLOOKUP($A20,IndeGG!$D$12:CH$120,U$3,FALSE)),VLOOKUP($A20,IndeGG!$D$12:CH$120,U$3,FALSE),"i.p"))</f>
        <v>i.a</v>
      </c>
      <c r="V20" s="134" t="str">
        <f>IF(OR(ISNA(VLOOKUP($A20,IndeGG!$D$12:CI$120,V$3,FALSE)),ISBLANK(VLOOKUP($A20,IndeGG!$D$12:CI$120,V$3,FALSE))),"i.a",IF(ISNUMBER(VLOOKUP($A20,IndeGG!$D$12:CI$120,V$3,FALSE)),VLOOKUP($A20,IndeGG!$D$12:CI$120,V$3,FALSE),"i.p"))</f>
        <v>i.a</v>
      </c>
      <c r="W20" s="149" t="str">
        <f>IF(OR(ISNA(VLOOKUP($A20,IndeGG!$D$12:CJ$120,W$3,FALSE)),ISBLANK(VLOOKUP($A20,IndeGG!$D$12:CJ$120,W$3,FALSE))),"i.a",IF(ISNUMBER(VLOOKUP($A20,IndeGG!$D$12:CJ$120,W$3,FALSE)),VLOOKUP($A20,IndeGG!$D$12:CJ$120,W$3,FALSE),"i.p"))</f>
        <v>i.a</v>
      </c>
    </row>
    <row r="21" spans="1:23" ht="13.6" thickBot="1" x14ac:dyDescent="0.25">
      <c r="A21" s="53">
        <v>1802</v>
      </c>
      <c r="B21" s="51" t="str">
        <f>_xlfn.IFNA(IF(ISBLANK(VLOOKUP($A21,IndeGG!$D$12:BO$120,3,FALSE)),"i.a",VLOOKUP($A21,IndeGG!$D$12:BO$120,3,FALSE)),"i.a")</f>
        <v>i.a</v>
      </c>
      <c r="C21" s="116" t="s">
        <v>91</v>
      </c>
      <c r="D21" s="121" t="str">
        <f>_xlfn.IFNA(IF(ISBLANK(VLOOKUP($A21,IndeGG!$D$9:BQ$120,D$3,FALSE)),"i.f",VLOOKUP($A21,IndeGG!$D$9:BQ$120,D$3,FALSE)),"i.a")</f>
        <v>i.a</v>
      </c>
      <c r="E21" s="154" t="str">
        <f>IF(OR(ISNA(VLOOKUP($A21,IndeGG!$D$12:BR$120,E$3,FALSE)),ISBLANK(VLOOKUP($A21,IndeGG!$D$12:BR$120,E$3,FALSE))),"i.a",IF(ISNUMBER(VLOOKUP($A21,IndeGG!$D$12:BR$120,E$3,FALSE)),VLOOKUP($A21,IndeGG!$D$12:BR$120,E$3,FALSE),"i.p"))</f>
        <v>i.a</v>
      </c>
      <c r="F21" s="134" t="str">
        <f>IF(OR(ISNA(VLOOKUP($A21,IndeGG!$D$12:BS$120,F$3,FALSE)),ISBLANK(VLOOKUP($A21,IndeGG!$D$12:BS$120,F$3,FALSE))),"i.a",IF(ISNUMBER(VLOOKUP($A21,IndeGG!$D$12:BS$120,F$3,FALSE)),VLOOKUP($A21,IndeGG!$D$12:BS$120,F$3,FALSE),"i.p"))</f>
        <v>i.a</v>
      </c>
      <c r="G21" s="134" t="str">
        <f>IF(OR(ISNA(VLOOKUP($A21,IndeGG!$D$12:BT$120,G$3,FALSE)),ISBLANK(VLOOKUP($A21,IndeGG!$D$12:BT$120,G$3,FALSE))),"i.a",IF(ISNUMBER(VLOOKUP($A21,IndeGG!$D$12:BT$120,G$3,FALSE)),VLOOKUP($A21,IndeGG!$D$12:BT$120,G$3,FALSE),"i.p"))</f>
        <v>i.a</v>
      </c>
      <c r="H21" s="134" t="str">
        <f>IF(OR(ISNA(VLOOKUP($A21,IndeGG!$D$12:BU$120,H$3,FALSE)),ISBLANK(VLOOKUP($A21,IndeGG!$D$12:BU$120,H$3,FALSE))),"i.a",IF(ISNUMBER(VLOOKUP($A21,IndeGG!$D$12:BU$120,H$3,FALSE)),VLOOKUP($A21,IndeGG!$D$12:BU$120,H$3,FALSE),"i.p"))</f>
        <v>i.a</v>
      </c>
      <c r="I21" s="134" t="str">
        <f>IF(OR(ISNA(VLOOKUP($A21,IndeGG!$D$12:BV$120,I$3,FALSE)),ISBLANK(VLOOKUP($A21,IndeGG!$D$12:BV$120,I$3,FALSE))),"i.a",IF(ISNUMBER(VLOOKUP($A21,IndeGG!$D$12:BV$120,I$3,FALSE)),VLOOKUP($A21,IndeGG!$D$12:BV$120,I$3,FALSE),"i.p"))</f>
        <v>i.a</v>
      </c>
      <c r="J21" s="134" t="str">
        <f>IF(OR(ISNA(VLOOKUP($A21,IndeGG!$D$12:BW$120,J$3,FALSE)),ISBLANK(VLOOKUP($A21,IndeGG!$D$12:BW$120,J$3,FALSE))),"i.a",IF(ISNUMBER(VLOOKUP($A21,IndeGG!$D$12:BW$120,J$3,FALSE)),VLOOKUP($A21,IndeGG!$D$12:BW$120,J$3,FALSE),"i.p"))</f>
        <v>i.a</v>
      </c>
      <c r="K21" s="134" t="str">
        <f>IF(OR(ISNA(VLOOKUP($A21,IndeGG!$D$12:BX$120,K$3,FALSE)),ISBLANK(VLOOKUP($A21,IndeGG!$D$12:BX$120,K$3,FALSE))),"i.a",IF(ISNUMBER(VLOOKUP($A21,IndeGG!$D$12:BX$120,K$3,FALSE)),VLOOKUP($A21,IndeGG!$D$12:BX$120,K$3,FALSE),"i.p"))</f>
        <v>i.a</v>
      </c>
      <c r="L21" s="134" t="str">
        <f>IF(OR(ISNA(VLOOKUP($A21,IndeGG!$D$12:BY$120,L$3,FALSE)),ISBLANK(VLOOKUP($A21,IndeGG!$D$12:BY$120,L$3,FALSE))),"i.a",IF(ISNUMBER(VLOOKUP($A21,IndeGG!$D$12:BY$120,L$3,FALSE)),VLOOKUP($A21,IndeGG!$D$12:BY$120,L$3,FALSE),"i.p"))</f>
        <v>i.a</v>
      </c>
      <c r="M21" s="134" t="str">
        <f>IF(OR(ISNA(VLOOKUP($A21,IndeGG!$D$12:BZ$120,M$3,FALSE)),ISBLANK(VLOOKUP($A21,IndeGG!$D$12:BZ$120,M$3,FALSE))),"i.a",IF(ISNUMBER(VLOOKUP($A21,IndeGG!$D$12:BZ$120,M$3,FALSE)),VLOOKUP($A21,IndeGG!$D$12:BZ$120,M$3,FALSE),"i.p"))</f>
        <v>i.a</v>
      </c>
      <c r="N21" s="134" t="str">
        <f>IF(OR(ISNA(VLOOKUP($A21,IndeGG!$D$12:CA$120,N$3,FALSE)),ISBLANK(VLOOKUP($A21,IndeGG!$D$12:CA$120,N$3,FALSE))),"i.a",IF(ISNUMBER(VLOOKUP($A21,IndeGG!$D$12:CA$120,N$3,FALSE)),VLOOKUP($A21,IndeGG!$D$12:CA$120,N$3,FALSE),"i.p"))</f>
        <v>i.a</v>
      </c>
      <c r="O21" s="134" t="str">
        <f>IF(OR(ISNA(VLOOKUP($A21,IndeGG!$D$12:CB$120,O$3,FALSE)),ISBLANK(VLOOKUP($A21,IndeGG!$D$12:CB$120,O$3,FALSE))),"i.a",IF(ISNUMBER(VLOOKUP($A21,IndeGG!$D$12:CB$120,O$3,FALSE)),VLOOKUP($A21,IndeGG!$D$12:CB$120,O$3,FALSE),"i.p"))</f>
        <v>i.a</v>
      </c>
      <c r="P21" s="134" t="str">
        <f>IF(OR(ISNA(VLOOKUP($A21,IndeGG!$D$12:CC$120,P$3,FALSE)),ISBLANK(VLOOKUP($A21,IndeGG!$D$12:CC$120,P$3,FALSE))),"i.a",IF(ISNUMBER(VLOOKUP($A21,IndeGG!$D$12:CC$120,P$3,FALSE)),VLOOKUP($A21,IndeGG!$D$12:CC$120,P$3,FALSE),"i.p"))</f>
        <v>i.a</v>
      </c>
      <c r="Q21" s="134" t="str">
        <f>IF(OR(ISNA(VLOOKUP($A21,IndeGG!$D$12:CD$120,Q$3,FALSE)),ISBLANK(VLOOKUP($A21,IndeGG!$D$12:CD$120,Q$3,FALSE))),"i.a",IF(ISNUMBER(VLOOKUP($A21,IndeGG!$D$12:CD$120,Q$3,FALSE)),VLOOKUP($A21,IndeGG!$D$12:CD$120,Q$3,FALSE),"i.p"))</f>
        <v>i.a</v>
      </c>
      <c r="R21" s="134" t="str">
        <f>IF(OR(ISNA(VLOOKUP($A21,IndeGG!$D$12:CE$120,R$3,FALSE)),ISBLANK(VLOOKUP($A21,IndeGG!$D$12:CE$120,R$3,FALSE))),"i.a",IF(ISNUMBER(VLOOKUP($A21,IndeGG!$D$12:CE$120,R$3,FALSE)),VLOOKUP($A21,IndeGG!$D$12:CE$120,R$3,FALSE),"i.p"))</f>
        <v>i.a</v>
      </c>
      <c r="S21" s="134" t="str">
        <f>IF(OR(ISNA(VLOOKUP($A21,IndeGG!$D$12:CF$120,S$3,FALSE)),ISBLANK(VLOOKUP($A21,IndeGG!$D$12:CF$120,S$3,FALSE))),"i.a",IF(ISNUMBER(VLOOKUP($A21,IndeGG!$D$12:CF$120,S$3,FALSE)),VLOOKUP($A21,IndeGG!$D$12:CF$120,S$3,FALSE),"i.p"))</f>
        <v>i.a</v>
      </c>
      <c r="T21" s="134" t="str">
        <f>IF(OR(ISNA(VLOOKUP($A21,IndeGG!$D$12:CG$120,T$3,FALSE)),ISBLANK(VLOOKUP($A21,IndeGG!$D$12:CG$120,T$3,FALSE))),"i.a",IF(ISNUMBER(VLOOKUP($A21,IndeGG!$D$12:CG$120,T$3,FALSE)),VLOOKUP($A21,IndeGG!$D$12:CG$120,T$3,FALSE),"i.p"))</f>
        <v>i.a</v>
      </c>
      <c r="U21" s="134" t="str">
        <f>IF(OR(ISNA(VLOOKUP($A21,IndeGG!$D$12:CH$120,U$3,FALSE)),ISBLANK(VLOOKUP($A21,IndeGG!$D$12:CH$120,U$3,FALSE))),"i.a",IF(ISNUMBER(VLOOKUP($A21,IndeGG!$D$12:CH$120,U$3,FALSE)),VLOOKUP($A21,IndeGG!$D$12:CH$120,U$3,FALSE),"i.p"))</f>
        <v>i.a</v>
      </c>
      <c r="V21" s="134" t="str">
        <f>IF(OR(ISNA(VLOOKUP($A21,IndeGG!$D$12:CI$120,V$3,FALSE)),ISBLANK(VLOOKUP($A21,IndeGG!$D$12:CI$120,V$3,FALSE))),"i.a",IF(ISNUMBER(VLOOKUP($A21,IndeGG!$D$12:CI$120,V$3,FALSE)),VLOOKUP($A21,IndeGG!$D$12:CI$120,V$3,FALSE),"i.p"))</f>
        <v>i.a</v>
      </c>
      <c r="W21" s="149" t="str">
        <f>IF(OR(ISNA(VLOOKUP($A21,IndeGG!$D$12:CJ$120,W$3,FALSE)),ISBLANK(VLOOKUP($A21,IndeGG!$D$12:CJ$120,W$3,FALSE))),"i.a",IF(ISNUMBER(VLOOKUP($A21,IndeGG!$D$12:CJ$120,W$3,FALSE)),VLOOKUP($A21,IndeGG!$D$12:CJ$120,W$3,FALSE),"i.p"))</f>
        <v>i.a</v>
      </c>
    </row>
    <row r="22" spans="1:23" ht="13.6" thickBot="1" x14ac:dyDescent="0.25">
      <c r="A22" s="53">
        <v>1125</v>
      </c>
      <c r="B22" s="51" t="str">
        <f>_xlfn.IFNA(IF(ISBLANK(VLOOKUP($A22,IndeGG!$D$12:BO$120,3,FALSE)),"i.a",VLOOKUP($A22,IndeGG!$D$12:BO$120,3,FALSE)),"i.a")</f>
        <v>i.a</v>
      </c>
      <c r="C22" s="116" t="s">
        <v>92</v>
      </c>
      <c r="D22" s="121" t="str">
        <f>_xlfn.IFNA(IF(ISBLANK(VLOOKUP($A22,IndeGG!$D$9:BQ$120,D$3,FALSE)),"i.f",VLOOKUP($A22,IndeGG!$D$9:BQ$120,D$3,FALSE)),"i.a")</f>
        <v>i.a</v>
      </c>
      <c r="E22" s="154" t="str">
        <f>IF(OR(ISNA(VLOOKUP($A22,IndeGG!$D$12:BR$120,E$3,FALSE)),ISBLANK(VLOOKUP($A22,IndeGG!$D$12:BR$120,E$3,FALSE))),"i.a",IF(ISNUMBER(VLOOKUP($A22,IndeGG!$D$12:BR$120,E$3,FALSE)),VLOOKUP($A22,IndeGG!$D$12:BR$120,E$3,FALSE),"i.p"))</f>
        <v>i.a</v>
      </c>
      <c r="F22" s="134" t="str">
        <f>IF(OR(ISNA(VLOOKUP($A22,IndeGG!$D$12:BS$120,F$3,FALSE)),ISBLANK(VLOOKUP($A22,IndeGG!$D$12:BS$120,F$3,FALSE))),"i.a",IF(ISNUMBER(VLOOKUP($A22,IndeGG!$D$12:BS$120,F$3,FALSE)),VLOOKUP($A22,IndeGG!$D$12:BS$120,F$3,FALSE),"i.p"))</f>
        <v>i.a</v>
      </c>
      <c r="G22" s="134" t="str">
        <f>IF(OR(ISNA(VLOOKUP($A22,IndeGG!$D$12:BT$120,G$3,FALSE)),ISBLANK(VLOOKUP($A22,IndeGG!$D$12:BT$120,G$3,FALSE))),"i.a",IF(ISNUMBER(VLOOKUP($A22,IndeGG!$D$12:BT$120,G$3,FALSE)),VLOOKUP($A22,IndeGG!$D$12:BT$120,G$3,FALSE),"i.p"))</f>
        <v>i.a</v>
      </c>
      <c r="H22" s="134" t="str">
        <f>IF(OR(ISNA(VLOOKUP($A22,IndeGG!$D$12:BU$120,H$3,FALSE)),ISBLANK(VLOOKUP($A22,IndeGG!$D$12:BU$120,H$3,FALSE))),"i.a",IF(ISNUMBER(VLOOKUP($A22,IndeGG!$D$12:BU$120,H$3,FALSE)),VLOOKUP($A22,IndeGG!$D$12:BU$120,H$3,FALSE),"i.p"))</f>
        <v>i.a</v>
      </c>
      <c r="I22" s="134" t="str">
        <f>IF(OR(ISNA(VLOOKUP($A22,IndeGG!$D$12:BV$120,I$3,FALSE)),ISBLANK(VLOOKUP($A22,IndeGG!$D$12:BV$120,I$3,FALSE))),"i.a",IF(ISNUMBER(VLOOKUP($A22,IndeGG!$D$12:BV$120,I$3,FALSE)),VLOOKUP($A22,IndeGG!$D$12:BV$120,I$3,FALSE),"i.p"))</f>
        <v>i.a</v>
      </c>
      <c r="J22" s="134" t="str">
        <f>IF(OR(ISNA(VLOOKUP($A22,IndeGG!$D$12:BW$120,J$3,FALSE)),ISBLANK(VLOOKUP($A22,IndeGG!$D$12:BW$120,J$3,FALSE))),"i.a",IF(ISNUMBER(VLOOKUP($A22,IndeGG!$D$12:BW$120,J$3,FALSE)),VLOOKUP($A22,IndeGG!$D$12:BW$120,J$3,FALSE),"i.p"))</f>
        <v>i.a</v>
      </c>
      <c r="K22" s="134" t="str">
        <f>IF(OR(ISNA(VLOOKUP($A22,IndeGG!$D$12:BX$120,K$3,FALSE)),ISBLANK(VLOOKUP($A22,IndeGG!$D$12:BX$120,K$3,FALSE))),"i.a",IF(ISNUMBER(VLOOKUP($A22,IndeGG!$D$12:BX$120,K$3,FALSE)),VLOOKUP($A22,IndeGG!$D$12:BX$120,K$3,FALSE),"i.p"))</f>
        <v>i.a</v>
      </c>
      <c r="L22" s="134" t="str">
        <f>IF(OR(ISNA(VLOOKUP($A22,IndeGG!$D$12:BY$120,L$3,FALSE)),ISBLANK(VLOOKUP($A22,IndeGG!$D$12:BY$120,L$3,FALSE))),"i.a",IF(ISNUMBER(VLOOKUP($A22,IndeGG!$D$12:BY$120,L$3,FALSE)),VLOOKUP($A22,IndeGG!$D$12:BY$120,L$3,FALSE),"i.p"))</f>
        <v>i.a</v>
      </c>
      <c r="M22" s="134" t="str">
        <f>IF(OR(ISNA(VLOOKUP($A22,IndeGG!$D$12:BZ$120,M$3,FALSE)),ISBLANK(VLOOKUP($A22,IndeGG!$D$12:BZ$120,M$3,FALSE))),"i.a",IF(ISNUMBER(VLOOKUP($A22,IndeGG!$D$12:BZ$120,M$3,FALSE)),VLOOKUP($A22,IndeGG!$D$12:BZ$120,M$3,FALSE),"i.p"))</f>
        <v>i.a</v>
      </c>
      <c r="N22" s="134" t="str">
        <f>IF(OR(ISNA(VLOOKUP($A22,IndeGG!$D$12:CA$120,N$3,FALSE)),ISBLANK(VLOOKUP($A22,IndeGG!$D$12:CA$120,N$3,FALSE))),"i.a",IF(ISNUMBER(VLOOKUP($A22,IndeGG!$D$12:CA$120,N$3,FALSE)),VLOOKUP($A22,IndeGG!$D$12:CA$120,N$3,FALSE),"i.p"))</f>
        <v>i.a</v>
      </c>
      <c r="O22" s="134" t="str">
        <f>IF(OR(ISNA(VLOOKUP($A22,IndeGG!$D$12:CB$120,O$3,FALSE)),ISBLANK(VLOOKUP($A22,IndeGG!$D$12:CB$120,O$3,FALSE))),"i.a",IF(ISNUMBER(VLOOKUP($A22,IndeGG!$D$12:CB$120,O$3,FALSE)),VLOOKUP($A22,IndeGG!$D$12:CB$120,O$3,FALSE),"i.p"))</f>
        <v>i.a</v>
      </c>
      <c r="P22" s="134" t="str">
        <f>IF(OR(ISNA(VLOOKUP($A22,IndeGG!$D$12:CC$120,P$3,FALSE)),ISBLANK(VLOOKUP($A22,IndeGG!$D$12:CC$120,P$3,FALSE))),"i.a",IF(ISNUMBER(VLOOKUP($A22,IndeGG!$D$12:CC$120,P$3,FALSE)),VLOOKUP($A22,IndeGG!$D$12:CC$120,P$3,FALSE),"i.p"))</f>
        <v>i.a</v>
      </c>
      <c r="Q22" s="134" t="str">
        <f>IF(OR(ISNA(VLOOKUP($A22,IndeGG!$D$12:CD$120,Q$3,FALSE)),ISBLANK(VLOOKUP($A22,IndeGG!$D$12:CD$120,Q$3,FALSE))),"i.a",IF(ISNUMBER(VLOOKUP($A22,IndeGG!$D$12:CD$120,Q$3,FALSE)),VLOOKUP($A22,IndeGG!$D$12:CD$120,Q$3,FALSE),"i.p"))</f>
        <v>i.a</v>
      </c>
      <c r="R22" s="134" t="str">
        <f>IF(OR(ISNA(VLOOKUP($A22,IndeGG!$D$12:CE$120,R$3,FALSE)),ISBLANK(VLOOKUP($A22,IndeGG!$D$12:CE$120,R$3,FALSE))),"i.a",IF(ISNUMBER(VLOOKUP($A22,IndeGG!$D$12:CE$120,R$3,FALSE)),VLOOKUP($A22,IndeGG!$D$12:CE$120,R$3,FALSE),"i.p"))</f>
        <v>i.a</v>
      </c>
      <c r="S22" s="134" t="str">
        <f>IF(OR(ISNA(VLOOKUP($A22,IndeGG!$D$12:CF$120,S$3,FALSE)),ISBLANK(VLOOKUP($A22,IndeGG!$D$12:CF$120,S$3,FALSE))),"i.a",IF(ISNUMBER(VLOOKUP($A22,IndeGG!$D$12:CF$120,S$3,FALSE)),VLOOKUP($A22,IndeGG!$D$12:CF$120,S$3,FALSE),"i.p"))</f>
        <v>i.a</v>
      </c>
      <c r="T22" s="134" t="str">
        <f>IF(OR(ISNA(VLOOKUP($A22,IndeGG!$D$12:CG$120,T$3,FALSE)),ISBLANK(VLOOKUP($A22,IndeGG!$D$12:CG$120,T$3,FALSE))),"i.a",IF(ISNUMBER(VLOOKUP($A22,IndeGG!$D$12:CG$120,T$3,FALSE)),VLOOKUP($A22,IndeGG!$D$12:CG$120,T$3,FALSE),"i.p"))</f>
        <v>i.a</v>
      </c>
      <c r="U22" s="134" t="str">
        <f>IF(OR(ISNA(VLOOKUP($A22,IndeGG!$D$12:CH$120,U$3,FALSE)),ISBLANK(VLOOKUP($A22,IndeGG!$D$12:CH$120,U$3,FALSE))),"i.a",IF(ISNUMBER(VLOOKUP($A22,IndeGG!$D$12:CH$120,U$3,FALSE)),VLOOKUP($A22,IndeGG!$D$12:CH$120,U$3,FALSE),"i.p"))</f>
        <v>i.a</v>
      </c>
      <c r="V22" s="134" t="str">
        <f>IF(OR(ISNA(VLOOKUP($A22,IndeGG!$D$12:CI$120,V$3,FALSE)),ISBLANK(VLOOKUP($A22,IndeGG!$D$12:CI$120,V$3,FALSE))),"i.a",IF(ISNUMBER(VLOOKUP($A22,IndeGG!$D$12:CI$120,V$3,FALSE)),VLOOKUP($A22,IndeGG!$D$12:CI$120,V$3,FALSE),"i.p"))</f>
        <v>i.a</v>
      </c>
      <c r="W22" s="149" t="str">
        <f>IF(OR(ISNA(VLOOKUP($A22,IndeGG!$D$12:CJ$120,W$3,FALSE)),ISBLANK(VLOOKUP($A22,IndeGG!$D$12:CJ$120,W$3,FALSE))),"i.a",IF(ISNUMBER(VLOOKUP($A22,IndeGG!$D$12:CJ$120,W$3,FALSE)),VLOOKUP($A22,IndeGG!$D$12:CJ$120,W$3,FALSE),"i.p"))</f>
        <v>i.a</v>
      </c>
    </row>
    <row r="23" spans="1:23" ht="13.6" thickBot="1" x14ac:dyDescent="0.25">
      <c r="A23" s="53">
        <v>1318</v>
      </c>
      <c r="B23" s="51" t="str">
        <f>_xlfn.IFNA(IF(ISBLANK(VLOOKUP($A23,IndeGG!$D$12:BO$120,3,FALSE)),"i.a",VLOOKUP($A23,IndeGG!$D$12:BO$120,3,FALSE)),"i.a")</f>
        <v>i.a</v>
      </c>
      <c r="C23" s="116" t="s">
        <v>31</v>
      </c>
      <c r="D23" s="121" t="str">
        <f>_xlfn.IFNA(IF(ISBLANK(VLOOKUP($A23,IndeGG!$D$9:BQ$120,D$3,FALSE)),"i.f",VLOOKUP($A23,IndeGG!$D$9:BQ$120,D$3,FALSE)),"i.a")</f>
        <v>i.a</v>
      </c>
      <c r="E23" s="154" t="str">
        <f>IF(OR(ISNA(VLOOKUP($A23,IndeGG!$D$12:BR$120,E$3,FALSE)),ISBLANK(VLOOKUP($A23,IndeGG!$D$12:BR$120,E$3,FALSE))),"i.a",IF(ISNUMBER(VLOOKUP($A23,IndeGG!$D$12:BR$120,E$3,FALSE)),VLOOKUP($A23,IndeGG!$D$12:BR$120,E$3,FALSE),"i.p"))</f>
        <v>i.a</v>
      </c>
      <c r="F23" s="134" t="str">
        <f>IF(OR(ISNA(VLOOKUP($A23,IndeGG!$D$12:BS$120,F$3,FALSE)),ISBLANK(VLOOKUP($A23,IndeGG!$D$12:BS$120,F$3,FALSE))),"i.a",IF(ISNUMBER(VLOOKUP($A23,IndeGG!$D$12:BS$120,F$3,FALSE)),VLOOKUP($A23,IndeGG!$D$12:BS$120,F$3,FALSE),"i.p"))</f>
        <v>i.a</v>
      </c>
      <c r="G23" s="134" t="str">
        <f>IF(OR(ISNA(VLOOKUP($A23,IndeGG!$D$12:BT$120,G$3,FALSE)),ISBLANK(VLOOKUP($A23,IndeGG!$D$12:BT$120,G$3,FALSE))),"i.a",IF(ISNUMBER(VLOOKUP($A23,IndeGG!$D$12:BT$120,G$3,FALSE)),VLOOKUP($A23,IndeGG!$D$12:BT$120,G$3,FALSE),"i.p"))</f>
        <v>i.a</v>
      </c>
      <c r="H23" s="134" t="str">
        <f>IF(OR(ISNA(VLOOKUP($A23,IndeGG!$D$12:BU$120,H$3,FALSE)),ISBLANK(VLOOKUP($A23,IndeGG!$D$12:BU$120,H$3,FALSE))),"i.a",IF(ISNUMBER(VLOOKUP($A23,IndeGG!$D$12:BU$120,H$3,FALSE)),VLOOKUP($A23,IndeGG!$D$12:BU$120,H$3,FALSE),"i.p"))</f>
        <v>i.a</v>
      </c>
      <c r="I23" s="134" t="str">
        <f>IF(OR(ISNA(VLOOKUP($A23,IndeGG!$D$12:BV$120,I$3,FALSE)),ISBLANK(VLOOKUP($A23,IndeGG!$D$12:BV$120,I$3,FALSE))),"i.a",IF(ISNUMBER(VLOOKUP($A23,IndeGG!$D$12:BV$120,I$3,FALSE)),VLOOKUP($A23,IndeGG!$D$12:BV$120,I$3,FALSE),"i.p"))</f>
        <v>i.a</v>
      </c>
      <c r="J23" s="134" t="str">
        <f>IF(OR(ISNA(VLOOKUP($A23,IndeGG!$D$12:BW$120,J$3,FALSE)),ISBLANK(VLOOKUP($A23,IndeGG!$D$12:BW$120,J$3,FALSE))),"i.a",IF(ISNUMBER(VLOOKUP($A23,IndeGG!$D$12:BW$120,J$3,FALSE)),VLOOKUP($A23,IndeGG!$D$12:BW$120,J$3,FALSE),"i.p"))</f>
        <v>i.a</v>
      </c>
      <c r="K23" s="134" t="str">
        <f>IF(OR(ISNA(VLOOKUP($A23,IndeGG!$D$12:BX$120,K$3,FALSE)),ISBLANK(VLOOKUP($A23,IndeGG!$D$12:BX$120,K$3,FALSE))),"i.a",IF(ISNUMBER(VLOOKUP($A23,IndeGG!$D$12:BX$120,K$3,FALSE)),VLOOKUP($A23,IndeGG!$D$12:BX$120,K$3,FALSE),"i.p"))</f>
        <v>i.a</v>
      </c>
      <c r="L23" s="134" t="str">
        <f>IF(OR(ISNA(VLOOKUP($A23,IndeGG!$D$12:BY$120,L$3,FALSE)),ISBLANK(VLOOKUP($A23,IndeGG!$D$12:BY$120,L$3,FALSE))),"i.a",IF(ISNUMBER(VLOOKUP($A23,IndeGG!$D$12:BY$120,L$3,FALSE)),VLOOKUP($A23,IndeGG!$D$12:BY$120,L$3,FALSE),"i.p"))</f>
        <v>i.a</v>
      </c>
      <c r="M23" s="134" t="str">
        <f>IF(OR(ISNA(VLOOKUP($A23,IndeGG!$D$12:BZ$120,M$3,FALSE)),ISBLANK(VLOOKUP($A23,IndeGG!$D$12:BZ$120,M$3,FALSE))),"i.a",IF(ISNUMBER(VLOOKUP($A23,IndeGG!$D$12:BZ$120,M$3,FALSE)),VLOOKUP($A23,IndeGG!$D$12:BZ$120,M$3,FALSE),"i.p"))</f>
        <v>i.a</v>
      </c>
      <c r="N23" s="134" t="str">
        <f>IF(OR(ISNA(VLOOKUP($A23,IndeGG!$D$12:CA$120,N$3,FALSE)),ISBLANK(VLOOKUP($A23,IndeGG!$D$12:CA$120,N$3,FALSE))),"i.a",IF(ISNUMBER(VLOOKUP($A23,IndeGG!$D$12:CA$120,N$3,FALSE)),VLOOKUP($A23,IndeGG!$D$12:CA$120,N$3,FALSE),"i.p"))</f>
        <v>i.a</v>
      </c>
      <c r="O23" s="134" t="str">
        <f>IF(OR(ISNA(VLOOKUP($A23,IndeGG!$D$12:CB$120,O$3,FALSE)),ISBLANK(VLOOKUP($A23,IndeGG!$D$12:CB$120,O$3,FALSE))),"i.a",IF(ISNUMBER(VLOOKUP($A23,IndeGG!$D$12:CB$120,O$3,FALSE)),VLOOKUP($A23,IndeGG!$D$12:CB$120,O$3,FALSE),"i.p"))</f>
        <v>i.a</v>
      </c>
      <c r="P23" s="134" t="str">
        <f>IF(OR(ISNA(VLOOKUP($A23,IndeGG!$D$12:CC$120,P$3,FALSE)),ISBLANK(VLOOKUP($A23,IndeGG!$D$12:CC$120,P$3,FALSE))),"i.a",IF(ISNUMBER(VLOOKUP($A23,IndeGG!$D$12:CC$120,P$3,FALSE)),VLOOKUP($A23,IndeGG!$D$12:CC$120,P$3,FALSE),"i.p"))</f>
        <v>i.a</v>
      </c>
      <c r="Q23" s="134" t="str">
        <f>IF(OR(ISNA(VLOOKUP($A23,IndeGG!$D$12:CD$120,Q$3,FALSE)),ISBLANK(VLOOKUP($A23,IndeGG!$D$12:CD$120,Q$3,FALSE))),"i.a",IF(ISNUMBER(VLOOKUP($A23,IndeGG!$D$12:CD$120,Q$3,FALSE)),VLOOKUP($A23,IndeGG!$D$12:CD$120,Q$3,FALSE),"i.p"))</f>
        <v>i.a</v>
      </c>
      <c r="R23" s="134" t="str">
        <f>IF(OR(ISNA(VLOOKUP($A23,IndeGG!$D$12:CE$120,R$3,FALSE)),ISBLANK(VLOOKUP($A23,IndeGG!$D$12:CE$120,R$3,FALSE))),"i.a",IF(ISNUMBER(VLOOKUP($A23,IndeGG!$D$12:CE$120,R$3,FALSE)),VLOOKUP($A23,IndeGG!$D$12:CE$120,R$3,FALSE),"i.p"))</f>
        <v>i.a</v>
      </c>
      <c r="S23" s="134" t="str">
        <f>IF(OR(ISNA(VLOOKUP($A23,IndeGG!$D$12:CF$120,S$3,FALSE)),ISBLANK(VLOOKUP($A23,IndeGG!$D$12:CF$120,S$3,FALSE))),"i.a",IF(ISNUMBER(VLOOKUP($A23,IndeGG!$D$12:CF$120,S$3,FALSE)),VLOOKUP($A23,IndeGG!$D$12:CF$120,S$3,FALSE),"i.p"))</f>
        <v>i.a</v>
      </c>
      <c r="T23" s="134" t="str">
        <f>IF(OR(ISNA(VLOOKUP($A23,IndeGG!$D$12:CG$120,T$3,FALSE)),ISBLANK(VLOOKUP($A23,IndeGG!$D$12:CG$120,T$3,FALSE))),"i.a",IF(ISNUMBER(VLOOKUP($A23,IndeGG!$D$12:CG$120,T$3,FALSE)),VLOOKUP($A23,IndeGG!$D$12:CG$120,T$3,FALSE),"i.p"))</f>
        <v>i.a</v>
      </c>
      <c r="U23" s="134" t="str">
        <f>IF(OR(ISNA(VLOOKUP($A23,IndeGG!$D$12:CH$120,U$3,FALSE)),ISBLANK(VLOOKUP($A23,IndeGG!$D$12:CH$120,U$3,FALSE))),"i.a",IF(ISNUMBER(VLOOKUP($A23,IndeGG!$D$12:CH$120,U$3,FALSE)),VLOOKUP($A23,IndeGG!$D$12:CH$120,U$3,FALSE),"i.p"))</f>
        <v>i.a</v>
      </c>
      <c r="V23" s="134" t="str">
        <f>IF(OR(ISNA(VLOOKUP($A23,IndeGG!$D$12:CI$120,V$3,FALSE)),ISBLANK(VLOOKUP($A23,IndeGG!$D$12:CI$120,V$3,FALSE))),"i.a",IF(ISNUMBER(VLOOKUP($A23,IndeGG!$D$12:CI$120,V$3,FALSE)),VLOOKUP($A23,IndeGG!$D$12:CI$120,V$3,FALSE),"i.p"))</f>
        <v>i.a</v>
      </c>
      <c r="W23" s="149" t="str">
        <f>IF(OR(ISNA(VLOOKUP($A23,IndeGG!$D$12:CJ$120,W$3,FALSE)),ISBLANK(VLOOKUP($A23,IndeGG!$D$12:CJ$120,W$3,FALSE))),"i.a",IF(ISNUMBER(VLOOKUP($A23,IndeGG!$D$12:CJ$120,W$3,FALSE)),VLOOKUP($A23,IndeGG!$D$12:CJ$120,W$3,FALSE),"i.p"))</f>
        <v>i.a</v>
      </c>
    </row>
    <row r="24" spans="1:23" ht="23.1" thickBot="1" x14ac:dyDescent="0.25">
      <c r="A24" s="54">
        <v>1136</v>
      </c>
      <c r="B24" s="51" t="str">
        <f>_xlfn.IFNA(IF(ISBLANK(VLOOKUP($A24,IndeGG!$D$12:BO$120,3,FALSE)),"i.a",VLOOKUP($A24,IndeGG!$D$12:BO$120,3,FALSE)),"i.a")</f>
        <v>i.a</v>
      </c>
      <c r="C24" s="122" t="s">
        <v>126</v>
      </c>
      <c r="D24" s="123" t="str">
        <f>_xlfn.IFNA(IF(ISBLANK(VLOOKUP($A24,IndeGG!$D$9:BQ$120,D$3,FALSE)),"i.f",VLOOKUP($A24,IndeGG!$D$9:BQ$120,D$3,FALSE)),"i.a")</f>
        <v>i.a</v>
      </c>
      <c r="E24" s="155" t="str">
        <f>IF(OR(ISNA(VLOOKUP($A24,IndeGG!$D$12:BR$120,E$3,FALSE)),ISBLANK(VLOOKUP($A24,IndeGG!$D$12:BR$120,E$3,FALSE))),"i.a",IF(ISNUMBER(VLOOKUP($A24,IndeGG!$D$12:BR$120,E$3,FALSE)),VLOOKUP($A24,IndeGG!$D$12:BR$120,E$3,FALSE),"i.p"))</f>
        <v>i.a</v>
      </c>
      <c r="F24" s="151" t="str">
        <f>IF(OR(ISNA(VLOOKUP($A24,IndeGG!$D$12:BS$120,F$3,FALSE)),ISBLANK(VLOOKUP($A24,IndeGG!$D$12:BS$120,F$3,FALSE))),"i.a",IF(ISNUMBER(VLOOKUP($A24,IndeGG!$D$12:BS$120,F$3,FALSE)),VLOOKUP($A24,IndeGG!$D$12:BS$120,F$3,FALSE),"i.p"))</f>
        <v>i.a</v>
      </c>
      <c r="G24" s="151" t="str">
        <f>IF(OR(ISNA(VLOOKUP($A24,IndeGG!$D$12:BT$120,G$3,FALSE)),ISBLANK(VLOOKUP($A24,IndeGG!$D$12:BT$120,G$3,FALSE))),"i.a",IF(ISNUMBER(VLOOKUP($A24,IndeGG!$D$12:BT$120,G$3,FALSE)),VLOOKUP($A24,IndeGG!$D$12:BT$120,G$3,FALSE),"i.p"))</f>
        <v>i.a</v>
      </c>
      <c r="H24" s="151" t="str">
        <f>IF(OR(ISNA(VLOOKUP($A24,IndeGG!$D$12:BU$120,H$3,FALSE)),ISBLANK(VLOOKUP($A24,IndeGG!$D$12:BU$120,H$3,FALSE))),"i.a",IF(ISNUMBER(VLOOKUP($A24,IndeGG!$D$12:BU$120,H$3,FALSE)),VLOOKUP($A24,IndeGG!$D$12:BU$120,H$3,FALSE),"i.p"))</f>
        <v>i.a</v>
      </c>
      <c r="I24" s="151" t="str">
        <f>IF(OR(ISNA(VLOOKUP($A24,IndeGG!$D$12:BV$120,I$3,FALSE)),ISBLANK(VLOOKUP($A24,IndeGG!$D$12:BV$120,I$3,FALSE))),"i.a",IF(ISNUMBER(VLOOKUP($A24,IndeGG!$D$12:BV$120,I$3,FALSE)),VLOOKUP($A24,IndeGG!$D$12:BV$120,I$3,FALSE),"i.p"))</f>
        <v>i.a</v>
      </c>
      <c r="J24" s="151" t="str">
        <f>IF(OR(ISNA(VLOOKUP($A24,IndeGG!$D$12:BW$120,J$3,FALSE)),ISBLANK(VLOOKUP($A24,IndeGG!$D$12:BW$120,J$3,FALSE))),"i.a",IF(ISNUMBER(VLOOKUP($A24,IndeGG!$D$12:BW$120,J$3,FALSE)),VLOOKUP($A24,IndeGG!$D$12:BW$120,J$3,FALSE),"i.p"))</f>
        <v>i.a</v>
      </c>
      <c r="K24" s="151" t="str">
        <f>IF(OR(ISNA(VLOOKUP($A24,IndeGG!$D$12:BX$120,K$3,FALSE)),ISBLANK(VLOOKUP($A24,IndeGG!$D$12:BX$120,K$3,FALSE))),"i.a",IF(ISNUMBER(VLOOKUP($A24,IndeGG!$D$12:BX$120,K$3,FALSE)),VLOOKUP($A24,IndeGG!$D$12:BX$120,K$3,FALSE),"i.p"))</f>
        <v>i.a</v>
      </c>
      <c r="L24" s="151" t="str">
        <f>IF(OR(ISNA(VLOOKUP($A24,IndeGG!$D$12:BY$120,L$3,FALSE)),ISBLANK(VLOOKUP($A24,IndeGG!$D$12:BY$120,L$3,FALSE))),"i.a",IF(ISNUMBER(VLOOKUP($A24,IndeGG!$D$12:BY$120,L$3,FALSE)),VLOOKUP($A24,IndeGG!$D$12:BY$120,L$3,FALSE),"i.p"))</f>
        <v>i.a</v>
      </c>
      <c r="M24" s="151" t="str">
        <f>IF(OR(ISNA(VLOOKUP($A24,IndeGG!$D$12:BZ$120,M$3,FALSE)),ISBLANK(VLOOKUP($A24,IndeGG!$D$12:BZ$120,M$3,FALSE))),"i.a",IF(ISNUMBER(VLOOKUP($A24,IndeGG!$D$12:BZ$120,M$3,FALSE)),VLOOKUP($A24,IndeGG!$D$12:BZ$120,M$3,FALSE),"i.p"))</f>
        <v>i.a</v>
      </c>
      <c r="N24" s="151" t="str">
        <f>IF(OR(ISNA(VLOOKUP($A24,IndeGG!$D$12:CA$120,N$3,FALSE)),ISBLANK(VLOOKUP($A24,IndeGG!$D$12:CA$120,N$3,FALSE))),"i.a",IF(ISNUMBER(VLOOKUP($A24,IndeGG!$D$12:CA$120,N$3,FALSE)),VLOOKUP($A24,IndeGG!$D$12:CA$120,N$3,FALSE),"i.p"))</f>
        <v>i.a</v>
      </c>
      <c r="O24" s="151" t="str">
        <f>IF(OR(ISNA(VLOOKUP($A24,IndeGG!$D$12:CB$120,O$3,FALSE)),ISBLANK(VLOOKUP($A24,IndeGG!$D$12:CB$120,O$3,FALSE))),"i.a",IF(ISNUMBER(VLOOKUP($A24,IndeGG!$D$12:CB$120,O$3,FALSE)),VLOOKUP($A24,IndeGG!$D$12:CB$120,O$3,FALSE),"i.p"))</f>
        <v>i.a</v>
      </c>
      <c r="P24" s="151" t="str">
        <f>IF(OR(ISNA(VLOOKUP($A24,IndeGG!$D$12:CC$120,P$3,FALSE)),ISBLANK(VLOOKUP($A24,IndeGG!$D$12:CC$120,P$3,FALSE))),"i.a",IF(ISNUMBER(VLOOKUP($A24,IndeGG!$D$12:CC$120,P$3,FALSE)),VLOOKUP($A24,IndeGG!$D$12:CC$120,P$3,FALSE),"i.p"))</f>
        <v>i.a</v>
      </c>
      <c r="Q24" s="151" t="str">
        <f>IF(OR(ISNA(VLOOKUP($A24,IndeGG!$D$12:CD$120,Q$3,FALSE)),ISBLANK(VLOOKUP($A24,IndeGG!$D$12:CD$120,Q$3,FALSE))),"i.a",IF(ISNUMBER(VLOOKUP($A24,IndeGG!$D$12:CD$120,Q$3,FALSE)),VLOOKUP($A24,IndeGG!$D$12:CD$120,Q$3,FALSE),"i.p"))</f>
        <v>i.a</v>
      </c>
      <c r="R24" s="151" t="str">
        <f>IF(OR(ISNA(VLOOKUP($A24,IndeGG!$D$12:CE$120,R$3,FALSE)),ISBLANK(VLOOKUP($A24,IndeGG!$D$12:CE$120,R$3,FALSE))),"i.a",IF(ISNUMBER(VLOOKUP($A24,IndeGG!$D$12:CE$120,R$3,FALSE)),VLOOKUP($A24,IndeGG!$D$12:CE$120,R$3,FALSE),"i.p"))</f>
        <v>i.a</v>
      </c>
      <c r="S24" s="151" t="str">
        <f>IF(OR(ISNA(VLOOKUP($A24,IndeGG!$D$12:CF$120,S$3,FALSE)),ISBLANK(VLOOKUP($A24,IndeGG!$D$12:CF$120,S$3,FALSE))),"i.a",IF(ISNUMBER(VLOOKUP($A24,IndeGG!$D$12:CF$120,S$3,FALSE)),VLOOKUP($A24,IndeGG!$D$12:CF$120,S$3,FALSE),"i.p"))</f>
        <v>i.a</v>
      </c>
      <c r="T24" s="151" t="str">
        <f>IF(OR(ISNA(VLOOKUP($A24,IndeGG!$D$12:CG$120,T$3,FALSE)),ISBLANK(VLOOKUP($A24,IndeGG!$D$12:CG$120,T$3,FALSE))),"i.a",IF(ISNUMBER(VLOOKUP($A24,IndeGG!$D$12:CG$120,T$3,FALSE)),VLOOKUP($A24,IndeGG!$D$12:CG$120,T$3,FALSE),"i.p"))</f>
        <v>i.a</v>
      </c>
      <c r="U24" s="151" t="str">
        <f>IF(OR(ISNA(VLOOKUP($A24,IndeGG!$D$12:CH$120,U$3,FALSE)),ISBLANK(VLOOKUP($A24,IndeGG!$D$12:CH$120,U$3,FALSE))),"i.a",IF(ISNUMBER(VLOOKUP($A24,IndeGG!$D$12:CH$120,U$3,FALSE)),VLOOKUP($A24,IndeGG!$D$12:CH$120,U$3,FALSE),"i.p"))</f>
        <v>i.a</v>
      </c>
      <c r="V24" s="151" t="str">
        <f>IF(OR(ISNA(VLOOKUP($A24,IndeGG!$D$12:CI$120,V$3,FALSE)),ISBLANK(VLOOKUP($A24,IndeGG!$D$12:CI$120,V$3,FALSE))),"i.a",IF(ISNUMBER(VLOOKUP($A24,IndeGG!$D$12:CI$120,V$3,FALSE)),VLOOKUP($A24,IndeGG!$D$12:CI$120,V$3,FALSE),"i.p"))</f>
        <v>i.a</v>
      </c>
      <c r="W24" s="152" t="str">
        <f>IF(OR(ISNA(VLOOKUP($A24,IndeGG!$D$12:CJ$120,W$3,FALSE)),ISBLANK(VLOOKUP($A24,IndeGG!$D$12:CJ$120,W$3,FALSE))),"i.a",IF(ISNUMBER(VLOOKUP($A24,IndeGG!$D$12:CJ$120,W$3,FALSE)),VLOOKUP($A24,IndeGG!$D$12:CJ$120,W$3,FALSE),"i.p"))</f>
        <v>i.a</v>
      </c>
    </row>
    <row r="25" spans="1:23" x14ac:dyDescent="0.2">
      <c r="A25" s="50">
        <v>374</v>
      </c>
      <c r="B25" s="51" t="str">
        <f>_xlfn.IFNA(IF(ISBLANK(VLOOKUP($A25,IndeGG!$D$12:BO$120,3,FALSE)),"i.a",VLOOKUP($A25,IndeGG!$D$12:BO$120,3,FALSE)),"i.a")</f>
        <v>i.a</v>
      </c>
      <c r="C25" s="124" t="s">
        <v>12</v>
      </c>
      <c r="D25" s="125" t="str">
        <f>_xlfn.IFNA(IF(ISBLANK(VLOOKUP($A25,IndeGG!$D$9:BQ$120,D$3,FALSE)),"i.f",VLOOKUP($A25,IndeGG!$D$9:BQ$120,D$3,FALSE)),"i.a")</f>
        <v>i.a</v>
      </c>
      <c r="E25" s="153" t="str">
        <f>IF(OR(ISNA(VLOOKUP($A25,IndeGG!$D$12:BR$120,E$3,FALSE)),ISBLANK(VLOOKUP($A25,IndeGG!$D$12:BR$120,E$3,FALSE))),"i.a",IF(ISNUMBER(VLOOKUP($A25,IndeGG!$D$12:BR$120,E$3,FALSE)),VLOOKUP($A25,IndeGG!$D$12:BR$120,E$3,FALSE),"i.p"))</f>
        <v>i.a</v>
      </c>
      <c r="F25" s="146" t="str">
        <f>IF(OR(ISNA(VLOOKUP($A25,IndeGG!$D$12:BS$120,F$3,FALSE)),ISBLANK(VLOOKUP($A25,IndeGG!$D$12:BS$120,F$3,FALSE))),"i.a",IF(ISNUMBER(VLOOKUP($A25,IndeGG!$D$12:BS$120,F$3,FALSE)),VLOOKUP($A25,IndeGG!$D$12:BS$120,F$3,FALSE),"i.p"))</f>
        <v>i.a</v>
      </c>
      <c r="G25" s="146" t="str">
        <f>IF(OR(ISNA(VLOOKUP($A25,IndeGG!$D$12:BT$120,G$3,FALSE)),ISBLANK(VLOOKUP($A25,IndeGG!$D$12:BT$120,G$3,FALSE))),"i.a",IF(ISNUMBER(VLOOKUP($A25,IndeGG!$D$12:BT$120,G$3,FALSE)),VLOOKUP($A25,IndeGG!$D$12:BT$120,G$3,FALSE),"i.p"))</f>
        <v>i.a</v>
      </c>
      <c r="H25" s="146" t="str">
        <f>IF(OR(ISNA(VLOOKUP($A25,IndeGG!$D$12:BU$120,H$3,FALSE)),ISBLANK(VLOOKUP($A25,IndeGG!$D$12:BU$120,H$3,FALSE))),"i.a",IF(ISNUMBER(VLOOKUP($A25,IndeGG!$D$12:BU$120,H$3,FALSE)),VLOOKUP($A25,IndeGG!$D$12:BU$120,H$3,FALSE),"i.p"))</f>
        <v>i.a</v>
      </c>
      <c r="I25" s="146" t="str">
        <f>IF(OR(ISNA(VLOOKUP($A25,IndeGG!$D$12:BV$120,I$3,FALSE)),ISBLANK(VLOOKUP($A25,IndeGG!$D$12:BV$120,I$3,FALSE))),"i.a",IF(ISNUMBER(VLOOKUP($A25,IndeGG!$D$12:BV$120,I$3,FALSE)),VLOOKUP($A25,IndeGG!$D$12:BV$120,I$3,FALSE),"i.p"))</f>
        <v>i.a</v>
      </c>
      <c r="J25" s="146" t="str">
        <f>IF(OR(ISNA(VLOOKUP($A25,IndeGG!$D$12:BW$120,J$3,FALSE)),ISBLANK(VLOOKUP($A25,IndeGG!$D$12:BW$120,J$3,FALSE))),"i.a",IF(ISNUMBER(VLOOKUP($A25,IndeGG!$D$12:BW$120,J$3,FALSE)),VLOOKUP($A25,IndeGG!$D$12:BW$120,J$3,FALSE),"i.p"))</f>
        <v>i.a</v>
      </c>
      <c r="K25" s="146" t="str">
        <f>IF(OR(ISNA(VLOOKUP($A25,IndeGG!$D$12:BX$120,K$3,FALSE)),ISBLANK(VLOOKUP($A25,IndeGG!$D$12:BX$120,K$3,FALSE))),"i.a",IF(ISNUMBER(VLOOKUP($A25,IndeGG!$D$12:BX$120,K$3,FALSE)),VLOOKUP($A25,IndeGG!$D$12:BX$120,K$3,FALSE),"i.p"))</f>
        <v>i.a</v>
      </c>
      <c r="L25" s="146" t="str">
        <f>IF(OR(ISNA(VLOOKUP($A25,IndeGG!$D$12:BY$120,L$3,FALSE)),ISBLANK(VLOOKUP($A25,IndeGG!$D$12:BY$120,L$3,FALSE))),"i.a",IF(ISNUMBER(VLOOKUP($A25,IndeGG!$D$12:BY$120,L$3,FALSE)),VLOOKUP($A25,IndeGG!$D$12:BY$120,L$3,FALSE),"i.p"))</f>
        <v>i.a</v>
      </c>
      <c r="M25" s="146" t="str">
        <f>IF(OR(ISNA(VLOOKUP($A25,IndeGG!$D$12:BZ$120,M$3,FALSE)),ISBLANK(VLOOKUP($A25,IndeGG!$D$12:BZ$120,M$3,FALSE))),"i.a",IF(ISNUMBER(VLOOKUP($A25,IndeGG!$D$12:BZ$120,M$3,FALSE)),VLOOKUP($A25,IndeGG!$D$12:BZ$120,M$3,FALSE),"i.p"))</f>
        <v>i.a</v>
      </c>
      <c r="N25" s="146" t="str">
        <f>IF(OR(ISNA(VLOOKUP($A25,IndeGG!$D$12:CA$120,N$3,FALSE)),ISBLANK(VLOOKUP($A25,IndeGG!$D$12:CA$120,N$3,FALSE))),"i.a",IF(ISNUMBER(VLOOKUP($A25,IndeGG!$D$12:CA$120,N$3,FALSE)),VLOOKUP($A25,IndeGG!$D$12:CA$120,N$3,FALSE),"i.p"))</f>
        <v>i.a</v>
      </c>
      <c r="O25" s="146" t="str">
        <f>IF(OR(ISNA(VLOOKUP($A25,IndeGG!$D$12:CB$120,O$3,FALSE)),ISBLANK(VLOOKUP($A25,IndeGG!$D$12:CB$120,O$3,FALSE))),"i.a",IF(ISNUMBER(VLOOKUP($A25,IndeGG!$D$12:CB$120,O$3,FALSE)),VLOOKUP($A25,IndeGG!$D$12:CB$120,O$3,FALSE),"i.p"))</f>
        <v>i.a</v>
      </c>
      <c r="P25" s="146" t="str">
        <f>IF(OR(ISNA(VLOOKUP($A25,IndeGG!$D$12:CC$120,P$3,FALSE)),ISBLANK(VLOOKUP($A25,IndeGG!$D$12:CC$120,P$3,FALSE))),"i.a",IF(ISNUMBER(VLOOKUP($A25,IndeGG!$D$12:CC$120,P$3,FALSE)),VLOOKUP($A25,IndeGG!$D$12:CC$120,P$3,FALSE),"i.p"))</f>
        <v>i.a</v>
      </c>
      <c r="Q25" s="146" t="str">
        <f>IF(OR(ISNA(VLOOKUP($A25,IndeGG!$D$12:CD$120,Q$3,FALSE)),ISBLANK(VLOOKUP($A25,IndeGG!$D$12:CD$120,Q$3,FALSE))),"i.a",IF(ISNUMBER(VLOOKUP($A25,IndeGG!$D$12:CD$120,Q$3,FALSE)),VLOOKUP($A25,IndeGG!$D$12:CD$120,Q$3,FALSE),"i.p"))</f>
        <v>i.a</v>
      </c>
      <c r="R25" s="146" t="str">
        <f>IF(OR(ISNA(VLOOKUP($A25,IndeGG!$D$12:CE$120,R$3,FALSE)),ISBLANK(VLOOKUP($A25,IndeGG!$D$12:CE$120,R$3,FALSE))),"i.a",IF(ISNUMBER(VLOOKUP($A25,IndeGG!$D$12:CE$120,R$3,FALSE)),VLOOKUP($A25,IndeGG!$D$12:CE$120,R$3,FALSE),"i.p"))</f>
        <v>i.a</v>
      </c>
      <c r="S25" s="146" t="str">
        <f>IF(OR(ISNA(VLOOKUP($A25,IndeGG!$D$12:CF$120,S$3,FALSE)),ISBLANK(VLOOKUP($A25,IndeGG!$D$12:CF$120,S$3,FALSE))),"i.a",IF(ISNUMBER(VLOOKUP($A25,IndeGG!$D$12:CF$120,S$3,FALSE)),VLOOKUP($A25,IndeGG!$D$12:CF$120,S$3,FALSE),"i.p"))</f>
        <v>i.a</v>
      </c>
      <c r="T25" s="146" t="str">
        <f>IF(OR(ISNA(VLOOKUP($A25,IndeGG!$D$12:CG$120,T$3,FALSE)),ISBLANK(VLOOKUP($A25,IndeGG!$D$12:CG$120,T$3,FALSE))),"i.a",IF(ISNUMBER(VLOOKUP($A25,IndeGG!$D$12:CG$120,T$3,FALSE)),VLOOKUP($A25,IndeGG!$D$12:CG$120,T$3,FALSE),"i.p"))</f>
        <v>i.a</v>
      </c>
      <c r="U25" s="146" t="str">
        <f>IF(OR(ISNA(VLOOKUP($A25,IndeGG!$D$12:CH$120,U$3,FALSE)),ISBLANK(VLOOKUP($A25,IndeGG!$D$12:CH$120,U$3,FALSE))),"i.a",IF(ISNUMBER(VLOOKUP($A25,IndeGG!$D$12:CH$120,U$3,FALSE)),VLOOKUP($A25,IndeGG!$D$12:CH$120,U$3,FALSE),"i.p"))</f>
        <v>i.a</v>
      </c>
      <c r="V25" s="146" t="str">
        <f>IF(OR(ISNA(VLOOKUP($A25,IndeGG!$D$12:CI$120,V$3,FALSE)),ISBLANK(VLOOKUP($A25,IndeGG!$D$12:CI$120,V$3,FALSE))),"i.a",IF(ISNUMBER(VLOOKUP($A25,IndeGG!$D$12:CI$120,V$3,FALSE)),VLOOKUP($A25,IndeGG!$D$12:CI$120,V$3,FALSE),"i.p"))</f>
        <v>i.a</v>
      </c>
      <c r="W25" s="147" t="str">
        <f>IF(OR(ISNA(VLOOKUP($A25,IndeGG!$D$12:CJ$120,W$3,FALSE)),ISBLANK(VLOOKUP($A25,IndeGG!$D$12:CJ$120,W$3,FALSE))),"i.a",IF(ISNUMBER(VLOOKUP($A25,IndeGG!$D$12:CJ$120,W$3,FALSE)),VLOOKUP($A25,IndeGG!$D$12:CJ$120,W$3,FALSE),"i.p"))</f>
        <v>i.a</v>
      </c>
    </row>
    <row r="26" spans="1:23" x14ac:dyDescent="0.2">
      <c r="A26" s="50">
        <v>383</v>
      </c>
      <c r="B26" s="51" t="str">
        <f>_xlfn.IFNA(IF(ISBLANK(VLOOKUP($A26,IndeGG!$D$12:BO$120,3,FALSE)),"i.a",VLOOKUP($A26,IndeGG!$D$12:BO$120,3,FALSE)),"i.a")</f>
        <v>i.a</v>
      </c>
      <c r="C26" s="116" t="s">
        <v>7</v>
      </c>
      <c r="D26" s="121" t="str">
        <f>_xlfn.IFNA(IF(ISBLANK(VLOOKUP($A26,IndeGG!$D$9:BQ$120,D$3,FALSE)),"i.f",VLOOKUP($A26,IndeGG!$D$9:BQ$120,D$3,FALSE)),"i.a")</f>
        <v>i.a</v>
      </c>
      <c r="E26" s="154" t="str">
        <f>IF(OR(ISNA(VLOOKUP($A26,IndeGG!$D$12:BR$120,E$3,FALSE)),ISBLANK(VLOOKUP($A26,IndeGG!$D$12:BR$120,E$3,FALSE))),"i.a",IF(ISNUMBER(VLOOKUP($A26,IndeGG!$D$12:BR$120,E$3,FALSE)),VLOOKUP($A26,IndeGG!$D$12:BR$120,E$3,FALSE),"i.p"))</f>
        <v>i.a</v>
      </c>
      <c r="F26" s="134" t="str">
        <f>IF(OR(ISNA(VLOOKUP($A26,IndeGG!$D$12:BS$120,F$3,FALSE)),ISBLANK(VLOOKUP($A26,IndeGG!$D$12:BS$120,F$3,FALSE))),"i.a",IF(ISNUMBER(VLOOKUP($A26,IndeGG!$D$12:BS$120,F$3,FALSE)),VLOOKUP($A26,IndeGG!$D$12:BS$120,F$3,FALSE),"i.p"))</f>
        <v>i.a</v>
      </c>
      <c r="G26" s="134" t="str">
        <f>IF(OR(ISNA(VLOOKUP($A26,IndeGG!$D$12:BT$120,G$3,FALSE)),ISBLANK(VLOOKUP($A26,IndeGG!$D$12:BT$120,G$3,FALSE))),"i.a",IF(ISNUMBER(VLOOKUP($A26,IndeGG!$D$12:BT$120,G$3,FALSE)),VLOOKUP($A26,IndeGG!$D$12:BT$120,G$3,FALSE),"i.p"))</f>
        <v>i.a</v>
      </c>
      <c r="H26" s="134" t="str">
        <f>IF(OR(ISNA(VLOOKUP($A26,IndeGG!$D$12:BU$120,H$3,FALSE)),ISBLANK(VLOOKUP($A26,IndeGG!$D$12:BU$120,H$3,FALSE))),"i.a",IF(ISNUMBER(VLOOKUP($A26,IndeGG!$D$12:BU$120,H$3,FALSE)),VLOOKUP($A26,IndeGG!$D$12:BU$120,H$3,FALSE),"i.p"))</f>
        <v>i.a</v>
      </c>
      <c r="I26" s="134" t="str">
        <f>IF(OR(ISNA(VLOOKUP($A26,IndeGG!$D$12:BV$120,I$3,FALSE)),ISBLANK(VLOOKUP($A26,IndeGG!$D$12:BV$120,I$3,FALSE))),"i.a",IF(ISNUMBER(VLOOKUP($A26,IndeGG!$D$12:BV$120,I$3,FALSE)),VLOOKUP($A26,IndeGG!$D$12:BV$120,I$3,FALSE),"i.p"))</f>
        <v>i.a</v>
      </c>
      <c r="J26" s="134" t="str">
        <f>IF(OR(ISNA(VLOOKUP($A26,IndeGG!$D$12:BW$120,J$3,FALSE)),ISBLANK(VLOOKUP($A26,IndeGG!$D$12:BW$120,J$3,FALSE))),"i.a",IF(ISNUMBER(VLOOKUP($A26,IndeGG!$D$12:BW$120,J$3,FALSE)),VLOOKUP($A26,IndeGG!$D$12:BW$120,J$3,FALSE),"i.p"))</f>
        <v>i.a</v>
      </c>
      <c r="K26" s="134" t="str">
        <f>IF(OR(ISNA(VLOOKUP($A26,IndeGG!$D$12:BX$120,K$3,FALSE)),ISBLANK(VLOOKUP($A26,IndeGG!$D$12:BX$120,K$3,FALSE))),"i.a",IF(ISNUMBER(VLOOKUP($A26,IndeGG!$D$12:BX$120,K$3,FALSE)),VLOOKUP($A26,IndeGG!$D$12:BX$120,K$3,FALSE),"i.p"))</f>
        <v>i.a</v>
      </c>
      <c r="L26" s="134" t="str">
        <f>IF(OR(ISNA(VLOOKUP($A26,IndeGG!$D$12:BY$120,L$3,FALSE)),ISBLANK(VLOOKUP($A26,IndeGG!$D$12:BY$120,L$3,FALSE))),"i.a",IF(ISNUMBER(VLOOKUP($A26,IndeGG!$D$12:BY$120,L$3,FALSE)),VLOOKUP($A26,IndeGG!$D$12:BY$120,L$3,FALSE),"i.p"))</f>
        <v>i.a</v>
      </c>
      <c r="M26" s="134" t="str">
        <f>IF(OR(ISNA(VLOOKUP($A26,IndeGG!$D$12:BZ$120,M$3,FALSE)),ISBLANK(VLOOKUP($A26,IndeGG!$D$12:BZ$120,M$3,FALSE))),"i.a",IF(ISNUMBER(VLOOKUP($A26,IndeGG!$D$12:BZ$120,M$3,FALSE)),VLOOKUP($A26,IndeGG!$D$12:BZ$120,M$3,FALSE),"i.p"))</f>
        <v>i.a</v>
      </c>
      <c r="N26" s="134" t="str">
        <f>IF(OR(ISNA(VLOOKUP($A26,IndeGG!$D$12:CA$120,N$3,FALSE)),ISBLANK(VLOOKUP($A26,IndeGG!$D$12:CA$120,N$3,FALSE))),"i.a",IF(ISNUMBER(VLOOKUP($A26,IndeGG!$D$12:CA$120,N$3,FALSE)),VLOOKUP($A26,IndeGG!$D$12:CA$120,N$3,FALSE),"i.p"))</f>
        <v>i.a</v>
      </c>
      <c r="O26" s="134" t="str">
        <f>IF(OR(ISNA(VLOOKUP($A26,IndeGG!$D$12:CB$120,O$3,FALSE)),ISBLANK(VLOOKUP($A26,IndeGG!$D$12:CB$120,O$3,FALSE))),"i.a",IF(ISNUMBER(VLOOKUP($A26,IndeGG!$D$12:CB$120,O$3,FALSE)),VLOOKUP($A26,IndeGG!$D$12:CB$120,O$3,FALSE),"i.p"))</f>
        <v>i.a</v>
      </c>
      <c r="P26" s="134" t="str">
        <f>IF(OR(ISNA(VLOOKUP($A26,IndeGG!$D$12:CC$120,P$3,FALSE)),ISBLANK(VLOOKUP($A26,IndeGG!$D$12:CC$120,P$3,FALSE))),"i.a",IF(ISNUMBER(VLOOKUP($A26,IndeGG!$D$12:CC$120,P$3,FALSE)),VLOOKUP($A26,IndeGG!$D$12:CC$120,P$3,FALSE),"i.p"))</f>
        <v>i.a</v>
      </c>
      <c r="Q26" s="134" t="str">
        <f>IF(OR(ISNA(VLOOKUP($A26,IndeGG!$D$12:CD$120,Q$3,FALSE)),ISBLANK(VLOOKUP($A26,IndeGG!$D$12:CD$120,Q$3,FALSE))),"i.a",IF(ISNUMBER(VLOOKUP($A26,IndeGG!$D$12:CD$120,Q$3,FALSE)),VLOOKUP($A26,IndeGG!$D$12:CD$120,Q$3,FALSE),"i.p"))</f>
        <v>i.a</v>
      </c>
      <c r="R26" s="134" t="str">
        <f>IF(OR(ISNA(VLOOKUP($A26,IndeGG!$D$12:CE$120,R$3,FALSE)),ISBLANK(VLOOKUP($A26,IndeGG!$D$12:CE$120,R$3,FALSE))),"i.a",IF(ISNUMBER(VLOOKUP($A26,IndeGG!$D$12:CE$120,R$3,FALSE)),VLOOKUP($A26,IndeGG!$D$12:CE$120,R$3,FALSE),"i.p"))</f>
        <v>i.a</v>
      </c>
      <c r="S26" s="134" t="str">
        <f>IF(OR(ISNA(VLOOKUP($A26,IndeGG!$D$12:CF$120,S$3,FALSE)),ISBLANK(VLOOKUP($A26,IndeGG!$D$12:CF$120,S$3,FALSE))),"i.a",IF(ISNUMBER(VLOOKUP($A26,IndeGG!$D$12:CF$120,S$3,FALSE)),VLOOKUP($A26,IndeGG!$D$12:CF$120,S$3,FALSE),"i.p"))</f>
        <v>i.a</v>
      </c>
      <c r="T26" s="134" t="str">
        <f>IF(OR(ISNA(VLOOKUP($A26,IndeGG!$D$12:CG$120,T$3,FALSE)),ISBLANK(VLOOKUP($A26,IndeGG!$D$12:CG$120,T$3,FALSE))),"i.a",IF(ISNUMBER(VLOOKUP($A26,IndeGG!$D$12:CG$120,T$3,FALSE)),VLOOKUP($A26,IndeGG!$D$12:CG$120,T$3,FALSE),"i.p"))</f>
        <v>i.a</v>
      </c>
      <c r="U26" s="134" t="str">
        <f>IF(OR(ISNA(VLOOKUP($A26,IndeGG!$D$12:CH$120,U$3,FALSE)),ISBLANK(VLOOKUP($A26,IndeGG!$D$12:CH$120,U$3,FALSE))),"i.a",IF(ISNUMBER(VLOOKUP($A26,IndeGG!$D$12:CH$120,U$3,FALSE)),VLOOKUP($A26,IndeGG!$D$12:CH$120,U$3,FALSE),"i.p"))</f>
        <v>i.a</v>
      </c>
      <c r="V26" s="134" t="str">
        <f>IF(OR(ISNA(VLOOKUP($A26,IndeGG!$D$12:CI$120,V$3,FALSE)),ISBLANK(VLOOKUP($A26,IndeGG!$D$12:CI$120,V$3,FALSE))),"i.a",IF(ISNUMBER(VLOOKUP($A26,IndeGG!$D$12:CI$120,V$3,FALSE)),VLOOKUP($A26,IndeGG!$D$12:CI$120,V$3,FALSE),"i.p"))</f>
        <v>i.a</v>
      </c>
      <c r="W26" s="149" t="str">
        <f>IF(OR(ISNA(VLOOKUP($A26,IndeGG!$D$12:CJ$120,W$3,FALSE)),ISBLANK(VLOOKUP($A26,IndeGG!$D$12:CJ$120,W$3,FALSE))),"i.a",IF(ISNUMBER(VLOOKUP($A26,IndeGG!$D$12:CJ$120,W$3,FALSE)),VLOOKUP($A26,IndeGG!$D$12:CJ$120,W$3,FALSE),"i.p"))</f>
        <v>i.a</v>
      </c>
    </row>
    <row r="27" spans="1:23" x14ac:dyDescent="0.2">
      <c r="A27" s="50">
        <v>380</v>
      </c>
      <c r="B27" s="51" t="str">
        <f>_xlfn.IFNA(IF(ISBLANK(VLOOKUP($A27,IndeGG!$D$12:BO$120,3,FALSE)),"i.a",VLOOKUP($A27,IndeGG!$D$12:BO$120,3,FALSE)),"i.a")</f>
        <v>i.a</v>
      </c>
      <c r="C27" s="116" t="s">
        <v>20</v>
      </c>
      <c r="D27" s="121" t="str">
        <f>_xlfn.IFNA(IF(ISBLANK(VLOOKUP($A27,IndeGG!$D$9:BQ$120,D$3,FALSE)),"i.f",VLOOKUP($A27,IndeGG!$D$9:BQ$120,D$3,FALSE)),"i.a")</f>
        <v>i.a</v>
      </c>
      <c r="E27" s="154" t="str">
        <f>IF(OR(ISNA(VLOOKUP($A27,IndeGG!$D$12:BR$120,E$3,FALSE)),ISBLANK(VLOOKUP($A27,IndeGG!$D$12:BR$120,E$3,FALSE))),"i.a",IF(ISNUMBER(VLOOKUP($A27,IndeGG!$D$12:BR$120,E$3,FALSE)),VLOOKUP($A27,IndeGG!$D$12:BR$120,E$3,FALSE),"i.p"))</f>
        <v>i.a</v>
      </c>
      <c r="F27" s="134" t="str">
        <f>IF(OR(ISNA(VLOOKUP($A27,IndeGG!$D$12:BS$120,F$3,FALSE)),ISBLANK(VLOOKUP($A27,IndeGG!$D$12:BS$120,F$3,FALSE))),"i.a",IF(ISNUMBER(VLOOKUP($A27,IndeGG!$D$12:BS$120,F$3,FALSE)),VLOOKUP($A27,IndeGG!$D$12:BS$120,F$3,FALSE),"i.p"))</f>
        <v>i.a</v>
      </c>
      <c r="G27" s="134" t="str">
        <f>IF(OR(ISNA(VLOOKUP($A27,IndeGG!$D$12:BT$120,G$3,FALSE)),ISBLANK(VLOOKUP($A27,IndeGG!$D$12:BT$120,G$3,FALSE))),"i.a",IF(ISNUMBER(VLOOKUP($A27,IndeGG!$D$12:BT$120,G$3,FALSE)),VLOOKUP($A27,IndeGG!$D$12:BT$120,G$3,FALSE),"i.p"))</f>
        <v>i.a</v>
      </c>
      <c r="H27" s="134" t="str">
        <f>IF(OR(ISNA(VLOOKUP($A27,IndeGG!$D$12:BU$120,H$3,FALSE)),ISBLANK(VLOOKUP($A27,IndeGG!$D$12:BU$120,H$3,FALSE))),"i.a",IF(ISNUMBER(VLOOKUP($A27,IndeGG!$D$12:BU$120,H$3,FALSE)),VLOOKUP($A27,IndeGG!$D$12:BU$120,H$3,FALSE),"i.p"))</f>
        <v>i.a</v>
      </c>
      <c r="I27" s="134" t="str">
        <f>IF(OR(ISNA(VLOOKUP($A27,IndeGG!$D$12:BV$120,I$3,FALSE)),ISBLANK(VLOOKUP($A27,IndeGG!$D$12:BV$120,I$3,FALSE))),"i.a",IF(ISNUMBER(VLOOKUP($A27,IndeGG!$D$12:BV$120,I$3,FALSE)),VLOOKUP($A27,IndeGG!$D$12:BV$120,I$3,FALSE),"i.p"))</f>
        <v>i.a</v>
      </c>
      <c r="J27" s="134" t="str">
        <f>IF(OR(ISNA(VLOOKUP($A27,IndeGG!$D$12:BW$120,J$3,FALSE)),ISBLANK(VLOOKUP($A27,IndeGG!$D$12:BW$120,J$3,FALSE))),"i.a",IF(ISNUMBER(VLOOKUP($A27,IndeGG!$D$12:BW$120,J$3,FALSE)),VLOOKUP($A27,IndeGG!$D$12:BW$120,J$3,FALSE),"i.p"))</f>
        <v>i.a</v>
      </c>
      <c r="K27" s="134" t="str">
        <f>IF(OR(ISNA(VLOOKUP($A27,IndeGG!$D$12:BX$120,K$3,FALSE)),ISBLANK(VLOOKUP($A27,IndeGG!$D$12:BX$120,K$3,FALSE))),"i.a",IF(ISNUMBER(VLOOKUP($A27,IndeGG!$D$12:BX$120,K$3,FALSE)),VLOOKUP($A27,IndeGG!$D$12:BX$120,K$3,FALSE),"i.p"))</f>
        <v>i.a</v>
      </c>
      <c r="L27" s="134" t="str">
        <f>IF(OR(ISNA(VLOOKUP($A27,IndeGG!$D$12:BY$120,L$3,FALSE)),ISBLANK(VLOOKUP($A27,IndeGG!$D$12:BY$120,L$3,FALSE))),"i.a",IF(ISNUMBER(VLOOKUP($A27,IndeGG!$D$12:BY$120,L$3,FALSE)),VLOOKUP($A27,IndeGG!$D$12:BY$120,L$3,FALSE),"i.p"))</f>
        <v>i.a</v>
      </c>
      <c r="M27" s="134" t="str">
        <f>IF(OR(ISNA(VLOOKUP($A27,IndeGG!$D$12:BZ$120,M$3,FALSE)),ISBLANK(VLOOKUP($A27,IndeGG!$D$12:BZ$120,M$3,FALSE))),"i.a",IF(ISNUMBER(VLOOKUP($A27,IndeGG!$D$12:BZ$120,M$3,FALSE)),VLOOKUP($A27,IndeGG!$D$12:BZ$120,M$3,FALSE),"i.p"))</f>
        <v>i.a</v>
      </c>
      <c r="N27" s="134" t="str">
        <f>IF(OR(ISNA(VLOOKUP($A27,IndeGG!$D$12:CA$120,N$3,FALSE)),ISBLANK(VLOOKUP($A27,IndeGG!$D$12:CA$120,N$3,FALSE))),"i.a",IF(ISNUMBER(VLOOKUP($A27,IndeGG!$D$12:CA$120,N$3,FALSE)),VLOOKUP($A27,IndeGG!$D$12:CA$120,N$3,FALSE),"i.p"))</f>
        <v>i.a</v>
      </c>
      <c r="O27" s="134" t="str">
        <f>IF(OR(ISNA(VLOOKUP($A27,IndeGG!$D$12:CB$120,O$3,FALSE)),ISBLANK(VLOOKUP($A27,IndeGG!$D$12:CB$120,O$3,FALSE))),"i.a",IF(ISNUMBER(VLOOKUP($A27,IndeGG!$D$12:CB$120,O$3,FALSE)),VLOOKUP($A27,IndeGG!$D$12:CB$120,O$3,FALSE),"i.p"))</f>
        <v>i.a</v>
      </c>
      <c r="P27" s="134" t="str">
        <f>IF(OR(ISNA(VLOOKUP($A27,IndeGG!$D$12:CC$120,P$3,FALSE)),ISBLANK(VLOOKUP($A27,IndeGG!$D$12:CC$120,P$3,FALSE))),"i.a",IF(ISNUMBER(VLOOKUP($A27,IndeGG!$D$12:CC$120,P$3,FALSE)),VLOOKUP($A27,IndeGG!$D$12:CC$120,P$3,FALSE),"i.p"))</f>
        <v>i.a</v>
      </c>
      <c r="Q27" s="134" t="str">
        <f>IF(OR(ISNA(VLOOKUP($A27,IndeGG!$D$12:CD$120,Q$3,FALSE)),ISBLANK(VLOOKUP($A27,IndeGG!$D$12:CD$120,Q$3,FALSE))),"i.a",IF(ISNUMBER(VLOOKUP($A27,IndeGG!$D$12:CD$120,Q$3,FALSE)),VLOOKUP($A27,IndeGG!$D$12:CD$120,Q$3,FALSE),"i.p"))</f>
        <v>i.a</v>
      </c>
      <c r="R27" s="134" t="str">
        <f>IF(OR(ISNA(VLOOKUP($A27,IndeGG!$D$12:CE$120,R$3,FALSE)),ISBLANK(VLOOKUP($A27,IndeGG!$D$12:CE$120,R$3,FALSE))),"i.a",IF(ISNUMBER(VLOOKUP($A27,IndeGG!$D$12:CE$120,R$3,FALSE)),VLOOKUP($A27,IndeGG!$D$12:CE$120,R$3,FALSE),"i.p"))</f>
        <v>i.a</v>
      </c>
      <c r="S27" s="134" t="str">
        <f>IF(OR(ISNA(VLOOKUP($A27,IndeGG!$D$12:CF$120,S$3,FALSE)),ISBLANK(VLOOKUP($A27,IndeGG!$D$12:CF$120,S$3,FALSE))),"i.a",IF(ISNUMBER(VLOOKUP($A27,IndeGG!$D$12:CF$120,S$3,FALSE)),VLOOKUP($A27,IndeGG!$D$12:CF$120,S$3,FALSE),"i.p"))</f>
        <v>i.a</v>
      </c>
      <c r="T27" s="134" t="str">
        <f>IF(OR(ISNA(VLOOKUP($A27,IndeGG!$D$12:CG$120,T$3,FALSE)),ISBLANK(VLOOKUP($A27,IndeGG!$D$12:CG$120,T$3,FALSE))),"i.a",IF(ISNUMBER(VLOOKUP($A27,IndeGG!$D$12:CG$120,T$3,FALSE)),VLOOKUP($A27,IndeGG!$D$12:CG$120,T$3,FALSE),"i.p"))</f>
        <v>i.a</v>
      </c>
      <c r="U27" s="134" t="str">
        <f>IF(OR(ISNA(VLOOKUP($A27,IndeGG!$D$12:CH$120,U$3,FALSE)),ISBLANK(VLOOKUP($A27,IndeGG!$D$12:CH$120,U$3,FALSE))),"i.a",IF(ISNUMBER(VLOOKUP($A27,IndeGG!$D$12:CH$120,U$3,FALSE)),VLOOKUP($A27,IndeGG!$D$12:CH$120,U$3,FALSE),"i.p"))</f>
        <v>i.a</v>
      </c>
      <c r="V27" s="134" t="str">
        <f>IF(OR(ISNA(VLOOKUP($A27,IndeGG!$D$12:CI$120,V$3,FALSE)),ISBLANK(VLOOKUP($A27,IndeGG!$D$12:CI$120,V$3,FALSE))),"i.a",IF(ISNUMBER(VLOOKUP($A27,IndeGG!$D$12:CI$120,V$3,FALSE)),VLOOKUP($A27,IndeGG!$D$12:CI$120,V$3,FALSE),"i.p"))</f>
        <v>i.a</v>
      </c>
      <c r="W27" s="149" t="str">
        <f>IF(OR(ISNA(VLOOKUP($A27,IndeGG!$D$12:CJ$120,W$3,FALSE)),ISBLANK(VLOOKUP($A27,IndeGG!$D$12:CJ$120,W$3,FALSE))),"i.a",IF(ISNUMBER(VLOOKUP($A27,IndeGG!$D$12:CJ$120,W$3,FALSE)),VLOOKUP($A27,IndeGG!$D$12:CJ$120,W$3,FALSE),"i.p"))</f>
        <v>i.a</v>
      </c>
    </row>
    <row r="28" spans="1:23" x14ac:dyDescent="0.2">
      <c r="A28" s="50">
        <v>378</v>
      </c>
      <c r="B28" s="51" t="str">
        <f>_xlfn.IFNA(IF(ISBLANK(VLOOKUP($A28,IndeGG!$D$12:BO$120,3,FALSE)),"i.a",VLOOKUP($A28,IndeGG!$D$12:BO$120,3,FALSE)),"i.a")</f>
        <v>i.a</v>
      </c>
      <c r="C28" s="116" t="s">
        <v>2</v>
      </c>
      <c r="D28" s="121" t="str">
        <f>_xlfn.IFNA(IF(ISBLANK(VLOOKUP($A28,IndeGG!$D$9:BQ$120,D$3,FALSE)),"i.f",VLOOKUP($A28,IndeGG!$D$9:BQ$120,D$3,FALSE)),"i.a")</f>
        <v>i.a</v>
      </c>
      <c r="E28" s="154" t="str">
        <f>IF(OR(ISNA(VLOOKUP($A28,IndeGG!$D$12:BR$120,E$3,FALSE)),ISBLANK(VLOOKUP($A28,IndeGG!$D$12:BR$120,E$3,FALSE))),"i.a",IF(ISNUMBER(VLOOKUP($A28,IndeGG!$D$12:BR$120,E$3,FALSE)),VLOOKUP($A28,IndeGG!$D$12:BR$120,E$3,FALSE),"i.p"))</f>
        <v>i.a</v>
      </c>
      <c r="F28" s="134" t="str">
        <f>IF(OR(ISNA(VLOOKUP($A28,IndeGG!$D$12:BS$120,F$3,FALSE)),ISBLANK(VLOOKUP($A28,IndeGG!$D$12:BS$120,F$3,FALSE))),"i.a",IF(ISNUMBER(VLOOKUP($A28,IndeGG!$D$12:BS$120,F$3,FALSE)),VLOOKUP($A28,IndeGG!$D$12:BS$120,F$3,FALSE),"i.p"))</f>
        <v>i.a</v>
      </c>
      <c r="G28" s="134" t="str">
        <f>IF(OR(ISNA(VLOOKUP($A28,IndeGG!$D$12:BT$120,G$3,FALSE)),ISBLANK(VLOOKUP($A28,IndeGG!$D$12:BT$120,G$3,FALSE))),"i.a",IF(ISNUMBER(VLOOKUP($A28,IndeGG!$D$12:BT$120,G$3,FALSE)),VLOOKUP($A28,IndeGG!$D$12:BT$120,G$3,FALSE),"i.p"))</f>
        <v>i.a</v>
      </c>
      <c r="H28" s="134" t="str">
        <f>IF(OR(ISNA(VLOOKUP($A28,IndeGG!$D$12:BU$120,H$3,FALSE)),ISBLANK(VLOOKUP($A28,IndeGG!$D$12:BU$120,H$3,FALSE))),"i.a",IF(ISNUMBER(VLOOKUP($A28,IndeGG!$D$12:BU$120,H$3,FALSE)),VLOOKUP($A28,IndeGG!$D$12:BU$120,H$3,FALSE),"i.p"))</f>
        <v>i.a</v>
      </c>
      <c r="I28" s="134" t="str">
        <f>IF(OR(ISNA(VLOOKUP($A28,IndeGG!$D$12:BV$120,I$3,FALSE)),ISBLANK(VLOOKUP($A28,IndeGG!$D$12:BV$120,I$3,FALSE))),"i.a",IF(ISNUMBER(VLOOKUP($A28,IndeGG!$D$12:BV$120,I$3,FALSE)),VLOOKUP($A28,IndeGG!$D$12:BV$120,I$3,FALSE),"i.p"))</f>
        <v>i.a</v>
      </c>
      <c r="J28" s="134" t="str">
        <f>IF(OR(ISNA(VLOOKUP($A28,IndeGG!$D$12:BW$120,J$3,FALSE)),ISBLANK(VLOOKUP($A28,IndeGG!$D$12:BW$120,J$3,FALSE))),"i.a",IF(ISNUMBER(VLOOKUP($A28,IndeGG!$D$12:BW$120,J$3,FALSE)),VLOOKUP($A28,IndeGG!$D$12:BW$120,J$3,FALSE),"i.p"))</f>
        <v>i.a</v>
      </c>
      <c r="K28" s="134" t="str">
        <f>IF(OR(ISNA(VLOOKUP($A28,IndeGG!$D$12:BX$120,K$3,FALSE)),ISBLANK(VLOOKUP($A28,IndeGG!$D$12:BX$120,K$3,FALSE))),"i.a",IF(ISNUMBER(VLOOKUP($A28,IndeGG!$D$12:BX$120,K$3,FALSE)),VLOOKUP($A28,IndeGG!$D$12:BX$120,K$3,FALSE),"i.p"))</f>
        <v>i.a</v>
      </c>
      <c r="L28" s="134" t="str">
        <f>IF(OR(ISNA(VLOOKUP($A28,IndeGG!$D$12:BY$120,L$3,FALSE)),ISBLANK(VLOOKUP($A28,IndeGG!$D$12:BY$120,L$3,FALSE))),"i.a",IF(ISNUMBER(VLOOKUP($A28,IndeGG!$D$12:BY$120,L$3,FALSE)),VLOOKUP($A28,IndeGG!$D$12:BY$120,L$3,FALSE),"i.p"))</f>
        <v>i.a</v>
      </c>
      <c r="M28" s="134" t="str">
        <f>IF(OR(ISNA(VLOOKUP($A28,IndeGG!$D$12:BZ$120,M$3,FALSE)),ISBLANK(VLOOKUP($A28,IndeGG!$D$12:BZ$120,M$3,FALSE))),"i.a",IF(ISNUMBER(VLOOKUP($A28,IndeGG!$D$12:BZ$120,M$3,FALSE)),VLOOKUP($A28,IndeGG!$D$12:BZ$120,M$3,FALSE),"i.p"))</f>
        <v>i.a</v>
      </c>
      <c r="N28" s="134" t="str">
        <f>IF(OR(ISNA(VLOOKUP($A28,IndeGG!$D$12:CA$120,N$3,FALSE)),ISBLANK(VLOOKUP($A28,IndeGG!$D$12:CA$120,N$3,FALSE))),"i.a",IF(ISNUMBER(VLOOKUP($A28,IndeGG!$D$12:CA$120,N$3,FALSE)),VLOOKUP($A28,IndeGG!$D$12:CA$120,N$3,FALSE),"i.p"))</f>
        <v>i.a</v>
      </c>
      <c r="O28" s="134" t="str">
        <f>IF(OR(ISNA(VLOOKUP($A28,IndeGG!$D$12:CB$120,O$3,FALSE)),ISBLANK(VLOOKUP($A28,IndeGG!$D$12:CB$120,O$3,FALSE))),"i.a",IF(ISNUMBER(VLOOKUP($A28,IndeGG!$D$12:CB$120,O$3,FALSE)),VLOOKUP($A28,IndeGG!$D$12:CB$120,O$3,FALSE),"i.p"))</f>
        <v>i.a</v>
      </c>
      <c r="P28" s="134" t="str">
        <f>IF(OR(ISNA(VLOOKUP($A28,IndeGG!$D$12:CC$120,P$3,FALSE)),ISBLANK(VLOOKUP($A28,IndeGG!$D$12:CC$120,P$3,FALSE))),"i.a",IF(ISNUMBER(VLOOKUP($A28,IndeGG!$D$12:CC$120,P$3,FALSE)),VLOOKUP($A28,IndeGG!$D$12:CC$120,P$3,FALSE),"i.p"))</f>
        <v>i.a</v>
      </c>
      <c r="Q28" s="134" t="str">
        <f>IF(OR(ISNA(VLOOKUP($A28,IndeGG!$D$12:CD$120,Q$3,FALSE)),ISBLANK(VLOOKUP($A28,IndeGG!$D$12:CD$120,Q$3,FALSE))),"i.a",IF(ISNUMBER(VLOOKUP($A28,IndeGG!$D$12:CD$120,Q$3,FALSE)),VLOOKUP($A28,IndeGG!$D$12:CD$120,Q$3,FALSE),"i.p"))</f>
        <v>i.a</v>
      </c>
      <c r="R28" s="134" t="str">
        <f>IF(OR(ISNA(VLOOKUP($A28,IndeGG!$D$12:CE$120,R$3,FALSE)),ISBLANK(VLOOKUP($A28,IndeGG!$D$12:CE$120,R$3,FALSE))),"i.a",IF(ISNUMBER(VLOOKUP($A28,IndeGG!$D$12:CE$120,R$3,FALSE)),VLOOKUP($A28,IndeGG!$D$12:CE$120,R$3,FALSE),"i.p"))</f>
        <v>i.a</v>
      </c>
      <c r="S28" s="134" t="str">
        <f>IF(OR(ISNA(VLOOKUP($A28,IndeGG!$D$12:CF$120,S$3,FALSE)),ISBLANK(VLOOKUP($A28,IndeGG!$D$12:CF$120,S$3,FALSE))),"i.a",IF(ISNUMBER(VLOOKUP($A28,IndeGG!$D$12:CF$120,S$3,FALSE)),VLOOKUP($A28,IndeGG!$D$12:CF$120,S$3,FALSE),"i.p"))</f>
        <v>i.a</v>
      </c>
      <c r="T28" s="134" t="str">
        <f>IF(OR(ISNA(VLOOKUP($A28,IndeGG!$D$12:CG$120,T$3,FALSE)),ISBLANK(VLOOKUP($A28,IndeGG!$D$12:CG$120,T$3,FALSE))),"i.a",IF(ISNUMBER(VLOOKUP($A28,IndeGG!$D$12:CG$120,T$3,FALSE)),VLOOKUP($A28,IndeGG!$D$12:CG$120,T$3,FALSE),"i.p"))</f>
        <v>i.a</v>
      </c>
      <c r="U28" s="134" t="str">
        <f>IF(OR(ISNA(VLOOKUP($A28,IndeGG!$D$12:CH$120,U$3,FALSE)),ISBLANK(VLOOKUP($A28,IndeGG!$D$12:CH$120,U$3,FALSE))),"i.a",IF(ISNUMBER(VLOOKUP($A28,IndeGG!$D$12:CH$120,U$3,FALSE)),VLOOKUP($A28,IndeGG!$D$12:CH$120,U$3,FALSE),"i.p"))</f>
        <v>i.a</v>
      </c>
      <c r="V28" s="134" t="str">
        <f>IF(OR(ISNA(VLOOKUP($A28,IndeGG!$D$12:CI$120,V$3,FALSE)),ISBLANK(VLOOKUP($A28,IndeGG!$D$12:CI$120,V$3,FALSE))),"i.a",IF(ISNUMBER(VLOOKUP($A28,IndeGG!$D$12:CI$120,V$3,FALSE)),VLOOKUP($A28,IndeGG!$D$12:CI$120,V$3,FALSE),"i.p"))</f>
        <v>i.a</v>
      </c>
      <c r="W28" s="149" t="str">
        <f>IF(OR(ISNA(VLOOKUP($A28,IndeGG!$D$12:CJ$120,W$3,FALSE)),ISBLANK(VLOOKUP($A28,IndeGG!$D$12:CJ$120,W$3,FALSE))),"i.a",IF(ISNUMBER(VLOOKUP($A28,IndeGG!$D$12:CJ$120,W$3,FALSE)),VLOOKUP($A28,IndeGG!$D$12:CJ$120,W$3,FALSE),"i.p"))</f>
        <v>i.a</v>
      </c>
    </row>
    <row r="29" spans="1:23" x14ac:dyDescent="0.2">
      <c r="A29" s="50">
        <v>379</v>
      </c>
      <c r="B29" s="51" t="str">
        <f>_xlfn.IFNA(IF(ISBLANK(VLOOKUP($A29,IndeGG!$D$12:BO$120,3,FALSE)),"i.a",VLOOKUP($A29,IndeGG!$D$12:BO$120,3,FALSE)),"i.a")</f>
        <v>i.a</v>
      </c>
      <c r="C29" s="116" t="s">
        <v>94</v>
      </c>
      <c r="D29" s="121" t="str">
        <f>_xlfn.IFNA(IF(ISBLANK(VLOOKUP($A29,IndeGG!$D$9:BQ$120,D$3,FALSE)),"i.f",VLOOKUP($A29,IndeGG!$D$9:BQ$120,D$3,FALSE)),"i.a")</f>
        <v>i.a</v>
      </c>
      <c r="E29" s="154" t="str">
        <f>IF(OR(ISNA(VLOOKUP($A29,IndeGG!$D$12:BR$120,E$3,FALSE)),ISBLANK(VLOOKUP($A29,IndeGG!$D$12:BR$120,E$3,FALSE))),"i.a",IF(ISNUMBER(VLOOKUP($A29,IndeGG!$D$12:BR$120,E$3,FALSE)),VLOOKUP($A29,IndeGG!$D$12:BR$120,E$3,FALSE),"i.p"))</f>
        <v>i.a</v>
      </c>
      <c r="F29" s="134" t="str">
        <f>IF(OR(ISNA(VLOOKUP($A29,IndeGG!$D$12:BS$120,F$3,FALSE)),ISBLANK(VLOOKUP($A29,IndeGG!$D$12:BS$120,F$3,FALSE))),"i.a",IF(ISNUMBER(VLOOKUP($A29,IndeGG!$D$12:BS$120,F$3,FALSE)),VLOOKUP($A29,IndeGG!$D$12:BS$120,F$3,FALSE),"i.p"))</f>
        <v>i.a</v>
      </c>
      <c r="G29" s="134" t="str">
        <f>IF(OR(ISNA(VLOOKUP($A29,IndeGG!$D$12:BT$120,G$3,FALSE)),ISBLANK(VLOOKUP($A29,IndeGG!$D$12:BT$120,G$3,FALSE))),"i.a",IF(ISNUMBER(VLOOKUP($A29,IndeGG!$D$12:BT$120,G$3,FALSE)),VLOOKUP($A29,IndeGG!$D$12:BT$120,G$3,FALSE),"i.p"))</f>
        <v>i.a</v>
      </c>
      <c r="H29" s="134" t="str">
        <f>IF(OR(ISNA(VLOOKUP($A29,IndeGG!$D$12:BU$120,H$3,FALSE)),ISBLANK(VLOOKUP($A29,IndeGG!$D$12:BU$120,H$3,FALSE))),"i.a",IF(ISNUMBER(VLOOKUP($A29,IndeGG!$D$12:BU$120,H$3,FALSE)),VLOOKUP($A29,IndeGG!$D$12:BU$120,H$3,FALSE),"i.p"))</f>
        <v>i.a</v>
      </c>
      <c r="I29" s="134" t="str">
        <f>IF(OR(ISNA(VLOOKUP($A29,IndeGG!$D$12:BV$120,I$3,FALSE)),ISBLANK(VLOOKUP($A29,IndeGG!$D$12:BV$120,I$3,FALSE))),"i.a",IF(ISNUMBER(VLOOKUP($A29,IndeGG!$D$12:BV$120,I$3,FALSE)),VLOOKUP($A29,IndeGG!$D$12:BV$120,I$3,FALSE),"i.p"))</f>
        <v>i.a</v>
      </c>
      <c r="J29" s="134" t="str">
        <f>IF(OR(ISNA(VLOOKUP($A29,IndeGG!$D$12:BW$120,J$3,FALSE)),ISBLANK(VLOOKUP($A29,IndeGG!$D$12:BW$120,J$3,FALSE))),"i.a",IF(ISNUMBER(VLOOKUP($A29,IndeGG!$D$12:BW$120,J$3,FALSE)),VLOOKUP($A29,IndeGG!$D$12:BW$120,J$3,FALSE),"i.p"))</f>
        <v>i.a</v>
      </c>
      <c r="K29" s="134" t="str">
        <f>IF(OR(ISNA(VLOOKUP($A29,IndeGG!$D$12:BX$120,K$3,FALSE)),ISBLANK(VLOOKUP($A29,IndeGG!$D$12:BX$120,K$3,FALSE))),"i.a",IF(ISNUMBER(VLOOKUP($A29,IndeGG!$D$12:BX$120,K$3,FALSE)),VLOOKUP($A29,IndeGG!$D$12:BX$120,K$3,FALSE),"i.p"))</f>
        <v>i.a</v>
      </c>
      <c r="L29" s="134" t="str">
        <f>IF(OR(ISNA(VLOOKUP($A29,IndeGG!$D$12:BY$120,L$3,FALSE)),ISBLANK(VLOOKUP($A29,IndeGG!$D$12:BY$120,L$3,FALSE))),"i.a",IF(ISNUMBER(VLOOKUP($A29,IndeGG!$D$12:BY$120,L$3,FALSE)),VLOOKUP($A29,IndeGG!$D$12:BY$120,L$3,FALSE),"i.p"))</f>
        <v>i.a</v>
      </c>
      <c r="M29" s="134" t="str">
        <f>IF(OR(ISNA(VLOOKUP($A29,IndeGG!$D$12:BZ$120,M$3,FALSE)),ISBLANK(VLOOKUP($A29,IndeGG!$D$12:BZ$120,M$3,FALSE))),"i.a",IF(ISNUMBER(VLOOKUP($A29,IndeGG!$D$12:BZ$120,M$3,FALSE)),VLOOKUP($A29,IndeGG!$D$12:BZ$120,M$3,FALSE),"i.p"))</f>
        <v>i.a</v>
      </c>
      <c r="N29" s="134" t="str">
        <f>IF(OR(ISNA(VLOOKUP($A29,IndeGG!$D$12:CA$120,N$3,FALSE)),ISBLANK(VLOOKUP($A29,IndeGG!$D$12:CA$120,N$3,FALSE))),"i.a",IF(ISNUMBER(VLOOKUP($A29,IndeGG!$D$12:CA$120,N$3,FALSE)),VLOOKUP($A29,IndeGG!$D$12:CA$120,N$3,FALSE),"i.p"))</f>
        <v>i.a</v>
      </c>
      <c r="O29" s="134" t="str">
        <f>IF(OR(ISNA(VLOOKUP($A29,IndeGG!$D$12:CB$120,O$3,FALSE)),ISBLANK(VLOOKUP($A29,IndeGG!$D$12:CB$120,O$3,FALSE))),"i.a",IF(ISNUMBER(VLOOKUP($A29,IndeGG!$D$12:CB$120,O$3,FALSE)),VLOOKUP($A29,IndeGG!$D$12:CB$120,O$3,FALSE),"i.p"))</f>
        <v>i.a</v>
      </c>
      <c r="P29" s="134" t="str">
        <f>IF(OR(ISNA(VLOOKUP($A29,IndeGG!$D$12:CC$120,P$3,FALSE)),ISBLANK(VLOOKUP($A29,IndeGG!$D$12:CC$120,P$3,FALSE))),"i.a",IF(ISNUMBER(VLOOKUP($A29,IndeGG!$D$12:CC$120,P$3,FALSE)),VLOOKUP($A29,IndeGG!$D$12:CC$120,P$3,FALSE),"i.p"))</f>
        <v>i.a</v>
      </c>
      <c r="Q29" s="134" t="str">
        <f>IF(OR(ISNA(VLOOKUP($A29,IndeGG!$D$12:CD$120,Q$3,FALSE)),ISBLANK(VLOOKUP($A29,IndeGG!$D$12:CD$120,Q$3,FALSE))),"i.a",IF(ISNUMBER(VLOOKUP($A29,IndeGG!$D$12:CD$120,Q$3,FALSE)),VLOOKUP($A29,IndeGG!$D$12:CD$120,Q$3,FALSE),"i.p"))</f>
        <v>i.a</v>
      </c>
      <c r="R29" s="134" t="str">
        <f>IF(OR(ISNA(VLOOKUP($A29,IndeGG!$D$12:CE$120,R$3,FALSE)),ISBLANK(VLOOKUP($A29,IndeGG!$D$12:CE$120,R$3,FALSE))),"i.a",IF(ISNUMBER(VLOOKUP($A29,IndeGG!$D$12:CE$120,R$3,FALSE)),VLOOKUP($A29,IndeGG!$D$12:CE$120,R$3,FALSE),"i.p"))</f>
        <v>i.a</v>
      </c>
      <c r="S29" s="134" t="str">
        <f>IF(OR(ISNA(VLOOKUP($A29,IndeGG!$D$12:CF$120,S$3,FALSE)),ISBLANK(VLOOKUP($A29,IndeGG!$D$12:CF$120,S$3,FALSE))),"i.a",IF(ISNUMBER(VLOOKUP($A29,IndeGG!$D$12:CF$120,S$3,FALSE)),VLOOKUP($A29,IndeGG!$D$12:CF$120,S$3,FALSE),"i.p"))</f>
        <v>i.a</v>
      </c>
      <c r="T29" s="134" t="str">
        <f>IF(OR(ISNA(VLOOKUP($A29,IndeGG!$D$12:CG$120,T$3,FALSE)),ISBLANK(VLOOKUP($A29,IndeGG!$D$12:CG$120,T$3,FALSE))),"i.a",IF(ISNUMBER(VLOOKUP($A29,IndeGG!$D$12:CG$120,T$3,FALSE)),VLOOKUP($A29,IndeGG!$D$12:CG$120,T$3,FALSE),"i.p"))</f>
        <v>i.a</v>
      </c>
      <c r="U29" s="134" t="str">
        <f>IF(OR(ISNA(VLOOKUP($A29,IndeGG!$D$12:CH$120,U$3,FALSE)),ISBLANK(VLOOKUP($A29,IndeGG!$D$12:CH$120,U$3,FALSE))),"i.a",IF(ISNUMBER(VLOOKUP($A29,IndeGG!$D$12:CH$120,U$3,FALSE)),VLOOKUP($A29,IndeGG!$D$12:CH$120,U$3,FALSE),"i.p"))</f>
        <v>i.a</v>
      </c>
      <c r="V29" s="134" t="str">
        <f>IF(OR(ISNA(VLOOKUP($A29,IndeGG!$D$12:CI$120,V$3,FALSE)),ISBLANK(VLOOKUP($A29,IndeGG!$D$12:CI$120,V$3,FALSE))),"i.a",IF(ISNUMBER(VLOOKUP($A29,IndeGG!$D$12:CI$120,V$3,FALSE)),VLOOKUP($A29,IndeGG!$D$12:CI$120,V$3,FALSE),"i.p"))</f>
        <v>i.a</v>
      </c>
      <c r="W29" s="149" t="str">
        <f>IF(OR(ISNA(VLOOKUP($A29,IndeGG!$D$12:CJ$120,W$3,FALSE)),ISBLANK(VLOOKUP($A29,IndeGG!$D$12:CJ$120,W$3,FALSE))),"i.a",IF(ISNUMBER(VLOOKUP($A29,IndeGG!$D$12:CJ$120,W$3,FALSE)),VLOOKUP($A29,IndeGG!$D$12:CJ$120,W$3,FALSE),"i.p"))</f>
        <v>i.a</v>
      </c>
    </row>
    <row r="30" spans="1:23" x14ac:dyDescent="0.2">
      <c r="A30" s="50">
        <v>868</v>
      </c>
      <c r="B30" s="51" t="str">
        <f>_xlfn.IFNA(IF(ISBLANK(VLOOKUP($A30,IndeGG!$D$12:BO$120,3,FALSE)),"i.a",VLOOKUP($A30,IndeGG!$D$12:BO$120,3,FALSE)),"i.a")</f>
        <v>i.a</v>
      </c>
      <c r="C30" s="116" t="s">
        <v>82</v>
      </c>
      <c r="D30" s="121" t="str">
        <f>_xlfn.IFNA(IF(ISBLANK(VLOOKUP($A30,IndeGG!$D$9:BQ$120,D$3,FALSE)),"i.f",VLOOKUP($A30,IndeGG!$D$9:BQ$120,D$3,FALSE)),"i.a")</f>
        <v>i.a</v>
      </c>
      <c r="E30" s="154" t="str">
        <f>IF(OR(ISNA(VLOOKUP($A30,IndeGG!$D$12:BR$120,E$3,FALSE)),ISBLANK(VLOOKUP($A30,IndeGG!$D$12:BR$120,E$3,FALSE))),"i.a",IF(ISNUMBER(VLOOKUP($A30,IndeGG!$D$12:BR$120,E$3,FALSE)),VLOOKUP($A30,IndeGG!$D$12:BR$120,E$3,FALSE),"i.p"))</f>
        <v>i.a</v>
      </c>
      <c r="F30" s="134" t="str">
        <f>IF(OR(ISNA(VLOOKUP($A30,IndeGG!$D$12:BS$120,F$3,FALSE)),ISBLANK(VLOOKUP($A30,IndeGG!$D$12:BS$120,F$3,FALSE))),"i.a",IF(ISNUMBER(VLOOKUP($A30,IndeGG!$D$12:BS$120,F$3,FALSE)),VLOOKUP($A30,IndeGG!$D$12:BS$120,F$3,FALSE),"i.p"))</f>
        <v>i.a</v>
      </c>
      <c r="G30" s="134" t="str">
        <f>IF(OR(ISNA(VLOOKUP($A30,IndeGG!$D$12:BT$120,G$3,FALSE)),ISBLANK(VLOOKUP($A30,IndeGG!$D$12:BT$120,G$3,FALSE))),"i.a",IF(ISNUMBER(VLOOKUP($A30,IndeGG!$D$12:BT$120,G$3,FALSE)),VLOOKUP($A30,IndeGG!$D$12:BT$120,G$3,FALSE),"i.p"))</f>
        <v>i.a</v>
      </c>
      <c r="H30" s="134" t="str">
        <f>IF(OR(ISNA(VLOOKUP($A30,IndeGG!$D$12:BU$120,H$3,FALSE)),ISBLANK(VLOOKUP($A30,IndeGG!$D$12:BU$120,H$3,FALSE))),"i.a",IF(ISNUMBER(VLOOKUP($A30,IndeGG!$D$12:BU$120,H$3,FALSE)),VLOOKUP($A30,IndeGG!$D$12:BU$120,H$3,FALSE),"i.p"))</f>
        <v>i.a</v>
      </c>
      <c r="I30" s="134" t="str">
        <f>IF(OR(ISNA(VLOOKUP($A30,IndeGG!$D$12:BV$120,I$3,FALSE)),ISBLANK(VLOOKUP($A30,IndeGG!$D$12:BV$120,I$3,FALSE))),"i.a",IF(ISNUMBER(VLOOKUP($A30,IndeGG!$D$12:BV$120,I$3,FALSE)),VLOOKUP($A30,IndeGG!$D$12:BV$120,I$3,FALSE),"i.p"))</f>
        <v>i.a</v>
      </c>
      <c r="J30" s="134" t="str">
        <f>IF(OR(ISNA(VLOOKUP($A30,IndeGG!$D$12:BW$120,J$3,FALSE)),ISBLANK(VLOOKUP($A30,IndeGG!$D$12:BW$120,J$3,FALSE))),"i.a",IF(ISNUMBER(VLOOKUP($A30,IndeGG!$D$12:BW$120,J$3,FALSE)),VLOOKUP($A30,IndeGG!$D$12:BW$120,J$3,FALSE),"i.p"))</f>
        <v>i.a</v>
      </c>
      <c r="K30" s="134" t="str">
        <f>IF(OR(ISNA(VLOOKUP($A30,IndeGG!$D$12:BX$120,K$3,FALSE)),ISBLANK(VLOOKUP($A30,IndeGG!$D$12:BX$120,K$3,FALSE))),"i.a",IF(ISNUMBER(VLOOKUP($A30,IndeGG!$D$12:BX$120,K$3,FALSE)),VLOOKUP($A30,IndeGG!$D$12:BX$120,K$3,FALSE),"i.p"))</f>
        <v>i.a</v>
      </c>
      <c r="L30" s="134" t="str">
        <f>IF(OR(ISNA(VLOOKUP($A30,IndeGG!$D$12:BY$120,L$3,FALSE)),ISBLANK(VLOOKUP($A30,IndeGG!$D$12:BY$120,L$3,FALSE))),"i.a",IF(ISNUMBER(VLOOKUP($A30,IndeGG!$D$12:BY$120,L$3,FALSE)),VLOOKUP($A30,IndeGG!$D$12:BY$120,L$3,FALSE),"i.p"))</f>
        <v>i.a</v>
      </c>
      <c r="M30" s="134" t="str">
        <f>IF(OR(ISNA(VLOOKUP($A30,IndeGG!$D$12:BZ$120,M$3,FALSE)),ISBLANK(VLOOKUP($A30,IndeGG!$D$12:BZ$120,M$3,FALSE))),"i.a",IF(ISNUMBER(VLOOKUP($A30,IndeGG!$D$12:BZ$120,M$3,FALSE)),VLOOKUP($A30,IndeGG!$D$12:BZ$120,M$3,FALSE),"i.p"))</f>
        <v>i.a</v>
      </c>
      <c r="N30" s="134" t="str">
        <f>IF(OR(ISNA(VLOOKUP($A30,IndeGG!$D$12:CA$120,N$3,FALSE)),ISBLANK(VLOOKUP($A30,IndeGG!$D$12:CA$120,N$3,FALSE))),"i.a",IF(ISNUMBER(VLOOKUP($A30,IndeGG!$D$12:CA$120,N$3,FALSE)),VLOOKUP($A30,IndeGG!$D$12:CA$120,N$3,FALSE),"i.p"))</f>
        <v>i.a</v>
      </c>
      <c r="O30" s="134" t="str">
        <f>IF(OR(ISNA(VLOOKUP($A30,IndeGG!$D$12:CB$120,O$3,FALSE)),ISBLANK(VLOOKUP($A30,IndeGG!$D$12:CB$120,O$3,FALSE))),"i.a",IF(ISNUMBER(VLOOKUP($A30,IndeGG!$D$12:CB$120,O$3,FALSE)),VLOOKUP($A30,IndeGG!$D$12:CB$120,O$3,FALSE),"i.p"))</f>
        <v>i.a</v>
      </c>
      <c r="P30" s="134" t="str">
        <f>IF(OR(ISNA(VLOOKUP($A30,IndeGG!$D$12:CC$120,P$3,FALSE)),ISBLANK(VLOOKUP($A30,IndeGG!$D$12:CC$120,P$3,FALSE))),"i.a",IF(ISNUMBER(VLOOKUP($A30,IndeGG!$D$12:CC$120,P$3,FALSE)),VLOOKUP($A30,IndeGG!$D$12:CC$120,P$3,FALSE),"i.p"))</f>
        <v>i.a</v>
      </c>
      <c r="Q30" s="134" t="str">
        <f>IF(OR(ISNA(VLOOKUP($A30,IndeGG!$D$12:CD$120,Q$3,FALSE)),ISBLANK(VLOOKUP($A30,IndeGG!$D$12:CD$120,Q$3,FALSE))),"i.a",IF(ISNUMBER(VLOOKUP($A30,IndeGG!$D$12:CD$120,Q$3,FALSE)),VLOOKUP($A30,IndeGG!$D$12:CD$120,Q$3,FALSE),"i.p"))</f>
        <v>i.a</v>
      </c>
      <c r="R30" s="134" t="str">
        <f>IF(OR(ISNA(VLOOKUP($A30,IndeGG!$D$12:CE$120,R$3,FALSE)),ISBLANK(VLOOKUP($A30,IndeGG!$D$12:CE$120,R$3,FALSE))),"i.a",IF(ISNUMBER(VLOOKUP($A30,IndeGG!$D$12:CE$120,R$3,FALSE)),VLOOKUP($A30,IndeGG!$D$12:CE$120,R$3,FALSE),"i.p"))</f>
        <v>i.a</v>
      </c>
      <c r="S30" s="134" t="str">
        <f>IF(OR(ISNA(VLOOKUP($A30,IndeGG!$D$12:CF$120,S$3,FALSE)),ISBLANK(VLOOKUP($A30,IndeGG!$D$12:CF$120,S$3,FALSE))),"i.a",IF(ISNUMBER(VLOOKUP($A30,IndeGG!$D$12:CF$120,S$3,FALSE)),VLOOKUP($A30,IndeGG!$D$12:CF$120,S$3,FALSE),"i.p"))</f>
        <v>i.a</v>
      </c>
      <c r="T30" s="134" t="str">
        <f>IF(OR(ISNA(VLOOKUP($A30,IndeGG!$D$12:CG$120,T$3,FALSE)),ISBLANK(VLOOKUP($A30,IndeGG!$D$12:CG$120,T$3,FALSE))),"i.a",IF(ISNUMBER(VLOOKUP($A30,IndeGG!$D$12:CG$120,T$3,FALSE)),VLOOKUP($A30,IndeGG!$D$12:CG$120,T$3,FALSE),"i.p"))</f>
        <v>i.a</v>
      </c>
      <c r="U30" s="134" t="str">
        <f>IF(OR(ISNA(VLOOKUP($A30,IndeGG!$D$12:CH$120,U$3,FALSE)),ISBLANK(VLOOKUP($A30,IndeGG!$D$12:CH$120,U$3,FALSE))),"i.a",IF(ISNUMBER(VLOOKUP($A30,IndeGG!$D$12:CH$120,U$3,FALSE)),VLOOKUP($A30,IndeGG!$D$12:CH$120,U$3,FALSE),"i.p"))</f>
        <v>i.a</v>
      </c>
      <c r="V30" s="134" t="str">
        <f>IF(OR(ISNA(VLOOKUP($A30,IndeGG!$D$12:CI$120,V$3,FALSE)),ISBLANK(VLOOKUP($A30,IndeGG!$D$12:CI$120,V$3,FALSE))),"i.a",IF(ISNUMBER(VLOOKUP($A30,IndeGG!$D$12:CI$120,V$3,FALSE)),VLOOKUP($A30,IndeGG!$D$12:CI$120,V$3,FALSE),"i.p"))</f>
        <v>i.a</v>
      </c>
      <c r="W30" s="149" t="str">
        <f>IF(OR(ISNA(VLOOKUP($A30,IndeGG!$D$12:CJ$120,W$3,FALSE)),ISBLANK(VLOOKUP($A30,IndeGG!$D$12:CJ$120,W$3,FALSE))),"i.a",IF(ISNUMBER(VLOOKUP($A30,IndeGG!$D$12:CJ$120,W$3,FALSE)),VLOOKUP($A30,IndeGG!$D$12:CJ$120,W$3,FALSE),"i.p"))</f>
        <v>i.a</v>
      </c>
    </row>
    <row r="31" spans="1:23" ht="13.6" thickBot="1" x14ac:dyDescent="0.25">
      <c r="A31" s="50">
        <v>1076</v>
      </c>
      <c r="B31" s="51" t="str">
        <f>_xlfn.IFNA(IF(ISBLANK(VLOOKUP($A31,IndeGG!$D$12:BO$120,3,FALSE)),"i.a",VLOOKUP($A31,IndeGG!$D$12:BO$120,3,FALSE)),"i.a")</f>
        <v>i.a</v>
      </c>
      <c r="C31" s="118" t="s">
        <v>83</v>
      </c>
      <c r="D31" s="123" t="str">
        <f>_xlfn.IFNA(IF(ISBLANK(VLOOKUP($A31,IndeGG!$D$9:BQ$120,D$3,FALSE)),"i.f",VLOOKUP($A31,IndeGG!$D$9:BQ$120,D$3,FALSE)),"i.a")</f>
        <v>i.a</v>
      </c>
      <c r="E31" s="155" t="str">
        <f>IF(OR(ISNA(VLOOKUP($A31,IndeGG!$D$12:BR$120,E$3,FALSE)),ISBLANK(VLOOKUP($A31,IndeGG!$D$12:BR$120,E$3,FALSE))),"i.a",IF(ISNUMBER(VLOOKUP($A31,IndeGG!$D$12:BR$120,E$3,FALSE)),VLOOKUP($A31,IndeGG!$D$12:BR$120,E$3,FALSE),"i.p"))</f>
        <v>i.a</v>
      </c>
      <c r="F31" s="151" t="str">
        <f>IF(OR(ISNA(VLOOKUP($A31,IndeGG!$D$12:BS$120,F$3,FALSE)),ISBLANK(VLOOKUP($A31,IndeGG!$D$12:BS$120,F$3,FALSE))),"i.a",IF(ISNUMBER(VLOOKUP($A31,IndeGG!$D$12:BS$120,F$3,FALSE)),VLOOKUP($A31,IndeGG!$D$12:BS$120,F$3,FALSE),"i.p"))</f>
        <v>i.a</v>
      </c>
      <c r="G31" s="151" t="str">
        <f>IF(OR(ISNA(VLOOKUP($A31,IndeGG!$D$12:BT$120,G$3,FALSE)),ISBLANK(VLOOKUP($A31,IndeGG!$D$12:BT$120,G$3,FALSE))),"i.a",IF(ISNUMBER(VLOOKUP($A31,IndeGG!$D$12:BT$120,G$3,FALSE)),VLOOKUP($A31,IndeGG!$D$12:BT$120,G$3,FALSE),"i.p"))</f>
        <v>i.a</v>
      </c>
      <c r="H31" s="151" t="str">
        <f>IF(OR(ISNA(VLOOKUP($A31,IndeGG!$D$12:BU$120,H$3,FALSE)),ISBLANK(VLOOKUP($A31,IndeGG!$D$12:BU$120,H$3,FALSE))),"i.a",IF(ISNUMBER(VLOOKUP($A31,IndeGG!$D$12:BU$120,H$3,FALSE)),VLOOKUP($A31,IndeGG!$D$12:BU$120,H$3,FALSE),"i.p"))</f>
        <v>i.a</v>
      </c>
      <c r="I31" s="151" t="str">
        <f>IF(OR(ISNA(VLOOKUP($A31,IndeGG!$D$12:BV$120,I$3,FALSE)),ISBLANK(VLOOKUP($A31,IndeGG!$D$12:BV$120,I$3,FALSE))),"i.a",IF(ISNUMBER(VLOOKUP($A31,IndeGG!$D$12:BV$120,I$3,FALSE)),VLOOKUP($A31,IndeGG!$D$12:BV$120,I$3,FALSE),"i.p"))</f>
        <v>i.a</v>
      </c>
      <c r="J31" s="151" t="str">
        <f>IF(OR(ISNA(VLOOKUP($A31,IndeGG!$D$12:BW$120,J$3,FALSE)),ISBLANK(VLOOKUP($A31,IndeGG!$D$12:BW$120,J$3,FALSE))),"i.a",IF(ISNUMBER(VLOOKUP($A31,IndeGG!$D$12:BW$120,J$3,FALSE)),VLOOKUP($A31,IndeGG!$D$12:BW$120,J$3,FALSE),"i.p"))</f>
        <v>i.a</v>
      </c>
      <c r="K31" s="151" t="str">
        <f>IF(OR(ISNA(VLOOKUP($A31,IndeGG!$D$12:BX$120,K$3,FALSE)),ISBLANK(VLOOKUP($A31,IndeGG!$D$12:BX$120,K$3,FALSE))),"i.a",IF(ISNUMBER(VLOOKUP($A31,IndeGG!$D$12:BX$120,K$3,FALSE)),VLOOKUP($A31,IndeGG!$D$12:BX$120,K$3,FALSE),"i.p"))</f>
        <v>i.a</v>
      </c>
      <c r="L31" s="151" t="str">
        <f>IF(OR(ISNA(VLOOKUP($A31,IndeGG!$D$12:BY$120,L$3,FALSE)),ISBLANK(VLOOKUP($A31,IndeGG!$D$12:BY$120,L$3,FALSE))),"i.a",IF(ISNUMBER(VLOOKUP($A31,IndeGG!$D$12:BY$120,L$3,FALSE)),VLOOKUP($A31,IndeGG!$D$12:BY$120,L$3,FALSE),"i.p"))</f>
        <v>i.a</v>
      </c>
      <c r="M31" s="151" t="str">
        <f>IF(OR(ISNA(VLOOKUP($A31,IndeGG!$D$12:BZ$120,M$3,FALSE)),ISBLANK(VLOOKUP($A31,IndeGG!$D$12:BZ$120,M$3,FALSE))),"i.a",IF(ISNUMBER(VLOOKUP($A31,IndeGG!$D$12:BZ$120,M$3,FALSE)),VLOOKUP($A31,IndeGG!$D$12:BZ$120,M$3,FALSE),"i.p"))</f>
        <v>i.a</v>
      </c>
      <c r="N31" s="151" t="str">
        <f>IF(OR(ISNA(VLOOKUP($A31,IndeGG!$D$12:CA$120,N$3,FALSE)),ISBLANK(VLOOKUP($A31,IndeGG!$D$12:CA$120,N$3,FALSE))),"i.a",IF(ISNUMBER(VLOOKUP($A31,IndeGG!$D$12:CA$120,N$3,FALSE)),VLOOKUP($A31,IndeGG!$D$12:CA$120,N$3,FALSE),"i.p"))</f>
        <v>i.a</v>
      </c>
      <c r="O31" s="151" t="str">
        <f>IF(OR(ISNA(VLOOKUP($A31,IndeGG!$D$12:CB$120,O$3,FALSE)),ISBLANK(VLOOKUP($A31,IndeGG!$D$12:CB$120,O$3,FALSE))),"i.a",IF(ISNUMBER(VLOOKUP($A31,IndeGG!$D$12:CB$120,O$3,FALSE)),VLOOKUP($A31,IndeGG!$D$12:CB$120,O$3,FALSE),"i.p"))</f>
        <v>i.a</v>
      </c>
      <c r="P31" s="151" t="str">
        <f>IF(OR(ISNA(VLOOKUP($A31,IndeGG!$D$12:CC$120,P$3,FALSE)),ISBLANK(VLOOKUP($A31,IndeGG!$D$12:CC$120,P$3,FALSE))),"i.a",IF(ISNUMBER(VLOOKUP($A31,IndeGG!$D$12:CC$120,P$3,FALSE)),VLOOKUP($A31,IndeGG!$D$12:CC$120,P$3,FALSE),"i.p"))</f>
        <v>i.a</v>
      </c>
      <c r="Q31" s="151" t="str">
        <f>IF(OR(ISNA(VLOOKUP($A31,IndeGG!$D$12:CD$120,Q$3,FALSE)),ISBLANK(VLOOKUP($A31,IndeGG!$D$12:CD$120,Q$3,FALSE))),"i.a",IF(ISNUMBER(VLOOKUP($A31,IndeGG!$D$12:CD$120,Q$3,FALSE)),VLOOKUP($A31,IndeGG!$D$12:CD$120,Q$3,FALSE),"i.p"))</f>
        <v>i.a</v>
      </c>
      <c r="R31" s="151" t="str">
        <f>IF(OR(ISNA(VLOOKUP($A31,IndeGG!$D$12:CE$120,R$3,FALSE)),ISBLANK(VLOOKUP($A31,IndeGG!$D$12:CE$120,R$3,FALSE))),"i.a",IF(ISNUMBER(VLOOKUP($A31,IndeGG!$D$12:CE$120,R$3,FALSE)),VLOOKUP($A31,IndeGG!$D$12:CE$120,R$3,FALSE),"i.p"))</f>
        <v>i.a</v>
      </c>
      <c r="S31" s="151" t="str">
        <f>IF(OR(ISNA(VLOOKUP($A31,IndeGG!$D$12:CF$120,S$3,FALSE)),ISBLANK(VLOOKUP($A31,IndeGG!$D$12:CF$120,S$3,FALSE))),"i.a",IF(ISNUMBER(VLOOKUP($A31,IndeGG!$D$12:CF$120,S$3,FALSE)),VLOOKUP($A31,IndeGG!$D$12:CF$120,S$3,FALSE),"i.p"))</f>
        <v>i.a</v>
      </c>
      <c r="T31" s="151" t="str">
        <f>IF(OR(ISNA(VLOOKUP($A31,IndeGG!$D$12:CG$120,T$3,FALSE)),ISBLANK(VLOOKUP($A31,IndeGG!$D$12:CG$120,T$3,FALSE))),"i.a",IF(ISNUMBER(VLOOKUP($A31,IndeGG!$D$12:CG$120,T$3,FALSE)),VLOOKUP($A31,IndeGG!$D$12:CG$120,T$3,FALSE),"i.p"))</f>
        <v>i.a</v>
      </c>
      <c r="U31" s="151" t="str">
        <f>IF(OR(ISNA(VLOOKUP($A31,IndeGG!$D$12:CH$120,U$3,FALSE)),ISBLANK(VLOOKUP($A31,IndeGG!$D$12:CH$120,U$3,FALSE))),"i.a",IF(ISNUMBER(VLOOKUP($A31,IndeGG!$D$12:CH$120,U$3,FALSE)),VLOOKUP($A31,IndeGG!$D$12:CH$120,U$3,FALSE),"i.p"))</f>
        <v>i.a</v>
      </c>
      <c r="V31" s="151" t="str">
        <f>IF(OR(ISNA(VLOOKUP($A31,IndeGG!$D$12:CI$120,V$3,FALSE)),ISBLANK(VLOOKUP($A31,IndeGG!$D$12:CI$120,V$3,FALSE))),"i.a",IF(ISNUMBER(VLOOKUP($A31,IndeGG!$D$12:CI$120,V$3,FALSE)),VLOOKUP($A31,IndeGG!$D$12:CI$120,V$3,FALSE),"i.p"))</f>
        <v>i.a</v>
      </c>
      <c r="W31" s="152" t="str">
        <f>IF(OR(ISNA(VLOOKUP($A31,IndeGG!$D$12:CJ$120,W$3,FALSE)),ISBLANK(VLOOKUP($A31,IndeGG!$D$12:CJ$120,W$3,FALSE))),"i.a",IF(ISNUMBER(VLOOKUP($A31,IndeGG!$D$12:CJ$120,W$3,FALSE)),VLOOKUP($A31,IndeGG!$D$12:CJ$120,W$3,FALSE),"i.p"))</f>
        <v>i.a</v>
      </c>
    </row>
    <row r="32" spans="1:23" x14ac:dyDescent="0.2">
      <c r="A32" s="50">
        <v>1171</v>
      </c>
      <c r="B32" s="51" t="str">
        <f>_xlfn.IFNA(IF(ISBLANK(VLOOKUP($A32,IndeGG!$D$12:BO$120,3,FALSE)),"i.a",VLOOKUP($A32,IndeGG!$D$12:BO$120,3,FALSE)),"i.a")</f>
        <v>i.a</v>
      </c>
      <c r="C32" s="124" t="s">
        <v>84</v>
      </c>
      <c r="D32" s="125" t="str">
        <f>_xlfn.IFNA(IF(ISBLANK(VLOOKUP($A32,IndeGG!$D$9:BQ$120,D$3,FALSE)),"i.f",VLOOKUP($A32,IndeGG!$D$9:BQ$120,D$3,FALSE)),"i.a")</f>
        <v>i.a</v>
      </c>
      <c r="E32" s="145" t="str">
        <f>IF(OR(ISNA(VLOOKUP($A32,IndeGG!$D$12:BR$120,E$3,FALSE)),ISBLANK(VLOOKUP($A32,IndeGG!$D$12:BR$120,E$3,FALSE))),"i.a",IF(ISNUMBER(VLOOKUP($A32,IndeGG!$D$12:BR$120,E$3,FALSE)),VLOOKUP($A32,IndeGG!$D$12:BR$120,E$3,FALSE),"i.p"))</f>
        <v>i.a</v>
      </c>
      <c r="F32" s="146" t="str">
        <f>IF(OR(ISNA(VLOOKUP($A32,IndeGG!$D$12:BS$120,F$3,FALSE)),ISBLANK(VLOOKUP($A32,IndeGG!$D$12:BS$120,F$3,FALSE))),"i.a",IF(ISNUMBER(VLOOKUP($A32,IndeGG!$D$12:BS$120,F$3,FALSE)),VLOOKUP($A32,IndeGG!$D$12:BS$120,F$3,FALSE),"i.p"))</f>
        <v>i.a</v>
      </c>
      <c r="G32" s="146" t="str">
        <f>IF(OR(ISNA(VLOOKUP($A32,IndeGG!$D$12:BT$120,G$3,FALSE)),ISBLANK(VLOOKUP($A32,IndeGG!$D$12:BT$120,G$3,FALSE))),"i.a",IF(ISNUMBER(VLOOKUP($A32,IndeGG!$D$12:BT$120,G$3,FALSE)),VLOOKUP($A32,IndeGG!$D$12:BT$120,G$3,FALSE),"i.p"))</f>
        <v>i.a</v>
      </c>
      <c r="H32" s="146" t="str">
        <f>IF(OR(ISNA(VLOOKUP($A32,IndeGG!$D$12:BU$120,H$3,FALSE)),ISBLANK(VLOOKUP($A32,IndeGG!$D$12:BU$120,H$3,FALSE))),"i.a",IF(ISNUMBER(VLOOKUP($A32,IndeGG!$D$12:BU$120,H$3,FALSE)),VLOOKUP($A32,IndeGG!$D$12:BU$120,H$3,FALSE),"i.p"))</f>
        <v>i.a</v>
      </c>
      <c r="I32" s="146" t="str">
        <f>IF(OR(ISNA(VLOOKUP($A32,IndeGG!$D$12:BV$120,I$3,FALSE)),ISBLANK(VLOOKUP($A32,IndeGG!$D$12:BV$120,I$3,FALSE))),"i.a",IF(ISNUMBER(VLOOKUP($A32,IndeGG!$D$12:BV$120,I$3,FALSE)),VLOOKUP($A32,IndeGG!$D$12:BV$120,I$3,FALSE),"i.p"))</f>
        <v>i.a</v>
      </c>
      <c r="J32" s="146" t="str">
        <f>IF(OR(ISNA(VLOOKUP($A32,IndeGG!$D$12:BW$120,J$3,FALSE)),ISBLANK(VLOOKUP($A32,IndeGG!$D$12:BW$120,J$3,FALSE))),"i.a",IF(ISNUMBER(VLOOKUP($A32,IndeGG!$D$12:BW$120,J$3,FALSE)),VLOOKUP($A32,IndeGG!$D$12:BW$120,J$3,FALSE),"i.p"))</f>
        <v>i.a</v>
      </c>
      <c r="K32" s="146" t="str">
        <f>IF(OR(ISNA(VLOOKUP($A32,IndeGG!$D$12:BX$120,K$3,FALSE)),ISBLANK(VLOOKUP($A32,IndeGG!$D$12:BX$120,K$3,FALSE))),"i.a",IF(ISNUMBER(VLOOKUP($A32,IndeGG!$D$12:BX$120,K$3,FALSE)),VLOOKUP($A32,IndeGG!$D$12:BX$120,K$3,FALSE),"i.p"))</f>
        <v>i.a</v>
      </c>
      <c r="L32" s="146" t="str">
        <f>IF(OR(ISNA(VLOOKUP($A32,IndeGG!$D$12:BY$120,L$3,FALSE)),ISBLANK(VLOOKUP($A32,IndeGG!$D$12:BY$120,L$3,FALSE))),"i.a",IF(ISNUMBER(VLOOKUP($A32,IndeGG!$D$12:BY$120,L$3,FALSE)),VLOOKUP($A32,IndeGG!$D$12:BY$120,L$3,FALSE),"i.p"))</f>
        <v>i.a</v>
      </c>
      <c r="M32" s="146" t="str">
        <f>IF(OR(ISNA(VLOOKUP($A32,IndeGG!$D$12:BZ$120,M$3,FALSE)),ISBLANK(VLOOKUP($A32,IndeGG!$D$12:BZ$120,M$3,FALSE))),"i.a",IF(ISNUMBER(VLOOKUP($A32,IndeGG!$D$12:BZ$120,M$3,FALSE)),VLOOKUP($A32,IndeGG!$D$12:BZ$120,M$3,FALSE),"i.p"))</f>
        <v>i.a</v>
      </c>
      <c r="N32" s="146" t="str">
        <f>IF(OR(ISNA(VLOOKUP($A32,IndeGG!$D$12:CA$120,N$3,FALSE)),ISBLANK(VLOOKUP($A32,IndeGG!$D$12:CA$120,N$3,FALSE))),"i.a",IF(ISNUMBER(VLOOKUP($A32,IndeGG!$D$12:CA$120,N$3,FALSE)),VLOOKUP($A32,IndeGG!$D$12:CA$120,N$3,FALSE),"i.p"))</f>
        <v>i.a</v>
      </c>
      <c r="O32" s="146" t="str">
        <f>IF(OR(ISNA(VLOOKUP($A32,IndeGG!$D$12:CB$120,O$3,FALSE)),ISBLANK(VLOOKUP($A32,IndeGG!$D$12:CB$120,O$3,FALSE))),"i.a",IF(ISNUMBER(VLOOKUP($A32,IndeGG!$D$12:CB$120,O$3,FALSE)),VLOOKUP($A32,IndeGG!$D$12:CB$120,O$3,FALSE),"i.p"))</f>
        <v>i.a</v>
      </c>
      <c r="P32" s="146" t="str">
        <f>IF(OR(ISNA(VLOOKUP($A32,IndeGG!$D$12:CC$120,P$3,FALSE)),ISBLANK(VLOOKUP($A32,IndeGG!$D$12:CC$120,P$3,FALSE))),"i.a",IF(ISNUMBER(VLOOKUP($A32,IndeGG!$D$12:CC$120,P$3,FALSE)),VLOOKUP($A32,IndeGG!$D$12:CC$120,P$3,FALSE),"i.p"))</f>
        <v>i.a</v>
      </c>
      <c r="Q32" s="146" t="str">
        <f>IF(OR(ISNA(VLOOKUP($A32,IndeGG!$D$12:CD$120,Q$3,FALSE)),ISBLANK(VLOOKUP($A32,IndeGG!$D$12:CD$120,Q$3,FALSE))),"i.a",IF(ISNUMBER(VLOOKUP($A32,IndeGG!$D$12:CD$120,Q$3,FALSE)),VLOOKUP($A32,IndeGG!$D$12:CD$120,Q$3,FALSE),"i.p"))</f>
        <v>i.a</v>
      </c>
      <c r="R32" s="146" t="str">
        <f>IF(OR(ISNA(VLOOKUP($A32,IndeGG!$D$12:CE$120,R$3,FALSE)),ISBLANK(VLOOKUP($A32,IndeGG!$D$12:CE$120,R$3,FALSE))),"i.a",IF(ISNUMBER(VLOOKUP($A32,IndeGG!$D$12:CE$120,R$3,FALSE)),VLOOKUP($A32,IndeGG!$D$12:CE$120,R$3,FALSE),"i.p"))</f>
        <v>i.a</v>
      </c>
      <c r="S32" s="146" t="str">
        <f>IF(OR(ISNA(VLOOKUP($A32,IndeGG!$D$12:CF$120,S$3,FALSE)),ISBLANK(VLOOKUP($A32,IndeGG!$D$12:CF$120,S$3,FALSE))),"i.a",IF(ISNUMBER(VLOOKUP($A32,IndeGG!$D$12:CF$120,S$3,FALSE)),VLOOKUP($A32,IndeGG!$D$12:CF$120,S$3,FALSE),"i.p"))</f>
        <v>i.a</v>
      </c>
      <c r="T32" s="146" t="str">
        <f>IF(OR(ISNA(VLOOKUP($A32,IndeGG!$D$12:CG$120,T$3,FALSE)),ISBLANK(VLOOKUP($A32,IndeGG!$D$12:CG$120,T$3,FALSE))),"i.a",IF(ISNUMBER(VLOOKUP($A32,IndeGG!$D$12:CG$120,T$3,FALSE)),VLOOKUP($A32,IndeGG!$D$12:CG$120,T$3,FALSE),"i.p"))</f>
        <v>i.a</v>
      </c>
      <c r="U32" s="146" t="str">
        <f>IF(OR(ISNA(VLOOKUP($A32,IndeGG!$D$12:CH$120,U$3,FALSE)),ISBLANK(VLOOKUP($A32,IndeGG!$D$12:CH$120,U$3,FALSE))),"i.a",IF(ISNUMBER(VLOOKUP($A32,IndeGG!$D$12:CH$120,U$3,FALSE)),VLOOKUP($A32,IndeGG!$D$12:CH$120,U$3,FALSE),"i.p"))</f>
        <v>i.a</v>
      </c>
      <c r="V32" s="146" t="str">
        <f>IF(OR(ISNA(VLOOKUP($A32,IndeGG!$D$12:CI$120,V$3,FALSE)),ISBLANK(VLOOKUP($A32,IndeGG!$D$12:CI$120,V$3,FALSE))),"i.a",IF(ISNUMBER(VLOOKUP($A32,IndeGG!$D$12:CI$120,V$3,FALSE)),VLOOKUP($A32,IndeGG!$D$12:CI$120,V$3,FALSE),"i.p"))</f>
        <v>i.a</v>
      </c>
      <c r="W32" s="147" t="str">
        <f>IF(OR(ISNA(VLOOKUP($A32,IndeGG!$D$12:CJ$120,W$3,FALSE)),ISBLANK(VLOOKUP($A32,IndeGG!$D$12:CJ$120,W$3,FALSE))),"i.a",IF(ISNUMBER(VLOOKUP($A32,IndeGG!$D$12:CJ$120,W$3,FALSE)),VLOOKUP($A32,IndeGG!$D$12:CJ$120,W$3,FALSE),"i.p"))</f>
        <v>i.a</v>
      </c>
    </row>
    <row r="33" spans="1:23" x14ac:dyDescent="0.2">
      <c r="A33" s="50">
        <v>85</v>
      </c>
      <c r="B33" s="51" t="str">
        <f>_xlfn.IFNA(IF(ISBLANK(VLOOKUP($A33,IndeGG!$D$12:BO$120,3,FALSE)),"i.a",VLOOKUP($A33,IndeGG!$D$12:BO$120,3,FALSE)),"i.a")</f>
        <v>i.a</v>
      </c>
      <c r="C33" s="116" t="s">
        <v>85</v>
      </c>
      <c r="D33" s="121" t="str">
        <f>_xlfn.IFNA(IF(ISBLANK(VLOOKUP($A33,IndeGG!$D$9:BQ$120,D$3,FALSE)),"i.f",VLOOKUP($A33,IndeGG!$D$9:BQ$120,D$3,FALSE)),"i.a")</f>
        <v>i.a</v>
      </c>
      <c r="E33" s="148" t="str">
        <f>IF(OR(ISNA(VLOOKUP($A33,IndeGG!$D$12:BR$120,E$3,FALSE)),ISBLANK(VLOOKUP($A33,IndeGG!$D$12:BR$120,E$3,FALSE))),"i.a",IF(ISNUMBER(VLOOKUP($A33,IndeGG!$D$12:BR$120,E$3,FALSE)),VLOOKUP($A33,IndeGG!$D$12:BR$120,E$3,FALSE),"i.p"))</f>
        <v>i.a</v>
      </c>
      <c r="F33" s="134" t="str">
        <f>IF(OR(ISNA(VLOOKUP($A33,IndeGG!$D$12:BS$120,F$3,FALSE)),ISBLANK(VLOOKUP($A33,IndeGG!$D$12:BS$120,F$3,FALSE))),"i.a",IF(ISNUMBER(VLOOKUP($A33,IndeGG!$D$12:BS$120,F$3,FALSE)),VLOOKUP($A33,IndeGG!$D$12:BS$120,F$3,FALSE),"i.p"))</f>
        <v>i.a</v>
      </c>
      <c r="G33" s="134" t="str">
        <f>IF(OR(ISNA(VLOOKUP($A33,IndeGG!$D$12:BT$120,G$3,FALSE)),ISBLANK(VLOOKUP($A33,IndeGG!$D$12:BT$120,G$3,FALSE))),"i.a",IF(ISNUMBER(VLOOKUP($A33,IndeGG!$D$12:BT$120,G$3,FALSE)),VLOOKUP($A33,IndeGG!$D$12:BT$120,G$3,FALSE),"i.p"))</f>
        <v>i.a</v>
      </c>
      <c r="H33" s="134" t="str">
        <f>IF(OR(ISNA(VLOOKUP($A33,IndeGG!$D$12:BU$120,H$3,FALSE)),ISBLANK(VLOOKUP($A33,IndeGG!$D$12:BU$120,H$3,FALSE))),"i.a",IF(ISNUMBER(VLOOKUP($A33,IndeGG!$D$12:BU$120,H$3,FALSE)),VLOOKUP($A33,IndeGG!$D$12:BU$120,H$3,FALSE),"i.p"))</f>
        <v>i.a</v>
      </c>
      <c r="I33" s="134" t="str">
        <f>IF(OR(ISNA(VLOOKUP($A33,IndeGG!$D$12:BV$120,I$3,FALSE)),ISBLANK(VLOOKUP($A33,IndeGG!$D$12:BV$120,I$3,FALSE))),"i.a",IF(ISNUMBER(VLOOKUP($A33,IndeGG!$D$12:BV$120,I$3,FALSE)),VLOOKUP($A33,IndeGG!$D$12:BV$120,I$3,FALSE),"i.p"))</f>
        <v>i.a</v>
      </c>
      <c r="J33" s="134" t="str">
        <f>IF(OR(ISNA(VLOOKUP($A33,IndeGG!$D$12:BW$120,J$3,FALSE)),ISBLANK(VLOOKUP($A33,IndeGG!$D$12:BW$120,J$3,FALSE))),"i.a",IF(ISNUMBER(VLOOKUP($A33,IndeGG!$D$12:BW$120,J$3,FALSE)),VLOOKUP($A33,IndeGG!$D$12:BW$120,J$3,FALSE),"i.p"))</f>
        <v>i.a</v>
      </c>
      <c r="K33" s="134" t="str">
        <f>IF(OR(ISNA(VLOOKUP($A33,IndeGG!$D$12:BX$120,K$3,FALSE)),ISBLANK(VLOOKUP($A33,IndeGG!$D$12:BX$120,K$3,FALSE))),"i.a",IF(ISNUMBER(VLOOKUP($A33,IndeGG!$D$12:BX$120,K$3,FALSE)),VLOOKUP($A33,IndeGG!$D$12:BX$120,K$3,FALSE),"i.p"))</f>
        <v>i.a</v>
      </c>
      <c r="L33" s="134" t="str">
        <f>IF(OR(ISNA(VLOOKUP($A33,IndeGG!$D$12:BY$120,L$3,FALSE)),ISBLANK(VLOOKUP($A33,IndeGG!$D$12:BY$120,L$3,FALSE))),"i.a",IF(ISNUMBER(VLOOKUP($A33,IndeGG!$D$12:BY$120,L$3,FALSE)),VLOOKUP($A33,IndeGG!$D$12:BY$120,L$3,FALSE),"i.p"))</f>
        <v>i.a</v>
      </c>
      <c r="M33" s="134" t="str">
        <f>IF(OR(ISNA(VLOOKUP($A33,IndeGG!$D$12:BZ$120,M$3,FALSE)),ISBLANK(VLOOKUP($A33,IndeGG!$D$12:BZ$120,M$3,FALSE))),"i.a",IF(ISNUMBER(VLOOKUP($A33,IndeGG!$D$12:BZ$120,M$3,FALSE)),VLOOKUP($A33,IndeGG!$D$12:BZ$120,M$3,FALSE),"i.p"))</f>
        <v>i.a</v>
      </c>
      <c r="N33" s="134" t="str">
        <f>IF(OR(ISNA(VLOOKUP($A33,IndeGG!$D$12:CA$120,N$3,FALSE)),ISBLANK(VLOOKUP($A33,IndeGG!$D$12:CA$120,N$3,FALSE))),"i.a",IF(ISNUMBER(VLOOKUP($A33,IndeGG!$D$12:CA$120,N$3,FALSE)),VLOOKUP($A33,IndeGG!$D$12:CA$120,N$3,FALSE),"i.p"))</f>
        <v>i.a</v>
      </c>
      <c r="O33" s="134" t="str">
        <f>IF(OR(ISNA(VLOOKUP($A33,IndeGG!$D$12:CB$120,O$3,FALSE)),ISBLANK(VLOOKUP($A33,IndeGG!$D$12:CB$120,O$3,FALSE))),"i.a",IF(ISNUMBER(VLOOKUP($A33,IndeGG!$D$12:CB$120,O$3,FALSE)),VLOOKUP($A33,IndeGG!$D$12:CB$120,O$3,FALSE),"i.p"))</f>
        <v>i.a</v>
      </c>
      <c r="P33" s="134" t="str">
        <f>IF(OR(ISNA(VLOOKUP($A33,IndeGG!$D$12:CC$120,P$3,FALSE)),ISBLANK(VLOOKUP($A33,IndeGG!$D$12:CC$120,P$3,FALSE))),"i.a",IF(ISNUMBER(VLOOKUP($A33,IndeGG!$D$12:CC$120,P$3,FALSE)),VLOOKUP($A33,IndeGG!$D$12:CC$120,P$3,FALSE),"i.p"))</f>
        <v>i.a</v>
      </c>
      <c r="Q33" s="134" t="str">
        <f>IF(OR(ISNA(VLOOKUP($A33,IndeGG!$D$12:CD$120,Q$3,FALSE)),ISBLANK(VLOOKUP($A33,IndeGG!$D$12:CD$120,Q$3,FALSE))),"i.a",IF(ISNUMBER(VLOOKUP($A33,IndeGG!$D$12:CD$120,Q$3,FALSE)),VLOOKUP($A33,IndeGG!$D$12:CD$120,Q$3,FALSE),"i.p"))</f>
        <v>i.a</v>
      </c>
      <c r="R33" s="134" t="str">
        <f>IF(OR(ISNA(VLOOKUP($A33,IndeGG!$D$12:CE$120,R$3,FALSE)),ISBLANK(VLOOKUP($A33,IndeGG!$D$12:CE$120,R$3,FALSE))),"i.a",IF(ISNUMBER(VLOOKUP($A33,IndeGG!$D$12:CE$120,R$3,FALSE)),VLOOKUP($A33,IndeGG!$D$12:CE$120,R$3,FALSE),"i.p"))</f>
        <v>i.a</v>
      </c>
      <c r="S33" s="134" t="str">
        <f>IF(OR(ISNA(VLOOKUP($A33,IndeGG!$D$12:CF$120,S$3,FALSE)),ISBLANK(VLOOKUP($A33,IndeGG!$D$12:CF$120,S$3,FALSE))),"i.a",IF(ISNUMBER(VLOOKUP($A33,IndeGG!$D$12:CF$120,S$3,FALSE)),VLOOKUP($A33,IndeGG!$D$12:CF$120,S$3,FALSE),"i.p"))</f>
        <v>i.a</v>
      </c>
      <c r="T33" s="134" t="str">
        <f>IF(OR(ISNA(VLOOKUP($A33,IndeGG!$D$12:CG$120,T$3,FALSE)),ISBLANK(VLOOKUP($A33,IndeGG!$D$12:CG$120,T$3,FALSE))),"i.a",IF(ISNUMBER(VLOOKUP($A33,IndeGG!$D$12:CG$120,T$3,FALSE)),VLOOKUP($A33,IndeGG!$D$12:CG$120,T$3,FALSE),"i.p"))</f>
        <v>i.a</v>
      </c>
      <c r="U33" s="134" t="str">
        <f>IF(OR(ISNA(VLOOKUP($A33,IndeGG!$D$12:CH$120,U$3,FALSE)),ISBLANK(VLOOKUP($A33,IndeGG!$D$12:CH$120,U$3,FALSE))),"i.a",IF(ISNUMBER(VLOOKUP($A33,IndeGG!$D$12:CH$120,U$3,FALSE)),VLOOKUP($A33,IndeGG!$D$12:CH$120,U$3,FALSE),"i.p"))</f>
        <v>i.a</v>
      </c>
      <c r="V33" s="134" t="str">
        <f>IF(OR(ISNA(VLOOKUP($A33,IndeGG!$D$12:CI$120,V$3,FALSE)),ISBLANK(VLOOKUP($A33,IndeGG!$D$12:CI$120,V$3,FALSE))),"i.a",IF(ISNUMBER(VLOOKUP($A33,IndeGG!$D$12:CI$120,V$3,FALSE)),VLOOKUP($A33,IndeGG!$D$12:CI$120,V$3,FALSE),"i.p"))</f>
        <v>i.a</v>
      </c>
      <c r="W33" s="149" t="str">
        <f>IF(OR(ISNA(VLOOKUP($A33,IndeGG!$D$12:CJ$120,W$3,FALSE)),ISBLANK(VLOOKUP($A33,IndeGG!$D$12:CJ$120,W$3,FALSE))),"i.a",IF(ISNUMBER(VLOOKUP($A33,IndeGG!$D$12:CJ$120,W$3,FALSE)),VLOOKUP($A33,IndeGG!$D$12:CJ$120,W$3,FALSE),"i.p"))</f>
        <v>i.a</v>
      </c>
    </row>
    <row r="34" spans="1:23" x14ac:dyDescent="0.2">
      <c r="A34" s="50">
        <v>83</v>
      </c>
      <c r="B34" s="51" t="str">
        <f>_xlfn.IFNA(IF(ISBLANK(VLOOKUP($A34,IndeGG!$D$12:BO$120,3,FALSE)),"i.a",VLOOKUP($A34,IndeGG!$D$12:BO$120,3,FALSE)),"i.a")</f>
        <v>i.a</v>
      </c>
      <c r="C34" s="116" t="s">
        <v>86</v>
      </c>
      <c r="D34" s="121" t="str">
        <f>_xlfn.IFNA(IF(ISBLANK(VLOOKUP($A34,IndeGG!$D$9:BQ$120,D$3,FALSE)),"i.f",VLOOKUP($A34,IndeGG!$D$9:BQ$120,D$3,FALSE)),"i.a")</f>
        <v>i.a</v>
      </c>
      <c r="E34" s="148" t="str">
        <f>IF(OR(ISNA(VLOOKUP($A34,IndeGG!$D$12:BR$120,E$3,FALSE)),ISBLANK(VLOOKUP($A34,IndeGG!$D$12:BR$120,E$3,FALSE))),"i.a",IF(ISNUMBER(VLOOKUP($A34,IndeGG!$D$12:BR$120,E$3,FALSE)),VLOOKUP($A34,IndeGG!$D$12:BR$120,E$3,FALSE),"i.p"))</f>
        <v>i.a</v>
      </c>
      <c r="F34" s="134" t="str">
        <f>IF(OR(ISNA(VLOOKUP($A34,IndeGG!$D$12:BS$120,F$3,FALSE)),ISBLANK(VLOOKUP($A34,IndeGG!$D$12:BS$120,F$3,FALSE))),"i.a",IF(ISNUMBER(VLOOKUP($A34,IndeGG!$D$12:BS$120,F$3,FALSE)),VLOOKUP($A34,IndeGG!$D$12:BS$120,F$3,FALSE),"i.p"))</f>
        <v>i.a</v>
      </c>
      <c r="G34" s="134" t="str">
        <f>IF(OR(ISNA(VLOOKUP($A34,IndeGG!$D$12:BT$120,G$3,FALSE)),ISBLANK(VLOOKUP($A34,IndeGG!$D$12:BT$120,G$3,FALSE))),"i.a",IF(ISNUMBER(VLOOKUP($A34,IndeGG!$D$12:BT$120,G$3,FALSE)),VLOOKUP($A34,IndeGG!$D$12:BT$120,G$3,FALSE),"i.p"))</f>
        <v>i.a</v>
      </c>
      <c r="H34" s="134" t="str">
        <f>IF(OR(ISNA(VLOOKUP($A34,IndeGG!$D$12:BU$120,H$3,FALSE)),ISBLANK(VLOOKUP($A34,IndeGG!$D$12:BU$120,H$3,FALSE))),"i.a",IF(ISNUMBER(VLOOKUP($A34,IndeGG!$D$12:BU$120,H$3,FALSE)),VLOOKUP($A34,IndeGG!$D$12:BU$120,H$3,FALSE),"i.p"))</f>
        <v>i.a</v>
      </c>
      <c r="I34" s="134" t="str">
        <f>IF(OR(ISNA(VLOOKUP($A34,IndeGG!$D$12:BV$120,I$3,FALSE)),ISBLANK(VLOOKUP($A34,IndeGG!$D$12:BV$120,I$3,FALSE))),"i.a",IF(ISNUMBER(VLOOKUP($A34,IndeGG!$D$12:BV$120,I$3,FALSE)),VLOOKUP($A34,IndeGG!$D$12:BV$120,I$3,FALSE),"i.p"))</f>
        <v>i.a</v>
      </c>
      <c r="J34" s="134" t="str">
        <f>IF(OR(ISNA(VLOOKUP($A34,IndeGG!$D$12:BW$120,J$3,FALSE)),ISBLANK(VLOOKUP($A34,IndeGG!$D$12:BW$120,J$3,FALSE))),"i.a",IF(ISNUMBER(VLOOKUP($A34,IndeGG!$D$12:BW$120,J$3,FALSE)),VLOOKUP($A34,IndeGG!$D$12:BW$120,J$3,FALSE),"i.p"))</f>
        <v>i.a</v>
      </c>
      <c r="K34" s="134" t="str">
        <f>IF(OR(ISNA(VLOOKUP($A34,IndeGG!$D$12:BX$120,K$3,FALSE)),ISBLANK(VLOOKUP($A34,IndeGG!$D$12:BX$120,K$3,FALSE))),"i.a",IF(ISNUMBER(VLOOKUP($A34,IndeGG!$D$12:BX$120,K$3,FALSE)),VLOOKUP($A34,IndeGG!$D$12:BX$120,K$3,FALSE),"i.p"))</f>
        <v>i.a</v>
      </c>
      <c r="L34" s="134" t="str">
        <f>IF(OR(ISNA(VLOOKUP($A34,IndeGG!$D$12:BY$120,L$3,FALSE)),ISBLANK(VLOOKUP($A34,IndeGG!$D$12:BY$120,L$3,FALSE))),"i.a",IF(ISNUMBER(VLOOKUP($A34,IndeGG!$D$12:BY$120,L$3,FALSE)),VLOOKUP($A34,IndeGG!$D$12:BY$120,L$3,FALSE),"i.p"))</f>
        <v>i.a</v>
      </c>
      <c r="M34" s="134" t="str">
        <f>IF(OR(ISNA(VLOOKUP($A34,IndeGG!$D$12:BZ$120,M$3,FALSE)),ISBLANK(VLOOKUP($A34,IndeGG!$D$12:BZ$120,M$3,FALSE))),"i.a",IF(ISNUMBER(VLOOKUP($A34,IndeGG!$D$12:BZ$120,M$3,FALSE)),VLOOKUP($A34,IndeGG!$D$12:BZ$120,M$3,FALSE),"i.p"))</f>
        <v>i.a</v>
      </c>
      <c r="N34" s="134" t="str">
        <f>IF(OR(ISNA(VLOOKUP($A34,IndeGG!$D$12:CA$120,N$3,FALSE)),ISBLANK(VLOOKUP($A34,IndeGG!$D$12:CA$120,N$3,FALSE))),"i.a",IF(ISNUMBER(VLOOKUP($A34,IndeGG!$D$12:CA$120,N$3,FALSE)),VLOOKUP($A34,IndeGG!$D$12:CA$120,N$3,FALSE),"i.p"))</f>
        <v>i.a</v>
      </c>
      <c r="O34" s="134" t="str">
        <f>IF(OR(ISNA(VLOOKUP($A34,IndeGG!$D$12:CB$120,O$3,FALSE)),ISBLANK(VLOOKUP($A34,IndeGG!$D$12:CB$120,O$3,FALSE))),"i.a",IF(ISNUMBER(VLOOKUP($A34,IndeGG!$D$12:CB$120,O$3,FALSE)),VLOOKUP($A34,IndeGG!$D$12:CB$120,O$3,FALSE),"i.p"))</f>
        <v>i.a</v>
      </c>
      <c r="P34" s="134" t="str">
        <f>IF(OR(ISNA(VLOOKUP($A34,IndeGG!$D$12:CC$120,P$3,FALSE)),ISBLANK(VLOOKUP($A34,IndeGG!$D$12:CC$120,P$3,FALSE))),"i.a",IF(ISNUMBER(VLOOKUP($A34,IndeGG!$D$12:CC$120,P$3,FALSE)),VLOOKUP($A34,IndeGG!$D$12:CC$120,P$3,FALSE),"i.p"))</f>
        <v>i.a</v>
      </c>
      <c r="Q34" s="134" t="str">
        <f>IF(OR(ISNA(VLOOKUP($A34,IndeGG!$D$12:CD$120,Q$3,FALSE)),ISBLANK(VLOOKUP($A34,IndeGG!$D$12:CD$120,Q$3,FALSE))),"i.a",IF(ISNUMBER(VLOOKUP($A34,IndeGG!$D$12:CD$120,Q$3,FALSE)),VLOOKUP($A34,IndeGG!$D$12:CD$120,Q$3,FALSE),"i.p"))</f>
        <v>i.a</v>
      </c>
      <c r="R34" s="134" t="str">
        <f>IF(OR(ISNA(VLOOKUP($A34,IndeGG!$D$12:CE$120,R$3,FALSE)),ISBLANK(VLOOKUP($A34,IndeGG!$D$12:CE$120,R$3,FALSE))),"i.a",IF(ISNUMBER(VLOOKUP($A34,IndeGG!$D$12:CE$120,R$3,FALSE)),VLOOKUP($A34,IndeGG!$D$12:CE$120,R$3,FALSE),"i.p"))</f>
        <v>i.a</v>
      </c>
      <c r="S34" s="134" t="str">
        <f>IF(OR(ISNA(VLOOKUP($A34,IndeGG!$D$12:CF$120,S$3,FALSE)),ISBLANK(VLOOKUP($A34,IndeGG!$D$12:CF$120,S$3,FALSE))),"i.a",IF(ISNUMBER(VLOOKUP($A34,IndeGG!$D$12:CF$120,S$3,FALSE)),VLOOKUP($A34,IndeGG!$D$12:CF$120,S$3,FALSE),"i.p"))</f>
        <v>i.a</v>
      </c>
      <c r="T34" s="134" t="str">
        <f>IF(OR(ISNA(VLOOKUP($A34,IndeGG!$D$12:CG$120,T$3,FALSE)),ISBLANK(VLOOKUP($A34,IndeGG!$D$12:CG$120,T$3,FALSE))),"i.a",IF(ISNUMBER(VLOOKUP($A34,IndeGG!$D$12:CG$120,T$3,FALSE)),VLOOKUP($A34,IndeGG!$D$12:CG$120,T$3,FALSE),"i.p"))</f>
        <v>i.a</v>
      </c>
      <c r="U34" s="134" t="str">
        <f>IF(OR(ISNA(VLOOKUP($A34,IndeGG!$D$12:CH$120,U$3,FALSE)),ISBLANK(VLOOKUP($A34,IndeGG!$D$12:CH$120,U$3,FALSE))),"i.a",IF(ISNUMBER(VLOOKUP($A34,IndeGG!$D$12:CH$120,U$3,FALSE)),VLOOKUP($A34,IndeGG!$D$12:CH$120,U$3,FALSE),"i.p"))</f>
        <v>i.a</v>
      </c>
      <c r="V34" s="134" t="str">
        <f>IF(OR(ISNA(VLOOKUP($A34,IndeGG!$D$12:CI$120,V$3,FALSE)),ISBLANK(VLOOKUP($A34,IndeGG!$D$12:CI$120,V$3,FALSE))),"i.a",IF(ISNUMBER(VLOOKUP($A34,IndeGG!$D$12:CI$120,V$3,FALSE)),VLOOKUP($A34,IndeGG!$D$12:CI$120,V$3,FALSE),"i.p"))</f>
        <v>i.a</v>
      </c>
      <c r="W34" s="149" t="str">
        <f>IF(OR(ISNA(VLOOKUP($A34,IndeGG!$D$12:CJ$120,W$3,FALSE)),ISBLANK(VLOOKUP($A34,IndeGG!$D$12:CJ$120,W$3,FALSE))),"i.a",IF(ISNUMBER(VLOOKUP($A34,IndeGG!$D$12:CJ$120,W$3,FALSE)),VLOOKUP($A34,IndeGG!$D$12:CJ$120,W$3,FALSE),"i.p"))</f>
        <v>i.a</v>
      </c>
    </row>
    <row r="35" spans="1:23" ht="13.6" thickBot="1" x14ac:dyDescent="0.25">
      <c r="A35" s="50">
        <v>86</v>
      </c>
      <c r="B35" s="51" t="str">
        <f>_xlfn.IFNA(IF(ISBLANK(VLOOKUP($A35,IndeGG!$D$12:BO$120,3,FALSE)),"i.a",VLOOKUP($A35,IndeGG!$D$12:BO$120,3,FALSE)),"i.a")</f>
        <v>i.a</v>
      </c>
      <c r="C35" s="118" t="s">
        <v>87</v>
      </c>
      <c r="D35" s="123" t="str">
        <f>_xlfn.IFNA(IF(ISBLANK(VLOOKUP($A35,IndeGG!$D$9:BQ$120,D$3,FALSE)),"i.f",VLOOKUP($A35,IndeGG!$D$9:BQ$120,D$3,FALSE)),"i.a")</f>
        <v>i.a</v>
      </c>
      <c r="E35" s="150" t="str">
        <f>IF(OR(ISNA(VLOOKUP($A35,IndeGG!$D$12:BR$120,E$3,FALSE)),ISBLANK(VLOOKUP($A35,IndeGG!$D$12:BR$120,E$3,FALSE))),"i.a",IF(ISNUMBER(VLOOKUP($A35,IndeGG!$D$12:BR$120,E$3,FALSE)),VLOOKUP($A35,IndeGG!$D$12:BR$120,E$3,FALSE),"i.p"))</f>
        <v>i.a</v>
      </c>
      <c r="F35" s="151" t="str">
        <f>IF(OR(ISNA(VLOOKUP($A35,IndeGG!$D$12:BS$120,F$3,FALSE)),ISBLANK(VLOOKUP($A35,IndeGG!$D$12:BS$120,F$3,FALSE))),"i.a",IF(ISNUMBER(VLOOKUP($A35,IndeGG!$D$12:BS$120,F$3,FALSE)),VLOOKUP($A35,IndeGG!$D$12:BS$120,F$3,FALSE),"i.p"))</f>
        <v>i.a</v>
      </c>
      <c r="G35" s="151" t="str">
        <f>IF(OR(ISNA(VLOOKUP($A35,IndeGG!$D$12:BT$120,G$3,FALSE)),ISBLANK(VLOOKUP($A35,IndeGG!$D$12:BT$120,G$3,FALSE))),"i.a",IF(ISNUMBER(VLOOKUP($A35,IndeGG!$D$12:BT$120,G$3,FALSE)),VLOOKUP($A35,IndeGG!$D$12:BT$120,G$3,FALSE),"i.p"))</f>
        <v>i.a</v>
      </c>
      <c r="H35" s="151" t="str">
        <f>IF(OR(ISNA(VLOOKUP($A35,IndeGG!$D$12:BU$120,H$3,FALSE)),ISBLANK(VLOOKUP($A35,IndeGG!$D$12:BU$120,H$3,FALSE))),"i.a",IF(ISNUMBER(VLOOKUP($A35,IndeGG!$D$12:BU$120,H$3,FALSE)),VLOOKUP($A35,IndeGG!$D$12:BU$120,H$3,FALSE),"i.p"))</f>
        <v>i.a</v>
      </c>
      <c r="I35" s="151" t="str">
        <f>IF(OR(ISNA(VLOOKUP($A35,IndeGG!$D$12:BV$120,I$3,FALSE)),ISBLANK(VLOOKUP($A35,IndeGG!$D$12:BV$120,I$3,FALSE))),"i.a",IF(ISNUMBER(VLOOKUP($A35,IndeGG!$D$12:BV$120,I$3,FALSE)),VLOOKUP($A35,IndeGG!$D$12:BV$120,I$3,FALSE),"i.p"))</f>
        <v>i.a</v>
      </c>
      <c r="J35" s="151" t="str">
        <f>IF(OR(ISNA(VLOOKUP($A35,IndeGG!$D$12:BW$120,J$3,FALSE)),ISBLANK(VLOOKUP($A35,IndeGG!$D$12:BW$120,J$3,FALSE))),"i.a",IF(ISNUMBER(VLOOKUP($A35,IndeGG!$D$12:BW$120,J$3,FALSE)),VLOOKUP($A35,IndeGG!$D$12:BW$120,J$3,FALSE),"i.p"))</f>
        <v>i.a</v>
      </c>
      <c r="K35" s="151" t="str">
        <f>IF(OR(ISNA(VLOOKUP($A35,IndeGG!$D$12:BX$120,K$3,FALSE)),ISBLANK(VLOOKUP($A35,IndeGG!$D$12:BX$120,K$3,FALSE))),"i.a",IF(ISNUMBER(VLOOKUP($A35,IndeGG!$D$12:BX$120,K$3,FALSE)),VLOOKUP($A35,IndeGG!$D$12:BX$120,K$3,FALSE),"i.p"))</f>
        <v>i.a</v>
      </c>
      <c r="L35" s="151" t="str">
        <f>IF(OR(ISNA(VLOOKUP($A35,IndeGG!$D$12:BY$120,L$3,FALSE)),ISBLANK(VLOOKUP($A35,IndeGG!$D$12:BY$120,L$3,FALSE))),"i.a",IF(ISNUMBER(VLOOKUP($A35,IndeGG!$D$12:BY$120,L$3,FALSE)),VLOOKUP($A35,IndeGG!$D$12:BY$120,L$3,FALSE),"i.p"))</f>
        <v>i.a</v>
      </c>
      <c r="M35" s="151" t="str">
        <f>IF(OR(ISNA(VLOOKUP($A35,IndeGG!$D$12:BZ$120,M$3,FALSE)),ISBLANK(VLOOKUP($A35,IndeGG!$D$12:BZ$120,M$3,FALSE))),"i.a",IF(ISNUMBER(VLOOKUP($A35,IndeGG!$D$12:BZ$120,M$3,FALSE)),VLOOKUP($A35,IndeGG!$D$12:BZ$120,M$3,FALSE),"i.p"))</f>
        <v>i.a</v>
      </c>
      <c r="N35" s="151" t="str">
        <f>IF(OR(ISNA(VLOOKUP($A35,IndeGG!$D$12:CA$120,N$3,FALSE)),ISBLANK(VLOOKUP($A35,IndeGG!$D$12:CA$120,N$3,FALSE))),"i.a",IF(ISNUMBER(VLOOKUP($A35,IndeGG!$D$12:CA$120,N$3,FALSE)),VLOOKUP($A35,IndeGG!$D$12:CA$120,N$3,FALSE),"i.p"))</f>
        <v>i.a</v>
      </c>
      <c r="O35" s="151" t="str">
        <f>IF(OR(ISNA(VLOOKUP($A35,IndeGG!$D$12:CB$120,O$3,FALSE)),ISBLANK(VLOOKUP($A35,IndeGG!$D$12:CB$120,O$3,FALSE))),"i.a",IF(ISNUMBER(VLOOKUP($A35,IndeGG!$D$12:CB$120,O$3,FALSE)),VLOOKUP($A35,IndeGG!$D$12:CB$120,O$3,FALSE),"i.p"))</f>
        <v>i.a</v>
      </c>
      <c r="P35" s="151" t="str">
        <f>IF(OR(ISNA(VLOOKUP($A35,IndeGG!$D$12:CC$120,P$3,FALSE)),ISBLANK(VLOOKUP($A35,IndeGG!$D$12:CC$120,P$3,FALSE))),"i.a",IF(ISNUMBER(VLOOKUP($A35,IndeGG!$D$12:CC$120,P$3,FALSE)),VLOOKUP($A35,IndeGG!$D$12:CC$120,P$3,FALSE),"i.p"))</f>
        <v>i.a</v>
      </c>
      <c r="Q35" s="151" t="str">
        <f>IF(OR(ISNA(VLOOKUP($A35,IndeGG!$D$12:CD$120,Q$3,FALSE)),ISBLANK(VLOOKUP($A35,IndeGG!$D$12:CD$120,Q$3,FALSE))),"i.a",IF(ISNUMBER(VLOOKUP($A35,IndeGG!$D$12:CD$120,Q$3,FALSE)),VLOOKUP($A35,IndeGG!$D$12:CD$120,Q$3,FALSE),"i.p"))</f>
        <v>i.a</v>
      </c>
      <c r="R35" s="151" t="str">
        <f>IF(OR(ISNA(VLOOKUP($A35,IndeGG!$D$12:CE$120,R$3,FALSE)),ISBLANK(VLOOKUP($A35,IndeGG!$D$12:CE$120,R$3,FALSE))),"i.a",IF(ISNUMBER(VLOOKUP($A35,IndeGG!$D$12:CE$120,R$3,FALSE)),VLOOKUP($A35,IndeGG!$D$12:CE$120,R$3,FALSE),"i.p"))</f>
        <v>i.a</v>
      </c>
      <c r="S35" s="151" t="str">
        <f>IF(OR(ISNA(VLOOKUP($A35,IndeGG!$D$12:CF$120,S$3,FALSE)),ISBLANK(VLOOKUP($A35,IndeGG!$D$12:CF$120,S$3,FALSE))),"i.a",IF(ISNUMBER(VLOOKUP($A35,IndeGG!$D$12:CF$120,S$3,FALSE)),VLOOKUP($A35,IndeGG!$D$12:CF$120,S$3,FALSE),"i.p"))</f>
        <v>i.a</v>
      </c>
      <c r="T35" s="151" t="str">
        <f>IF(OR(ISNA(VLOOKUP($A35,IndeGG!$D$12:CG$120,T$3,FALSE)),ISBLANK(VLOOKUP($A35,IndeGG!$D$12:CG$120,T$3,FALSE))),"i.a",IF(ISNUMBER(VLOOKUP($A35,IndeGG!$D$12:CG$120,T$3,FALSE)),VLOOKUP($A35,IndeGG!$D$12:CG$120,T$3,FALSE),"i.p"))</f>
        <v>i.a</v>
      </c>
      <c r="U35" s="151" t="str">
        <f>IF(OR(ISNA(VLOOKUP($A35,IndeGG!$D$12:CH$120,U$3,FALSE)),ISBLANK(VLOOKUP($A35,IndeGG!$D$12:CH$120,U$3,FALSE))),"i.a",IF(ISNUMBER(VLOOKUP($A35,IndeGG!$D$12:CH$120,U$3,FALSE)),VLOOKUP($A35,IndeGG!$D$12:CH$120,U$3,FALSE),"i.p"))</f>
        <v>i.a</v>
      </c>
      <c r="V35" s="151" t="str">
        <f>IF(OR(ISNA(VLOOKUP($A35,IndeGG!$D$12:CI$120,V$3,FALSE)),ISBLANK(VLOOKUP($A35,IndeGG!$D$12:CI$120,V$3,FALSE))),"i.a",IF(ISNUMBER(VLOOKUP($A35,IndeGG!$D$12:CI$120,V$3,FALSE)),VLOOKUP($A35,IndeGG!$D$12:CI$120,V$3,FALSE),"i.p"))</f>
        <v>i.a</v>
      </c>
      <c r="W35" s="152" t="str">
        <f>IF(OR(ISNA(VLOOKUP($A35,IndeGG!$D$12:CJ$120,W$3,FALSE)),ISBLANK(VLOOKUP($A35,IndeGG!$D$12:CJ$120,W$3,FALSE))),"i.a",IF(ISNUMBER(VLOOKUP($A35,IndeGG!$D$12:CJ$120,W$3,FALSE)),VLOOKUP($A35,IndeGG!$D$12:CJ$120,W$3,FALSE),"i.p"))</f>
        <v>i.a</v>
      </c>
    </row>
    <row r="38" spans="1:23" ht="25.3" customHeight="1" x14ac:dyDescent="0.2">
      <c r="C38" s="33" t="s">
        <v>68</v>
      </c>
      <c r="D38" s="384" t="s">
        <v>69</v>
      </c>
      <c r="E38" s="385"/>
      <c r="F38" s="385"/>
      <c r="G38" s="385"/>
      <c r="H38" s="385"/>
      <c r="I38" s="385"/>
    </row>
    <row r="39" spans="1:23" ht="25.3" customHeight="1" x14ac:dyDescent="0.2">
      <c r="C39" s="35" t="s">
        <v>67</v>
      </c>
      <c r="D39" s="384" t="s">
        <v>70</v>
      </c>
      <c r="E39" s="385"/>
      <c r="F39" s="385"/>
      <c r="G39" s="385"/>
      <c r="H39" s="385"/>
      <c r="I39" s="385"/>
    </row>
    <row r="40" spans="1:23" ht="25.3" customHeight="1" x14ac:dyDescent="0.2">
      <c r="C40" s="12" t="s">
        <v>71</v>
      </c>
      <c r="D40" s="384" t="s">
        <v>72</v>
      </c>
      <c r="E40" s="385"/>
      <c r="F40" s="385"/>
      <c r="G40" s="385"/>
      <c r="H40" s="385"/>
      <c r="I40" s="385"/>
    </row>
    <row r="41" spans="1:23" ht="25.3" customHeight="1" x14ac:dyDescent="0.2">
      <c r="C41" s="12" t="s">
        <v>73</v>
      </c>
      <c r="D41" s="384" t="s">
        <v>74</v>
      </c>
      <c r="E41" s="385"/>
      <c r="F41" s="385"/>
      <c r="G41" s="385"/>
      <c r="H41" s="385"/>
      <c r="I41" s="385"/>
    </row>
    <row r="42" spans="1:23" ht="25.3" customHeight="1" x14ac:dyDescent="0.2">
      <c r="C42" s="12" t="s">
        <v>75</v>
      </c>
      <c r="D42" s="384" t="s">
        <v>76</v>
      </c>
      <c r="E42" s="385"/>
      <c r="F42" s="385"/>
      <c r="G42" s="385"/>
      <c r="H42" s="385"/>
      <c r="I42" s="385"/>
    </row>
    <row r="43" spans="1:23" ht="25.3" customHeight="1" x14ac:dyDescent="0.2">
      <c r="C43" s="12" t="s">
        <v>77</v>
      </c>
      <c r="D43" s="384" t="s">
        <v>78</v>
      </c>
      <c r="E43" s="385"/>
      <c r="F43" s="385"/>
      <c r="G43" s="385"/>
      <c r="H43" s="385"/>
      <c r="I43" s="385"/>
    </row>
    <row r="44" spans="1:23" ht="25.3" customHeight="1" x14ac:dyDescent="0.2">
      <c r="C44" s="36" t="s">
        <v>79</v>
      </c>
      <c r="D44" s="384" t="s">
        <v>80</v>
      </c>
      <c r="E44" s="385"/>
      <c r="F44" s="385"/>
      <c r="G44" s="385"/>
      <c r="H44" s="385"/>
      <c r="I44" s="385"/>
    </row>
  </sheetData>
  <mergeCells count="7">
    <mergeCell ref="D44:I44"/>
    <mergeCell ref="D38:I38"/>
    <mergeCell ref="D39:I39"/>
    <mergeCell ref="D40:I40"/>
    <mergeCell ref="D41:I41"/>
    <mergeCell ref="D42:I42"/>
    <mergeCell ref="D43:I43"/>
  </mergeCells>
  <conditionalFormatting sqref="D8:W35">
    <cfRule type="cellIs" dxfId="44" priority="1" stopIfTrue="1" operator="equal">
      <formula>"i.p"</formula>
    </cfRule>
    <cfRule type="cellIs" dxfId="43" priority="2" stopIfTrue="1" operator="equal">
      <formula>"I.A"</formula>
    </cfRule>
    <cfRule type="beginsWith" dxfId="42" priority="3" stopIfTrue="1" operator="beginsWith" text="&lt;">
      <formula>LEFT(D8,LEN("&lt;"))="&lt;"</formula>
    </cfRule>
    <cfRule type="expression" dxfId="41" priority="5">
      <formula>D8&gt;($D8)</formula>
    </cfRule>
  </conditionalFormatting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608"/>
  <sheetViews>
    <sheetView workbookViewId="0">
      <selection activeCell="J2" sqref="J2"/>
    </sheetView>
  </sheetViews>
  <sheetFormatPr defaultRowHeight="12.9" x14ac:dyDescent="0.2"/>
  <cols>
    <col min="1" max="1" width="8.796875" style="45" customWidth="1"/>
    <col min="2" max="2" width="9" style="45" bestFit="1" customWidth="1"/>
    <col min="3" max="3" width="6.796875" style="45" customWidth="1"/>
    <col min="4" max="4" width="8.796875" customWidth="1"/>
    <col min="5" max="7" width="7.296875" customWidth="1"/>
    <col min="8" max="8" width="21.796875" customWidth="1"/>
    <col min="9" max="9" width="8.8984375" bestFit="1" customWidth="1"/>
    <col min="10" max="10" width="9.296875" customWidth="1"/>
    <col min="11" max="28" width="9.5" bestFit="1" customWidth="1"/>
  </cols>
  <sheetData>
    <row r="1" spans="1:28" x14ac:dyDescent="0.2">
      <c r="D1" s="45"/>
      <c r="E1" s="45"/>
      <c r="F1" s="45"/>
      <c r="G1" s="45"/>
      <c r="H1" s="45" t="s">
        <v>111</v>
      </c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</row>
    <row r="2" spans="1:28" x14ac:dyDescent="0.2">
      <c r="D2" s="45"/>
      <c r="E2" s="45"/>
      <c r="F2" s="45"/>
      <c r="G2" s="45"/>
      <c r="H2" s="46" t="s">
        <v>16</v>
      </c>
      <c r="I2" s="46"/>
      <c r="J2" s="168">
        <f>GVgg!L9</f>
        <v>0</v>
      </c>
      <c r="K2" s="168">
        <f>GVgg!M9</f>
        <v>0</v>
      </c>
      <c r="L2" s="168">
        <f>GVgg!N9</f>
        <v>0</v>
      </c>
      <c r="M2" s="168">
        <f>GVgg!O9</f>
        <v>0</v>
      </c>
      <c r="N2" s="168">
        <f>GVgg!P9</f>
        <v>0</v>
      </c>
      <c r="O2" s="168">
        <f>GVgg!Q9</f>
        <v>0</v>
      </c>
      <c r="P2" s="168">
        <f>GVgg!R9</f>
        <v>0</v>
      </c>
      <c r="Q2" s="168">
        <f>GVgg!S9</f>
        <v>0</v>
      </c>
      <c r="R2" s="168">
        <f>GVgg!T9</f>
        <v>0</v>
      </c>
      <c r="S2" s="168">
        <f>GVgg!U9</f>
        <v>0</v>
      </c>
      <c r="T2" s="168">
        <f>GVgg!V9</f>
        <v>0</v>
      </c>
      <c r="U2" s="168">
        <f>GVgg!W9</f>
        <v>0</v>
      </c>
      <c r="V2" s="168">
        <f>GVgg!X9</f>
        <v>0</v>
      </c>
      <c r="W2" s="168">
        <f>GVgg!Y9</f>
        <v>0</v>
      </c>
      <c r="X2" s="168">
        <f>GVgg!Z9</f>
        <v>0</v>
      </c>
      <c r="Y2" s="168">
        <f>GVgg!AA9</f>
        <v>0</v>
      </c>
      <c r="Z2" s="168">
        <f>GVgg!AB9</f>
        <v>0</v>
      </c>
      <c r="AA2" s="168">
        <f>GVgg!AC9</f>
        <v>0</v>
      </c>
      <c r="AB2" s="168">
        <f>GVgg!AD9</f>
        <v>0</v>
      </c>
    </row>
    <row r="3" spans="1:28" x14ac:dyDescent="0.2">
      <c r="D3" s="45"/>
      <c r="E3" s="45"/>
      <c r="F3" s="45"/>
      <c r="G3" s="45"/>
      <c r="H3" s="47" t="s">
        <v>22</v>
      </c>
      <c r="I3" s="47">
        <v>6</v>
      </c>
      <c r="J3" s="47">
        <v>9</v>
      </c>
      <c r="K3" s="47">
        <v>10</v>
      </c>
      <c r="L3" s="47">
        <v>11</v>
      </c>
      <c r="M3" s="47">
        <v>12</v>
      </c>
      <c r="N3" s="47">
        <v>13</v>
      </c>
      <c r="O3" s="47">
        <v>14</v>
      </c>
      <c r="P3" s="47">
        <v>15</v>
      </c>
      <c r="Q3" s="47">
        <v>16</v>
      </c>
      <c r="R3" s="47">
        <v>17</v>
      </c>
      <c r="S3" s="47">
        <v>18</v>
      </c>
      <c r="T3" s="47">
        <v>19</v>
      </c>
      <c r="U3" s="47">
        <v>20</v>
      </c>
      <c r="V3" s="47">
        <v>21</v>
      </c>
      <c r="W3" s="47">
        <v>22</v>
      </c>
      <c r="X3" s="47">
        <v>23</v>
      </c>
      <c r="Y3" s="47">
        <v>24</v>
      </c>
      <c r="Z3" s="47">
        <v>25</v>
      </c>
      <c r="AA3" s="47">
        <v>26</v>
      </c>
      <c r="AB3" s="47">
        <v>27</v>
      </c>
    </row>
    <row r="4" spans="1:28" x14ac:dyDescent="0.2">
      <c r="D4" s="45"/>
      <c r="E4" s="45"/>
      <c r="F4" s="45"/>
      <c r="G4" s="45"/>
      <c r="H4" s="48" t="s">
        <v>17</v>
      </c>
      <c r="I4" s="48"/>
      <c r="J4" s="49">
        <f>GVgg!L8</f>
        <v>0</v>
      </c>
      <c r="K4" s="49">
        <f>GVgg!M8</f>
        <v>0</v>
      </c>
      <c r="L4" s="49">
        <f>GVgg!N8</f>
        <v>0</v>
      </c>
      <c r="M4" s="49">
        <f>GVgg!O8</f>
        <v>0</v>
      </c>
      <c r="N4" s="49">
        <f>GVgg!P8</f>
        <v>0</v>
      </c>
      <c r="O4" s="49">
        <f>GVgg!Q8</f>
        <v>0</v>
      </c>
      <c r="P4" s="49">
        <f>GVgg!R8</f>
        <v>0</v>
      </c>
      <c r="Q4" s="49">
        <f>GVgg!S8</f>
        <v>0</v>
      </c>
      <c r="R4" s="49">
        <f>GVgg!T8</f>
        <v>0</v>
      </c>
      <c r="S4" s="49">
        <f>GVgg!U8</f>
        <v>0</v>
      </c>
      <c r="T4" s="49">
        <f>GVgg!V8</f>
        <v>0</v>
      </c>
      <c r="U4" s="49">
        <f>GVgg!W8</f>
        <v>0</v>
      </c>
      <c r="V4" s="49">
        <f>GVgg!X8</f>
        <v>0</v>
      </c>
      <c r="W4" s="49">
        <f>GVgg!Y8</f>
        <v>0</v>
      </c>
      <c r="X4" s="49">
        <f>GVgg!Z8</f>
        <v>0</v>
      </c>
      <c r="Y4" s="49">
        <f>GVgg!AA8</f>
        <v>0</v>
      </c>
      <c r="Z4" s="49">
        <f>GVgg!AB8</f>
        <v>0</v>
      </c>
      <c r="AA4" s="49">
        <f>GVgg!AC8</f>
        <v>0</v>
      </c>
      <c r="AB4" s="49">
        <f>GVgg!AD8</f>
        <v>0</v>
      </c>
    </row>
    <row r="5" spans="1:28" ht="13.6" thickBot="1" x14ac:dyDescent="0.25">
      <c r="D5" s="45"/>
      <c r="E5" s="45"/>
      <c r="F5" s="45"/>
      <c r="G5" s="45"/>
      <c r="H5" s="56" t="s">
        <v>0</v>
      </c>
      <c r="I5" s="56"/>
      <c r="J5" s="56">
        <v>1</v>
      </c>
      <c r="K5" s="56">
        <v>2</v>
      </c>
      <c r="L5" s="56">
        <v>3</v>
      </c>
      <c r="M5" s="56">
        <v>4</v>
      </c>
      <c r="N5" s="56">
        <v>5</v>
      </c>
      <c r="O5" s="56">
        <v>6</v>
      </c>
      <c r="P5" s="56">
        <v>7</v>
      </c>
      <c r="Q5" s="56">
        <v>8</v>
      </c>
      <c r="R5" s="56">
        <v>9</v>
      </c>
      <c r="S5" s="56">
        <v>10</v>
      </c>
      <c r="T5" s="56">
        <v>11</v>
      </c>
      <c r="U5" s="56">
        <v>12</v>
      </c>
      <c r="V5" s="56">
        <v>13</v>
      </c>
      <c r="W5" s="56">
        <v>14</v>
      </c>
      <c r="X5" s="56">
        <v>15</v>
      </c>
      <c r="Y5" s="56">
        <v>16</v>
      </c>
      <c r="Z5" s="56">
        <v>17</v>
      </c>
      <c r="AA5" s="56">
        <v>18</v>
      </c>
      <c r="AB5" s="56">
        <v>19</v>
      </c>
    </row>
    <row r="6" spans="1:28" ht="28.55" customHeight="1" x14ac:dyDescent="0.2">
      <c r="C6" s="45" t="s">
        <v>3194</v>
      </c>
      <c r="D6" s="45" t="s">
        <v>108</v>
      </c>
      <c r="E6" s="45" t="s">
        <v>109</v>
      </c>
      <c r="F6" s="51" t="s">
        <v>93</v>
      </c>
      <c r="G6" s="51" t="s">
        <v>114</v>
      </c>
      <c r="H6" s="99" t="s">
        <v>106</v>
      </c>
      <c r="I6" s="100"/>
      <c r="J6" s="101" t="str">
        <f>GVgg!L4 &amp; CHAR(10) &amp; IF(ISBLANK(GVgg!L5),"","(" &amp; SUBSTITUTE(GVgg!L5," ","") &amp; ")")</f>
        <v xml:space="preserve">
</v>
      </c>
      <c r="K6" s="101" t="str">
        <f>GVgg!M4 &amp; CHAR(10) &amp; IF(ISBLANK(GVgg!M5),"","(" &amp; SUBSTITUTE(GVgg!M5," ","") &amp; ")")</f>
        <v xml:space="preserve">
</v>
      </c>
      <c r="L6" s="101" t="str">
        <f>GVgg!N4 &amp; CHAR(10) &amp; IF(ISBLANK(GVgg!N5),"","(" &amp; SUBSTITUTE(GVgg!N5," ","") &amp; ")")</f>
        <v xml:space="preserve">
</v>
      </c>
      <c r="M6" s="101" t="str">
        <f>GVgg!O4 &amp; CHAR(10) &amp; IF(ISBLANK(GVgg!O5),"","(" &amp; SUBSTITUTE(GVgg!O5," ","") &amp; ")")</f>
        <v xml:space="preserve">
</v>
      </c>
      <c r="N6" s="101" t="str">
        <f>GVgg!P4 &amp; CHAR(10) &amp; IF(ISBLANK(GVgg!P5),"","(" &amp; SUBSTITUTE(GVgg!P5," ","") &amp; ")")</f>
        <v xml:space="preserve">
</v>
      </c>
      <c r="O6" s="101" t="str">
        <f>GVgg!Q4 &amp; CHAR(10) &amp; IF(ISBLANK(GVgg!Q5),"","(" &amp; SUBSTITUTE(GVgg!Q5," ","") &amp; ")")</f>
        <v xml:space="preserve">
</v>
      </c>
      <c r="P6" s="101" t="str">
        <f>GVgg!R4 &amp; CHAR(10) &amp; IF(ISBLANK(GVgg!R5),"","(" &amp; SUBSTITUTE(GVgg!R5," ","") &amp; ")")</f>
        <v xml:space="preserve">
</v>
      </c>
      <c r="Q6" s="101" t="str">
        <f>GVgg!S4 &amp; CHAR(10) &amp; IF(ISBLANK(GVgg!S5),"","(" &amp; SUBSTITUTE(GVgg!S5," ","") &amp; ")")</f>
        <v xml:space="preserve">
</v>
      </c>
      <c r="R6" s="101" t="str">
        <f>GVgg!T4 &amp; CHAR(10) &amp; IF(ISBLANK(GVgg!T5),"","(" &amp; SUBSTITUTE(GVgg!T5," ","") &amp; ")")</f>
        <v xml:space="preserve">
</v>
      </c>
      <c r="S6" s="101" t="str">
        <f>GVgg!U4 &amp; CHAR(10) &amp; IF(ISBLANK(GVgg!U5),"","(" &amp; SUBSTITUTE(GVgg!U5," ","") &amp; ")")</f>
        <v xml:space="preserve">
</v>
      </c>
      <c r="T6" s="101" t="str">
        <f>GVgg!V4 &amp; CHAR(10) &amp; IF(ISBLANK(GVgg!V5),"","(" &amp; SUBSTITUTE(GVgg!V5," ","") &amp; ")")</f>
        <v xml:space="preserve">
</v>
      </c>
      <c r="U6" s="101" t="str">
        <f>GVgg!W4 &amp; CHAR(10) &amp; IF(ISBLANK(GVgg!W5),"","(" &amp; SUBSTITUTE(GVgg!W5," ","") &amp; ")")</f>
        <v xml:space="preserve">
</v>
      </c>
      <c r="V6" s="101" t="str">
        <f>GVgg!X4 &amp; CHAR(10) &amp; IF(ISBLANK(GVgg!X5),"","(" &amp; SUBSTITUTE(GVgg!X5," ","") &amp; ")")</f>
        <v xml:space="preserve">
</v>
      </c>
      <c r="W6" s="101" t="str">
        <f>GVgg!Y4 &amp; CHAR(10) &amp; IF(ISBLANK(GVgg!Y5),"","(" &amp; SUBSTITUTE(GVgg!Y5," ","") &amp; ")")</f>
        <v xml:space="preserve">
</v>
      </c>
      <c r="X6" s="101" t="str">
        <f>GVgg!Z4 &amp; CHAR(10) &amp; IF(ISBLANK(GVgg!Z5),"","(" &amp; SUBSTITUTE(GVgg!Z5," ","") &amp; ")")</f>
        <v xml:space="preserve">
</v>
      </c>
      <c r="Y6" s="101" t="str">
        <f>GVgg!AA4 &amp; CHAR(10) &amp; IF(ISBLANK(GVgg!AA5),"","(" &amp; SUBSTITUTE(GVgg!AA5," ","") &amp; ")")</f>
        <v xml:space="preserve">
</v>
      </c>
      <c r="Z6" s="101" t="str">
        <f>GVgg!AB4 &amp; CHAR(10) &amp; IF(ISBLANK(GVgg!AB5),"","(" &amp; SUBSTITUTE(GVgg!AB5," ","") &amp; ")")</f>
        <v xml:space="preserve">
</v>
      </c>
      <c r="AA6" s="101" t="str">
        <f>GVgg!AC4 &amp; CHAR(10) &amp; IF(ISBLANK(GVgg!AC5),"","(" &amp; SUBSTITUTE(GVgg!AC5," ","") &amp; ")")</f>
        <v xml:space="preserve">
</v>
      </c>
      <c r="AB6" s="101" t="str">
        <f>GVgg!AD4 &amp; CHAR(10) &amp; IF(ISBLANK(GVgg!AD5),"","(" &amp; SUBSTITUTE(GVgg!AD5," ","") &amp; ")")</f>
        <v xml:space="preserve">
</v>
      </c>
    </row>
    <row r="7" spans="1:28" x14ac:dyDescent="0.2">
      <c r="B7" s="45" t="s">
        <v>112</v>
      </c>
      <c r="D7" s="45"/>
      <c r="E7" s="45"/>
      <c r="F7" s="45"/>
      <c r="G7" s="45"/>
      <c r="H7" s="102" t="s">
        <v>107</v>
      </c>
      <c r="I7" s="103"/>
      <c r="J7" s="104">
        <f>GVgg!L6</f>
        <v>0</v>
      </c>
      <c r="K7" s="104">
        <f>GVgg!M6</f>
        <v>0</v>
      </c>
      <c r="L7" s="104">
        <f>GVgg!N6</f>
        <v>0</v>
      </c>
      <c r="M7" s="104">
        <f>GVgg!O6</f>
        <v>0</v>
      </c>
      <c r="N7" s="104">
        <f>GVgg!P6</f>
        <v>0</v>
      </c>
      <c r="O7" s="104">
        <f>GVgg!Q6</f>
        <v>0</v>
      </c>
      <c r="P7" s="104">
        <f>GVgg!R6</f>
        <v>0</v>
      </c>
      <c r="Q7" s="104">
        <f>GVgg!S6</f>
        <v>0</v>
      </c>
      <c r="R7" s="104">
        <f>GVgg!T6</f>
        <v>0</v>
      </c>
      <c r="S7" s="104">
        <f>GVgg!U6</f>
        <v>0</v>
      </c>
      <c r="T7" s="104">
        <f>GVgg!V6</f>
        <v>0</v>
      </c>
      <c r="U7" s="104">
        <f>GVgg!W6</f>
        <v>0</v>
      </c>
      <c r="V7" s="104">
        <f>GVgg!X6</f>
        <v>0</v>
      </c>
      <c r="W7" s="104">
        <f>GVgg!Y6</f>
        <v>0</v>
      </c>
      <c r="X7" s="104">
        <f>GVgg!Z6</f>
        <v>0</v>
      </c>
      <c r="Y7" s="104">
        <f>GVgg!AA6</f>
        <v>0</v>
      </c>
      <c r="Z7" s="104">
        <f>GVgg!AB6</f>
        <v>0</v>
      </c>
      <c r="AA7" s="104">
        <f>GVgg!AC6</f>
        <v>0</v>
      </c>
      <c r="AB7" s="104">
        <f>GVgg!AD6</f>
        <v>0</v>
      </c>
    </row>
    <row r="8" spans="1:28" x14ac:dyDescent="0.2">
      <c r="B8" s="45">
        <v>0</v>
      </c>
      <c r="D8" s="45"/>
      <c r="E8" s="45"/>
      <c r="F8" s="45"/>
      <c r="G8" s="45"/>
      <c r="H8" s="102" t="s">
        <v>88</v>
      </c>
      <c r="I8" s="103" t="s">
        <v>108</v>
      </c>
      <c r="J8" s="105">
        <f>J4</f>
        <v>0</v>
      </c>
      <c r="K8" s="105">
        <f t="shared" ref="K8:AB8" si="0">K4</f>
        <v>0</v>
      </c>
      <c r="L8" s="105">
        <f t="shared" si="0"/>
        <v>0</v>
      </c>
      <c r="M8" s="105">
        <f t="shared" si="0"/>
        <v>0</v>
      </c>
      <c r="N8" s="105">
        <f t="shared" si="0"/>
        <v>0</v>
      </c>
      <c r="O8" s="105">
        <f t="shared" si="0"/>
        <v>0</v>
      </c>
      <c r="P8" s="105">
        <f t="shared" si="0"/>
        <v>0</v>
      </c>
      <c r="Q8" s="105">
        <f t="shared" si="0"/>
        <v>0</v>
      </c>
      <c r="R8" s="105">
        <f t="shared" si="0"/>
        <v>0</v>
      </c>
      <c r="S8" s="105">
        <f t="shared" si="0"/>
        <v>0</v>
      </c>
      <c r="T8" s="105">
        <f t="shared" si="0"/>
        <v>0</v>
      </c>
      <c r="U8" s="105">
        <f t="shared" si="0"/>
        <v>0</v>
      </c>
      <c r="V8" s="105">
        <f t="shared" si="0"/>
        <v>0</v>
      </c>
      <c r="W8" s="105">
        <f t="shared" si="0"/>
        <v>0</v>
      </c>
      <c r="X8" s="105">
        <f t="shared" si="0"/>
        <v>0</v>
      </c>
      <c r="Y8" s="105">
        <f t="shared" si="0"/>
        <v>0</v>
      </c>
      <c r="Z8" s="105">
        <f t="shared" si="0"/>
        <v>0</v>
      </c>
      <c r="AA8" s="105">
        <f t="shared" si="0"/>
        <v>0</v>
      </c>
      <c r="AB8" s="105">
        <f t="shared" si="0"/>
        <v>0</v>
      </c>
    </row>
    <row r="9" spans="1:28" x14ac:dyDescent="0.2">
      <c r="A9" s="45">
        <v>1</v>
      </c>
      <c r="B9" s="45">
        <v>1</v>
      </c>
      <c r="C9" s="45">
        <f>IF(B9=B10,"",INDEX(GVgg!$B$12:$D$600,B9,3))</f>
        <v>0</v>
      </c>
      <c r="D9" s="51" t="str">
        <f>_xlfn.IFNA(IF(OR($C9="",ISBLANK(VLOOKUP($C9,GVgg!$D$11:$BV600,$I$3,FALSE))),"",VLOOKUP($C9,GVgg!$D$11:$BV600,$I$3,FALSE)),"")</f>
        <v/>
      </c>
      <c r="E9" s="51" t="str">
        <f>_xlfn.IFNA(IF(OR($C9="",ISBLANK(VLOOKUP($C9,GVgg!$D$11:$BV600,$I$3-1,FALSE))),"",VLOOKUP($C9,GVgg!$D$11:$BV600,$I$3-1,FALSE)),"")</f>
        <v/>
      </c>
      <c r="F9" s="51">
        <f>IF(B9=B10,UPPER(MID(INDEX(GVgg!$B$12:$F$600,B9,1),9,99)),INDEX(GVgg!$B$12:$F$600,B9,5))</f>
        <v>0</v>
      </c>
      <c r="G9" s="51">
        <f>IF(B9=B10,UPPER(MID(INDEX(GVgg!$B$12:$F$600,B9,1),9,99)),INDEX(GVgg!$B$12:$F$600,B9,4))</f>
        <v>0</v>
      </c>
      <c r="H9" s="106">
        <f>IF(G9&lt;&gt;0,G9,F9)</f>
        <v>0</v>
      </c>
      <c r="I9" s="107" t="str">
        <f t="shared" ref="I9:I30" si="1">D9 &amp; " " &amp; E9</f>
        <v xml:space="preserve"> </v>
      </c>
      <c r="J9" s="134" t="str">
        <f>IF($C9="","",_xlfn.IFNA(IF(ISBLANK(VLOOKUP($C9,GVgg!$D$12:BW$600,J$3,FALSE)),"i.a",VLOOKUP($C9,GVgg!$D$12:BW$600,J$3,FALSE)),"i.a"))</f>
        <v>i.a</v>
      </c>
      <c r="K9" s="134" t="str">
        <f>IF($C9="","",_xlfn.IFNA(IF(ISBLANK(VLOOKUP($C9,GVgg!$D$12:BX$600,K$3,FALSE)),"i.a",VLOOKUP($C9,GVgg!$D$12:BX$600,K$3,FALSE)),"i.a"))</f>
        <v>i.a</v>
      </c>
      <c r="L9" s="134" t="str">
        <f>IF($C9="","",_xlfn.IFNA(IF(ISBLANK(VLOOKUP($C9,GVgg!$D$12:BY$600,L$3,FALSE)),"i.a",VLOOKUP($C9,GVgg!$D$12:BY$600,L$3,FALSE)),"i.a"))</f>
        <v>i.a</v>
      </c>
      <c r="M9" s="134" t="str">
        <f>IF($C9="","",_xlfn.IFNA(IF(ISBLANK(VLOOKUP($C9,GVgg!$D$12:BZ$600,M$3,FALSE)),"i.a",VLOOKUP($C9,GVgg!$D$12:BZ$600,M$3,FALSE)),"i.a"))</f>
        <v>i.a</v>
      </c>
      <c r="N9" s="134" t="str">
        <f>IF($C9="","",_xlfn.IFNA(IF(ISBLANK(VLOOKUP($C9,GVgg!$D$12:CA$600,N$3,FALSE)),"i.a",VLOOKUP($C9,GVgg!$D$12:CA$600,N$3,FALSE)),"i.a"))</f>
        <v>i.a</v>
      </c>
      <c r="O9" s="134" t="str">
        <f>IF($C9="","",_xlfn.IFNA(IF(ISBLANK(VLOOKUP($C9,GVgg!$D$12:CB$600,O$3,FALSE)),"i.a",VLOOKUP($C9,GVgg!$D$12:CB$600,O$3,FALSE)),"i.a"))</f>
        <v>i.a</v>
      </c>
      <c r="P9" s="134" t="str">
        <f>IF($C9="","",_xlfn.IFNA(IF(ISBLANK(VLOOKUP($C9,GVgg!$D$12:CC$600,P$3,FALSE)),"i.a",VLOOKUP($C9,GVgg!$D$12:CC$600,P$3,FALSE)),"i.a"))</f>
        <v>i.a</v>
      </c>
      <c r="Q9" s="134" t="str">
        <f>IF($C9="","",_xlfn.IFNA(IF(ISBLANK(VLOOKUP($C9,GVgg!$D$12:CD$600,Q$3,FALSE)),"i.a",VLOOKUP($C9,GVgg!$D$12:CD$600,Q$3,FALSE)),"i.a"))</f>
        <v>i.a</v>
      </c>
      <c r="R9" s="134" t="str">
        <f>IF($C9="","",_xlfn.IFNA(IF(ISBLANK(VLOOKUP($C9,GVgg!$D$12:CE$600,R$3,FALSE)),"i.a",VLOOKUP($C9,GVgg!$D$12:CE$600,R$3,FALSE)),"i.a"))</f>
        <v>i.a</v>
      </c>
      <c r="S9" s="134" t="str">
        <f>IF($C9="","",_xlfn.IFNA(IF(ISBLANK(VLOOKUP($C9,GVgg!$D$12:CF$600,S$3,FALSE)),"i.a",VLOOKUP($C9,GVgg!$D$12:CF$600,S$3,FALSE)),"i.a"))</f>
        <v>i.a</v>
      </c>
      <c r="T9" s="134" t="str">
        <f>IF($C9="","",_xlfn.IFNA(IF(ISBLANK(VLOOKUP($C9,GVgg!$D$12:CG$600,T$3,FALSE)),"i.a",VLOOKUP($C9,GVgg!$D$12:CG$600,T$3,FALSE)),"i.a"))</f>
        <v>i.a</v>
      </c>
      <c r="U9" s="134" t="str">
        <f>IF($C9="","",_xlfn.IFNA(IF(ISBLANK(VLOOKUP($C9,GVgg!$D$12:CH$600,U$3,FALSE)),"i.a",VLOOKUP($C9,GVgg!$D$12:CH$600,U$3,FALSE)),"i.a"))</f>
        <v>i.a</v>
      </c>
      <c r="V9" s="134" t="str">
        <f>IF($C9="","",_xlfn.IFNA(IF(ISBLANK(VLOOKUP($C9,GVgg!$D$12:CI$600,V$3,FALSE)),"i.a",VLOOKUP($C9,GVgg!$D$12:CI$600,V$3,FALSE)),"i.a"))</f>
        <v>i.a</v>
      </c>
      <c r="W9" s="134" t="str">
        <f>IF($C9="","",_xlfn.IFNA(IF(ISBLANK(VLOOKUP($C9,GVgg!$D$12:CJ$600,W$3,FALSE)),"i.a",VLOOKUP($C9,GVgg!$D$12:CJ$600,W$3,FALSE)),"i.a"))</f>
        <v>i.a</v>
      </c>
      <c r="X9" s="134" t="str">
        <f>IF($C9="","",_xlfn.IFNA(IF(ISBLANK(VLOOKUP($C9,GVgg!$D$12:CK$600,X$3,FALSE)),"i.a",VLOOKUP($C9,GVgg!$D$12:CK$600,X$3,FALSE)),"i.a"))</f>
        <v>i.a</v>
      </c>
      <c r="Y9" s="134" t="str">
        <f>IF($C9="","",_xlfn.IFNA(IF(ISBLANK(VLOOKUP($C9,GVgg!$D$12:CL$600,Y$3,FALSE)),"i.a",VLOOKUP($C9,GVgg!$D$12:CL$600,Y$3,FALSE)),"i.a"))</f>
        <v>i.a</v>
      </c>
      <c r="Z9" s="134" t="str">
        <f>IF($C9="","",_xlfn.IFNA(IF(ISBLANK(VLOOKUP($C9,GVgg!$D$12:CM$600,Z$3,FALSE)),"i.a",VLOOKUP($C9,GVgg!$D$12:CM$600,Z$3,FALSE)),"i.a"))</f>
        <v>i.a</v>
      </c>
      <c r="AA9" s="134" t="str">
        <f>IF($C9="","",_xlfn.IFNA(IF(ISBLANK(VLOOKUP($C9,GVgg!$D$12:CN$600,AA$3,FALSE)),"i.a",VLOOKUP($C9,GVgg!$D$12:CN$600,AA$3,FALSE)),"i.a"))</f>
        <v>i.a</v>
      </c>
      <c r="AB9" s="134" t="str">
        <f>IF($C9="","",_xlfn.IFNA(IF(ISBLANK(VLOOKUP($C9,GVgg!$D$12:CO$600,AB$3,FALSE)),"i.a",VLOOKUP($C9,GVgg!$D$12:CO$600,AB$3,FALSE)),"i.a"))</f>
        <v>i.a</v>
      </c>
    </row>
    <row r="10" spans="1:28" x14ac:dyDescent="0.2">
      <c r="A10" s="45">
        <v>2</v>
      </c>
      <c r="B10" s="45">
        <f>IF(OR(B9=B8,INDEX(GVgg!$B$12:$D$600,B9,1)=""),B9+1,B9)</f>
        <v>2</v>
      </c>
      <c r="C10" s="45">
        <f>IF(B10=B11,"",INDEX(GVgg!$B$12:$D$600,B10,3))</f>
        <v>0</v>
      </c>
      <c r="D10" s="51" t="str">
        <f>_xlfn.IFNA(IF(OR($C10="",ISBLANK(VLOOKUP($C10,GVgg!$D$12:$BV601,$I$3,FALSE))),"",VLOOKUP($C10,GVgg!$D$12:$BV601,$I$3,FALSE)),"")</f>
        <v/>
      </c>
      <c r="E10" s="51" t="str">
        <f>_xlfn.IFNA(IF(OR($C10="",ISBLANK(VLOOKUP($C10,GVgg!$D$12:$BV601,$I$3-1,FALSE))),"",VLOOKUP($C10,GVgg!$D$12:$BV601,$I$3-1,FALSE)),"")</f>
        <v/>
      </c>
      <c r="F10" s="51">
        <f>IF(B10=B11,UPPER(MID(INDEX(GVgg!$B$12:$F$600,B10,1),9,99)),INDEX(GVgg!$B$12:$F$600,B10,5))</f>
        <v>0</v>
      </c>
      <c r="G10" s="51">
        <f>IF(B10=B11,UPPER(MID(INDEX(GVgg!$B$12:$F$600,B10,1),9,99)),INDEX(GVgg!$B$12:$F$600,B10,4))</f>
        <v>0</v>
      </c>
      <c r="H10" s="106">
        <f>IF(G10&lt;&gt;0,G10,F10)</f>
        <v>0</v>
      </c>
      <c r="I10" s="108" t="str">
        <f t="shared" si="1"/>
        <v xml:space="preserve"> </v>
      </c>
      <c r="J10" s="134" t="str">
        <f>IF($C10="","",_xlfn.IFNA(IF(ISBLANK(VLOOKUP($C10,GVgg!$D$12:BW$600,J$3,FALSE)),"i.a",VLOOKUP($C10,GVgg!$D$12:BW$600,J$3,FALSE)),"i.a"))</f>
        <v>i.a</v>
      </c>
      <c r="K10" s="134" t="str">
        <f>IF($C10="","",_xlfn.IFNA(IF(ISBLANK(VLOOKUP($C10,GVgg!$D$12:BX$600,K$3,FALSE)),"i.a",VLOOKUP($C10,GVgg!$D$12:BX$600,K$3,FALSE)),"i.a"))</f>
        <v>i.a</v>
      </c>
      <c r="L10" s="134" t="str">
        <f>IF($C10="","",_xlfn.IFNA(IF(ISBLANK(VLOOKUP($C10,GVgg!$D$12:BY$600,L$3,FALSE)),"i.a",VLOOKUP($C10,GVgg!$D$12:BY$600,L$3,FALSE)),"i.a"))</f>
        <v>i.a</v>
      </c>
      <c r="M10" s="134" t="str">
        <f>IF($C10="","",_xlfn.IFNA(IF(ISBLANK(VLOOKUP($C10,GVgg!$D$12:BZ$600,M$3,FALSE)),"i.a",VLOOKUP($C10,GVgg!$D$12:BZ$600,M$3,FALSE)),"i.a"))</f>
        <v>i.a</v>
      </c>
      <c r="N10" s="134" t="str">
        <f>IF($C10="","",_xlfn.IFNA(IF(ISBLANK(VLOOKUP($C10,GVgg!$D$12:CA$600,N$3,FALSE)),"i.a",VLOOKUP($C10,GVgg!$D$12:CA$600,N$3,FALSE)),"i.a"))</f>
        <v>i.a</v>
      </c>
      <c r="O10" s="134" t="str">
        <f>IF($C10="","",_xlfn.IFNA(IF(ISBLANK(VLOOKUP($C10,GVgg!$D$12:CB$600,O$3,FALSE)),"i.a",VLOOKUP($C10,GVgg!$D$12:CB$600,O$3,FALSE)),"i.a"))</f>
        <v>i.a</v>
      </c>
      <c r="P10" s="134" t="str">
        <f>IF($C10="","",_xlfn.IFNA(IF(ISBLANK(VLOOKUP($C10,GVgg!$D$12:CC$600,P$3,FALSE)),"i.a",VLOOKUP($C10,GVgg!$D$12:CC$600,P$3,FALSE)),"i.a"))</f>
        <v>i.a</v>
      </c>
      <c r="Q10" s="134" t="str">
        <f>IF($C10="","",_xlfn.IFNA(IF(ISBLANK(VLOOKUP($C10,GVgg!$D$12:CD$600,Q$3,FALSE)),"i.a",VLOOKUP($C10,GVgg!$D$12:CD$600,Q$3,FALSE)),"i.a"))</f>
        <v>i.a</v>
      </c>
      <c r="R10" s="134" t="str">
        <f>IF($C10="","",_xlfn.IFNA(IF(ISBLANK(VLOOKUP($C10,GVgg!$D$12:CE$600,R$3,FALSE)),"i.a",VLOOKUP($C10,GVgg!$D$12:CE$600,R$3,FALSE)),"i.a"))</f>
        <v>i.a</v>
      </c>
      <c r="S10" s="134" t="str">
        <f>IF($C10="","",_xlfn.IFNA(IF(ISBLANK(VLOOKUP($C10,GVgg!$D$12:CF$600,S$3,FALSE)),"i.a",VLOOKUP($C10,GVgg!$D$12:CF$600,S$3,FALSE)),"i.a"))</f>
        <v>i.a</v>
      </c>
      <c r="T10" s="134" t="str">
        <f>IF($C10="","",_xlfn.IFNA(IF(ISBLANK(VLOOKUP($C10,GVgg!$D$12:CG$600,T$3,FALSE)),"i.a",VLOOKUP($C10,GVgg!$D$12:CG$600,T$3,FALSE)),"i.a"))</f>
        <v>i.a</v>
      </c>
      <c r="U10" s="134" t="str">
        <f>IF($C10="","",_xlfn.IFNA(IF(ISBLANK(VLOOKUP($C10,GVgg!$D$12:CH$600,U$3,FALSE)),"i.a",VLOOKUP($C10,GVgg!$D$12:CH$600,U$3,FALSE)),"i.a"))</f>
        <v>i.a</v>
      </c>
      <c r="V10" s="134" t="str">
        <f>IF($C10="","",_xlfn.IFNA(IF(ISBLANK(VLOOKUP($C10,GVgg!$D$12:CI$600,V$3,FALSE)),"i.a",VLOOKUP($C10,GVgg!$D$12:CI$600,V$3,FALSE)),"i.a"))</f>
        <v>i.a</v>
      </c>
      <c r="W10" s="134" t="str">
        <f>IF($C10="","",_xlfn.IFNA(IF(ISBLANK(VLOOKUP($C10,GVgg!$D$12:CJ$600,W$3,FALSE)),"i.a",VLOOKUP($C10,GVgg!$D$12:CJ$600,W$3,FALSE)),"i.a"))</f>
        <v>i.a</v>
      </c>
      <c r="X10" s="134" t="str">
        <f>IF($C10="","",_xlfn.IFNA(IF(ISBLANK(VLOOKUP($C10,GVgg!$D$12:CK$600,X$3,FALSE)),"i.a",VLOOKUP($C10,GVgg!$D$12:CK$600,X$3,FALSE)),"i.a"))</f>
        <v>i.a</v>
      </c>
      <c r="Y10" s="134" t="str">
        <f>IF($C10="","",_xlfn.IFNA(IF(ISBLANK(VLOOKUP($C10,GVgg!$D$12:CL$600,Y$3,FALSE)),"i.a",VLOOKUP($C10,GVgg!$D$12:CL$600,Y$3,FALSE)),"i.a"))</f>
        <v>i.a</v>
      </c>
      <c r="Z10" s="134" t="str">
        <f>IF($C10="","",_xlfn.IFNA(IF(ISBLANK(VLOOKUP($C10,GVgg!$D$12:CM$600,Z$3,FALSE)),"i.a",VLOOKUP($C10,GVgg!$D$12:CM$600,Z$3,FALSE)),"i.a"))</f>
        <v>i.a</v>
      </c>
      <c r="AA10" s="134" t="str">
        <f>IF($C10="","",_xlfn.IFNA(IF(ISBLANK(VLOOKUP($C10,GVgg!$D$12:CN$600,AA$3,FALSE)),"i.a",VLOOKUP($C10,GVgg!$D$12:CN$600,AA$3,FALSE)),"i.a"))</f>
        <v>i.a</v>
      </c>
      <c r="AB10" s="134" t="str">
        <f>IF($C10="","",_xlfn.IFNA(IF(ISBLANK(VLOOKUP($C10,GVgg!$D$12:CO$600,AB$3,FALSE)),"i.a",VLOOKUP($C10,GVgg!$D$12:CO$600,AB$3,FALSE)),"i.a"))</f>
        <v>i.a</v>
      </c>
    </row>
    <row r="11" spans="1:28" x14ac:dyDescent="0.2">
      <c r="A11" s="45">
        <v>3</v>
      </c>
      <c r="B11" s="45">
        <f>IF(OR(B10=B9,INDEX(GVgg!$B$12:$D$600,B10,1)=""),B10+1,B10)</f>
        <v>3</v>
      </c>
      <c r="C11" s="45">
        <f>IF(B11=B12,"",INDEX(GVgg!$B$12:$D$600,B11,3))</f>
        <v>0</v>
      </c>
      <c r="D11" s="51" t="str">
        <f>_xlfn.IFNA(IF(OR($C11="",ISBLANK(VLOOKUP($C11,GVgg!$D$11:$BV602,$I$3,FALSE))),"",VLOOKUP($C11,GVgg!$D$11:$BV602,$I$3,FALSE)),"")</f>
        <v/>
      </c>
      <c r="E11" s="51" t="str">
        <f>_xlfn.IFNA(IF(OR($C11="",ISBLANK(VLOOKUP($C11,GVgg!$D$11:$BV602,$I$3-1,FALSE))),"",VLOOKUP($C11,GVgg!$D$11:$BV602,$I$3-1,FALSE)),"")</f>
        <v/>
      </c>
      <c r="F11" s="51">
        <f>IF(B11=B12,UPPER(MID(INDEX(GVgg!$B$12:$F$600,B11,1),9,99)),INDEX(GVgg!$B$12:$F$600,B11,5))</f>
        <v>0</v>
      </c>
      <c r="G11" s="51">
        <f>IF(B11=B12,UPPER(MID(INDEX(GVgg!$B$12:$F$600,B11,1),9,99)),INDEX(GVgg!$B$12:$F$600,B11,4))</f>
        <v>0</v>
      </c>
      <c r="H11" s="106">
        <f t="shared" ref="H11:H74" si="2">IF(G11&lt;&gt;0,G11,F11)</f>
        <v>0</v>
      </c>
      <c r="I11" s="108" t="str">
        <f t="shared" si="1"/>
        <v xml:space="preserve"> </v>
      </c>
      <c r="J11" s="134" t="str">
        <f>IF($C11="","",_xlfn.IFNA(IF(ISBLANK(VLOOKUP($C11,GVgg!$D$12:BW$600,J$3,FALSE)),"i.a",VLOOKUP($C11,GVgg!$D$12:BW$600,J$3,FALSE)),"i.a"))</f>
        <v>i.a</v>
      </c>
      <c r="K11" s="134" t="str">
        <f>IF($C11="","",_xlfn.IFNA(IF(ISBLANK(VLOOKUP($C11,GVgg!$D$12:BX$600,K$3,FALSE)),"i.a",VLOOKUP($C11,GVgg!$D$12:BX$600,K$3,FALSE)),"i.a"))</f>
        <v>i.a</v>
      </c>
      <c r="L11" s="134" t="str">
        <f>IF($C11="","",_xlfn.IFNA(IF(ISBLANK(VLOOKUP($C11,GVgg!$D$12:BY$600,L$3,FALSE)),"i.a",VLOOKUP($C11,GVgg!$D$12:BY$600,L$3,FALSE)),"i.a"))</f>
        <v>i.a</v>
      </c>
      <c r="M11" s="134" t="str">
        <f>IF($C11="","",_xlfn.IFNA(IF(ISBLANK(VLOOKUP($C11,GVgg!$D$12:BZ$600,M$3,FALSE)),"i.a",VLOOKUP($C11,GVgg!$D$12:BZ$600,M$3,FALSE)),"i.a"))</f>
        <v>i.a</v>
      </c>
      <c r="N11" s="134" t="str">
        <f>IF($C11="","",_xlfn.IFNA(IF(ISBLANK(VLOOKUP($C11,GVgg!$D$12:CA$600,N$3,FALSE)),"i.a",VLOOKUP($C11,GVgg!$D$12:CA$600,N$3,FALSE)),"i.a"))</f>
        <v>i.a</v>
      </c>
      <c r="O11" s="134" t="str">
        <f>IF($C11="","",_xlfn.IFNA(IF(ISBLANK(VLOOKUP($C11,GVgg!$D$12:CB$600,O$3,FALSE)),"i.a",VLOOKUP($C11,GVgg!$D$12:CB$600,O$3,FALSE)),"i.a"))</f>
        <v>i.a</v>
      </c>
      <c r="P11" s="134" t="str">
        <f>IF($C11="","",_xlfn.IFNA(IF(ISBLANK(VLOOKUP($C11,GVgg!$D$12:CC$600,P$3,FALSE)),"i.a",VLOOKUP($C11,GVgg!$D$12:CC$600,P$3,FALSE)),"i.a"))</f>
        <v>i.a</v>
      </c>
      <c r="Q11" s="134" t="str">
        <f>IF($C11="","",_xlfn.IFNA(IF(ISBLANK(VLOOKUP($C11,GVgg!$D$12:CD$600,Q$3,FALSE)),"i.a",VLOOKUP($C11,GVgg!$D$12:CD$600,Q$3,FALSE)),"i.a"))</f>
        <v>i.a</v>
      </c>
      <c r="R11" s="134" t="str">
        <f>IF($C11="","",_xlfn.IFNA(IF(ISBLANK(VLOOKUP($C11,GVgg!$D$12:CE$600,R$3,FALSE)),"i.a",VLOOKUP($C11,GVgg!$D$12:CE$600,R$3,FALSE)),"i.a"))</f>
        <v>i.a</v>
      </c>
      <c r="S11" s="134" t="str">
        <f>IF($C11="","",_xlfn.IFNA(IF(ISBLANK(VLOOKUP($C11,GVgg!$D$12:CF$600,S$3,FALSE)),"i.a",VLOOKUP($C11,GVgg!$D$12:CF$600,S$3,FALSE)),"i.a"))</f>
        <v>i.a</v>
      </c>
      <c r="T11" s="134" t="str">
        <f>IF($C11="","",_xlfn.IFNA(IF(ISBLANK(VLOOKUP($C11,GVgg!$D$12:CG$600,T$3,FALSE)),"i.a",VLOOKUP($C11,GVgg!$D$12:CG$600,T$3,FALSE)),"i.a"))</f>
        <v>i.a</v>
      </c>
      <c r="U11" s="134" t="str">
        <f>IF($C11="","",_xlfn.IFNA(IF(ISBLANK(VLOOKUP($C11,GVgg!$D$12:CH$600,U$3,FALSE)),"i.a",VLOOKUP($C11,GVgg!$D$12:CH$600,U$3,FALSE)),"i.a"))</f>
        <v>i.a</v>
      </c>
      <c r="V11" s="134" t="str">
        <f>IF($C11="","",_xlfn.IFNA(IF(ISBLANK(VLOOKUP($C11,GVgg!$D$12:CI$600,V$3,FALSE)),"i.a",VLOOKUP($C11,GVgg!$D$12:CI$600,V$3,FALSE)),"i.a"))</f>
        <v>i.a</v>
      </c>
      <c r="W11" s="134" t="str">
        <f>IF($C11="","",_xlfn.IFNA(IF(ISBLANK(VLOOKUP($C11,GVgg!$D$12:CJ$600,W$3,FALSE)),"i.a",VLOOKUP($C11,GVgg!$D$12:CJ$600,W$3,FALSE)),"i.a"))</f>
        <v>i.a</v>
      </c>
      <c r="X11" s="134" t="str">
        <f>IF($C11="","",_xlfn.IFNA(IF(ISBLANK(VLOOKUP($C11,GVgg!$D$12:CK$600,X$3,FALSE)),"i.a",VLOOKUP($C11,GVgg!$D$12:CK$600,X$3,FALSE)),"i.a"))</f>
        <v>i.a</v>
      </c>
      <c r="Y11" s="134" t="str">
        <f>IF($C11="","",_xlfn.IFNA(IF(ISBLANK(VLOOKUP($C11,GVgg!$D$12:CL$600,Y$3,FALSE)),"i.a",VLOOKUP($C11,GVgg!$D$12:CL$600,Y$3,FALSE)),"i.a"))</f>
        <v>i.a</v>
      </c>
      <c r="Z11" s="134" t="str">
        <f>IF($C11="","",_xlfn.IFNA(IF(ISBLANK(VLOOKUP($C11,GVgg!$D$12:CM$600,Z$3,FALSE)),"i.a",VLOOKUP($C11,GVgg!$D$12:CM$600,Z$3,FALSE)),"i.a"))</f>
        <v>i.a</v>
      </c>
      <c r="AA11" s="134" t="str">
        <f>IF($C11="","",_xlfn.IFNA(IF(ISBLANK(VLOOKUP($C11,GVgg!$D$12:CN$600,AA$3,FALSE)),"i.a",VLOOKUP($C11,GVgg!$D$12:CN$600,AA$3,FALSE)),"i.a"))</f>
        <v>i.a</v>
      </c>
      <c r="AB11" s="134" t="str">
        <f>IF($C11="","",_xlfn.IFNA(IF(ISBLANK(VLOOKUP($C11,GVgg!$D$12:CO$600,AB$3,FALSE)),"i.a",VLOOKUP($C11,GVgg!$D$12:CO$600,AB$3,FALSE)),"i.a"))</f>
        <v>i.a</v>
      </c>
    </row>
    <row r="12" spans="1:28" x14ac:dyDescent="0.2">
      <c r="A12" s="45">
        <v>4</v>
      </c>
      <c r="B12" s="45">
        <f>IF(OR(B11=B10,INDEX(GVgg!$B$12:$D$600,B11,1)=""),B11+1,B11)</f>
        <v>4</v>
      </c>
      <c r="C12" s="45">
        <f>IF(B12=B13,"",INDEX(GVgg!$B$12:$D$600,B12,3))</f>
        <v>0</v>
      </c>
      <c r="D12" s="51" t="str">
        <f>_xlfn.IFNA(IF(OR($C12="",ISBLANK(VLOOKUP($C12,GVgg!$D$11:$BV603,$I$3,FALSE))),"",VLOOKUP($C12,GVgg!$D$11:$BV603,$I$3,FALSE)),"")</f>
        <v/>
      </c>
      <c r="E12" s="51" t="str">
        <f>_xlfn.IFNA(IF(OR($C12="",ISBLANK(VLOOKUP($C12,GVgg!$D$11:$BV603,$I$3-1,FALSE))),"",VLOOKUP($C12,GVgg!$D$11:$BV603,$I$3-1,FALSE)),"")</f>
        <v/>
      </c>
      <c r="F12" s="51">
        <f>IF(B12=B13,UPPER(MID(INDEX(GVgg!$B$12:$F$600,B12,1),9,99)),INDEX(GVgg!$B$12:$F$600,B12,5))</f>
        <v>0</v>
      </c>
      <c r="G12" s="51">
        <f>IF(B12=B13,UPPER(MID(INDEX(GVgg!$B$12:$F$600,B12,1),9,99)),INDEX(GVgg!$B$12:$F$600,B12,4))</f>
        <v>0</v>
      </c>
      <c r="H12" s="106">
        <f t="shared" si="2"/>
        <v>0</v>
      </c>
      <c r="I12" s="108" t="str">
        <f t="shared" si="1"/>
        <v xml:space="preserve"> </v>
      </c>
      <c r="J12" s="134" t="str">
        <f>IF($C12="","",_xlfn.IFNA(IF(ISBLANK(VLOOKUP($C12,GVgg!$D$12:BW$600,J$3,FALSE)),"i.a",VLOOKUP($C12,GVgg!$D$12:BW$600,J$3,FALSE)),"i.a"))</f>
        <v>i.a</v>
      </c>
      <c r="K12" s="134" t="str">
        <f>IF($C12="","",_xlfn.IFNA(IF(ISBLANK(VLOOKUP($C12,GVgg!$D$12:BX$600,K$3,FALSE)),"i.a",VLOOKUP($C12,GVgg!$D$12:BX$600,K$3,FALSE)),"i.a"))</f>
        <v>i.a</v>
      </c>
      <c r="L12" s="134" t="str">
        <f>IF($C12="","",_xlfn.IFNA(IF(ISBLANK(VLOOKUP($C12,GVgg!$D$12:BY$600,L$3,FALSE)),"i.a",VLOOKUP($C12,GVgg!$D$12:BY$600,L$3,FALSE)),"i.a"))</f>
        <v>i.a</v>
      </c>
      <c r="M12" s="134" t="str">
        <f>IF($C12="","",_xlfn.IFNA(IF(ISBLANK(VLOOKUP($C12,GVgg!$D$12:BZ$600,M$3,FALSE)),"i.a",VLOOKUP($C12,GVgg!$D$12:BZ$600,M$3,FALSE)),"i.a"))</f>
        <v>i.a</v>
      </c>
      <c r="N12" s="134" t="str">
        <f>IF($C12="","",_xlfn.IFNA(IF(ISBLANK(VLOOKUP($C12,GVgg!$D$12:CA$600,N$3,FALSE)),"i.a",VLOOKUP($C12,GVgg!$D$12:CA$600,N$3,FALSE)),"i.a"))</f>
        <v>i.a</v>
      </c>
      <c r="O12" s="134" t="str">
        <f>IF($C12="","",_xlfn.IFNA(IF(ISBLANK(VLOOKUP($C12,GVgg!$D$12:CB$600,O$3,FALSE)),"i.a",VLOOKUP($C12,GVgg!$D$12:CB$600,O$3,FALSE)),"i.a"))</f>
        <v>i.a</v>
      </c>
      <c r="P12" s="134" t="str">
        <f>IF($C12="","",_xlfn.IFNA(IF(ISBLANK(VLOOKUP($C12,GVgg!$D$12:CC$600,P$3,FALSE)),"i.a",VLOOKUP($C12,GVgg!$D$12:CC$600,P$3,FALSE)),"i.a"))</f>
        <v>i.a</v>
      </c>
      <c r="Q12" s="134" t="str">
        <f>IF($C12="","",_xlfn.IFNA(IF(ISBLANK(VLOOKUP($C12,GVgg!$D$12:CD$600,Q$3,FALSE)),"i.a",VLOOKUP($C12,GVgg!$D$12:CD$600,Q$3,FALSE)),"i.a"))</f>
        <v>i.a</v>
      </c>
      <c r="R12" s="134" t="str">
        <f>IF($C12="","",_xlfn.IFNA(IF(ISBLANK(VLOOKUP($C12,GVgg!$D$12:CE$600,R$3,FALSE)),"i.a",VLOOKUP($C12,GVgg!$D$12:CE$600,R$3,FALSE)),"i.a"))</f>
        <v>i.a</v>
      </c>
      <c r="S12" s="134" t="str">
        <f>IF($C12="","",_xlfn.IFNA(IF(ISBLANK(VLOOKUP($C12,GVgg!$D$12:CF$600,S$3,FALSE)),"i.a",VLOOKUP($C12,GVgg!$D$12:CF$600,S$3,FALSE)),"i.a"))</f>
        <v>i.a</v>
      </c>
      <c r="T12" s="134" t="str">
        <f>IF($C12="","",_xlfn.IFNA(IF(ISBLANK(VLOOKUP($C12,GVgg!$D$12:CG$600,T$3,FALSE)),"i.a",VLOOKUP($C12,GVgg!$D$12:CG$600,T$3,FALSE)),"i.a"))</f>
        <v>i.a</v>
      </c>
      <c r="U12" s="134" t="str">
        <f>IF($C12="","",_xlfn.IFNA(IF(ISBLANK(VLOOKUP($C12,GVgg!$D$12:CH$600,U$3,FALSE)),"i.a",VLOOKUP($C12,GVgg!$D$12:CH$600,U$3,FALSE)),"i.a"))</f>
        <v>i.a</v>
      </c>
      <c r="V12" s="134" t="str">
        <f>IF($C12="","",_xlfn.IFNA(IF(ISBLANK(VLOOKUP($C12,GVgg!$D$12:CI$600,V$3,FALSE)),"i.a",VLOOKUP($C12,GVgg!$D$12:CI$600,V$3,FALSE)),"i.a"))</f>
        <v>i.a</v>
      </c>
      <c r="W12" s="134" t="str">
        <f>IF($C12="","",_xlfn.IFNA(IF(ISBLANK(VLOOKUP($C12,GVgg!$D$12:CJ$600,W$3,FALSE)),"i.a",VLOOKUP($C12,GVgg!$D$12:CJ$600,W$3,FALSE)),"i.a"))</f>
        <v>i.a</v>
      </c>
      <c r="X12" s="134" t="str">
        <f>IF($C12="","",_xlfn.IFNA(IF(ISBLANK(VLOOKUP($C12,GVgg!$D$12:CK$600,X$3,FALSE)),"i.a",VLOOKUP($C12,GVgg!$D$12:CK$600,X$3,FALSE)),"i.a"))</f>
        <v>i.a</v>
      </c>
      <c r="Y12" s="134" t="str">
        <f>IF($C12="","",_xlfn.IFNA(IF(ISBLANK(VLOOKUP($C12,GVgg!$D$12:CL$600,Y$3,FALSE)),"i.a",VLOOKUP($C12,GVgg!$D$12:CL$600,Y$3,FALSE)),"i.a"))</f>
        <v>i.a</v>
      </c>
      <c r="Z12" s="134" t="str">
        <f>IF($C12="","",_xlfn.IFNA(IF(ISBLANK(VLOOKUP($C12,GVgg!$D$12:CM$600,Z$3,FALSE)),"i.a",VLOOKUP($C12,GVgg!$D$12:CM$600,Z$3,FALSE)),"i.a"))</f>
        <v>i.a</v>
      </c>
      <c r="AA12" s="134" t="str">
        <f>IF($C12="","",_xlfn.IFNA(IF(ISBLANK(VLOOKUP($C12,GVgg!$D$12:CN$600,AA$3,FALSE)),"i.a",VLOOKUP($C12,GVgg!$D$12:CN$600,AA$3,FALSE)),"i.a"))</f>
        <v>i.a</v>
      </c>
      <c r="AB12" s="134" t="str">
        <f>IF($C12="","",_xlfn.IFNA(IF(ISBLANK(VLOOKUP($C12,GVgg!$D$12:CO$600,AB$3,FALSE)),"i.a",VLOOKUP($C12,GVgg!$D$12:CO$600,AB$3,FALSE)),"i.a"))</f>
        <v>i.a</v>
      </c>
    </row>
    <row r="13" spans="1:28" x14ac:dyDescent="0.2">
      <c r="A13" s="45">
        <v>5</v>
      </c>
      <c r="B13" s="45">
        <f>IF(OR(B12=B11,INDEX(GVgg!$B$12:$D$600,B12,1)=""),B12+1,B12)</f>
        <v>5</v>
      </c>
      <c r="C13" s="45">
        <f>IF(B13=B14,"",INDEX(GVgg!$B$12:$D$600,B13,3))</f>
        <v>0</v>
      </c>
      <c r="D13" s="51" t="str">
        <f>_xlfn.IFNA(IF(OR($C13="",ISBLANK(VLOOKUP($C13,GVgg!$D$11:$BV604,$I$3,FALSE))),"",VLOOKUP($C13,GVgg!$D$11:$BV604,$I$3,FALSE)),"")</f>
        <v/>
      </c>
      <c r="E13" s="51" t="str">
        <f>_xlfn.IFNA(IF(OR($C13="",ISBLANK(VLOOKUP($C13,GVgg!$D$11:$BV604,$I$3-1,FALSE))),"",VLOOKUP($C13,GVgg!$D$11:$BV604,$I$3-1,FALSE)),"")</f>
        <v/>
      </c>
      <c r="F13" s="51">
        <f>IF(B13=B14,UPPER(MID(INDEX(GVgg!$B$12:$F$600,B13,1),9,99)),INDEX(GVgg!$B$12:$F$600,B13,5))</f>
        <v>0</v>
      </c>
      <c r="G13" s="51">
        <f>IF(B13=B14,UPPER(MID(INDEX(GVgg!$B$12:$F$600,B13,1),9,99)),INDEX(GVgg!$B$12:$F$600,B13,4))</f>
        <v>0</v>
      </c>
      <c r="H13" s="106">
        <f t="shared" si="2"/>
        <v>0</v>
      </c>
      <c r="I13" s="108" t="str">
        <f t="shared" si="1"/>
        <v xml:space="preserve"> </v>
      </c>
      <c r="J13" s="134" t="str">
        <f>IF($C13="","",_xlfn.IFNA(IF(ISBLANK(VLOOKUP($C13,GVgg!$D$12:BW$600,J$3,FALSE)),"i.a",VLOOKUP($C13,GVgg!$D$12:BW$600,J$3,FALSE)),"i.a"))</f>
        <v>i.a</v>
      </c>
      <c r="K13" s="134" t="str">
        <f>IF($C13="","",_xlfn.IFNA(IF(ISBLANK(VLOOKUP($C13,GVgg!$D$12:BX$600,K$3,FALSE)),"i.a",VLOOKUP($C13,GVgg!$D$12:BX$600,K$3,FALSE)),"i.a"))</f>
        <v>i.a</v>
      </c>
      <c r="L13" s="134" t="str">
        <f>IF($C13="","",_xlfn.IFNA(IF(ISBLANK(VLOOKUP($C13,GVgg!$D$12:BY$600,L$3,FALSE)),"i.a",VLOOKUP($C13,GVgg!$D$12:BY$600,L$3,FALSE)),"i.a"))</f>
        <v>i.a</v>
      </c>
      <c r="M13" s="134" t="str">
        <f>IF($C13="","",_xlfn.IFNA(IF(ISBLANK(VLOOKUP($C13,GVgg!$D$12:BZ$600,M$3,FALSE)),"i.a",VLOOKUP($C13,GVgg!$D$12:BZ$600,M$3,FALSE)),"i.a"))</f>
        <v>i.a</v>
      </c>
      <c r="N13" s="134" t="str">
        <f>IF($C13="","",_xlfn.IFNA(IF(ISBLANK(VLOOKUP($C13,GVgg!$D$12:CA$600,N$3,FALSE)),"i.a",VLOOKUP($C13,GVgg!$D$12:CA$600,N$3,FALSE)),"i.a"))</f>
        <v>i.a</v>
      </c>
      <c r="O13" s="134" t="str">
        <f>IF($C13="","",_xlfn.IFNA(IF(ISBLANK(VLOOKUP($C13,GVgg!$D$12:CB$600,O$3,FALSE)),"i.a",VLOOKUP($C13,GVgg!$D$12:CB$600,O$3,FALSE)),"i.a"))</f>
        <v>i.a</v>
      </c>
      <c r="P13" s="134" t="str">
        <f>IF($C13="","",_xlfn.IFNA(IF(ISBLANK(VLOOKUP($C13,GVgg!$D$12:CC$600,P$3,FALSE)),"i.a",VLOOKUP($C13,GVgg!$D$12:CC$600,P$3,FALSE)),"i.a"))</f>
        <v>i.a</v>
      </c>
      <c r="Q13" s="134" t="str">
        <f>IF($C13="","",_xlfn.IFNA(IF(ISBLANK(VLOOKUP($C13,GVgg!$D$12:CD$600,Q$3,FALSE)),"i.a",VLOOKUP($C13,GVgg!$D$12:CD$600,Q$3,FALSE)),"i.a"))</f>
        <v>i.a</v>
      </c>
      <c r="R13" s="134" t="str">
        <f>IF($C13="","",_xlfn.IFNA(IF(ISBLANK(VLOOKUP($C13,GVgg!$D$12:CE$600,R$3,FALSE)),"i.a",VLOOKUP($C13,GVgg!$D$12:CE$600,R$3,FALSE)),"i.a"))</f>
        <v>i.a</v>
      </c>
      <c r="S13" s="134" t="str">
        <f>IF($C13="","",_xlfn.IFNA(IF(ISBLANK(VLOOKUP($C13,GVgg!$D$12:CF$600,S$3,FALSE)),"i.a",VLOOKUP($C13,GVgg!$D$12:CF$600,S$3,FALSE)),"i.a"))</f>
        <v>i.a</v>
      </c>
      <c r="T13" s="134" t="str">
        <f>IF($C13="","",_xlfn.IFNA(IF(ISBLANK(VLOOKUP($C13,GVgg!$D$12:CG$600,T$3,FALSE)),"i.a",VLOOKUP($C13,GVgg!$D$12:CG$600,T$3,FALSE)),"i.a"))</f>
        <v>i.a</v>
      </c>
      <c r="U13" s="134" t="str">
        <f>IF($C13="","",_xlfn.IFNA(IF(ISBLANK(VLOOKUP($C13,GVgg!$D$12:CH$600,U$3,FALSE)),"i.a",VLOOKUP($C13,GVgg!$D$12:CH$600,U$3,FALSE)),"i.a"))</f>
        <v>i.a</v>
      </c>
      <c r="V13" s="134" t="str">
        <f>IF($C13="","",_xlfn.IFNA(IF(ISBLANK(VLOOKUP($C13,GVgg!$D$12:CI$600,V$3,FALSE)),"i.a",VLOOKUP($C13,GVgg!$D$12:CI$600,V$3,FALSE)),"i.a"))</f>
        <v>i.a</v>
      </c>
      <c r="W13" s="134" t="str">
        <f>IF($C13="","",_xlfn.IFNA(IF(ISBLANK(VLOOKUP($C13,GVgg!$D$12:CJ$600,W$3,FALSE)),"i.a",VLOOKUP($C13,GVgg!$D$12:CJ$600,W$3,FALSE)),"i.a"))</f>
        <v>i.a</v>
      </c>
      <c r="X13" s="134" t="str">
        <f>IF($C13="","",_xlfn.IFNA(IF(ISBLANK(VLOOKUP($C13,GVgg!$D$12:CK$600,X$3,FALSE)),"i.a",VLOOKUP($C13,GVgg!$D$12:CK$600,X$3,FALSE)),"i.a"))</f>
        <v>i.a</v>
      </c>
      <c r="Y13" s="134" t="str">
        <f>IF($C13="","",_xlfn.IFNA(IF(ISBLANK(VLOOKUP($C13,GVgg!$D$12:CL$600,Y$3,FALSE)),"i.a",VLOOKUP($C13,GVgg!$D$12:CL$600,Y$3,FALSE)),"i.a"))</f>
        <v>i.a</v>
      </c>
      <c r="Z13" s="134" t="str">
        <f>IF($C13="","",_xlfn.IFNA(IF(ISBLANK(VLOOKUP($C13,GVgg!$D$12:CM$600,Z$3,FALSE)),"i.a",VLOOKUP($C13,GVgg!$D$12:CM$600,Z$3,FALSE)),"i.a"))</f>
        <v>i.a</v>
      </c>
      <c r="AA13" s="134" t="str">
        <f>IF($C13="","",_xlfn.IFNA(IF(ISBLANK(VLOOKUP($C13,GVgg!$D$12:CN$600,AA$3,FALSE)),"i.a",VLOOKUP($C13,GVgg!$D$12:CN$600,AA$3,FALSE)),"i.a"))</f>
        <v>i.a</v>
      </c>
      <c r="AB13" s="134" t="str">
        <f>IF($C13="","",_xlfn.IFNA(IF(ISBLANK(VLOOKUP($C13,GVgg!$D$12:CO$600,AB$3,FALSE)),"i.a",VLOOKUP($C13,GVgg!$D$12:CO$600,AB$3,FALSE)),"i.a"))</f>
        <v>i.a</v>
      </c>
    </row>
    <row r="14" spans="1:28" x14ac:dyDescent="0.2">
      <c r="A14" s="45">
        <v>6</v>
      </c>
      <c r="B14" s="45">
        <f>IF(OR(B13=B12,INDEX(GVgg!$B$12:$D$600,B13,1)=""),B13+1,B13)</f>
        <v>6</v>
      </c>
      <c r="C14" s="45">
        <f>IF(B14=B15,"",INDEX(GVgg!$B$12:$D$600,B14,3))</f>
        <v>0</v>
      </c>
      <c r="D14" s="51" t="str">
        <f>_xlfn.IFNA(IF(OR($C14="",ISBLANK(VLOOKUP($C14,GVgg!$D$11:$BV605,$I$3,FALSE))),"",VLOOKUP($C14,GVgg!$D$11:$BV605,$I$3,FALSE)),"")</f>
        <v/>
      </c>
      <c r="E14" s="51" t="str">
        <f>_xlfn.IFNA(IF(OR($C14="",ISBLANK(VLOOKUP($C14,GVgg!$D$11:$BV605,$I$3-1,FALSE))),"",VLOOKUP($C14,GVgg!$D$11:$BV605,$I$3-1,FALSE)),"")</f>
        <v/>
      </c>
      <c r="F14" s="51">
        <f>IF(B14=B15,UPPER(MID(INDEX(GVgg!$B$12:$F$600,B14,1),9,99)),INDEX(GVgg!$B$12:$F$600,B14,5))</f>
        <v>0</v>
      </c>
      <c r="G14" s="51">
        <f>IF(B14=B15,UPPER(MID(INDEX(GVgg!$B$12:$F$600,B14,1),9,99)),INDEX(GVgg!$B$12:$F$600,B14,4))</f>
        <v>0</v>
      </c>
      <c r="H14" s="106">
        <f t="shared" si="2"/>
        <v>0</v>
      </c>
      <c r="I14" s="108" t="str">
        <f t="shared" si="1"/>
        <v xml:space="preserve"> </v>
      </c>
      <c r="J14" s="134" t="str">
        <f>IF($C14="","",_xlfn.IFNA(IF(ISBLANK(VLOOKUP($C14,GVgg!$D$12:BW$600,J$3,FALSE)),"i.a",VLOOKUP($C14,GVgg!$D$12:BW$600,J$3,FALSE)),"i.a"))</f>
        <v>i.a</v>
      </c>
      <c r="K14" s="134" t="str">
        <f>IF($C14="","",_xlfn.IFNA(IF(ISBLANK(VLOOKUP($C14,GVgg!$D$12:BX$600,K$3,FALSE)),"i.a",VLOOKUP($C14,GVgg!$D$12:BX$600,K$3,FALSE)),"i.a"))</f>
        <v>i.a</v>
      </c>
      <c r="L14" s="134" t="str">
        <f>IF($C14="","",_xlfn.IFNA(IF(ISBLANK(VLOOKUP($C14,GVgg!$D$12:BY$600,L$3,FALSE)),"i.a",VLOOKUP($C14,GVgg!$D$12:BY$600,L$3,FALSE)),"i.a"))</f>
        <v>i.a</v>
      </c>
      <c r="M14" s="134" t="str">
        <f>IF($C14="","",_xlfn.IFNA(IF(ISBLANK(VLOOKUP($C14,GVgg!$D$12:BZ$600,M$3,FALSE)),"i.a",VLOOKUP($C14,GVgg!$D$12:BZ$600,M$3,FALSE)),"i.a"))</f>
        <v>i.a</v>
      </c>
      <c r="N14" s="134" t="str">
        <f>IF($C14="","",_xlfn.IFNA(IF(ISBLANK(VLOOKUP($C14,GVgg!$D$12:CA$600,N$3,FALSE)),"i.a",VLOOKUP($C14,GVgg!$D$12:CA$600,N$3,FALSE)),"i.a"))</f>
        <v>i.a</v>
      </c>
      <c r="O14" s="134" t="str">
        <f>IF($C14="","",_xlfn.IFNA(IF(ISBLANK(VLOOKUP($C14,GVgg!$D$12:CB$600,O$3,FALSE)),"i.a",VLOOKUP($C14,GVgg!$D$12:CB$600,O$3,FALSE)),"i.a"))</f>
        <v>i.a</v>
      </c>
      <c r="P14" s="134" t="str">
        <f>IF($C14="","",_xlfn.IFNA(IF(ISBLANK(VLOOKUP($C14,GVgg!$D$12:CC$600,P$3,FALSE)),"i.a",VLOOKUP($C14,GVgg!$D$12:CC$600,P$3,FALSE)),"i.a"))</f>
        <v>i.a</v>
      </c>
      <c r="Q14" s="134" t="str">
        <f>IF($C14="","",_xlfn.IFNA(IF(ISBLANK(VLOOKUP($C14,GVgg!$D$12:CD$600,Q$3,FALSE)),"i.a",VLOOKUP($C14,GVgg!$D$12:CD$600,Q$3,FALSE)),"i.a"))</f>
        <v>i.a</v>
      </c>
      <c r="R14" s="134" t="str">
        <f>IF($C14="","",_xlfn.IFNA(IF(ISBLANK(VLOOKUP($C14,GVgg!$D$12:CE$600,R$3,FALSE)),"i.a",VLOOKUP($C14,GVgg!$D$12:CE$600,R$3,FALSE)),"i.a"))</f>
        <v>i.a</v>
      </c>
      <c r="S14" s="134" t="str">
        <f>IF($C14="","",_xlfn.IFNA(IF(ISBLANK(VLOOKUP($C14,GVgg!$D$12:CF$600,S$3,FALSE)),"i.a",VLOOKUP($C14,GVgg!$D$12:CF$600,S$3,FALSE)),"i.a"))</f>
        <v>i.a</v>
      </c>
      <c r="T14" s="134" t="str">
        <f>IF($C14="","",_xlfn.IFNA(IF(ISBLANK(VLOOKUP($C14,GVgg!$D$12:CG$600,T$3,FALSE)),"i.a",VLOOKUP($C14,GVgg!$D$12:CG$600,T$3,FALSE)),"i.a"))</f>
        <v>i.a</v>
      </c>
      <c r="U14" s="134" t="str">
        <f>IF($C14="","",_xlfn.IFNA(IF(ISBLANK(VLOOKUP($C14,GVgg!$D$12:CH$600,U$3,FALSE)),"i.a",VLOOKUP($C14,GVgg!$D$12:CH$600,U$3,FALSE)),"i.a"))</f>
        <v>i.a</v>
      </c>
      <c r="V14" s="134" t="str">
        <f>IF($C14="","",_xlfn.IFNA(IF(ISBLANK(VLOOKUP($C14,GVgg!$D$12:CI$600,V$3,FALSE)),"i.a",VLOOKUP($C14,GVgg!$D$12:CI$600,V$3,FALSE)),"i.a"))</f>
        <v>i.a</v>
      </c>
      <c r="W14" s="134" t="str">
        <f>IF($C14="","",_xlfn.IFNA(IF(ISBLANK(VLOOKUP($C14,GVgg!$D$12:CJ$600,W$3,FALSE)),"i.a",VLOOKUP($C14,GVgg!$D$12:CJ$600,W$3,FALSE)),"i.a"))</f>
        <v>i.a</v>
      </c>
      <c r="X14" s="134" t="str">
        <f>IF($C14="","",_xlfn.IFNA(IF(ISBLANK(VLOOKUP($C14,GVgg!$D$12:CK$600,X$3,FALSE)),"i.a",VLOOKUP($C14,GVgg!$D$12:CK$600,X$3,FALSE)),"i.a"))</f>
        <v>i.a</v>
      </c>
      <c r="Y14" s="134" t="str">
        <f>IF($C14="","",_xlfn.IFNA(IF(ISBLANK(VLOOKUP($C14,GVgg!$D$12:CL$600,Y$3,FALSE)),"i.a",VLOOKUP($C14,GVgg!$D$12:CL$600,Y$3,FALSE)),"i.a"))</f>
        <v>i.a</v>
      </c>
      <c r="Z14" s="134" t="str">
        <f>IF($C14="","",_xlfn.IFNA(IF(ISBLANK(VLOOKUP($C14,GVgg!$D$12:CM$600,Z$3,FALSE)),"i.a",VLOOKUP($C14,GVgg!$D$12:CM$600,Z$3,FALSE)),"i.a"))</f>
        <v>i.a</v>
      </c>
      <c r="AA14" s="134" t="str">
        <f>IF($C14="","",_xlfn.IFNA(IF(ISBLANK(VLOOKUP($C14,GVgg!$D$12:CN$600,AA$3,FALSE)),"i.a",VLOOKUP($C14,GVgg!$D$12:CN$600,AA$3,FALSE)),"i.a"))</f>
        <v>i.a</v>
      </c>
      <c r="AB14" s="134" t="str">
        <f>IF($C14="","",_xlfn.IFNA(IF(ISBLANK(VLOOKUP($C14,GVgg!$D$12:CO$600,AB$3,FALSE)),"i.a",VLOOKUP($C14,GVgg!$D$12:CO$600,AB$3,FALSE)),"i.a"))</f>
        <v>i.a</v>
      </c>
    </row>
    <row r="15" spans="1:28" x14ac:dyDescent="0.2">
      <c r="A15" s="45">
        <v>7</v>
      </c>
      <c r="B15" s="45">
        <f>IF(OR(B14=B13,INDEX(GVgg!$B$12:$D$600,B14,1)=""),B14+1,B14)</f>
        <v>7</v>
      </c>
      <c r="C15" s="45">
        <f>IF(B15=B16,"",INDEX(GVgg!$B$12:$D$600,B15,3))</f>
        <v>0</v>
      </c>
      <c r="D15" s="51" t="str">
        <f>_xlfn.IFNA(IF(OR($C15="",ISBLANK(VLOOKUP($C15,GVgg!$D$11:$BV606,$I$3,FALSE))),"",VLOOKUP($C15,GVgg!$D$11:$BV606,$I$3,FALSE)),"")</f>
        <v/>
      </c>
      <c r="E15" s="51" t="str">
        <f>_xlfn.IFNA(IF(OR($C15="",ISBLANK(VLOOKUP($C15,GVgg!$D$11:$BV606,$I$3-1,FALSE))),"",VLOOKUP($C15,GVgg!$D$11:$BV606,$I$3-1,FALSE)),"")</f>
        <v/>
      </c>
      <c r="F15" s="51">
        <f>IF(B15=B16,UPPER(MID(INDEX(GVgg!$B$12:$F$600,B15,1),9,99)),INDEX(GVgg!$B$12:$F$600,B15,5))</f>
        <v>0</v>
      </c>
      <c r="G15" s="51">
        <f>IF(B15=B16,UPPER(MID(INDEX(GVgg!$B$12:$F$600,B15,1),9,99)),INDEX(GVgg!$B$12:$F$600,B15,4))</f>
        <v>0</v>
      </c>
      <c r="H15" s="106">
        <f t="shared" si="2"/>
        <v>0</v>
      </c>
      <c r="I15" s="108" t="str">
        <f t="shared" si="1"/>
        <v xml:space="preserve"> </v>
      </c>
      <c r="J15" s="134" t="str">
        <f>IF($C15="","",_xlfn.IFNA(IF(ISBLANK(VLOOKUP($C15,GVgg!$D$12:BW$600,J$3,FALSE)),"i.a",VLOOKUP($C15,GVgg!$D$12:BW$600,J$3,FALSE)),"i.a"))</f>
        <v>i.a</v>
      </c>
      <c r="K15" s="134" t="str">
        <f>IF($C15="","",_xlfn.IFNA(IF(ISBLANK(VLOOKUP($C15,GVgg!$D$12:BX$600,K$3,FALSE)),"i.a",VLOOKUP($C15,GVgg!$D$12:BX$600,K$3,FALSE)),"i.a"))</f>
        <v>i.a</v>
      </c>
      <c r="L15" s="134" t="str">
        <f>IF($C15="","",_xlfn.IFNA(IF(ISBLANK(VLOOKUP($C15,GVgg!$D$12:BY$600,L$3,FALSE)),"i.a",VLOOKUP($C15,GVgg!$D$12:BY$600,L$3,FALSE)),"i.a"))</f>
        <v>i.a</v>
      </c>
      <c r="M15" s="134" t="str">
        <f>IF($C15="","",_xlfn.IFNA(IF(ISBLANK(VLOOKUP($C15,GVgg!$D$12:BZ$600,M$3,FALSE)),"i.a",VLOOKUP($C15,GVgg!$D$12:BZ$600,M$3,FALSE)),"i.a"))</f>
        <v>i.a</v>
      </c>
      <c r="N15" s="134" t="str">
        <f>IF($C15="","",_xlfn.IFNA(IF(ISBLANK(VLOOKUP($C15,GVgg!$D$12:CA$600,N$3,FALSE)),"i.a",VLOOKUP($C15,GVgg!$D$12:CA$600,N$3,FALSE)),"i.a"))</f>
        <v>i.a</v>
      </c>
      <c r="O15" s="134" t="str">
        <f>IF($C15="","",_xlfn.IFNA(IF(ISBLANK(VLOOKUP($C15,GVgg!$D$12:CB$600,O$3,FALSE)),"i.a",VLOOKUP($C15,GVgg!$D$12:CB$600,O$3,FALSE)),"i.a"))</f>
        <v>i.a</v>
      </c>
      <c r="P15" s="134" t="str">
        <f>IF($C15="","",_xlfn.IFNA(IF(ISBLANK(VLOOKUP($C15,GVgg!$D$12:CC$600,P$3,FALSE)),"i.a",VLOOKUP($C15,GVgg!$D$12:CC$600,P$3,FALSE)),"i.a"))</f>
        <v>i.a</v>
      </c>
      <c r="Q15" s="134" t="str">
        <f>IF($C15="","",_xlfn.IFNA(IF(ISBLANK(VLOOKUP($C15,GVgg!$D$12:CD$600,Q$3,FALSE)),"i.a",VLOOKUP($C15,GVgg!$D$12:CD$600,Q$3,FALSE)),"i.a"))</f>
        <v>i.a</v>
      </c>
      <c r="R15" s="134" t="str">
        <f>IF($C15="","",_xlfn.IFNA(IF(ISBLANK(VLOOKUP($C15,GVgg!$D$12:CE$600,R$3,FALSE)),"i.a",VLOOKUP($C15,GVgg!$D$12:CE$600,R$3,FALSE)),"i.a"))</f>
        <v>i.a</v>
      </c>
      <c r="S15" s="134" t="str">
        <f>IF($C15="","",_xlfn.IFNA(IF(ISBLANK(VLOOKUP($C15,GVgg!$D$12:CF$600,S$3,FALSE)),"i.a",VLOOKUP($C15,GVgg!$D$12:CF$600,S$3,FALSE)),"i.a"))</f>
        <v>i.a</v>
      </c>
      <c r="T15" s="134" t="str">
        <f>IF($C15="","",_xlfn.IFNA(IF(ISBLANK(VLOOKUP($C15,GVgg!$D$12:CG$600,T$3,FALSE)),"i.a",VLOOKUP($C15,GVgg!$D$12:CG$600,T$3,FALSE)),"i.a"))</f>
        <v>i.a</v>
      </c>
      <c r="U15" s="134" t="str">
        <f>IF($C15="","",_xlfn.IFNA(IF(ISBLANK(VLOOKUP($C15,GVgg!$D$12:CH$600,U$3,FALSE)),"i.a",VLOOKUP($C15,GVgg!$D$12:CH$600,U$3,FALSE)),"i.a"))</f>
        <v>i.a</v>
      </c>
      <c r="V15" s="134" t="str">
        <f>IF($C15="","",_xlfn.IFNA(IF(ISBLANK(VLOOKUP($C15,GVgg!$D$12:CI$600,V$3,FALSE)),"i.a",VLOOKUP($C15,GVgg!$D$12:CI$600,V$3,FALSE)),"i.a"))</f>
        <v>i.a</v>
      </c>
      <c r="W15" s="134" t="str">
        <f>IF($C15="","",_xlfn.IFNA(IF(ISBLANK(VLOOKUP($C15,GVgg!$D$12:CJ$600,W$3,FALSE)),"i.a",VLOOKUP($C15,GVgg!$D$12:CJ$600,W$3,FALSE)),"i.a"))</f>
        <v>i.a</v>
      </c>
      <c r="X15" s="134" t="str">
        <f>IF($C15="","",_xlfn.IFNA(IF(ISBLANK(VLOOKUP($C15,GVgg!$D$12:CK$600,X$3,FALSE)),"i.a",VLOOKUP($C15,GVgg!$D$12:CK$600,X$3,FALSE)),"i.a"))</f>
        <v>i.a</v>
      </c>
      <c r="Y15" s="134" t="str">
        <f>IF($C15="","",_xlfn.IFNA(IF(ISBLANK(VLOOKUP($C15,GVgg!$D$12:CL$600,Y$3,FALSE)),"i.a",VLOOKUP($C15,GVgg!$D$12:CL$600,Y$3,FALSE)),"i.a"))</f>
        <v>i.a</v>
      </c>
      <c r="Z15" s="134" t="str">
        <f>IF($C15="","",_xlfn.IFNA(IF(ISBLANK(VLOOKUP($C15,GVgg!$D$12:CM$600,Z$3,FALSE)),"i.a",VLOOKUP($C15,GVgg!$D$12:CM$600,Z$3,FALSE)),"i.a"))</f>
        <v>i.a</v>
      </c>
      <c r="AA15" s="134" t="str">
        <f>IF($C15="","",_xlfn.IFNA(IF(ISBLANK(VLOOKUP($C15,GVgg!$D$12:CN$600,AA$3,FALSE)),"i.a",VLOOKUP($C15,GVgg!$D$12:CN$600,AA$3,FALSE)),"i.a"))</f>
        <v>i.a</v>
      </c>
      <c r="AB15" s="134" t="str">
        <f>IF($C15="","",_xlfn.IFNA(IF(ISBLANK(VLOOKUP($C15,GVgg!$D$12:CO$600,AB$3,FALSE)),"i.a",VLOOKUP($C15,GVgg!$D$12:CO$600,AB$3,FALSE)),"i.a"))</f>
        <v>i.a</v>
      </c>
    </row>
    <row r="16" spans="1:28" x14ac:dyDescent="0.2">
      <c r="A16" s="45">
        <v>8</v>
      </c>
      <c r="B16" s="45">
        <f>IF(OR(B15=B14,INDEX(GVgg!$B$12:$D$600,B15,1)=""),B15+1,B15)</f>
        <v>8</v>
      </c>
      <c r="C16" s="45">
        <f>IF(B16=B17,"",INDEX(GVgg!$B$12:$D$600,B16,3))</f>
        <v>0</v>
      </c>
      <c r="D16" s="51" t="str">
        <f>_xlfn.IFNA(IF(OR($C16="",ISBLANK(VLOOKUP($C16,GVgg!$D$11:$BV607,$I$3,FALSE))),"",VLOOKUP($C16,GVgg!$D$11:$BV607,$I$3,FALSE)),"")</f>
        <v/>
      </c>
      <c r="E16" s="51" t="str">
        <f>_xlfn.IFNA(IF(OR($C16="",ISBLANK(VLOOKUP($C16,GVgg!$D$11:$BV607,$I$3-1,FALSE))),"",VLOOKUP($C16,GVgg!$D$11:$BV607,$I$3-1,FALSE)),"")</f>
        <v/>
      </c>
      <c r="F16" s="51">
        <f>IF(B16=B17,UPPER(MID(INDEX(GVgg!$B$12:$F$600,B16,1),9,99)),INDEX(GVgg!$B$12:$F$600,B16,5))</f>
        <v>0</v>
      </c>
      <c r="G16" s="51">
        <f>IF(B16=B17,UPPER(MID(INDEX(GVgg!$B$12:$F$600,B16,1),9,99)),INDEX(GVgg!$B$12:$F$600,B16,4))</f>
        <v>0</v>
      </c>
      <c r="H16" s="106">
        <f t="shared" si="2"/>
        <v>0</v>
      </c>
      <c r="I16" s="108"/>
      <c r="J16" s="134" t="str">
        <f>IF($C16="","",_xlfn.IFNA(IF(ISBLANK(VLOOKUP($C16,GVgg!$D$12:BW$600,J$3,FALSE)),"i.a",VLOOKUP($C16,GVgg!$D$12:BW$600,J$3,FALSE)),"i.a"))</f>
        <v>i.a</v>
      </c>
      <c r="K16" s="134" t="str">
        <f>IF($C16="","",_xlfn.IFNA(IF(ISBLANK(VLOOKUP($C16,GVgg!$D$12:BX$600,K$3,FALSE)),"i.a",VLOOKUP($C16,GVgg!$D$12:BX$600,K$3,FALSE)),"i.a"))</f>
        <v>i.a</v>
      </c>
      <c r="L16" s="134" t="str">
        <f>IF($C16="","",_xlfn.IFNA(IF(ISBLANK(VLOOKUP($C16,GVgg!$D$12:BY$600,L$3,FALSE)),"i.a",VLOOKUP($C16,GVgg!$D$12:BY$600,L$3,FALSE)),"i.a"))</f>
        <v>i.a</v>
      </c>
      <c r="M16" s="134" t="str">
        <f>IF($C16="","",_xlfn.IFNA(IF(ISBLANK(VLOOKUP($C16,GVgg!$D$12:BZ$600,M$3,FALSE)),"i.a",VLOOKUP($C16,GVgg!$D$12:BZ$600,M$3,FALSE)),"i.a"))</f>
        <v>i.a</v>
      </c>
      <c r="N16" s="134" t="str">
        <f>IF($C16="","",_xlfn.IFNA(IF(ISBLANK(VLOOKUP($C16,GVgg!$D$12:CA$600,N$3,FALSE)),"i.a",VLOOKUP($C16,GVgg!$D$12:CA$600,N$3,FALSE)),"i.a"))</f>
        <v>i.a</v>
      </c>
      <c r="O16" s="134" t="str">
        <f>IF($C16="","",_xlfn.IFNA(IF(ISBLANK(VLOOKUP($C16,GVgg!$D$12:CB$600,O$3,FALSE)),"i.a",VLOOKUP($C16,GVgg!$D$12:CB$600,O$3,FALSE)),"i.a"))</f>
        <v>i.a</v>
      </c>
      <c r="P16" s="134" t="str">
        <f>IF($C16="","",_xlfn.IFNA(IF(ISBLANK(VLOOKUP($C16,GVgg!$D$12:CC$600,P$3,FALSE)),"i.a",VLOOKUP($C16,GVgg!$D$12:CC$600,P$3,FALSE)),"i.a"))</f>
        <v>i.a</v>
      </c>
      <c r="Q16" s="134" t="str">
        <f>IF($C16="","",_xlfn.IFNA(IF(ISBLANK(VLOOKUP($C16,GVgg!$D$12:CD$600,Q$3,FALSE)),"i.a",VLOOKUP($C16,GVgg!$D$12:CD$600,Q$3,FALSE)),"i.a"))</f>
        <v>i.a</v>
      </c>
      <c r="R16" s="134" t="str">
        <f>IF($C16="","",_xlfn.IFNA(IF(ISBLANK(VLOOKUP($C16,GVgg!$D$12:CE$600,R$3,FALSE)),"i.a",VLOOKUP($C16,GVgg!$D$12:CE$600,R$3,FALSE)),"i.a"))</f>
        <v>i.a</v>
      </c>
      <c r="S16" s="134" t="str">
        <f>IF($C16="","",_xlfn.IFNA(IF(ISBLANK(VLOOKUP($C16,GVgg!$D$12:CF$600,S$3,FALSE)),"i.a",VLOOKUP($C16,GVgg!$D$12:CF$600,S$3,FALSE)),"i.a"))</f>
        <v>i.a</v>
      </c>
      <c r="T16" s="134" t="str">
        <f>IF($C16="","",_xlfn.IFNA(IF(ISBLANK(VLOOKUP($C16,GVgg!$D$12:CG$600,T$3,FALSE)),"i.a",VLOOKUP($C16,GVgg!$D$12:CG$600,T$3,FALSE)),"i.a"))</f>
        <v>i.a</v>
      </c>
      <c r="U16" s="134" t="str">
        <f>IF($C16="","",_xlfn.IFNA(IF(ISBLANK(VLOOKUP($C16,GVgg!$D$12:CH$600,U$3,FALSE)),"i.a",VLOOKUP($C16,GVgg!$D$12:CH$600,U$3,FALSE)),"i.a"))</f>
        <v>i.a</v>
      </c>
      <c r="V16" s="134" t="str">
        <f>IF($C16="","",_xlfn.IFNA(IF(ISBLANK(VLOOKUP($C16,GVgg!$D$12:CI$600,V$3,FALSE)),"i.a",VLOOKUP($C16,GVgg!$D$12:CI$600,V$3,FALSE)),"i.a"))</f>
        <v>i.a</v>
      </c>
      <c r="W16" s="134" t="str">
        <f>IF($C16="","",_xlfn.IFNA(IF(ISBLANK(VLOOKUP($C16,GVgg!$D$12:CJ$600,W$3,FALSE)),"i.a",VLOOKUP($C16,GVgg!$D$12:CJ$600,W$3,FALSE)),"i.a"))</f>
        <v>i.a</v>
      </c>
      <c r="X16" s="134" t="str">
        <f>IF($C16="","",_xlfn.IFNA(IF(ISBLANK(VLOOKUP($C16,GVgg!$D$12:CK$600,X$3,FALSE)),"i.a",VLOOKUP($C16,GVgg!$D$12:CK$600,X$3,FALSE)),"i.a"))</f>
        <v>i.a</v>
      </c>
      <c r="Y16" s="134" t="str">
        <f>IF($C16="","",_xlfn.IFNA(IF(ISBLANK(VLOOKUP($C16,GVgg!$D$12:CL$600,Y$3,FALSE)),"i.a",VLOOKUP($C16,GVgg!$D$12:CL$600,Y$3,FALSE)),"i.a"))</f>
        <v>i.a</v>
      </c>
      <c r="Z16" s="134" t="str">
        <f>IF($C16="","",_xlfn.IFNA(IF(ISBLANK(VLOOKUP($C16,GVgg!$D$12:CM$600,Z$3,FALSE)),"i.a",VLOOKUP($C16,GVgg!$D$12:CM$600,Z$3,FALSE)),"i.a"))</f>
        <v>i.a</v>
      </c>
      <c r="AA16" s="134" t="str">
        <f>IF($C16="","",_xlfn.IFNA(IF(ISBLANK(VLOOKUP($C16,GVgg!$D$12:CN$600,AA$3,FALSE)),"i.a",VLOOKUP($C16,GVgg!$D$12:CN$600,AA$3,FALSE)),"i.a"))</f>
        <v>i.a</v>
      </c>
      <c r="AB16" s="134" t="str">
        <f>IF($C16="","",_xlfn.IFNA(IF(ISBLANK(VLOOKUP($C16,GVgg!$D$12:CO$600,AB$3,FALSE)),"i.a",VLOOKUP($C16,GVgg!$D$12:CO$600,AB$3,FALSE)),"i.a"))</f>
        <v>i.a</v>
      </c>
    </row>
    <row r="17" spans="1:28" x14ac:dyDescent="0.2">
      <c r="A17" s="45">
        <v>9</v>
      </c>
      <c r="B17" s="45">
        <f>IF(OR(B16=B15,INDEX(GVgg!$B$12:$D$600,B16,1)=""),B16+1,B16)</f>
        <v>9</v>
      </c>
      <c r="C17" s="45">
        <f>IF(B17=B18,"",INDEX(GVgg!$B$12:$D$600,B17,3))</f>
        <v>0</v>
      </c>
      <c r="D17" s="51" t="str">
        <f>_xlfn.IFNA(IF(OR($C17="",ISBLANK(VLOOKUP($C17,GVgg!$D$11:$BV608,$I$3,FALSE))),"",VLOOKUP($C17,GVgg!$D$11:$BV608,$I$3,FALSE)),"")</f>
        <v/>
      </c>
      <c r="E17" s="51" t="str">
        <f>_xlfn.IFNA(IF(OR($C17="",ISBLANK(VLOOKUP($C17,GVgg!$D$11:$BV608,$I$3-1,FALSE))),"",VLOOKUP($C17,GVgg!$D$11:$BV608,$I$3-1,FALSE)),"")</f>
        <v/>
      </c>
      <c r="F17" s="51">
        <f>IF(B17=B18,UPPER(MID(INDEX(GVgg!$B$12:$F$600,B17,1),9,99)),INDEX(GVgg!$B$12:$F$600,B17,5))</f>
        <v>0</v>
      </c>
      <c r="G17" s="51">
        <f>IF(B17=B18,UPPER(MID(INDEX(GVgg!$B$12:$F$600,B17,1),9,99)),INDEX(GVgg!$B$12:$F$600,B17,4))</f>
        <v>0</v>
      </c>
      <c r="H17" s="106">
        <f t="shared" si="2"/>
        <v>0</v>
      </c>
      <c r="I17" s="108" t="str">
        <f t="shared" si="1"/>
        <v xml:space="preserve"> </v>
      </c>
      <c r="J17" s="134" t="str">
        <f>IF($C17="","",_xlfn.IFNA(IF(ISBLANK(VLOOKUP($C17,GVgg!$D$12:BW$600,J$3,FALSE)),"i.a",VLOOKUP($C17,GVgg!$D$12:BW$600,J$3,FALSE)),"i.a"))</f>
        <v>i.a</v>
      </c>
      <c r="K17" s="134" t="str">
        <f>IF($C17="","",_xlfn.IFNA(IF(ISBLANK(VLOOKUP($C17,GVgg!$D$12:BX$600,K$3,FALSE)),"i.a",VLOOKUP($C17,GVgg!$D$12:BX$600,K$3,FALSE)),"i.a"))</f>
        <v>i.a</v>
      </c>
      <c r="L17" s="134" t="str">
        <f>IF($C17="","",_xlfn.IFNA(IF(ISBLANK(VLOOKUP($C17,GVgg!$D$12:BY$600,L$3,FALSE)),"i.a",VLOOKUP($C17,GVgg!$D$12:BY$600,L$3,FALSE)),"i.a"))</f>
        <v>i.a</v>
      </c>
      <c r="M17" s="134" t="str">
        <f>IF($C17="","",_xlfn.IFNA(IF(ISBLANK(VLOOKUP($C17,GVgg!$D$12:BZ$600,M$3,FALSE)),"i.a",VLOOKUP($C17,GVgg!$D$12:BZ$600,M$3,FALSE)),"i.a"))</f>
        <v>i.a</v>
      </c>
      <c r="N17" s="134" t="str">
        <f>IF($C17="","",_xlfn.IFNA(IF(ISBLANK(VLOOKUP($C17,GVgg!$D$12:CA$600,N$3,FALSE)),"i.a",VLOOKUP($C17,GVgg!$D$12:CA$600,N$3,FALSE)),"i.a"))</f>
        <v>i.a</v>
      </c>
      <c r="O17" s="134" t="str">
        <f>IF($C17="","",_xlfn.IFNA(IF(ISBLANK(VLOOKUP($C17,GVgg!$D$12:CB$600,O$3,FALSE)),"i.a",VLOOKUP($C17,GVgg!$D$12:CB$600,O$3,FALSE)),"i.a"))</f>
        <v>i.a</v>
      </c>
      <c r="P17" s="134" t="str">
        <f>IF($C17="","",_xlfn.IFNA(IF(ISBLANK(VLOOKUP($C17,GVgg!$D$12:CC$600,P$3,FALSE)),"i.a",VLOOKUP($C17,GVgg!$D$12:CC$600,P$3,FALSE)),"i.a"))</f>
        <v>i.a</v>
      </c>
      <c r="Q17" s="134" t="str">
        <f>IF($C17="","",_xlfn.IFNA(IF(ISBLANK(VLOOKUP($C17,GVgg!$D$12:CD$600,Q$3,FALSE)),"i.a",VLOOKUP($C17,GVgg!$D$12:CD$600,Q$3,FALSE)),"i.a"))</f>
        <v>i.a</v>
      </c>
      <c r="R17" s="134" t="str">
        <f>IF($C17="","",_xlfn.IFNA(IF(ISBLANK(VLOOKUP($C17,GVgg!$D$12:CE$600,R$3,FALSE)),"i.a",VLOOKUP($C17,GVgg!$D$12:CE$600,R$3,FALSE)),"i.a"))</f>
        <v>i.a</v>
      </c>
      <c r="S17" s="134" t="str">
        <f>IF($C17="","",_xlfn.IFNA(IF(ISBLANK(VLOOKUP($C17,GVgg!$D$12:CF$600,S$3,FALSE)),"i.a",VLOOKUP($C17,GVgg!$D$12:CF$600,S$3,FALSE)),"i.a"))</f>
        <v>i.a</v>
      </c>
      <c r="T17" s="134" t="str">
        <f>IF($C17="","",_xlfn.IFNA(IF(ISBLANK(VLOOKUP($C17,GVgg!$D$12:CG$600,T$3,FALSE)),"i.a",VLOOKUP($C17,GVgg!$D$12:CG$600,T$3,FALSE)),"i.a"))</f>
        <v>i.a</v>
      </c>
      <c r="U17" s="134" t="str">
        <f>IF($C17="","",_xlfn.IFNA(IF(ISBLANK(VLOOKUP($C17,GVgg!$D$12:CH$600,U$3,FALSE)),"i.a",VLOOKUP($C17,GVgg!$D$12:CH$600,U$3,FALSE)),"i.a"))</f>
        <v>i.a</v>
      </c>
      <c r="V17" s="134" t="str">
        <f>IF($C17="","",_xlfn.IFNA(IF(ISBLANK(VLOOKUP($C17,GVgg!$D$12:CI$600,V$3,FALSE)),"i.a",VLOOKUP($C17,GVgg!$D$12:CI$600,V$3,FALSE)),"i.a"))</f>
        <v>i.a</v>
      </c>
      <c r="W17" s="134" t="str">
        <f>IF($C17="","",_xlfn.IFNA(IF(ISBLANK(VLOOKUP($C17,GVgg!$D$12:CJ$600,W$3,FALSE)),"i.a",VLOOKUP($C17,GVgg!$D$12:CJ$600,W$3,FALSE)),"i.a"))</f>
        <v>i.a</v>
      </c>
      <c r="X17" s="134" t="str">
        <f>IF($C17="","",_xlfn.IFNA(IF(ISBLANK(VLOOKUP($C17,GVgg!$D$12:CK$600,X$3,FALSE)),"i.a",VLOOKUP($C17,GVgg!$D$12:CK$600,X$3,FALSE)),"i.a"))</f>
        <v>i.a</v>
      </c>
      <c r="Y17" s="134" t="str">
        <f>IF($C17="","",_xlfn.IFNA(IF(ISBLANK(VLOOKUP($C17,GVgg!$D$12:CL$600,Y$3,FALSE)),"i.a",VLOOKUP($C17,GVgg!$D$12:CL$600,Y$3,FALSE)),"i.a"))</f>
        <v>i.a</v>
      </c>
      <c r="Z17" s="134" t="str">
        <f>IF($C17="","",_xlfn.IFNA(IF(ISBLANK(VLOOKUP($C17,GVgg!$D$12:CM$600,Z$3,FALSE)),"i.a",VLOOKUP($C17,GVgg!$D$12:CM$600,Z$3,FALSE)),"i.a"))</f>
        <v>i.a</v>
      </c>
      <c r="AA17" s="134" t="str">
        <f>IF($C17="","",_xlfn.IFNA(IF(ISBLANK(VLOOKUP($C17,GVgg!$D$12:CN$600,AA$3,FALSE)),"i.a",VLOOKUP($C17,GVgg!$D$12:CN$600,AA$3,FALSE)),"i.a"))</f>
        <v>i.a</v>
      </c>
      <c r="AB17" s="134" t="str">
        <f>IF($C17="","",_xlfn.IFNA(IF(ISBLANK(VLOOKUP($C17,GVgg!$D$12:CO$600,AB$3,FALSE)),"i.a",VLOOKUP($C17,GVgg!$D$12:CO$600,AB$3,FALSE)),"i.a"))</f>
        <v>i.a</v>
      </c>
    </row>
    <row r="18" spans="1:28" x14ac:dyDescent="0.2">
      <c r="A18" s="45">
        <v>10</v>
      </c>
      <c r="B18" s="45">
        <f>IF(OR(B17=B16,INDEX(GVgg!$B$12:$D$600,B17,1)=""),B17+1,B17)</f>
        <v>10</v>
      </c>
      <c r="C18" s="45">
        <f>IF(B18=B19,"",INDEX(GVgg!$B$12:$D$600,B18,3))</f>
        <v>0</v>
      </c>
      <c r="D18" s="51" t="str">
        <f>_xlfn.IFNA(IF(OR($C18="",ISBLANK(VLOOKUP($C18,GVgg!$D$11:$BV609,$I$3,FALSE))),"",VLOOKUP($C18,GVgg!$D$11:$BV609,$I$3,FALSE)),"")</f>
        <v/>
      </c>
      <c r="E18" s="51" t="str">
        <f>_xlfn.IFNA(IF(OR($C18="",ISBLANK(VLOOKUP($C18,GVgg!$D$11:$BV609,$I$3-1,FALSE))),"",VLOOKUP($C18,GVgg!$D$11:$BV609,$I$3-1,FALSE)),"")</f>
        <v/>
      </c>
      <c r="F18" s="51">
        <f>IF(B18=B19,UPPER(MID(INDEX(GVgg!$B$12:$F$600,B18,1),9,99)),INDEX(GVgg!$B$12:$F$600,B18,5))</f>
        <v>0</v>
      </c>
      <c r="G18" s="51">
        <f>IF(B18=B19,UPPER(MID(INDEX(GVgg!$B$12:$F$600,B18,1),9,99)),INDEX(GVgg!$B$12:$F$600,B18,4))</f>
        <v>0</v>
      </c>
      <c r="H18" s="106">
        <f t="shared" si="2"/>
        <v>0</v>
      </c>
      <c r="I18" s="108" t="str">
        <f t="shared" si="1"/>
        <v xml:space="preserve"> </v>
      </c>
      <c r="J18" s="134" t="str">
        <f>IF($C18="","",_xlfn.IFNA(IF(ISBLANK(VLOOKUP($C18,GVgg!$D$12:BW$600,J$3,FALSE)),"i.a",VLOOKUP($C18,GVgg!$D$12:BW$600,J$3,FALSE)),"i.a"))</f>
        <v>i.a</v>
      </c>
      <c r="K18" s="134" t="str">
        <f>IF($C18="","",_xlfn.IFNA(IF(ISBLANK(VLOOKUP($C18,GVgg!$D$12:BX$600,K$3,FALSE)),"i.a",VLOOKUP($C18,GVgg!$D$12:BX$600,K$3,FALSE)),"i.a"))</f>
        <v>i.a</v>
      </c>
      <c r="L18" s="134" t="str">
        <f>IF($C18="","",_xlfn.IFNA(IF(ISBLANK(VLOOKUP($C18,GVgg!$D$12:BY$600,L$3,FALSE)),"i.a",VLOOKUP($C18,GVgg!$D$12:BY$600,L$3,FALSE)),"i.a"))</f>
        <v>i.a</v>
      </c>
      <c r="M18" s="134" t="str">
        <f>IF($C18="","",_xlfn.IFNA(IF(ISBLANK(VLOOKUP($C18,GVgg!$D$12:BZ$600,M$3,FALSE)),"i.a",VLOOKUP($C18,GVgg!$D$12:BZ$600,M$3,FALSE)),"i.a"))</f>
        <v>i.a</v>
      </c>
      <c r="N18" s="134" t="str">
        <f>IF($C18="","",_xlfn.IFNA(IF(ISBLANK(VLOOKUP($C18,GVgg!$D$12:CA$600,N$3,FALSE)),"i.a",VLOOKUP($C18,GVgg!$D$12:CA$600,N$3,FALSE)),"i.a"))</f>
        <v>i.a</v>
      </c>
      <c r="O18" s="134" t="str">
        <f>IF($C18="","",_xlfn.IFNA(IF(ISBLANK(VLOOKUP($C18,GVgg!$D$12:CB$600,O$3,FALSE)),"i.a",VLOOKUP($C18,GVgg!$D$12:CB$600,O$3,FALSE)),"i.a"))</f>
        <v>i.a</v>
      </c>
      <c r="P18" s="134" t="str">
        <f>IF($C18="","",_xlfn.IFNA(IF(ISBLANK(VLOOKUP($C18,GVgg!$D$12:CC$600,P$3,FALSE)),"i.a",VLOOKUP($C18,GVgg!$D$12:CC$600,P$3,FALSE)),"i.a"))</f>
        <v>i.a</v>
      </c>
      <c r="Q18" s="134" t="str">
        <f>IF($C18="","",_xlfn.IFNA(IF(ISBLANK(VLOOKUP($C18,GVgg!$D$12:CD$600,Q$3,FALSE)),"i.a",VLOOKUP($C18,GVgg!$D$12:CD$600,Q$3,FALSE)),"i.a"))</f>
        <v>i.a</v>
      </c>
      <c r="R18" s="134" t="str">
        <f>IF($C18="","",_xlfn.IFNA(IF(ISBLANK(VLOOKUP($C18,GVgg!$D$12:CE$600,R$3,FALSE)),"i.a",VLOOKUP($C18,GVgg!$D$12:CE$600,R$3,FALSE)),"i.a"))</f>
        <v>i.a</v>
      </c>
      <c r="S18" s="134" t="str">
        <f>IF($C18="","",_xlfn.IFNA(IF(ISBLANK(VLOOKUP($C18,GVgg!$D$12:CF$600,S$3,FALSE)),"i.a",VLOOKUP($C18,GVgg!$D$12:CF$600,S$3,FALSE)),"i.a"))</f>
        <v>i.a</v>
      </c>
      <c r="T18" s="134" t="str">
        <f>IF($C18="","",_xlfn.IFNA(IF(ISBLANK(VLOOKUP($C18,GVgg!$D$12:CG$600,T$3,FALSE)),"i.a",VLOOKUP($C18,GVgg!$D$12:CG$600,T$3,FALSE)),"i.a"))</f>
        <v>i.a</v>
      </c>
      <c r="U18" s="134" t="str">
        <f>IF($C18="","",_xlfn.IFNA(IF(ISBLANK(VLOOKUP($C18,GVgg!$D$12:CH$600,U$3,FALSE)),"i.a",VLOOKUP($C18,GVgg!$D$12:CH$600,U$3,FALSE)),"i.a"))</f>
        <v>i.a</v>
      </c>
      <c r="V18" s="134" t="str">
        <f>IF($C18="","",_xlfn.IFNA(IF(ISBLANK(VLOOKUP($C18,GVgg!$D$12:CI$600,V$3,FALSE)),"i.a",VLOOKUP($C18,GVgg!$D$12:CI$600,V$3,FALSE)),"i.a"))</f>
        <v>i.a</v>
      </c>
      <c r="W18" s="134" t="str">
        <f>IF($C18="","",_xlfn.IFNA(IF(ISBLANK(VLOOKUP($C18,GVgg!$D$12:CJ$600,W$3,FALSE)),"i.a",VLOOKUP($C18,GVgg!$D$12:CJ$600,W$3,FALSE)),"i.a"))</f>
        <v>i.a</v>
      </c>
      <c r="X18" s="134" t="str">
        <f>IF($C18="","",_xlfn.IFNA(IF(ISBLANK(VLOOKUP($C18,GVgg!$D$12:CK$600,X$3,FALSE)),"i.a",VLOOKUP($C18,GVgg!$D$12:CK$600,X$3,FALSE)),"i.a"))</f>
        <v>i.a</v>
      </c>
      <c r="Y18" s="134" t="str">
        <f>IF($C18="","",_xlfn.IFNA(IF(ISBLANK(VLOOKUP($C18,GVgg!$D$12:CL$600,Y$3,FALSE)),"i.a",VLOOKUP($C18,GVgg!$D$12:CL$600,Y$3,FALSE)),"i.a"))</f>
        <v>i.a</v>
      </c>
      <c r="Z18" s="134" t="str">
        <f>IF($C18="","",_xlfn.IFNA(IF(ISBLANK(VLOOKUP($C18,GVgg!$D$12:CM$600,Z$3,FALSE)),"i.a",VLOOKUP($C18,GVgg!$D$12:CM$600,Z$3,FALSE)),"i.a"))</f>
        <v>i.a</v>
      </c>
      <c r="AA18" s="134" t="str">
        <f>IF($C18="","",_xlfn.IFNA(IF(ISBLANK(VLOOKUP($C18,GVgg!$D$12:CN$600,AA$3,FALSE)),"i.a",VLOOKUP($C18,GVgg!$D$12:CN$600,AA$3,FALSE)),"i.a"))</f>
        <v>i.a</v>
      </c>
      <c r="AB18" s="134" t="str">
        <f>IF($C18="","",_xlfn.IFNA(IF(ISBLANK(VLOOKUP($C18,GVgg!$D$12:CO$600,AB$3,FALSE)),"i.a",VLOOKUP($C18,GVgg!$D$12:CO$600,AB$3,FALSE)),"i.a"))</f>
        <v>i.a</v>
      </c>
    </row>
    <row r="19" spans="1:28" x14ac:dyDescent="0.2">
      <c r="A19" s="45">
        <v>11</v>
      </c>
      <c r="B19" s="45">
        <f>IF(OR(B18=B17,INDEX(GVgg!$B$12:$D$600,B18,1)=""),B18+1,B18)</f>
        <v>11</v>
      </c>
      <c r="C19" s="45">
        <f>IF(B19=B20,"",INDEX(GVgg!$B$12:$D$600,B19,3))</f>
        <v>0</v>
      </c>
      <c r="D19" s="51" t="str">
        <f>_xlfn.IFNA(IF(OR($C19="",ISBLANK(VLOOKUP($C19,GVgg!$D$11:$BV610,$I$3,FALSE))),"",VLOOKUP($C19,GVgg!$D$11:$BV610,$I$3,FALSE)),"")</f>
        <v/>
      </c>
      <c r="E19" s="51" t="str">
        <f>_xlfn.IFNA(IF(OR($C19="",ISBLANK(VLOOKUP($C19,GVgg!$D$11:$BV610,$I$3-1,FALSE))),"",VLOOKUP($C19,GVgg!$D$11:$BV610,$I$3-1,FALSE)),"")</f>
        <v/>
      </c>
      <c r="F19" s="51">
        <f>IF(B19=B20,UPPER(MID(INDEX(GVgg!$B$12:$F$600,B19,1),9,99)),INDEX(GVgg!$B$12:$F$600,B19,5))</f>
        <v>0</v>
      </c>
      <c r="G19" s="51">
        <f>IF(B19=B20,UPPER(MID(INDEX(GVgg!$B$12:$F$600,B19,1),9,99)),INDEX(GVgg!$B$12:$F$600,B19,4))</f>
        <v>0</v>
      </c>
      <c r="H19" s="106">
        <f t="shared" si="2"/>
        <v>0</v>
      </c>
      <c r="I19" s="108" t="str">
        <f t="shared" si="1"/>
        <v xml:space="preserve"> </v>
      </c>
      <c r="J19" s="134" t="str">
        <f>IF($C19="","",_xlfn.IFNA(IF(ISBLANK(VLOOKUP($C19,GVgg!$D$12:BW$600,J$3,FALSE)),"i.a",VLOOKUP($C19,GVgg!$D$12:BW$600,J$3,FALSE)),"i.a"))</f>
        <v>i.a</v>
      </c>
      <c r="K19" s="134" t="str">
        <f>IF($C19="","",_xlfn.IFNA(IF(ISBLANK(VLOOKUP($C19,GVgg!$D$12:BX$600,K$3,FALSE)),"i.a",VLOOKUP($C19,GVgg!$D$12:BX$600,K$3,FALSE)),"i.a"))</f>
        <v>i.a</v>
      </c>
      <c r="L19" s="134" t="str">
        <f>IF($C19="","",_xlfn.IFNA(IF(ISBLANK(VLOOKUP($C19,GVgg!$D$12:BY$600,L$3,FALSE)),"i.a",VLOOKUP($C19,GVgg!$D$12:BY$600,L$3,FALSE)),"i.a"))</f>
        <v>i.a</v>
      </c>
      <c r="M19" s="134" t="str">
        <f>IF($C19="","",_xlfn.IFNA(IF(ISBLANK(VLOOKUP($C19,GVgg!$D$12:BZ$600,M$3,FALSE)),"i.a",VLOOKUP($C19,GVgg!$D$12:BZ$600,M$3,FALSE)),"i.a"))</f>
        <v>i.a</v>
      </c>
      <c r="N19" s="134" t="str">
        <f>IF($C19="","",_xlfn.IFNA(IF(ISBLANK(VLOOKUP($C19,GVgg!$D$12:CA$600,N$3,FALSE)),"i.a",VLOOKUP($C19,GVgg!$D$12:CA$600,N$3,FALSE)),"i.a"))</f>
        <v>i.a</v>
      </c>
      <c r="O19" s="134" t="str">
        <f>IF($C19="","",_xlfn.IFNA(IF(ISBLANK(VLOOKUP($C19,GVgg!$D$12:CB$600,O$3,FALSE)),"i.a",VLOOKUP($C19,GVgg!$D$12:CB$600,O$3,FALSE)),"i.a"))</f>
        <v>i.a</v>
      </c>
      <c r="P19" s="134" t="str">
        <f>IF($C19="","",_xlfn.IFNA(IF(ISBLANK(VLOOKUP($C19,GVgg!$D$12:CC$600,P$3,FALSE)),"i.a",VLOOKUP($C19,GVgg!$D$12:CC$600,P$3,FALSE)),"i.a"))</f>
        <v>i.a</v>
      </c>
      <c r="Q19" s="134" t="str">
        <f>IF($C19="","",_xlfn.IFNA(IF(ISBLANK(VLOOKUP($C19,GVgg!$D$12:CD$600,Q$3,FALSE)),"i.a",VLOOKUP($C19,GVgg!$D$12:CD$600,Q$3,FALSE)),"i.a"))</f>
        <v>i.a</v>
      </c>
      <c r="R19" s="134" t="str">
        <f>IF($C19="","",_xlfn.IFNA(IF(ISBLANK(VLOOKUP($C19,GVgg!$D$12:CE$600,R$3,FALSE)),"i.a",VLOOKUP($C19,GVgg!$D$12:CE$600,R$3,FALSE)),"i.a"))</f>
        <v>i.a</v>
      </c>
      <c r="S19" s="134" t="str">
        <f>IF($C19="","",_xlfn.IFNA(IF(ISBLANK(VLOOKUP($C19,GVgg!$D$12:CF$600,S$3,FALSE)),"i.a",VLOOKUP($C19,GVgg!$D$12:CF$600,S$3,FALSE)),"i.a"))</f>
        <v>i.a</v>
      </c>
      <c r="T19" s="134" t="str">
        <f>IF($C19="","",_xlfn.IFNA(IF(ISBLANK(VLOOKUP($C19,GVgg!$D$12:CG$600,T$3,FALSE)),"i.a",VLOOKUP($C19,GVgg!$D$12:CG$600,T$3,FALSE)),"i.a"))</f>
        <v>i.a</v>
      </c>
      <c r="U19" s="134" t="str">
        <f>IF($C19="","",_xlfn.IFNA(IF(ISBLANK(VLOOKUP($C19,GVgg!$D$12:CH$600,U$3,FALSE)),"i.a",VLOOKUP($C19,GVgg!$D$12:CH$600,U$3,FALSE)),"i.a"))</f>
        <v>i.a</v>
      </c>
      <c r="V19" s="134" t="str">
        <f>IF($C19="","",_xlfn.IFNA(IF(ISBLANK(VLOOKUP($C19,GVgg!$D$12:CI$600,V$3,FALSE)),"i.a",VLOOKUP($C19,GVgg!$D$12:CI$600,V$3,FALSE)),"i.a"))</f>
        <v>i.a</v>
      </c>
      <c r="W19" s="134" t="str">
        <f>IF($C19="","",_xlfn.IFNA(IF(ISBLANK(VLOOKUP($C19,GVgg!$D$12:CJ$600,W$3,FALSE)),"i.a",VLOOKUP($C19,GVgg!$D$12:CJ$600,W$3,FALSE)),"i.a"))</f>
        <v>i.a</v>
      </c>
      <c r="X19" s="134" t="str">
        <f>IF($C19="","",_xlfn.IFNA(IF(ISBLANK(VLOOKUP($C19,GVgg!$D$12:CK$600,X$3,FALSE)),"i.a",VLOOKUP($C19,GVgg!$D$12:CK$600,X$3,FALSE)),"i.a"))</f>
        <v>i.a</v>
      </c>
      <c r="Y19" s="134" t="str">
        <f>IF($C19="","",_xlfn.IFNA(IF(ISBLANK(VLOOKUP($C19,GVgg!$D$12:CL$600,Y$3,FALSE)),"i.a",VLOOKUP($C19,GVgg!$D$12:CL$600,Y$3,FALSE)),"i.a"))</f>
        <v>i.a</v>
      </c>
      <c r="Z19" s="134" t="str">
        <f>IF($C19="","",_xlfn.IFNA(IF(ISBLANK(VLOOKUP($C19,GVgg!$D$12:CM$600,Z$3,FALSE)),"i.a",VLOOKUP($C19,GVgg!$D$12:CM$600,Z$3,FALSE)),"i.a"))</f>
        <v>i.a</v>
      </c>
      <c r="AA19" s="134" t="str">
        <f>IF($C19="","",_xlfn.IFNA(IF(ISBLANK(VLOOKUP($C19,GVgg!$D$12:CN$600,AA$3,FALSE)),"i.a",VLOOKUP($C19,GVgg!$D$12:CN$600,AA$3,FALSE)),"i.a"))</f>
        <v>i.a</v>
      </c>
      <c r="AB19" s="134" t="str">
        <f>IF($C19="","",_xlfn.IFNA(IF(ISBLANK(VLOOKUP($C19,GVgg!$D$12:CO$600,AB$3,FALSE)),"i.a",VLOOKUP($C19,GVgg!$D$12:CO$600,AB$3,FALSE)),"i.a"))</f>
        <v>i.a</v>
      </c>
    </row>
    <row r="20" spans="1:28" x14ac:dyDescent="0.2">
      <c r="A20" s="45">
        <v>12</v>
      </c>
      <c r="B20" s="45">
        <f>IF(OR(B19=B18,INDEX(GVgg!$B$12:$D$600,B19,1)=""),B19+1,B19)</f>
        <v>12</v>
      </c>
      <c r="C20" s="45">
        <f>IF(B20=B21,"",INDEX(GVgg!$B$12:$D$600,B20,3))</f>
        <v>0</v>
      </c>
      <c r="D20" s="51" t="str">
        <f>_xlfn.IFNA(IF(OR($C20="",ISBLANK(VLOOKUP($C20,GVgg!$D$11:$BV611,$I$3,FALSE))),"",VLOOKUP($C20,GVgg!$D$11:$BV611,$I$3,FALSE)),"")</f>
        <v/>
      </c>
      <c r="E20" s="51" t="str">
        <f>_xlfn.IFNA(IF(OR($C20="",ISBLANK(VLOOKUP($C20,GVgg!$D$11:$BV611,$I$3-1,FALSE))),"",VLOOKUP($C20,GVgg!$D$11:$BV611,$I$3-1,FALSE)),"")</f>
        <v/>
      </c>
      <c r="F20" s="51">
        <f>IF(B20=B21,UPPER(MID(INDEX(GVgg!$B$12:$F$600,B20,1),9,99)),INDEX(GVgg!$B$12:$F$600,B20,5))</f>
        <v>0</v>
      </c>
      <c r="G20" s="51">
        <f>IF(B20=B21,UPPER(MID(INDEX(GVgg!$B$12:$F$600,B20,1),9,99)),INDEX(GVgg!$B$12:$F$600,B20,4))</f>
        <v>0</v>
      </c>
      <c r="H20" s="106">
        <f t="shared" si="2"/>
        <v>0</v>
      </c>
      <c r="I20" s="108" t="str">
        <f>IF(E20="","",D20 &amp; " " &amp; E20)</f>
        <v/>
      </c>
      <c r="J20" s="134" t="str">
        <f>IF($C20="","",_xlfn.IFNA(IF(ISBLANK(VLOOKUP($C20,GVgg!$D$12:BW$600,J$3,FALSE)),"i.a",VLOOKUP($C20,GVgg!$D$12:BW$600,J$3,FALSE)),"i.a"))</f>
        <v>i.a</v>
      </c>
      <c r="K20" s="134" t="str">
        <f>IF($C20="","",_xlfn.IFNA(IF(ISBLANK(VLOOKUP($C20,GVgg!$D$12:BX$600,K$3,FALSE)),"i.a",VLOOKUP($C20,GVgg!$D$12:BX$600,K$3,FALSE)),"i.a"))</f>
        <v>i.a</v>
      </c>
      <c r="L20" s="134" t="str">
        <f>IF($C20="","",_xlfn.IFNA(IF(ISBLANK(VLOOKUP($C20,GVgg!$D$12:BY$600,L$3,FALSE)),"i.a",VLOOKUP($C20,GVgg!$D$12:BY$600,L$3,FALSE)),"i.a"))</f>
        <v>i.a</v>
      </c>
      <c r="M20" s="134" t="str">
        <f>IF($C20="","",_xlfn.IFNA(IF(ISBLANK(VLOOKUP($C20,GVgg!$D$12:BZ$600,M$3,FALSE)),"i.a",VLOOKUP($C20,GVgg!$D$12:BZ$600,M$3,FALSE)),"i.a"))</f>
        <v>i.a</v>
      </c>
      <c r="N20" s="134" t="str">
        <f>IF($C20="","",_xlfn.IFNA(IF(ISBLANK(VLOOKUP($C20,GVgg!$D$12:CA$600,N$3,FALSE)),"i.a",VLOOKUP($C20,GVgg!$D$12:CA$600,N$3,FALSE)),"i.a"))</f>
        <v>i.a</v>
      </c>
      <c r="O20" s="134" t="str">
        <f>IF($C20="","",_xlfn.IFNA(IF(ISBLANK(VLOOKUP($C20,GVgg!$D$12:CB$600,O$3,FALSE)),"i.a",VLOOKUP($C20,GVgg!$D$12:CB$600,O$3,FALSE)),"i.a"))</f>
        <v>i.a</v>
      </c>
      <c r="P20" s="134" t="str">
        <f>IF($C20="","",_xlfn.IFNA(IF(ISBLANK(VLOOKUP($C20,GVgg!$D$12:CC$600,P$3,FALSE)),"i.a",VLOOKUP($C20,GVgg!$D$12:CC$600,P$3,FALSE)),"i.a"))</f>
        <v>i.a</v>
      </c>
      <c r="Q20" s="134" t="str">
        <f>IF($C20="","",_xlfn.IFNA(IF(ISBLANK(VLOOKUP($C20,GVgg!$D$12:CD$600,Q$3,FALSE)),"i.a",VLOOKUP($C20,GVgg!$D$12:CD$600,Q$3,FALSE)),"i.a"))</f>
        <v>i.a</v>
      </c>
      <c r="R20" s="134" t="str">
        <f>IF($C20="","",_xlfn.IFNA(IF(ISBLANK(VLOOKUP($C20,GVgg!$D$12:CE$600,R$3,FALSE)),"i.a",VLOOKUP($C20,GVgg!$D$12:CE$600,R$3,FALSE)),"i.a"))</f>
        <v>i.a</v>
      </c>
      <c r="S20" s="134" t="str">
        <f>IF($C20="","",_xlfn.IFNA(IF(ISBLANK(VLOOKUP($C20,GVgg!$D$12:CF$600,S$3,FALSE)),"i.a",VLOOKUP($C20,GVgg!$D$12:CF$600,S$3,FALSE)),"i.a"))</f>
        <v>i.a</v>
      </c>
      <c r="T20" s="134" t="str">
        <f>IF($C20="","",_xlfn.IFNA(IF(ISBLANK(VLOOKUP($C20,GVgg!$D$12:CG$600,T$3,FALSE)),"i.a",VLOOKUP($C20,GVgg!$D$12:CG$600,T$3,FALSE)),"i.a"))</f>
        <v>i.a</v>
      </c>
      <c r="U20" s="134" t="str">
        <f>IF($C20="","",_xlfn.IFNA(IF(ISBLANK(VLOOKUP($C20,GVgg!$D$12:CH$600,U$3,FALSE)),"i.a",VLOOKUP($C20,GVgg!$D$12:CH$600,U$3,FALSE)),"i.a"))</f>
        <v>i.a</v>
      </c>
      <c r="V20" s="134" t="str">
        <f>IF($C20="","",_xlfn.IFNA(IF(ISBLANK(VLOOKUP($C20,GVgg!$D$12:CI$600,V$3,FALSE)),"i.a",VLOOKUP($C20,GVgg!$D$12:CI$600,V$3,FALSE)),"i.a"))</f>
        <v>i.a</v>
      </c>
      <c r="W20" s="134" t="str">
        <f>IF($C20="","",_xlfn.IFNA(IF(ISBLANK(VLOOKUP($C20,GVgg!$D$12:CJ$600,W$3,FALSE)),"i.a",VLOOKUP($C20,GVgg!$D$12:CJ$600,W$3,FALSE)),"i.a"))</f>
        <v>i.a</v>
      </c>
      <c r="X20" s="134" t="str">
        <f>IF($C20="","",_xlfn.IFNA(IF(ISBLANK(VLOOKUP($C20,GVgg!$D$12:CK$600,X$3,FALSE)),"i.a",VLOOKUP($C20,GVgg!$D$12:CK$600,X$3,FALSE)),"i.a"))</f>
        <v>i.a</v>
      </c>
      <c r="Y20" s="134" t="str">
        <f>IF($C20="","",_xlfn.IFNA(IF(ISBLANK(VLOOKUP($C20,GVgg!$D$12:CL$600,Y$3,FALSE)),"i.a",VLOOKUP($C20,GVgg!$D$12:CL$600,Y$3,FALSE)),"i.a"))</f>
        <v>i.a</v>
      </c>
      <c r="Z20" s="134" t="str">
        <f>IF($C20="","",_xlfn.IFNA(IF(ISBLANK(VLOOKUP($C20,GVgg!$D$12:CM$600,Z$3,FALSE)),"i.a",VLOOKUP($C20,GVgg!$D$12:CM$600,Z$3,FALSE)),"i.a"))</f>
        <v>i.a</v>
      </c>
      <c r="AA20" s="134" t="str">
        <f>IF($C20="","",_xlfn.IFNA(IF(ISBLANK(VLOOKUP($C20,GVgg!$D$12:CN$600,AA$3,FALSE)),"i.a",VLOOKUP($C20,GVgg!$D$12:CN$600,AA$3,FALSE)),"i.a"))</f>
        <v>i.a</v>
      </c>
      <c r="AB20" s="134" t="str">
        <f>IF($C20="","",_xlfn.IFNA(IF(ISBLANK(VLOOKUP($C20,GVgg!$D$12:CO$600,AB$3,FALSE)),"i.a",VLOOKUP($C20,GVgg!$D$12:CO$600,AB$3,FALSE)),"i.a"))</f>
        <v>i.a</v>
      </c>
    </row>
    <row r="21" spans="1:28" x14ac:dyDescent="0.2">
      <c r="A21" s="45">
        <v>13</v>
      </c>
      <c r="B21" s="45">
        <f>IF(OR(B20=B19,INDEX(GVgg!$B$12:$D$600,B20,1)=""),B20+1,B20)</f>
        <v>13</v>
      </c>
      <c r="C21" s="45">
        <f>IF(B21=B22,"",INDEX(GVgg!$B$12:$D$600,B21,3))</f>
        <v>0</v>
      </c>
      <c r="D21" s="51" t="str">
        <f>_xlfn.IFNA(IF(OR($C21="",ISBLANK(VLOOKUP($C21,GVgg!$D$11:$BV612,$I$3,FALSE))),"",VLOOKUP($C21,GVgg!$D$11:$BV612,$I$3,FALSE)),"")</f>
        <v/>
      </c>
      <c r="E21" s="51" t="str">
        <f>_xlfn.IFNA(IF(OR($C21="",ISBLANK(VLOOKUP($C21,GVgg!$D$11:$BV612,$I$3-1,FALSE))),"",VLOOKUP($C21,GVgg!$D$11:$BV612,$I$3-1,FALSE)),"")</f>
        <v/>
      </c>
      <c r="F21" s="51">
        <f>IF(B21=B22,UPPER(MID(INDEX(GVgg!$B$12:$F$600,B21,1),9,99)),INDEX(GVgg!$B$12:$F$600,B21,5))</f>
        <v>0</v>
      </c>
      <c r="G21" s="51">
        <f>IF(B21=B22,UPPER(MID(INDEX(GVgg!$B$12:$F$600,B21,1),9,99)),INDEX(GVgg!$B$12:$F$600,B21,4))</f>
        <v>0</v>
      </c>
      <c r="H21" s="106">
        <f t="shared" si="2"/>
        <v>0</v>
      </c>
      <c r="I21" s="108" t="str">
        <f t="shared" si="1"/>
        <v xml:space="preserve"> </v>
      </c>
      <c r="J21" s="134" t="str">
        <f>IF($C21="","",_xlfn.IFNA(IF(ISBLANK(VLOOKUP($C21,GVgg!$D$12:BW$600,J$3,FALSE)),"i.a",VLOOKUP($C21,GVgg!$D$12:BW$600,J$3,FALSE)),"i.a"))</f>
        <v>i.a</v>
      </c>
      <c r="K21" s="134" t="str">
        <f>IF($C21="","",_xlfn.IFNA(IF(ISBLANK(VLOOKUP($C21,GVgg!$D$12:BX$600,K$3,FALSE)),"i.a",VLOOKUP($C21,GVgg!$D$12:BX$600,K$3,FALSE)),"i.a"))</f>
        <v>i.a</v>
      </c>
      <c r="L21" s="134" t="str">
        <f>IF($C21="","",_xlfn.IFNA(IF(ISBLANK(VLOOKUP($C21,GVgg!$D$12:BY$600,L$3,FALSE)),"i.a",VLOOKUP($C21,GVgg!$D$12:BY$600,L$3,FALSE)),"i.a"))</f>
        <v>i.a</v>
      </c>
      <c r="M21" s="134" t="str">
        <f>IF($C21="","",_xlfn.IFNA(IF(ISBLANK(VLOOKUP($C21,GVgg!$D$12:BZ$600,M$3,FALSE)),"i.a",VLOOKUP($C21,GVgg!$D$12:BZ$600,M$3,FALSE)),"i.a"))</f>
        <v>i.a</v>
      </c>
      <c r="N21" s="134" t="str">
        <f>IF($C21="","",_xlfn.IFNA(IF(ISBLANK(VLOOKUP($C21,GVgg!$D$12:CA$600,N$3,FALSE)),"i.a",VLOOKUP($C21,GVgg!$D$12:CA$600,N$3,FALSE)),"i.a"))</f>
        <v>i.a</v>
      </c>
      <c r="O21" s="134" t="str">
        <f>IF($C21="","",_xlfn.IFNA(IF(ISBLANK(VLOOKUP($C21,GVgg!$D$12:CB$600,O$3,FALSE)),"i.a",VLOOKUP($C21,GVgg!$D$12:CB$600,O$3,FALSE)),"i.a"))</f>
        <v>i.a</v>
      </c>
      <c r="P21" s="134" t="str">
        <f>IF($C21="","",_xlfn.IFNA(IF(ISBLANK(VLOOKUP($C21,GVgg!$D$12:CC$600,P$3,FALSE)),"i.a",VLOOKUP($C21,GVgg!$D$12:CC$600,P$3,FALSE)),"i.a"))</f>
        <v>i.a</v>
      </c>
      <c r="Q21" s="134" t="str">
        <f>IF($C21="","",_xlfn.IFNA(IF(ISBLANK(VLOOKUP($C21,GVgg!$D$12:CD$600,Q$3,FALSE)),"i.a",VLOOKUP($C21,GVgg!$D$12:CD$600,Q$3,FALSE)),"i.a"))</f>
        <v>i.a</v>
      </c>
      <c r="R21" s="134" t="str">
        <f>IF($C21="","",_xlfn.IFNA(IF(ISBLANK(VLOOKUP($C21,GVgg!$D$12:CE$600,R$3,FALSE)),"i.a",VLOOKUP($C21,GVgg!$D$12:CE$600,R$3,FALSE)),"i.a"))</f>
        <v>i.a</v>
      </c>
      <c r="S21" s="134" t="str">
        <f>IF($C21="","",_xlfn.IFNA(IF(ISBLANK(VLOOKUP($C21,GVgg!$D$12:CF$600,S$3,FALSE)),"i.a",VLOOKUP($C21,GVgg!$D$12:CF$600,S$3,FALSE)),"i.a"))</f>
        <v>i.a</v>
      </c>
      <c r="T21" s="134" t="str">
        <f>IF($C21="","",_xlfn.IFNA(IF(ISBLANK(VLOOKUP($C21,GVgg!$D$12:CG$600,T$3,FALSE)),"i.a",VLOOKUP($C21,GVgg!$D$12:CG$600,T$3,FALSE)),"i.a"))</f>
        <v>i.a</v>
      </c>
      <c r="U21" s="134" t="str">
        <f>IF($C21="","",_xlfn.IFNA(IF(ISBLANK(VLOOKUP($C21,GVgg!$D$12:CH$600,U$3,FALSE)),"i.a",VLOOKUP($C21,GVgg!$D$12:CH$600,U$3,FALSE)),"i.a"))</f>
        <v>i.a</v>
      </c>
      <c r="V21" s="134" t="str">
        <f>IF($C21="","",_xlfn.IFNA(IF(ISBLANK(VLOOKUP($C21,GVgg!$D$12:CI$600,V$3,FALSE)),"i.a",VLOOKUP($C21,GVgg!$D$12:CI$600,V$3,FALSE)),"i.a"))</f>
        <v>i.a</v>
      </c>
      <c r="W21" s="134" t="str">
        <f>IF($C21="","",_xlfn.IFNA(IF(ISBLANK(VLOOKUP($C21,GVgg!$D$12:CJ$600,W$3,FALSE)),"i.a",VLOOKUP($C21,GVgg!$D$12:CJ$600,W$3,FALSE)),"i.a"))</f>
        <v>i.a</v>
      </c>
      <c r="X21" s="134" t="str">
        <f>IF($C21="","",_xlfn.IFNA(IF(ISBLANK(VLOOKUP($C21,GVgg!$D$12:CK$600,X$3,FALSE)),"i.a",VLOOKUP($C21,GVgg!$D$12:CK$600,X$3,FALSE)),"i.a"))</f>
        <v>i.a</v>
      </c>
      <c r="Y21" s="134" t="str">
        <f>IF($C21="","",_xlfn.IFNA(IF(ISBLANK(VLOOKUP($C21,GVgg!$D$12:CL$600,Y$3,FALSE)),"i.a",VLOOKUP($C21,GVgg!$D$12:CL$600,Y$3,FALSE)),"i.a"))</f>
        <v>i.a</v>
      </c>
      <c r="Z21" s="134" t="str">
        <f>IF($C21="","",_xlfn.IFNA(IF(ISBLANK(VLOOKUP($C21,GVgg!$D$12:CM$600,Z$3,FALSE)),"i.a",VLOOKUP($C21,GVgg!$D$12:CM$600,Z$3,FALSE)),"i.a"))</f>
        <v>i.a</v>
      </c>
      <c r="AA21" s="134" t="str">
        <f>IF($C21="","",_xlfn.IFNA(IF(ISBLANK(VLOOKUP($C21,GVgg!$D$12:CN$600,AA$3,FALSE)),"i.a",VLOOKUP($C21,GVgg!$D$12:CN$600,AA$3,FALSE)),"i.a"))</f>
        <v>i.a</v>
      </c>
      <c r="AB21" s="134" t="str">
        <f>IF($C21="","",_xlfn.IFNA(IF(ISBLANK(VLOOKUP($C21,GVgg!$D$12:CO$600,AB$3,FALSE)),"i.a",VLOOKUP($C21,GVgg!$D$12:CO$600,AB$3,FALSE)),"i.a"))</f>
        <v>i.a</v>
      </c>
    </row>
    <row r="22" spans="1:28" x14ac:dyDescent="0.2">
      <c r="A22" s="45">
        <v>14</v>
      </c>
      <c r="B22" s="45">
        <f>IF(OR(B21=B20,INDEX(GVgg!$B$12:$D$600,B21,1)=""),B21+1,B21)</f>
        <v>14</v>
      </c>
      <c r="C22" s="45">
        <f>IF(B22=B23,"",INDEX(GVgg!$B$12:$D$600,B22,3))</f>
        <v>0</v>
      </c>
      <c r="D22" s="51" t="str">
        <f>_xlfn.IFNA(IF(OR($C22="",ISBLANK(VLOOKUP($C22,GVgg!$D$11:$BV613,$I$3,FALSE))),"",VLOOKUP($C22,GVgg!$D$11:$BV613,$I$3,FALSE)),"")</f>
        <v/>
      </c>
      <c r="E22" s="51" t="str">
        <f>_xlfn.IFNA(IF(OR($C22="",ISBLANK(VLOOKUP($C22,GVgg!$D$11:$BV613,$I$3-1,FALSE))),"",VLOOKUP($C22,GVgg!$D$11:$BV613,$I$3-1,FALSE)),"")</f>
        <v/>
      </c>
      <c r="F22" s="51">
        <f>IF(B22=B23,UPPER(MID(INDEX(GVgg!$B$12:$F$600,B22,1),9,99)),INDEX(GVgg!$B$12:$F$600,B22,5))</f>
        <v>0</v>
      </c>
      <c r="G22" s="51">
        <f>IF(B22=B23,UPPER(MID(INDEX(GVgg!$B$12:$F$600,B22,1),9,99)),INDEX(GVgg!$B$12:$F$600,B22,4))</f>
        <v>0</v>
      </c>
      <c r="H22" s="106">
        <f t="shared" si="2"/>
        <v>0</v>
      </c>
      <c r="I22" s="108" t="str">
        <f t="shared" si="1"/>
        <v xml:space="preserve"> </v>
      </c>
      <c r="J22" s="134" t="str">
        <f>IF($C22="","",_xlfn.IFNA(IF(ISBLANK(VLOOKUP($C22,GVgg!$D$12:BW$600,J$3,FALSE)),"i.a",VLOOKUP($C22,GVgg!$D$12:BW$600,J$3,FALSE)),"i.a"))</f>
        <v>i.a</v>
      </c>
      <c r="K22" s="134" t="str">
        <f>IF($C22="","",_xlfn.IFNA(IF(ISBLANK(VLOOKUP($C22,GVgg!$D$12:BX$600,K$3,FALSE)),"i.a",VLOOKUP($C22,GVgg!$D$12:BX$600,K$3,FALSE)),"i.a"))</f>
        <v>i.a</v>
      </c>
      <c r="L22" s="134" t="str">
        <f>IF($C22="","",_xlfn.IFNA(IF(ISBLANK(VLOOKUP($C22,GVgg!$D$12:BY$600,L$3,FALSE)),"i.a",VLOOKUP($C22,GVgg!$D$12:BY$600,L$3,FALSE)),"i.a"))</f>
        <v>i.a</v>
      </c>
      <c r="M22" s="134" t="str">
        <f>IF($C22="","",_xlfn.IFNA(IF(ISBLANK(VLOOKUP($C22,GVgg!$D$12:BZ$600,M$3,FALSE)),"i.a",VLOOKUP($C22,GVgg!$D$12:BZ$600,M$3,FALSE)),"i.a"))</f>
        <v>i.a</v>
      </c>
      <c r="N22" s="134" t="str">
        <f>IF($C22="","",_xlfn.IFNA(IF(ISBLANK(VLOOKUP($C22,GVgg!$D$12:CA$600,N$3,FALSE)),"i.a",VLOOKUP($C22,GVgg!$D$12:CA$600,N$3,FALSE)),"i.a"))</f>
        <v>i.a</v>
      </c>
      <c r="O22" s="134" t="str">
        <f>IF($C22="","",_xlfn.IFNA(IF(ISBLANK(VLOOKUP($C22,GVgg!$D$12:CB$600,O$3,FALSE)),"i.a",VLOOKUP($C22,GVgg!$D$12:CB$600,O$3,FALSE)),"i.a"))</f>
        <v>i.a</v>
      </c>
      <c r="P22" s="134" t="str">
        <f>IF($C22="","",_xlfn.IFNA(IF(ISBLANK(VLOOKUP($C22,GVgg!$D$12:CC$600,P$3,FALSE)),"i.a",VLOOKUP($C22,GVgg!$D$12:CC$600,P$3,FALSE)),"i.a"))</f>
        <v>i.a</v>
      </c>
      <c r="Q22" s="134" t="str">
        <f>IF($C22="","",_xlfn.IFNA(IF(ISBLANK(VLOOKUP($C22,GVgg!$D$12:CD$600,Q$3,FALSE)),"i.a",VLOOKUP($C22,GVgg!$D$12:CD$600,Q$3,FALSE)),"i.a"))</f>
        <v>i.a</v>
      </c>
      <c r="R22" s="134" t="str">
        <f>IF($C22="","",_xlfn.IFNA(IF(ISBLANK(VLOOKUP($C22,GVgg!$D$12:CE$600,R$3,FALSE)),"i.a",VLOOKUP($C22,GVgg!$D$12:CE$600,R$3,FALSE)),"i.a"))</f>
        <v>i.a</v>
      </c>
      <c r="S22" s="134" t="str">
        <f>IF($C22="","",_xlfn.IFNA(IF(ISBLANK(VLOOKUP($C22,GVgg!$D$12:CF$600,S$3,FALSE)),"i.a",VLOOKUP($C22,GVgg!$D$12:CF$600,S$3,FALSE)),"i.a"))</f>
        <v>i.a</v>
      </c>
      <c r="T22" s="134" t="str">
        <f>IF($C22="","",_xlfn.IFNA(IF(ISBLANK(VLOOKUP($C22,GVgg!$D$12:CG$600,T$3,FALSE)),"i.a",VLOOKUP($C22,GVgg!$D$12:CG$600,T$3,FALSE)),"i.a"))</f>
        <v>i.a</v>
      </c>
      <c r="U22" s="134" t="str">
        <f>IF($C22="","",_xlfn.IFNA(IF(ISBLANK(VLOOKUP($C22,GVgg!$D$12:CH$600,U$3,FALSE)),"i.a",VLOOKUP($C22,GVgg!$D$12:CH$600,U$3,FALSE)),"i.a"))</f>
        <v>i.a</v>
      </c>
      <c r="V22" s="134" t="str">
        <f>IF($C22="","",_xlfn.IFNA(IF(ISBLANK(VLOOKUP($C22,GVgg!$D$12:CI$600,V$3,FALSE)),"i.a",VLOOKUP($C22,GVgg!$D$12:CI$600,V$3,FALSE)),"i.a"))</f>
        <v>i.a</v>
      </c>
      <c r="W22" s="134" t="str">
        <f>IF($C22="","",_xlfn.IFNA(IF(ISBLANK(VLOOKUP($C22,GVgg!$D$12:CJ$600,W$3,FALSE)),"i.a",VLOOKUP($C22,GVgg!$D$12:CJ$600,W$3,FALSE)),"i.a"))</f>
        <v>i.a</v>
      </c>
      <c r="X22" s="134" t="str">
        <f>IF($C22="","",_xlfn.IFNA(IF(ISBLANK(VLOOKUP($C22,GVgg!$D$12:CK$600,X$3,FALSE)),"i.a",VLOOKUP($C22,GVgg!$D$12:CK$600,X$3,FALSE)),"i.a"))</f>
        <v>i.a</v>
      </c>
      <c r="Y22" s="134" t="str">
        <f>IF($C22="","",_xlfn.IFNA(IF(ISBLANK(VLOOKUP($C22,GVgg!$D$12:CL$600,Y$3,FALSE)),"i.a",VLOOKUP($C22,GVgg!$D$12:CL$600,Y$3,FALSE)),"i.a"))</f>
        <v>i.a</v>
      </c>
      <c r="Z22" s="134" t="str">
        <f>IF($C22="","",_xlfn.IFNA(IF(ISBLANK(VLOOKUP($C22,GVgg!$D$12:CM$600,Z$3,FALSE)),"i.a",VLOOKUP($C22,GVgg!$D$12:CM$600,Z$3,FALSE)),"i.a"))</f>
        <v>i.a</v>
      </c>
      <c r="AA22" s="134" t="str">
        <f>IF($C22="","",_xlfn.IFNA(IF(ISBLANK(VLOOKUP($C22,GVgg!$D$12:CN$600,AA$3,FALSE)),"i.a",VLOOKUP($C22,GVgg!$D$12:CN$600,AA$3,FALSE)),"i.a"))</f>
        <v>i.a</v>
      </c>
      <c r="AB22" s="134" t="str">
        <f>IF($C22="","",_xlfn.IFNA(IF(ISBLANK(VLOOKUP($C22,GVgg!$D$12:CO$600,AB$3,FALSE)),"i.a",VLOOKUP($C22,GVgg!$D$12:CO$600,AB$3,FALSE)),"i.a"))</f>
        <v>i.a</v>
      </c>
    </row>
    <row r="23" spans="1:28" x14ac:dyDescent="0.2">
      <c r="A23" s="45">
        <v>15</v>
      </c>
      <c r="B23" s="45">
        <f>IF(OR(B22=B21,INDEX(GVgg!$B$12:$D$600,B22,1)=""),B22+1,B22)</f>
        <v>15</v>
      </c>
      <c r="C23" s="45">
        <f>IF(B23=B24,"",INDEX(GVgg!$B$12:$D$600,B23,3))</f>
        <v>0</v>
      </c>
      <c r="D23" s="51" t="str">
        <f>_xlfn.IFNA(IF(OR($C23="",ISBLANK(VLOOKUP($C23,GVgg!$D$11:$BV614,$I$3,FALSE))),"",VLOOKUP($C23,GVgg!$D$11:$BV614,$I$3,FALSE)),"")</f>
        <v/>
      </c>
      <c r="E23" s="51" t="str">
        <f>_xlfn.IFNA(IF(OR($C23="",ISBLANK(VLOOKUP($C23,GVgg!$D$11:$BV614,$I$3-1,FALSE))),"",VLOOKUP($C23,GVgg!$D$11:$BV614,$I$3-1,FALSE)),"")</f>
        <v/>
      </c>
      <c r="F23" s="51">
        <f>IF(B23=B24,UPPER(MID(INDEX(GVgg!$B$12:$F$600,B23,1),9,99)),INDEX(GVgg!$B$12:$F$600,B23,5))</f>
        <v>0</v>
      </c>
      <c r="G23" s="51">
        <f>IF(B23=B24,UPPER(MID(INDEX(GVgg!$B$12:$F$600,B23,1),9,99)),INDEX(GVgg!$B$12:$F$600,B23,4))</f>
        <v>0</v>
      </c>
      <c r="H23" s="106">
        <f t="shared" si="2"/>
        <v>0</v>
      </c>
      <c r="I23" s="108" t="str">
        <f t="shared" si="1"/>
        <v xml:space="preserve"> </v>
      </c>
      <c r="J23" s="134" t="str">
        <f>IF($C23="","",_xlfn.IFNA(IF(ISBLANK(VLOOKUP($C23,GVgg!$D$12:BW$600,J$3,FALSE)),"i.a",VLOOKUP($C23,GVgg!$D$12:BW$600,J$3,FALSE)),"i.a"))</f>
        <v>i.a</v>
      </c>
      <c r="K23" s="134" t="str">
        <f>IF($C23="","",_xlfn.IFNA(IF(ISBLANK(VLOOKUP($C23,GVgg!$D$12:BX$600,K$3,FALSE)),"i.a",VLOOKUP($C23,GVgg!$D$12:BX$600,K$3,FALSE)),"i.a"))</f>
        <v>i.a</v>
      </c>
      <c r="L23" s="134" t="str">
        <f>IF($C23="","",_xlfn.IFNA(IF(ISBLANK(VLOOKUP($C23,GVgg!$D$12:BY$600,L$3,FALSE)),"i.a",VLOOKUP($C23,GVgg!$D$12:BY$600,L$3,FALSE)),"i.a"))</f>
        <v>i.a</v>
      </c>
      <c r="M23" s="134" t="str">
        <f>IF($C23="","",_xlfn.IFNA(IF(ISBLANK(VLOOKUP($C23,GVgg!$D$12:BZ$600,M$3,FALSE)),"i.a",VLOOKUP($C23,GVgg!$D$12:BZ$600,M$3,FALSE)),"i.a"))</f>
        <v>i.a</v>
      </c>
      <c r="N23" s="134" t="str">
        <f>IF($C23="","",_xlfn.IFNA(IF(ISBLANK(VLOOKUP($C23,GVgg!$D$12:CA$600,N$3,FALSE)),"i.a",VLOOKUP($C23,GVgg!$D$12:CA$600,N$3,FALSE)),"i.a"))</f>
        <v>i.a</v>
      </c>
      <c r="O23" s="134" t="str">
        <f>IF($C23="","",_xlfn.IFNA(IF(ISBLANK(VLOOKUP($C23,GVgg!$D$12:CB$600,O$3,FALSE)),"i.a",VLOOKUP($C23,GVgg!$D$12:CB$600,O$3,FALSE)),"i.a"))</f>
        <v>i.a</v>
      </c>
      <c r="P23" s="134" t="str">
        <f>IF($C23="","",_xlfn.IFNA(IF(ISBLANK(VLOOKUP($C23,GVgg!$D$12:CC$600,P$3,FALSE)),"i.a",VLOOKUP($C23,GVgg!$D$12:CC$600,P$3,FALSE)),"i.a"))</f>
        <v>i.a</v>
      </c>
      <c r="Q23" s="134" t="str">
        <f>IF($C23="","",_xlfn.IFNA(IF(ISBLANK(VLOOKUP($C23,GVgg!$D$12:CD$600,Q$3,FALSE)),"i.a",VLOOKUP($C23,GVgg!$D$12:CD$600,Q$3,FALSE)),"i.a"))</f>
        <v>i.a</v>
      </c>
      <c r="R23" s="134" t="str">
        <f>IF($C23="","",_xlfn.IFNA(IF(ISBLANK(VLOOKUP($C23,GVgg!$D$12:CE$600,R$3,FALSE)),"i.a",VLOOKUP($C23,GVgg!$D$12:CE$600,R$3,FALSE)),"i.a"))</f>
        <v>i.a</v>
      </c>
      <c r="S23" s="134" t="str">
        <f>IF($C23="","",_xlfn.IFNA(IF(ISBLANK(VLOOKUP($C23,GVgg!$D$12:CF$600,S$3,FALSE)),"i.a",VLOOKUP($C23,GVgg!$D$12:CF$600,S$3,FALSE)),"i.a"))</f>
        <v>i.a</v>
      </c>
      <c r="T23" s="134" t="str">
        <f>IF($C23="","",_xlfn.IFNA(IF(ISBLANK(VLOOKUP($C23,GVgg!$D$12:CG$600,T$3,FALSE)),"i.a",VLOOKUP($C23,GVgg!$D$12:CG$600,T$3,FALSE)),"i.a"))</f>
        <v>i.a</v>
      </c>
      <c r="U23" s="134" t="str">
        <f>IF($C23="","",_xlfn.IFNA(IF(ISBLANK(VLOOKUP($C23,GVgg!$D$12:CH$600,U$3,FALSE)),"i.a",VLOOKUP($C23,GVgg!$D$12:CH$600,U$3,FALSE)),"i.a"))</f>
        <v>i.a</v>
      </c>
      <c r="V23" s="134" t="str">
        <f>IF($C23="","",_xlfn.IFNA(IF(ISBLANK(VLOOKUP($C23,GVgg!$D$12:CI$600,V$3,FALSE)),"i.a",VLOOKUP($C23,GVgg!$D$12:CI$600,V$3,FALSE)),"i.a"))</f>
        <v>i.a</v>
      </c>
      <c r="W23" s="134" t="str">
        <f>IF($C23="","",_xlfn.IFNA(IF(ISBLANK(VLOOKUP($C23,GVgg!$D$12:CJ$600,W$3,FALSE)),"i.a",VLOOKUP($C23,GVgg!$D$12:CJ$600,W$3,FALSE)),"i.a"))</f>
        <v>i.a</v>
      </c>
      <c r="X23" s="134" t="str">
        <f>IF($C23="","",_xlfn.IFNA(IF(ISBLANK(VLOOKUP($C23,GVgg!$D$12:CK$600,X$3,FALSE)),"i.a",VLOOKUP($C23,GVgg!$D$12:CK$600,X$3,FALSE)),"i.a"))</f>
        <v>i.a</v>
      </c>
      <c r="Y23" s="134" t="str">
        <f>IF($C23="","",_xlfn.IFNA(IF(ISBLANK(VLOOKUP($C23,GVgg!$D$12:CL$600,Y$3,FALSE)),"i.a",VLOOKUP($C23,GVgg!$D$12:CL$600,Y$3,FALSE)),"i.a"))</f>
        <v>i.a</v>
      </c>
      <c r="Z23" s="134" t="str">
        <f>IF($C23="","",_xlfn.IFNA(IF(ISBLANK(VLOOKUP($C23,GVgg!$D$12:CM$600,Z$3,FALSE)),"i.a",VLOOKUP($C23,GVgg!$D$12:CM$600,Z$3,FALSE)),"i.a"))</f>
        <v>i.a</v>
      </c>
      <c r="AA23" s="134" t="str">
        <f>IF($C23="","",_xlfn.IFNA(IF(ISBLANK(VLOOKUP($C23,GVgg!$D$12:CN$600,AA$3,FALSE)),"i.a",VLOOKUP($C23,GVgg!$D$12:CN$600,AA$3,FALSE)),"i.a"))</f>
        <v>i.a</v>
      </c>
      <c r="AB23" s="134" t="str">
        <f>IF($C23="","",_xlfn.IFNA(IF(ISBLANK(VLOOKUP($C23,GVgg!$D$12:CO$600,AB$3,FALSE)),"i.a",VLOOKUP($C23,GVgg!$D$12:CO$600,AB$3,FALSE)),"i.a"))</f>
        <v>i.a</v>
      </c>
    </row>
    <row r="24" spans="1:28" x14ac:dyDescent="0.2">
      <c r="A24" s="45">
        <v>16</v>
      </c>
      <c r="B24" s="45">
        <f>IF(OR(B23=B22,INDEX(GVgg!$B$12:$D$600,B23,1)=""),B23+1,B23)</f>
        <v>16</v>
      </c>
      <c r="C24" s="45">
        <f>IF(B24=B25,"",INDEX(GVgg!$B$12:$D$600,B24,3))</f>
        <v>0</v>
      </c>
      <c r="D24" s="51" t="str">
        <f>_xlfn.IFNA(IF(OR($C24="",ISBLANK(VLOOKUP($C24,GVgg!$D$11:$BV615,$I$3,FALSE))),"",VLOOKUP($C24,GVgg!$D$11:$BV615,$I$3,FALSE)),"")</f>
        <v/>
      </c>
      <c r="E24" s="51" t="str">
        <f>_xlfn.IFNA(IF(OR($C24="",ISBLANK(VLOOKUP($C24,GVgg!$D$11:$BV615,$I$3-1,FALSE))),"",VLOOKUP($C24,GVgg!$D$11:$BV615,$I$3-1,FALSE)),"")</f>
        <v/>
      </c>
      <c r="F24" s="51">
        <f>IF(B24=B25,UPPER(MID(INDEX(GVgg!$B$12:$F$600,B24,1),9,99)),INDEX(GVgg!$B$12:$F$600,B24,5))</f>
        <v>0</v>
      </c>
      <c r="G24" s="51">
        <f>IF(B24=B25,UPPER(MID(INDEX(GVgg!$B$12:$F$600,B24,1),9,99)),INDEX(GVgg!$B$12:$F$600,B24,4))</f>
        <v>0</v>
      </c>
      <c r="H24" s="106">
        <f t="shared" si="2"/>
        <v>0</v>
      </c>
      <c r="I24" s="108" t="str">
        <f t="shared" si="1"/>
        <v xml:space="preserve"> </v>
      </c>
      <c r="J24" s="134" t="str">
        <f>IF($C24="","",_xlfn.IFNA(IF(ISBLANK(VLOOKUP($C24,GVgg!$D$12:BW$600,J$3,FALSE)),"i.a",VLOOKUP($C24,GVgg!$D$12:BW$600,J$3,FALSE)),"i.a"))</f>
        <v>i.a</v>
      </c>
      <c r="K24" s="134" t="str">
        <f>IF($C24="","",_xlfn.IFNA(IF(ISBLANK(VLOOKUP($C24,GVgg!$D$12:BX$600,K$3,FALSE)),"i.a",VLOOKUP($C24,GVgg!$D$12:BX$600,K$3,FALSE)),"i.a"))</f>
        <v>i.a</v>
      </c>
      <c r="L24" s="134" t="str">
        <f>IF($C24="","",_xlfn.IFNA(IF(ISBLANK(VLOOKUP($C24,GVgg!$D$12:BY$600,L$3,FALSE)),"i.a",VLOOKUP($C24,GVgg!$D$12:BY$600,L$3,FALSE)),"i.a"))</f>
        <v>i.a</v>
      </c>
      <c r="M24" s="134" t="str">
        <f>IF($C24="","",_xlfn.IFNA(IF(ISBLANK(VLOOKUP($C24,GVgg!$D$12:BZ$600,M$3,FALSE)),"i.a",VLOOKUP($C24,GVgg!$D$12:BZ$600,M$3,FALSE)),"i.a"))</f>
        <v>i.a</v>
      </c>
      <c r="N24" s="134" t="str">
        <f>IF($C24="","",_xlfn.IFNA(IF(ISBLANK(VLOOKUP($C24,GVgg!$D$12:CA$600,N$3,FALSE)),"i.a",VLOOKUP($C24,GVgg!$D$12:CA$600,N$3,FALSE)),"i.a"))</f>
        <v>i.a</v>
      </c>
      <c r="O24" s="134" t="str">
        <f>IF($C24="","",_xlfn.IFNA(IF(ISBLANK(VLOOKUP($C24,GVgg!$D$12:CB$600,O$3,FALSE)),"i.a",VLOOKUP($C24,GVgg!$D$12:CB$600,O$3,FALSE)),"i.a"))</f>
        <v>i.a</v>
      </c>
      <c r="P24" s="134" t="str">
        <f>IF($C24="","",_xlfn.IFNA(IF(ISBLANK(VLOOKUP($C24,GVgg!$D$12:CC$600,P$3,FALSE)),"i.a",VLOOKUP($C24,GVgg!$D$12:CC$600,P$3,FALSE)),"i.a"))</f>
        <v>i.a</v>
      </c>
      <c r="Q24" s="134" t="str">
        <f>IF($C24="","",_xlfn.IFNA(IF(ISBLANK(VLOOKUP($C24,GVgg!$D$12:CD$600,Q$3,FALSE)),"i.a",VLOOKUP($C24,GVgg!$D$12:CD$600,Q$3,FALSE)),"i.a"))</f>
        <v>i.a</v>
      </c>
      <c r="R24" s="134" t="str">
        <f>IF($C24="","",_xlfn.IFNA(IF(ISBLANK(VLOOKUP($C24,GVgg!$D$12:CE$600,R$3,FALSE)),"i.a",VLOOKUP($C24,GVgg!$D$12:CE$600,R$3,FALSE)),"i.a"))</f>
        <v>i.a</v>
      </c>
      <c r="S24" s="134" t="str">
        <f>IF($C24="","",_xlfn.IFNA(IF(ISBLANK(VLOOKUP($C24,GVgg!$D$12:CF$600,S$3,FALSE)),"i.a",VLOOKUP($C24,GVgg!$D$12:CF$600,S$3,FALSE)),"i.a"))</f>
        <v>i.a</v>
      </c>
      <c r="T24" s="134" t="str">
        <f>IF($C24="","",_xlfn.IFNA(IF(ISBLANK(VLOOKUP($C24,GVgg!$D$12:CG$600,T$3,FALSE)),"i.a",VLOOKUP($C24,GVgg!$D$12:CG$600,T$3,FALSE)),"i.a"))</f>
        <v>i.a</v>
      </c>
      <c r="U24" s="134" t="str">
        <f>IF($C24="","",_xlfn.IFNA(IF(ISBLANK(VLOOKUP($C24,GVgg!$D$12:CH$600,U$3,FALSE)),"i.a",VLOOKUP($C24,GVgg!$D$12:CH$600,U$3,FALSE)),"i.a"))</f>
        <v>i.a</v>
      </c>
      <c r="V24" s="134" t="str">
        <f>IF($C24="","",_xlfn.IFNA(IF(ISBLANK(VLOOKUP($C24,GVgg!$D$12:CI$600,V$3,FALSE)),"i.a",VLOOKUP($C24,GVgg!$D$12:CI$600,V$3,FALSE)),"i.a"))</f>
        <v>i.a</v>
      </c>
      <c r="W24" s="134" t="str">
        <f>IF($C24="","",_xlfn.IFNA(IF(ISBLANK(VLOOKUP($C24,GVgg!$D$12:CJ$600,W$3,FALSE)),"i.a",VLOOKUP($C24,GVgg!$D$12:CJ$600,W$3,FALSE)),"i.a"))</f>
        <v>i.a</v>
      </c>
      <c r="X24" s="134" t="str">
        <f>IF($C24="","",_xlfn.IFNA(IF(ISBLANK(VLOOKUP($C24,GVgg!$D$12:CK$600,X$3,FALSE)),"i.a",VLOOKUP($C24,GVgg!$D$12:CK$600,X$3,FALSE)),"i.a"))</f>
        <v>i.a</v>
      </c>
      <c r="Y24" s="134" t="str">
        <f>IF($C24="","",_xlfn.IFNA(IF(ISBLANK(VLOOKUP($C24,GVgg!$D$12:CL$600,Y$3,FALSE)),"i.a",VLOOKUP($C24,GVgg!$D$12:CL$600,Y$3,FALSE)),"i.a"))</f>
        <v>i.a</v>
      </c>
      <c r="Z24" s="134" t="str">
        <f>IF($C24="","",_xlfn.IFNA(IF(ISBLANK(VLOOKUP($C24,GVgg!$D$12:CM$600,Z$3,FALSE)),"i.a",VLOOKUP($C24,GVgg!$D$12:CM$600,Z$3,FALSE)),"i.a"))</f>
        <v>i.a</v>
      </c>
      <c r="AA24" s="134" t="str">
        <f>IF($C24="","",_xlfn.IFNA(IF(ISBLANK(VLOOKUP($C24,GVgg!$D$12:CN$600,AA$3,FALSE)),"i.a",VLOOKUP($C24,GVgg!$D$12:CN$600,AA$3,FALSE)),"i.a"))</f>
        <v>i.a</v>
      </c>
      <c r="AB24" s="134" t="str">
        <f>IF($C24="","",_xlfn.IFNA(IF(ISBLANK(VLOOKUP($C24,GVgg!$D$12:CO$600,AB$3,FALSE)),"i.a",VLOOKUP($C24,GVgg!$D$12:CO$600,AB$3,FALSE)),"i.a"))</f>
        <v>i.a</v>
      </c>
    </row>
    <row r="25" spans="1:28" x14ac:dyDescent="0.2">
      <c r="A25" s="45">
        <v>17</v>
      </c>
      <c r="B25" s="45">
        <f>IF(OR(B24=B23,INDEX(GVgg!$B$12:$D$600,B24,1)=""),B24+1,B24)</f>
        <v>17</v>
      </c>
      <c r="C25" s="45">
        <f>IF(B25=B26,"",INDEX(GVgg!$B$12:$D$600,B25,3))</f>
        <v>0</v>
      </c>
      <c r="D25" s="51" t="str">
        <f>_xlfn.IFNA(IF(OR($C25="",ISBLANK(VLOOKUP($C25,GVgg!$D$11:$BV616,$I$3,FALSE))),"",VLOOKUP($C25,GVgg!$D$11:$BV616,$I$3,FALSE)),"")</f>
        <v/>
      </c>
      <c r="E25" s="51" t="str">
        <f>_xlfn.IFNA(IF(OR($C25="",ISBLANK(VLOOKUP($C25,GVgg!$D$11:$BV616,$I$3-1,FALSE))),"",VLOOKUP($C25,GVgg!$D$11:$BV616,$I$3-1,FALSE)),"")</f>
        <v/>
      </c>
      <c r="F25" s="51">
        <f>IF(B25=B26,UPPER(MID(INDEX(GVgg!$B$12:$F$600,B25,1),9,99)),INDEX(GVgg!$B$12:$F$600,B25,5))</f>
        <v>0</v>
      </c>
      <c r="G25" s="51">
        <f>IF(B25=B26,UPPER(MID(INDEX(GVgg!$B$12:$F$600,B25,1),9,99)),INDEX(GVgg!$B$12:$F$600,B25,4))</f>
        <v>0</v>
      </c>
      <c r="H25" s="106">
        <f t="shared" si="2"/>
        <v>0</v>
      </c>
      <c r="I25" s="108" t="str">
        <f t="shared" si="1"/>
        <v xml:space="preserve"> </v>
      </c>
      <c r="J25" s="134" t="str">
        <f>IF($C25="","",_xlfn.IFNA(IF(ISBLANK(VLOOKUP($C25,GVgg!$D$12:BW$600,J$3,FALSE)),"i.a",VLOOKUP($C25,GVgg!$D$12:BW$600,J$3,FALSE)),"i.a"))</f>
        <v>i.a</v>
      </c>
      <c r="K25" s="134" t="str">
        <f>IF($C25="","",_xlfn.IFNA(IF(ISBLANK(VLOOKUP($C25,GVgg!$D$12:BX$600,K$3,FALSE)),"i.a",VLOOKUP($C25,GVgg!$D$12:BX$600,K$3,FALSE)),"i.a"))</f>
        <v>i.a</v>
      </c>
      <c r="L25" s="134" t="str">
        <f>IF($C25="","",_xlfn.IFNA(IF(ISBLANK(VLOOKUP($C25,GVgg!$D$12:BY$600,L$3,FALSE)),"i.a",VLOOKUP($C25,GVgg!$D$12:BY$600,L$3,FALSE)),"i.a"))</f>
        <v>i.a</v>
      </c>
      <c r="M25" s="134" t="str">
        <f>IF($C25="","",_xlfn.IFNA(IF(ISBLANK(VLOOKUP($C25,GVgg!$D$12:BZ$600,M$3,FALSE)),"i.a",VLOOKUP($C25,GVgg!$D$12:BZ$600,M$3,FALSE)),"i.a"))</f>
        <v>i.a</v>
      </c>
      <c r="N25" s="134" t="str">
        <f>IF($C25="","",_xlfn.IFNA(IF(ISBLANK(VLOOKUP($C25,GVgg!$D$12:CA$600,N$3,FALSE)),"i.a",VLOOKUP($C25,GVgg!$D$12:CA$600,N$3,FALSE)),"i.a"))</f>
        <v>i.a</v>
      </c>
      <c r="O25" s="134" t="str">
        <f>IF($C25="","",_xlfn.IFNA(IF(ISBLANK(VLOOKUP($C25,GVgg!$D$12:CB$600,O$3,FALSE)),"i.a",VLOOKUP($C25,GVgg!$D$12:CB$600,O$3,FALSE)),"i.a"))</f>
        <v>i.a</v>
      </c>
      <c r="P25" s="134" t="str">
        <f>IF($C25="","",_xlfn.IFNA(IF(ISBLANK(VLOOKUP($C25,GVgg!$D$12:CC$600,P$3,FALSE)),"i.a",VLOOKUP($C25,GVgg!$D$12:CC$600,P$3,FALSE)),"i.a"))</f>
        <v>i.a</v>
      </c>
      <c r="Q25" s="134" t="str">
        <f>IF($C25="","",_xlfn.IFNA(IF(ISBLANK(VLOOKUP($C25,GVgg!$D$12:CD$600,Q$3,FALSE)),"i.a",VLOOKUP($C25,GVgg!$D$12:CD$600,Q$3,FALSE)),"i.a"))</f>
        <v>i.a</v>
      </c>
      <c r="R25" s="134" t="str">
        <f>IF($C25="","",_xlfn.IFNA(IF(ISBLANK(VLOOKUP($C25,GVgg!$D$12:CE$600,R$3,FALSE)),"i.a",VLOOKUP($C25,GVgg!$D$12:CE$600,R$3,FALSE)),"i.a"))</f>
        <v>i.a</v>
      </c>
      <c r="S25" s="134" t="str">
        <f>IF($C25="","",_xlfn.IFNA(IF(ISBLANK(VLOOKUP($C25,GVgg!$D$12:CF$600,S$3,FALSE)),"i.a",VLOOKUP($C25,GVgg!$D$12:CF$600,S$3,FALSE)),"i.a"))</f>
        <v>i.a</v>
      </c>
      <c r="T25" s="134" t="str">
        <f>IF($C25="","",_xlfn.IFNA(IF(ISBLANK(VLOOKUP($C25,GVgg!$D$12:CG$600,T$3,FALSE)),"i.a",VLOOKUP($C25,GVgg!$D$12:CG$600,T$3,FALSE)),"i.a"))</f>
        <v>i.a</v>
      </c>
      <c r="U25" s="134" t="str">
        <f>IF($C25="","",_xlfn.IFNA(IF(ISBLANK(VLOOKUP($C25,GVgg!$D$12:CH$600,U$3,FALSE)),"i.a",VLOOKUP($C25,GVgg!$D$12:CH$600,U$3,FALSE)),"i.a"))</f>
        <v>i.a</v>
      </c>
      <c r="V25" s="134" t="str">
        <f>IF($C25="","",_xlfn.IFNA(IF(ISBLANK(VLOOKUP($C25,GVgg!$D$12:CI$600,V$3,FALSE)),"i.a",VLOOKUP($C25,GVgg!$D$12:CI$600,V$3,FALSE)),"i.a"))</f>
        <v>i.a</v>
      </c>
      <c r="W25" s="134" t="str">
        <f>IF($C25="","",_xlfn.IFNA(IF(ISBLANK(VLOOKUP($C25,GVgg!$D$12:CJ$600,W$3,FALSE)),"i.a",VLOOKUP($C25,GVgg!$D$12:CJ$600,W$3,FALSE)),"i.a"))</f>
        <v>i.a</v>
      </c>
      <c r="X25" s="134" t="str">
        <f>IF($C25="","",_xlfn.IFNA(IF(ISBLANK(VLOOKUP($C25,GVgg!$D$12:CK$600,X$3,FALSE)),"i.a",VLOOKUP($C25,GVgg!$D$12:CK$600,X$3,FALSE)),"i.a"))</f>
        <v>i.a</v>
      </c>
      <c r="Y25" s="134" t="str">
        <f>IF($C25="","",_xlfn.IFNA(IF(ISBLANK(VLOOKUP($C25,GVgg!$D$12:CL$600,Y$3,FALSE)),"i.a",VLOOKUP($C25,GVgg!$D$12:CL$600,Y$3,FALSE)),"i.a"))</f>
        <v>i.a</v>
      </c>
      <c r="Z25" s="134" t="str">
        <f>IF($C25="","",_xlfn.IFNA(IF(ISBLANK(VLOOKUP($C25,GVgg!$D$12:CM$600,Z$3,FALSE)),"i.a",VLOOKUP($C25,GVgg!$D$12:CM$600,Z$3,FALSE)),"i.a"))</f>
        <v>i.a</v>
      </c>
      <c r="AA25" s="134" t="str">
        <f>IF($C25="","",_xlfn.IFNA(IF(ISBLANK(VLOOKUP($C25,GVgg!$D$12:CN$600,AA$3,FALSE)),"i.a",VLOOKUP($C25,GVgg!$D$12:CN$600,AA$3,FALSE)),"i.a"))</f>
        <v>i.a</v>
      </c>
      <c r="AB25" s="134" t="str">
        <f>IF($C25="","",_xlfn.IFNA(IF(ISBLANK(VLOOKUP($C25,GVgg!$D$12:CO$600,AB$3,FALSE)),"i.a",VLOOKUP($C25,GVgg!$D$12:CO$600,AB$3,FALSE)),"i.a"))</f>
        <v>i.a</v>
      </c>
    </row>
    <row r="26" spans="1:28" x14ac:dyDescent="0.2">
      <c r="A26" s="45">
        <v>18</v>
      </c>
      <c r="B26" s="45">
        <f>IF(OR(B25=B24,INDEX(GVgg!$B$12:$D$600,B25,1)=""),B25+1,B25)</f>
        <v>18</v>
      </c>
      <c r="C26" s="45">
        <f>IF(B26=B27,"",INDEX(GVgg!$B$12:$D$600,B26,3))</f>
        <v>0</v>
      </c>
      <c r="D26" s="51" t="str">
        <f>_xlfn.IFNA(IF(OR($C26="",ISBLANK(VLOOKUP($C26,GVgg!$D$11:$BV617,$I$3,FALSE))),"",VLOOKUP($C26,GVgg!$D$11:$BV617,$I$3,FALSE)),"")</f>
        <v/>
      </c>
      <c r="E26" s="51" t="str">
        <f>_xlfn.IFNA(IF(OR($C26="",ISBLANK(VLOOKUP($C26,GVgg!$D$11:$BV617,$I$3-1,FALSE))),"",VLOOKUP($C26,GVgg!$D$11:$BV617,$I$3-1,FALSE)),"")</f>
        <v/>
      </c>
      <c r="F26" s="51">
        <f>IF(B26=B27,UPPER(MID(INDEX(GVgg!$B$12:$F$600,B26,1),9,99)),INDEX(GVgg!$B$12:$F$600,B26,5))</f>
        <v>0</v>
      </c>
      <c r="G26" s="51">
        <f>IF(B26=B27,UPPER(MID(INDEX(GVgg!$B$12:$F$600,B26,1),9,99)),INDEX(GVgg!$B$12:$F$600,B26,4))</f>
        <v>0</v>
      </c>
      <c r="H26" s="106">
        <f t="shared" si="2"/>
        <v>0</v>
      </c>
      <c r="I26" s="108" t="str">
        <f t="shared" si="1"/>
        <v xml:space="preserve"> </v>
      </c>
      <c r="J26" s="134" t="str">
        <f>IF($C26="","",_xlfn.IFNA(IF(ISBLANK(VLOOKUP($C26,GVgg!$D$12:BW$600,J$3,FALSE)),"i.a",VLOOKUP($C26,GVgg!$D$12:BW$600,J$3,FALSE)),"i.a"))</f>
        <v>i.a</v>
      </c>
      <c r="K26" s="134" t="str">
        <f>IF($C26="","",_xlfn.IFNA(IF(ISBLANK(VLOOKUP($C26,GVgg!$D$12:BX$600,K$3,FALSE)),"i.a",VLOOKUP($C26,GVgg!$D$12:BX$600,K$3,FALSE)),"i.a"))</f>
        <v>i.a</v>
      </c>
      <c r="L26" s="134" t="str">
        <f>IF($C26="","",_xlfn.IFNA(IF(ISBLANK(VLOOKUP($C26,GVgg!$D$12:BY$600,L$3,FALSE)),"i.a",VLOOKUP($C26,GVgg!$D$12:BY$600,L$3,FALSE)),"i.a"))</f>
        <v>i.a</v>
      </c>
      <c r="M26" s="134" t="str">
        <f>IF($C26="","",_xlfn.IFNA(IF(ISBLANK(VLOOKUP($C26,GVgg!$D$12:BZ$600,M$3,FALSE)),"i.a",VLOOKUP($C26,GVgg!$D$12:BZ$600,M$3,FALSE)),"i.a"))</f>
        <v>i.a</v>
      </c>
      <c r="N26" s="134" t="str">
        <f>IF($C26="","",_xlfn.IFNA(IF(ISBLANK(VLOOKUP($C26,GVgg!$D$12:CA$600,N$3,FALSE)),"i.a",VLOOKUP($C26,GVgg!$D$12:CA$600,N$3,FALSE)),"i.a"))</f>
        <v>i.a</v>
      </c>
      <c r="O26" s="134" t="str">
        <f>IF($C26="","",_xlfn.IFNA(IF(ISBLANK(VLOOKUP($C26,GVgg!$D$12:CB$600,O$3,FALSE)),"i.a",VLOOKUP($C26,GVgg!$D$12:CB$600,O$3,FALSE)),"i.a"))</f>
        <v>i.a</v>
      </c>
      <c r="P26" s="134" t="str">
        <f>IF($C26="","",_xlfn.IFNA(IF(ISBLANK(VLOOKUP($C26,GVgg!$D$12:CC$600,P$3,FALSE)),"i.a",VLOOKUP($C26,GVgg!$D$12:CC$600,P$3,FALSE)),"i.a"))</f>
        <v>i.a</v>
      </c>
      <c r="Q26" s="134" t="str">
        <f>IF($C26="","",_xlfn.IFNA(IF(ISBLANK(VLOOKUP($C26,GVgg!$D$12:CD$600,Q$3,FALSE)),"i.a",VLOOKUP($C26,GVgg!$D$12:CD$600,Q$3,FALSE)),"i.a"))</f>
        <v>i.a</v>
      </c>
      <c r="R26" s="134" t="str">
        <f>IF($C26="","",_xlfn.IFNA(IF(ISBLANK(VLOOKUP($C26,GVgg!$D$12:CE$600,R$3,FALSE)),"i.a",VLOOKUP($C26,GVgg!$D$12:CE$600,R$3,FALSE)),"i.a"))</f>
        <v>i.a</v>
      </c>
      <c r="S26" s="134" t="str">
        <f>IF($C26="","",_xlfn.IFNA(IF(ISBLANK(VLOOKUP($C26,GVgg!$D$12:CF$600,S$3,FALSE)),"i.a",VLOOKUP($C26,GVgg!$D$12:CF$600,S$3,FALSE)),"i.a"))</f>
        <v>i.a</v>
      </c>
      <c r="T26" s="134" t="str">
        <f>IF($C26="","",_xlfn.IFNA(IF(ISBLANK(VLOOKUP($C26,GVgg!$D$12:CG$600,T$3,FALSE)),"i.a",VLOOKUP($C26,GVgg!$D$12:CG$600,T$3,FALSE)),"i.a"))</f>
        <v>i.a</v>
      </c>
      <c r="U26" s="134" t="str">
        <f>IF($C26="","",_xlfn.IFNA(IF(ISBLANK(VLOOKUP($C26,GVgg!$D$12:CH$600,U$3,FALSE)),"i.a",VLOOKUP($C26,GVgg!$D$12:CH$600,U$3,FALSE)),"i.a"))</f>
        <v>i.a</v>
      </c>
      <c r="V26" s="134" t="str">
        <f>IF($C26="","",_xlfn.IFNA(IF(ISBLANK(VLOOKUP($C26,GVgg!$D$12:CI$600,V$3,FALSE)),"i.a",VLOOKUP($C26,GVgg!$D$12:CI$600,V$3,FALSE)),"i.a"))</f>
        <v>i.a</v>
      </c>
      <c r="W26" s="134" t="str">
        <f>IF($C26="","",_xlfn.IFNA(IF(ISBLANK(VLOOKUP($C26,GVgg!$D$12:CJ$600,W$3,FALSE)),"i.a",VLOOKUP($C26,GVgg!$D$12:CJ$600,W$3,FALSE)),"i.a"))</f>
        <v>i.a</v>
      </c>
      <c r="X26" s="134" t="str">
        <f>IF($C26="","",_xlfn.IFNA(IF(ISBLANK(VLOOKUP($C26,GVgg!$D$12:CK$600,X$3,FALSE)),"i.a",VLOOKUP($C26,GVgg!$D$12:CK$600,X$3,FALSE)),"i.a"))</f>
        <v>i.a</v>
      </c>
      <c r="Y26" s="134" t="str">
        <f>IF($C26="","",_xlfn.IFNA(IF(ISBLANK(VLOOKUP($C26,GVgg!$D$12:CL$600,Y$3,FALSE)),"i.a",VLOOKUP($C26,GVgg!$D$12:CL$600,Y$3,FALSE)),"i.a"))</f>
        <v>i.a</v>
      </c>
      <c r="Z26" s="134" t="str">
        <f>IF($C26="","",_xlfn.IFNA(IF(ISBLANK(VLOOKUP($C26,GVgg!$D$12:CM$600,Z$3,FALSE)),"i.a",VLOOKUP($C26,GVgg!$D$12:CM$600,Z$3,FALSE)),"i.a"))</f>
        <v>i.a</v>
      </c>
      <c r="AA26" s="134" t="str">
        <f>IF($C26="","",_xlfn.IFNA(IF(ISBLANK(VLOOKUP($C26,GVgg!$D$12:CN$600,AA$3,FALSE)),"i.a",VLOOKUP($C26,GVgg!$D$12:CN$600,AA$3,FALSE)),"i.a"))</f>
        <v>i.a</v>
      </c>
      <c r="AB26" s="134" t="str">
        <f>IF($C26="","",_xlfn.IFNA(IF(ISBLANK(VLOOKUP($C26,GVgg!$D$12:CO$600,AB$3,FALSE)),"i.a",VLOOKUP($C26,GVgg!$D$12:CO$600,AB$3,FALSE)),"i.a"))</f>
        <v>i.a</v>
      </c>
    </row>
    <row r="27" spans="1:28" x14ac:dyDescent="0.2">
      <c r="A27" s="45">
        <v>19</v>
      </c>
      <c r="B27" s="45">
        <f>IF(OR(B26=B25,INDEX(GVgg!$B$12:$D$600,B26,1)=""),B26+1,B26)</f>
        <v>19</v>
      </c>
      <c r="C27" s="45">
        <f>IF(B27=B28,"",INDEX(GVgg!$B$12:$D$600,B27,3))</f>
        <v>0</v>
      </c>
      <c r="D27" s="51" t="str">
        <f>_xlfn.IFNA(IF(OR($C27="",ISBLANK(VLOOKUP($C27,GVgg!$D$11:$BV618,$I$3,FALSE))),"",VLOOKUP($C27,GVgg!$D$11:$BV618,$I$3,FALSE)),"")</f>
        <v/>
      </c>
      <c r="E27" s="51" t="str">
        <f>_xlfn.IFNA(IF(OR($C27="",ISBLANK(VLOOKUP($C27,GVgg!$D$11:$BV618,$I$3-1,FALSE))),"",VLOOKUP($C27,GVgg!$D$11:$BV618,$I$3-1,FALSE)),"")</f>
        <v/>
      </c>
      <c r="F27" s="51">
        <f>IF(B27=B28,UPPER(MID(INDEX(GVgg!$B$12:$F$600,B27,1),9,99)),INDEX(GVgg!$B$12:$F$600,B27,5))</f>
        <v>0</v>
      </c>
      <c r="G27" s="51">
        <f>IF(B27=B28,UPPER(MID(INDEX(GVgg!$B$12:$F$600,B27,1),9,99)),INDEX(GVgg!$B$12:$F$600,B27,4))</f>
        <v>0</v>
      </c>
      <c r="H27" s="106">
        <f t="shared" si="2"/>
        <v>0</v>
      </c>
      <c r="I27" s="108" t="str">
        <f t="shared" si="1"/>
        <v xml:space="preserve"> </v>
      </c>
      <c r="J27" s="134" t="str">
        <f>IF($C27="","",_xlfn.IFNA(IF(ISBLANK(VLOOKUP($C27,GVgg!$D$12:BW$600,J$3,FALSE)),"i.a",VLOOKUP($C27,GVgg!$D$12:BW$600,J$3,FALSE)),"i.a"))</f>
        <v>i.a</v>
      </c>
      <c r="K27" s="134" t="str">
        <f>IF($C27="","",_xlfn.IFNA(IF(ISBLANK(VLOOKUP($C27,GVgg!$D$12:BX$600,K$3,FALSE)),"i.a",VLOOKUP($C27,GVgg!$D$12:BX$600,K$3,FALSE)),"i.a"))</f>
        <v>i.a</v>
      </c>
      <c r="L27" s="134" t="str">
        <f>IF($C27="","",_xlfn.IFNA(IF(ISBLANK(VLOOKUP($C27,GVgg!$D$12:BY$600,L$3,FALSE)),"i.a",VLOOKUP($C27,GVgg!$D$12:BY$600,L$3,FALSE)),"i.a"))</f>
        <v>i.a</v>
      </c>
      <c r="M27" s="134" t="str">
        <f>IF($C27="","",_xlfn.IFNA(IF(ISBLANK(VLOOKUP($C27,GVgg!$D$12:BZ$600,M$3,FALSE)),"i.a",VLOOKUP($C27,GVgg!$D$12:BZ$600,M$3,FALSE)),"i.a"))</f>
        <v>i.a</v>
      </c>
      <c r="N27" s="134" t="str">
        <f>IF($C27="","",_xlfn.IFNA(IF(ISBLANK(VLOOKUP($C27,GVgg!$D$12:CA$600,N$3,FALSE)),"i.a",VLOOKUP($C27,GVgg!$D$12:CA$600,N$3,FALSE)),"i.a"))</f>
        <v>i.a</v>
      </c>
      <c r="O27" s="134" t="str">
        <f>IF($C27="","",_xlfn.IFNA(IF(ISBLANK(VLOOKUP($C27,GVgg!$D$12:CB$600,O$3,FALSE)),"i.a",VLOOKUP($C27,GVgg!$D$12:CB$600,O$3,FALSE)),"i.a"))</f>
        <v>i.a</v>
      </c>
      <c r="P27" s="134" t="str">
        <f>IF($C27="","",_xlfn.IFNA(IF(ISBLANK(VLOOKUP($C27,GVgg!$D$12:CC$600,P$3,FALSE)),"i.a",VLOOKUP($C27,GVgg!$D$12:CC$600,P$3,FALSE)),"i.a"))</f>
        <v>i.a</v>
      </c>
      <c r="Q27" s="134" t="str">
        <f>IF($C27="","",_xlfn.IFNA(IF(ISBLANK(VLOOKUP($C27,GVgg!$D$12:CD$600,Q$3,FALSE)),"i.a",VLOOKUP($C27,GVgg!$D$12:CD$600,Q$3,FALSE)),"i.a"))</f>
        <v>i.a</v>
      </c>
      <c r="R27" s="134" t="str">
        <f>IF($C27="","",_xlfn.IFNA(IF(ISBLANK(VLOOKUP($C27,GVgg!$D$12:CE$600,R$3,FALSE)),"i.a",VLOOKUP($C27,GVgg!$D$12:CE$600,R$3,FALSE)),"i.a"))</f>
        <v>i.a</v>
      </c>
      <c r="S27" s="134" t="str">
        <f>IF($C27="","",_xlfn.IFNA(IF(ISBLANK(VLOOKUP($C27,GVgg!$D$12:CF$600,S$3,FALSE)),"i.a",VLOOKUP($C27,GVgg!$D$12:CF$600,S$3,FALSE)),"i.a"))</f>
        <v>i.a</v>
      </c>
      <c r="T27" s="134" t="str">
        <f>IF($C27="","",_xlfn.IFNA(IF(ISBLANK(VLOOKUP($C27,GVgg!$D$12:CG$600,T$3,FALSE)),"i.a",VLOOKUP($C27,GVgg!$D$12:CG$600,T$3,FALSE)),"i.a"))</f>
        <v>i.a</v>
      </c>
      <c r="U27" s="134" t="str">
        <f>IF($C27="","",_xlfn.IFNA(IF(ISBLANK(VLOOKUP($C27,GVgg!$D$12:CH$600,U$3,FALSE)),"i.a",VLOOKUP($C27,GVgg!$D$12:CH$600,U$3,FALSE)),"i.a"))</f>
        <v>i.a</v>
      </c>
      <c r="V27" s="134" t="str">
        <f>IF($C27="","",_xlfn.IFNA(IF(ISBLANK(VLOOKUP($C27,GVgg!$D$12:CI$600,V$3,FALSE)),"i.a",VLOOKUP($C27,GVgg!$D$12:CI$600,V$3,FALSE)),"i.a"))</f>
        <v>i.a</v>
      </c>
      <c r="W27" s="134" t="str">
        <f>IF($C27="","",_xlfn.IFNA(IF(ISBLANK(VLOOKUP($C27,GVgg!$D$12:CJ$600,W$3,FALSE)),"i.a",VLOOKUP($C27,GVgg!$D$12:CJ$600,W$3,FALSE)),"i.a"))</f>
        <v>i.a</v>
      </c>
      <c r="X27" s="134" t="str">
        <f>IF($C27="","",_xlfn.IFNA(IF(ISBLANK(VLOOKUP($C27,GVgg!$D$12:CK$600,X$3,FALSE)),"i.a",VLOOKUP($C27,GVgg!$D$12:CK$600,X$3,FALSE)),"i.a"))</f>
        <v>i.a</v>
      </c>
      <c r="Y27" s="134" t="str">
        <f>IF($C27="","",_xlfn.IFNA(IF(ISBLANK(VLOOKUP($C27,GVgg!$D$12:CL$600,Y$3,FALSE)),"i.a",VLOOKUP($C27,GVgg!$D$12:CL$600,Y$3,FALSE)),"i.a"))</f>
        <v>i.a</v>
      </c>
      <c r="Z27" s="134" t="str">
        <f>IF($C27="","",_xlfn.IFNA(IF(ISBLANK(VLOOKUP($C27,GVgg!$D$12:CM$600,Z$3,FALSE)),"i.a",VLOOKUP($C27,GVgg!$D$12:CM$600,Z$3,FALSE)),"i.a"))</f>
        <v>i.a</v>
      </c>
      <c r="AA27" s="134" t="str">
        <f>IF($C27="","",_xlfn.IFNA(IF(ISBLANK(VLOOKUP($C27,GVgg!$D$12:CN$600,AA$3,FALSE)),"i.a",VLOOKUP($C27,GVgg!$D$12:CN$600,AA$3,FALSE)),"i.a"))</f>
        <v>i.a</v>
      </c>
      <c r="AB27" s="134" t="str">
        <f>IF($C27="","",_xlfn.IFNA(IF(ISBLANK(VLOOKUP($C27,GVgg!$D$12:CO$600,AB$3,FALSE)),"i.a",VLOOKUP($C27,GVgg!$D$12:CO$600,AB$3,FALSE)),"i.a"))</f>
        <v>i.a</v>
      </c>
    </row>
    <row r="28" spans="1:28" x14ac:dyDescent="0.2">
      <c r="A28" s="45">
        <v>20</v>
      </c>
      <c r="B28" s="45">
        <f>IF(OR(B27=B26,INDEX(GVgg!$B$12:$D$600,B27,1)=""),B27+1,B27)</f>
        <v>20</v>
      </c>
      <c r="C28" s="45">
        <f>IF(B28=B29,"",INDEX(GVgg!$B$12:$D$600,B28,3))</f>
        <v>0</v>
      </c>
      <c r="D28" s="51" t="str">
        <f>_xlfn.IFNA(IF(OR($C28="",ISBLANK(VLOOKUP($C28,GVgg!$D$11:$BV619,$I$3,FALSE))),"",VLOOKUP($C28,GVgg!$D$11:$BV619,$I$3,FALSE)),"")</f>
        <v/>
      </c>
      <c r="E28" s="51" t="str">
        <f>_xlfn.IFNA(IF(OR($C28="",ISBLANK(VLOOKUP($C28,GVgg!$D$11:$BV619,$I$3-1,FALSE))),"",VLOOKUP($C28,GVgg!$D$11:$BV619,$I$3-1,FALSE)),"")</f>
        <v/>
      </c>
      <c r="F28" s="51">
        <f>IF(B28=B29,UPPER(MID(INDEX(GVgg!$B$12:$F$600,B28,1),9,99)),INDEX(GVgg!$B$12:$F$600,B28,5))</f>
        <v>0</v>
      </c>
      <c r="G28" s="51">
        <f>IF(B28=B29,UPPER(MID(INDEX(GVgg!$B$12:$F$600,B28,1),9,99)),INDEX(GVgg!$B$12:$F$600,B28,4))</f>
        <v>0</v>
      </c>
      <c r="H28" s="106">
        <f t="shared" si="2"/>
        <v>0</v>
      </c>
      <c r="I28" s="108"/>
      <c r="J28" s="134" t="str">
        <f>IF($C28="","",_xlfn.IFNA(IF(ISBLANK(VLOOKUP($C28,GVgg!$D$12:BW$600,J$3,FALSE)),"i.a",VLOOKUP($C28,GVgg!$D$12:BW$600,J$3,FALSE)),"i.a"))</f>
        <v>i.a</v>
      </c>
      <c r="K28" s="134" t="str">
        <f>IF($C28="","",_xlfn.IFNA(IF(ISBLANK(VLOOKUP($C28,GVgg!$D$12:BX$600,K$3,FALSE)),"i.a",VLOOKUP($C28,GVgg!$D$12:BX$600,K$3,FALSE)),"i.a"))</f>
        <v>i.a</v>
      </c>
      <c r="L28" s="134" t="str">
        <f>IF($C28="","",_xlfn.IFNA(IF(ISBLANK(VLOOKUP($C28,GVgg!$D$12:BY$600,L$3,FALSE)),"i.a",VLOOKUP($C28,GVgg!$D$12:BY$600,L$3,FALSE)),"i.a"))</f>
        <v>i.a</v>
      </c>
      <c r="M28" s="134" t="str">
        <f>IF($C28="","",_xlfn.IFNA(IF(ISBLANK(VLOOKUP($C28,GVgg!$D$12:BZ$600,M$3,FALSE)),"i.a",VLOOKUP($C28,GVgg!$D$12:BZ$600,M$3,FALSE)),"i.a"))</f>
        <v>i.a</v>
      </c>
      <c r="N28" s="134" t="str">
        <f>IF($C28="","",_xlfn.IFNA(IF(ISBLANK(VLOOKUP($C28,GVgg!$D$12:CA$600,N$3,FALSE)),"i.a",VLOOKUP($C28,GVgg!$D$12:CA$600,N$3,FALSE)),"i.a"))</f>
        <v>i.a</v>
      </c>
      <c r="O28" s="134" t="str">
        <f>IF($C28="","",_xlfn.IFNA(IF(ISBLANK(VLOOKUP($C28,GVgg!$D$12:CB$600,O$3,FALSE)),"i.a",VLOOKUP($C28,GVgg!$D$12:CB$600,O$3,FALSE)),"i.a"))</f>
        <v>i.a</v>
      </c>
      <c r="P28" s="134" t="str">
        <f>IF($C28="","",_xlfn.IFNA(IF(ISBLANK(VLOOKUP($C28,GVgg!$D$12:CC$600,P$3,FALSE)),"i.a",VLOOKUP($C28,GVgg!$D$12:CC$600,P$3,FALSE)),"i.a"))</f>
        <v>i.a</v>
      </c>
      <c r="Q28" s="134" t="str">
        <f>IF($C28="","",_xlfn.IFNA(IF(ISBLANK(VLOOKUP($C28,GVgg!$D$12:CD$600,Q$3,FALSE)),"i.a",VLOOKUP($C28,GVgg!$D$12:CD$600,Q$3,FALSE)),"i.a"))</f>
        <v>i.a</v>
      </c>
      <c r="R28" s="134" t="str">
        <f>IF($C28="","",_xlfn.IFNA(IF(ISBLANK(VLOOKUP($C28,GVgg!$D$12:CE$600,R$3,FALSE)),"i.a",VLOOKUP($C28,GVgg!$D$12:CE$600,R$3,FALSE)),"i.a"))</f>
        <v>i.a</v>
      </c>
      <c r="S28" s="134" t="str">
        <f>IF($C28="","",_xlfn.IFNA(IF(ISBLANK(VLOOKUP($C28,GVgg!$D$12:CF$600,S$3,FALSE)),"i.a",VLOOKUP($C28,GVgg!$D$12:CF$600,S$3,FALSE)),"i.a"))</f>
        <v>i.a</v>
      </c>
      <c r="T28" s="134" t="str">
        <f>IF($C28="","",_xlfn.IFNA(IF(ISBLANK(VLOOKUP($C28,GVgg!$D$12:CG$600,T$3,FALSE)),"i.a",VLOOKUP($C28,GVgg!$D$12:CG$600,T$3,FALSE)),"i.a"))</f>
        <v>i.a</v>
      </c>
      <c r="U28" s="134" t="str">
        <f>IF($C28="","",_xlfn.IFNA(IF(ISBLANK(VLOOKUP($C28,GVgg!$D$12:CH$600,U$3,FALSE)),"i.a",VLOOKUP($C28,GVgg!$D$12:CH$600,U$3,FALSE)),"i.a"))</f>
        <v>i.a</v>
      </c>
      <c r="V28" s="134" t="str">
        <f>IF($C28="","",_xlfn.IFNA(IF(ISBLANK(VLOOKUP($C28,GVgg!$D$12:CI$600,V$3,FALSE)),"i.a",VLOOKUP($C28,GVgg!$D$12:CI$600,V$3,FALSE)),"i.a"))</f>
        <v>i.a</v>
      </c>
      <c r="W28" s="134" t="str">
        <f>IF($C28="","",_xlfn.IFNA(IF(ISBLANK(VLOOKUP($C28,GVgg!$D$12:CJ$600,W$3,FALSE)),"i.a",VLOOKUP($C28,GVgg!$D$12:CJ$600,W$3,FALSE)),"i.a"))</f>
        <v>i.a</v>
      </c>
      <c r="X28" s="134" t="str">
        <f>IF($C28="","",_xlfn.IFNA(IF(ISBLANK(VLOOKUP($C28,GVgg!$D$12:CK$600,X$3,FALSE)),"i.a",VLOOKUP($C28,GVgg!$D$12:CK$600,X$3,FALSE)),"i.a"))</f>
        <v>i.a</v>
      </c>
      <c r="Y28" s="134" t="str">
        <f>IF($C28="","",_xlfn.IFNA(IF(ISBLANK(VLOOKUP($C28,GVgg!$D$12:CL$600,Y$3,FALSE)),"i.a",VLOOKUP($C28,GVgg!$D$12:CL$600,Y$3,FALSE)),"i.a"))</f>
        <v>i.a</v>
      </c>
      <c r="Z28" s="134" t="str">
        <f>IF($C28="","",_xlfn.IFNA(IF(ISBLANK(VLOOKUP($C28,GVgg!$D$12:CM$600,Z$3,FALSE)),"i.a",VLOOKUP($C28,GVgg!$D$12:CM$600,Z$3,FALSE)),"i.a"))</f>
        <v>i.a</v>
      </c>
      <c r="AA28" s="134" t="str">
        <f>IF($C28="","",_xlfn.IFNA(IF(ISBLANK(VLOOKUP($C28,GVgg!$D$12:CN$600,AA$3,FALSE)),"i.a",VLOOKUP($C28,GVgg!$D$12:CN$600,AA$3,FALSE)),"i.a"))</f>
        <v>i.a</v>
      </c>
      <c r="AB28" s="134" t="str">
        <f>IF($C28="","",_xlfn.IFNA(IF(ISBLANK(VLOOKUP($C28,GVgg!$D$12:CO$600,AB$3,FALSE)),"i.a",VLOOKUP($C28,GVgg!$D$12:CO$600,AB$3,FALSE)),"i.a"))</f>
        <v>i.a</v>
      </c>
    </row>
    <row r="29" spans="1:28" x14ac:dyDescent="0.2">
      <c r="A29" s="45">
        <v>21</v>
      </c>
      <c r="B29" s="45">
        <f>IF(OR(B28=B27,INDEX(GVgg!$B$12:$D$600,B28,1)=""),B28+1,B28)</f>
        <v>21</v>
      </c>
      <c r="C29" s="45">
        <f>IF(B29=B30,"",INDEX(GVgg!$B$12:$D$600,B29,3))</f>
        <v>0</v>
      </c>
      <c r="D29" s="51" t="str">
        <f>_xlfn.IFNA(IF(OR($C29="",ISBLANK(VLOOKUP($C29,GVgg!$D$11:$BV620,$I$3,FALSE))),"",VLOOKUP($C29,GVgg!$D$11:$BV620,$I$3,FALSE)),"")</f>
        <v/>
      </c>
      <c r="E29" s="51" t="str">
        <f>_xlfn.IFNA(IF(OR($C29="",ISBLANK(VLOOKUP($C29,GVgg!$D$11:$BV620,$I$3-1,FALSE))),"",VLOOKUP($C29,GVgg!$D$11:$BV620,$I$3-1,FALSE)),"")</f>
        <v/>
      </c>
      <c r="F29" s="51">
        <f>IF(B29=B30,UPPER(MID(INDEX(GVgg!$B$12:$F$600,B29,1),9,99)),INDEX(GVgg!$B$12:$F$600,B29,5))</f>
        <v>0</v>
      </c>
      <c r="G29" s="51">
        <f>IF(B29=B30,UPPER(MID(INDEX(GVgg!$B$12:$F$600,B29,1),9,99)),INDEX(GVgg!$B$12:$F$600,B29,4))</f>
        <v>0</v>
      </c>
      <c r="H29" s="106">
        <f t="shared" si="2"/>
        <v>0</v>
      </c>
      <c r="I29" s="108" t="str">
        <f t="shared" si="1"/>
        <v xml:space="preserve"> </v>
      </c>
      <c r="J29" s="134" t="str">
        <f>IF($C29="","",_xlfn.IFNA(IF(ISBLANK(VLOOKUP($C29,GVgg!$D$12:BW$600,J$3,FALSE)),"i.a",VLOOKUP($C29,GVgg!$D$12:BW$600,J$3,FALSE)),"i.a"))</f>
        <v>i.a</v>
      </c>
      <c r="K29" s="134" t="str">
        <f>IF($C29="","",_xlfn.IFNA(IF(ISBLANK(VLOOKUP($C29,GVgg!$D$12:BX$600,K$3,FALSE)),"i.a",VLOOKUP($C29,GVgg!$D$12:BX$600,K$3,FALSE)),"i.a"))</f>
        <v>i.a</v>
      </c>
      <c r="L29" s="134" t="str">
        <f>IF($C29="","",_xlfn.IFNA(IF(ISBLANK(VLOOKUP($C29,GVgg!$D$12:BY$600,L$3,FALSE)),"i.a",VLOOKUP($C29,GVgg!$D$12:BY$600,L$3,FALSE)),"i.a"))</f>
        <v>i.a</v>
      </c>
      <c r="M29" s="134" t="str">
        <f>IF($C29="","",_xlfn.IFNA(IF(ISBLANK(VLOOKUP($C29,GVgg!$D$12:BZ$600,M$3,FALSE)),"i.a",VLOOKUP($C29,GVgg!$D$12:BZ$600,M$3,FALSE)),"i.a"))</f>
        <v>i.a</v>
      </c>
      <c r="N29" s="134" t="str">
        <f>IF($C29="","",_xlfn.IFNA(IF(ISBLANK(VLOOKUP($C29,GVgg!$D$12:CA$600,N$3,FALSE)),"i.a",VLOOKUP($C29,GVgg!$D$12:CA$600,N$3,FALSE)),"i.a"))</f>
        <v>i.a</v>
      </c>
      <c r="O29" s="134" t="str">
        <f>IF($C29="","",_xlfn.IFNA(IF(ISBLANK(VLOOKUP($C29,GVgg!$D$12:CB$600,O$3,FALSE)),"i.a",VLOOKUP($C29,GVgg!$D$12:CB$600,O$3,FALSE)),"i.a"))</f>
        <v>i.a</v>
      </c>
      <c r="P29" s="134" t="str">
        <f>IF($C29="","",_xlfn.IFNA(IF(ISBLANK(VLOOKUP($C29,GVgg!$D$12:CC$600,P$3,FALSE)),"i.a",VLOOKUP($C29,GVgg!$D$12:CC$600,P$3,FALSE)),"i.a"))</f>
        <v>i.a</v>
      </c>
      <c r="Q29" s="134" t="str">
        <f>IF($C29="","",_xlfn.IFNA(IF(ISBLANK(VLOOKUP($C29,GVgg!$D$12:CD$600,Q$3,FALSE)),"i.a",VLOOKUP($C29,GVgg!$D$12:CD$600,Q$3,FALSE)),"i.a"))</f>
        <v>i.a</v>
      </c>
      <c r="R29" s="134" t="str">
        <f>IF($C29="","",_xlfn.IFNA(IF(ISBLANK(VLOOKUP($C29,GVgg!$D$12:CE$600,R$3,FALSE)),"i.a",VLOOKUP($C29,GVgg!$D$12:CE$600,R$3,FALSE)),"i.a"))</f>
        <v>i.a</v>
      </c>
      <c r="S29" s="134" t="str">
        <f>IF($C29="","",_xlfn.IFNA(IF(ISBLANK(VLOOKUP($C29,GVgg!$D$12:CF$600,S$3,FALSE)),"i.a",VLOOKUP($C29,GVgg!$D$12:CF$600,S$3,FALSE)),"i.a"))</f>
        <v>i.a</v>
      </c>
      <c r="T29" s="134" t="str">
        <f>IF($C29="","",_xlfn.IFNA(IF(ISBLANK(VLOOKUP($C29,GVgg!$D$12:CG$600,T$3,FALSE)),"i.a",VLOOKUP($C29,GVgg!$D$12:CG$600,T$3,FALSE)),"i.a"))</f>
        <v>i.a</v>
      </c>
      <c r="U29" s="134" t="str">
        <f>IF($C29="","",_xlfn.IFNA(IF(ISBLANK(VLOOKUP($C29,GVgg!$D$12:CH$600,U$3,FALSE)),"i.a",VLOOKUP($C29,GVgg!$D$12:CH$600,U$3,FALSE)),"i.a"))</f>
        <v>i.a</v>
      </c>
      <c r="V29" s="134" t="str">
        <f>IF($C29="","",_xlfn.IFNA(IF(ISBLANK(VLOOKUP($C29,GVgg!$D$12:CI$600,V$3,FALSE)),"i.a",VLOOKUP($C29,GVgg!$D$12:CI$600,V$3,FALSE)),"i.a"))</f>
        <v>i.a</v>
      </c>
      <c r="W29" s="134" t="str">
        <f>IF($C29="","",_xlfn.IFNA(IF(ISBLANK(VLOOKUP($C29,GVgg!$D$12:CJ$600,W$3,FALSE)),"i.a",VLOOKUP($C29,GVgg!$D$12:CJ$600,W$3,FALSE)),"i.a"))</f>
        <v>i.a</v>
      </c>
      <c r="X29" s="134" t="str">
        <f>IF($C29="","",_xlfn.IFNA(IF(ISBLANK(VLOOKUP($C29,GVgg!$D$12:CK$600,X$3,FALSE)),"i.a",VLOOKUP($C29,GVgg!$D$12:CK$600,X$3,FALSE)),"i.a"))</f>
        <v>i.a</v>
      </c>
      <c r="Y29" s="134" t="str">
        <f>IF($C29="","",_xlfn.IFNA(IF(ISBLANK(VLOOKUP($C29,GVgg!$D$12:CL$600,Y$3,FALSE)),"i.a",VLOOKUP($C29,GVgg!$D$12:CL$600,Y$3,FALSE)),"i.a"))</f>
        <v>i.a</v>
      </c>
      <c r="Z29" s="134" t="str">
        <f>IF($C29="","",_xlfn.IFNA(IF(ISBLANK(VLOOKUP($C29,GVgg!$D$12:CM$600,Z$3,FALSE)),"i.a",VLOOKUP($C29,GVgg!$D$12:CM$600,Z$3,FALSE)),"i.a"))</f>
        <v>i.a</v>
      </c>
      <c r="AA29" s="134" t="str">
        <f>IF($C29="","",_xlfn.IFNA(IF(ISBLANK(VLOOKUP($C29,GVgg!$D$12:CN$600,AA$3,FALSE)),"i.a",VLOOKUP($C29,GVgg!$D$12:CN$600,AA$3,FALSE)),"i.a"))</f>
        <v>i.a</v>
      </c>
      <c r="AB29" s="134" t="str">
        <f>IF($C29="","",_xlfn.IFNA(IF(ISBLANK(VLOOKUP($C29,GVgg!$D$12:CO$600,AB$3,FALSE)),"i.a",VLOOKUP($C29,GVgg!$D$12:CO$600,AB$3,FALSE)),"i.a"))</f>
        <v>i.a</v>
      </c>
    </row>
    <row r="30" spans="1:28" x14ac:dyDescent="0.2">
      <c r="A30" s="45">
        <v>22</v>
      </c>
      <c r="B30" s="45">
        <f>IF(OR(B29=B28,INDEX(GVgg!$B$12:$D$600,B29,1)=""),B29+1,B29)</f>
        <v>22</v>
      </c>
      <c r="C30" s="45">
        <f>IF(B30=B31,"",INDEX(GVgg!$B$12:$D$600,B30,3))</f>
        <v>0</v>
      </c>
      <c r="D30" s="51" t="str">
        <f>_xlfn.IFNA(IF(OR($C30="",ISBLANK(VLOOKUP($C30,GVgg!$D$11:$BV621,$I$3,FALSE))),"",VLOOKUP($C30,GVgg!$D$11:$BV621,$I$3,FALSE)),"")</f>
        <v/>
      </c>
      <c r="E30" s="51" t="str">
        <f>_xlfn.IFNA(IF(OR($C30="",ISBLANK(VLOOKUP($C30,GVgg!$D$11:$BV621,$I$3-1,FALSE))),"",VLOOKUP($C30,GVgg!$D$11:$BV621,$I$3-1,FALSE)),"")</f>
        <v/>
      </c>
      <c r="F30" s="51">
        <f>IF(B30=B31,UPPER(MID(INDEX(GVgg!$B$12:$F$600,B30,1),9,99)),INDEX(GVgg!$B$12:$F$600,B30,5))</f>
        <v>0</v>
      </c>
      <c r="G30" s="51">
        <f>IF(B30=B31,UPPER(MID(INDEX(GVgg!$B$12:$F$600,B30,1),9,99)),INDEX(GVgg!$B$12:$F$600,B30,4))</f>
        <v>0</v>
      </c>
      <c r="H30" s="106">
        <f t="shared" si="2"/>
        <v>0</v>
      </c>
      <c r="I30" s="108" t="str">
        <f t="shared" si="1"/>
        <v xml:space="preserve"> </v>
      </c>
      <c r="J30" s="134" t="str">
        <f>IF($C30="","",_xlfn.IFNA(IF(ISBLANK(VLOOKUP($C30,GVgg!$D$12:BW$600,J$3,FALSE)),"i.a",VLOOKUP($C30,GVgg!$D$12:BW$600,J$3,FALSE)),"i.a"))</f>
        <v>i.a</v>
      </c>
      <c r="K30" s="134" t="str">
        <f>IF($C30="","",_xlfn.IFNA(IF(ISBLANK(VLOOKUP($C30,GVgg!$D$12:BX$600,K$3,FALSE)),"i.a",VLOOKUP($C30,GVgg!$D$12:BX$600,K$3,FALSE)),"i.a"))</f>
        <v>i.a</v>
      </c>
      <c r="L30" s="134" t="str">
        <f>IF($C30="","",_xlfn.IFNA(IF(ISBLANK(VLOOKUP($C30,GVgg!$D$12:BY$600,L$3,FALSE)),"i.a",VLOOKUP($C30,GVgg!$D$12:BY$600,L$3,FALSE)),"i.a"))</f>
        <v>i.a</v>
      </c>
      <c r="M30" s="134" t="str">
        <f>IF($C30="","",_xlfn.IFNA(IF(ISBLANK(VLOOKUP($C30,GVgg!$D$12:BZ$600,M$3,FALSE)),"i.a",VLOOKUP($C30,GVgg!$D$12:BZ$600,M$3,FALSE)),"i.a"))</f>
        <v>i.a</v>
      </c>
      <c r="N30" s="134" t="str">
        <f>IF($C30="","",_xlfn.IFNA(IF(ISBLANK(VLOOKUP($C30,GVgg!$D$12:CA$600,N$3,FALSE)),"i.a",VLOOKUP($C30,GVgg!$D$12:CA$600,N$3,FALSE)),"i.a"))</f>
        <v>i.a</v>
      </c>
      <c r="O30" s="134" t="str">
        <f>IF($C30="","",_xlfn.IFNA(IF(ISBLANK(VLOOKUP($C30,GVgg!$D$12:CB$600,O$3,FALSE)),"i.a",VLOOKUP($C30,GVgg!$D$12:CB$600,O$3,FALSE)),"i.a"))</f>
        <v>i.a</v>
      </c>
      <c r="P30" s="134" t="str">
        <f>IF($C30="","",_xlfn.IFNA(IF(ISBLANK(VLOOKUP($C30,GVgg!$D$12:CC$600,P$3,FALSE)),"i.a",VLOOKUP($C30,GVgg!$D$12:CC$600,P$3,FALSE)),"i.a"))</f>
        <v>i.a</v>
      </c>
      <c r="Q30" s="134" t="str">
        <f>IF($C30="","",_xlfn.IFNA(IF(ISBLANK(VLOOKUP($C30,GVgg!$D$12:CD$600,Q$3,FALSE)),"i.a",VLOOKUP($C30,GVgg!$D$12:CD$600,Q$3,FALSE)),"i.a"))</f>
        <v>i.a</v>
      </c>
      <c r="R30" s="134" t="str">
        <f>IF($C30="","",_xlfn.IFNA(IF(ISBLANK(VLOOKUP($C30,GVgg!$D$12:CE$600,R$3,FALSE)),"i.a",VLOOKUP($C30,GVgg!$D$12:CE$600,R$3,FALSE)),"i.a"))</f>
        <v>i.a</v>
      </c>
      <c r="S30" s="134" t="str">
        <f>IF($C30="","",_xlfn.IFNA(IF(ISBLANK(VLOOKUP($C30,GVgg!$D$12:CF$600,S$3,FALSE)),"i.a",VLOOKUP($C30,GVgg!$D$12:CF$600,S$3,FALSE)),"i.a"))</f>
        <v>i.a</v>
      </c>
      <c r="T30" s="134" t="str">
        <f>IF($C30="","",_xlfn.IFNA(IF(ISBLANK(VLOOKUP($C30,GVgg!$D$12:CG$600,T$3,FALSE)),"i.a",VLOOKUP($C30,GVgg!$D$12:CG$600,T$3,FALSE)),"i.a"))</f>
        <v>i.a</v>
      </c>
      <c r="U30" s="134" t="str">
        <f>IF($C30="","",_xlfn.IFNA(IF(ISBLANK(VLOOKUP($C30,GVgg!$D$12:CH$600,U$3,FALSE)),"i.a",VLOOKUP($C30,GVgg!$D$12:CH$600,U$3,FALSE)),"i.a"))</f>
        <v>i.a</v>
      </c>
      <c r="V30" s="134" t="str">
        <f>IF($C30="","",_xlfn.IFNA(IF(ISBLANK(VLOOKUP($C30,GVgg!$D$12:CI$600,V$3,FALSE)),"i.a",VLOOKUP($C30,GVgg!$D$12:CI$600,V$3,FALSE)),"i.a"))</f>
        <v>i.a</v>
      </c>
      <c r="W30" s="134" t="str">
        <f>IF($C30="","",_xlfn.IFNA(IF(ISBLANK(VLOOKUP($C30,GVgg!$D$12:CJ$600,W$3,FALSE)),"i.a",VLOOKUP($C30,GVgg!$D$12:CJ$600,W$3,FALSE)),"i.a"))</f>
        <v>i.a</v>
      </c>
      <c r="X30" s="134" t="str">
        <f>IF($C30="","",_xlfn.IFNA(IF(ISBLANK(VLOOKUP($C30,GVgg!$D$12:CK$600,X$3,FALSE)),"i.a",VLOOKUP($C30,GVgg!$D$12:CK$600,X$3,FALSE)),"i.a"))</f>
        <v>i.a</v>
      </c>
      <c r="Y30" s="134" t="str">
        <f>IF($C30="","",_xlfn.IFNA(IF(ISBLANK(VLOOKUP($C30,GVgg!$D$12:CL$600,Y$3,FALSE)),"i.a",VLOOKUP($C30,GVgg!$D$12:CL$600,Y$3,FALSE)),"i.a"))</f>
        <v>i.a</v>
      </c>
      <c r="Z30" s="134" t="str">
        <f>IF($C30="","",_xlfn.IFNA(IF(ISBLANK(VLOOKUP($C30,GVgg!$D$12:CM$600,Z$3,FALSE)),"i.a",VLOOKUP($C30,GVgg!$D$12:CM$600,Z$3,FALSE)),"i.a"))</f>
        <v>i.a</v>
      </c>
      <c r="AA30" s="134" t="str">
        <f>IF($C30="","",_xlfn.IFNA(IF(ISBLANK(VLOOKUP($C30,GVgg!$D$12:CN$600,AA$3,FALSE)),"i.a",VLOOKUP($C30,GVgg!$D$12:CN$600,AA$3,FALSE)),"i.a"))</f>
        <v>i.a</v>
      </c>
      <c r="AB30" s="134" t="str">
        <f>IF($C30="","",_xlfn.IFNA(IF(ISBLANK(VLOOKUP($C30,GVgg!$D$12:CO$600,AB$3,FALSE)),"i.a",VLOOKUP($C30,GVgg!$D$12:CO$600,AB$3,FALSE)),"i.a"))</f>
        <v>i.a</v>
      </c>
    </row>
    <row r="31" spans="1:28" x14ac:dyDescent="0.2">
      <c r="A31" s="45">
        <v>23</v>
      </c>
      <c r="B31" s="45">
        <f>IF(OR(B30=B29,INDEX(GVgg!$B$12:$D$600,B30,1)=""),B30+1,B30)</f>
        <v>23</v>
      </c>
      <c r="C31" s="45">
        <f>IF(B31=B32,"",INDEX(GVgg!$B$12:$D$600,B31,3))</f>
        <v>0</v>
      </c>
      <c r="D31" s="51" t="str">
        <f>_xlfn.IFNA(IF(OR($C31="",ISBLANK(VLOOKUP($C31,GVgg!$D$11:$BV622,$I$3,FALSE))),"",VLOOKUP($C31,GVgg!$D$11:$BV622,$I$3,FALSE)),"")</f>
        <v/>
      </c>
      <c r="E31" s="51" t="str">
        <f>_xlfn.IFNA(IF(OR($C31="",ISBLANK(VLOOKUP($C31,GVgg!$D$11:$BV622,$I$3-1,FALSE))),"",VLOOKUP($C31,GVgg!$D$11:$BV622,$I$3-1,FALSE)),"")</f>
        <v/>
      </c>
      <c r="F31" s="51">
        <f>IF(B31=B32,UPPER(MID(INDEX(GVgg!$B$12:$F$600,B31,1),9,99)),INDEX(GVgg!$B$12:$F$600,B31,5))</f>
        <v>0</v>
      </c>
      <c r="G31" s="51">
        <f>IF(B31=B32,UPPER(MID(INDEX(GVgg!$B$12:$F$600,B31,1),9,99)),INDEX(GVgg!$B$12:$F$600,B31,4))</f>
        <v>0</v>
      </c>
      <c r="H31" s="106">
        <f t="shared" si="2"/>
        <v>0</v>
      </c>
      <c r="I31" s="108" t="str">
        <f t="shared" ref="I31:I94" si="3">D31 &amp; " " &amp; E31</f>
        <v xml:space="preserve"> </v>
      </c>
      <c r="J31" s="134" t="str">
        <f>IF($C31="","",_xlfn.IFNA(IF(ISBLANK(VLOOKUP($C31,GVgg!$D$12:BW$600,J$3,FALSE)),"i.a",VLOOKUP($C31,GVgg!$D$12:BW$600,J$3,FALSE)),"i.a"))</f>
        <v>i.a</v>
      </c>
      <c r="K31" s="134" t="str">
        <f>IF($C31="","",_xlfn.IFNA(IF(ISBLANK(VLOOKUP($C31,GVgg!$D$12:BX$600,K$3,FALSE)),"i.a",VLOOKUP($C31,GVgg!$D$12:BX$600,K$3,FALSE)),"i.a"))</f>
        <v>i.a</v>
      </c>
      <c r="L31" s="134" t="str">
        <f>IF($C31="","",_xlfn.IFNA(IF(ISBLANK(VLOOKUP($C31,GVgg!$D$12:BY$600,L$3,FALSE)),"i.a",VLOOKUP($C31,GVgg!$D$12:BY$600,L$3,FALSE)),"i.a"))</f>
        <v>i.a</v>
      </c>
      <c r="M31" s="134" t="str">
        <f>IF($C31="","",_xlfn.IFNA(IF(ISBLANK(VLOOKUP($C31,GVgg!$D$12:BZ$600,M$3,FALSE)),"i.a",VLOOKUP($C31,GVgg!$D$12:BZ$600,M$3,FALSE)),"i.a"))</f>
        <v>i.a</v>
      </c>
      <c r="N31" s="134" t="str">
        <f>IF($C31="","",_xlfn.IFNA(IF(ISBLANK(VLOOKUP($C31,GVgg!$D$12:CA$600,N$3,FALSE)),"i.a",VLOOKUP($C31,GVgg!$D$12:CA$600,N$3,FALSE)),"i.a"))</f>
        <v>i.a</v>
      </c>
      <c r="O31" s="134" t="str">
        <f>IF($C31="","",_xlfn.IFNA(IF(ISBLANK(VLOOKUP($C31,GVgg!$D$12:CB$600,O$3,FALSE)),"i.a",VLOOKUP($C31,GVgg!$D$12:CB$600,O$3,FALSE)),"i.a"))</f>
        <v>i.a</v>
      </c>
      <c r="P31" s="134" t="str">
        <f>IF($C31="","",_xlfn.IFNA(IF(ISBLANK(VLOOKUP($C31,GVgg!$D$12:CC$600,P$3,FALSE)),"i.a",VLOOKUP($C31,GVgg!$D$12:CC$600,P$3,FALSE)),"i.a"))</f>
        <v>i.a</v>
      </c>
      <c r="Q31" s="134" t="str">
        <f>IF($C31="","",_xlfn.IFNA(IF(ISBLANK(VLOOKUP($C31,GVgg!$D$12:CD$600,Q$3,FALSE)),"i.a",VLOOKUP($C31,GVgg!$D$12:CD$600,Q$3,FALSE)),"i.a"))</f>
        <v>i.a</v>
      </c>
      <c r="R31" s="134" t="str">
        <f>IF($C31="","",_xlfn.IFNA(IF(ISBLANK(VLOOKUP($C31,GVgg!$D$12:CE$600,R$3,FALSE)),"i.a",VLOOKUP($C31,GVgg!$D$12:CE$600,R$3,FALSE)),"i.a"))</f>
        <v>i.a</v>
      </c>
      <c r="S31" s="134" t="str">
        <f>IF($C31="","",_xlfn.IFNA(IF(ISBLANK(VLOOKUP($C31,GVgg!$D$12:CF$600,S$3,FALSE)),"i.a",VLOOKUP($C31,GVgg!$D$12:CF$600,S$3,FALSE)),"i.a"))</f>
        <v>i.a</v>
      </c>
      <c r="T31" s="134" t="str">
        <f>IF($C31="","",_xlfn.IFNA(IF(ISBLANK(VLOOKUP($C31,GVgg!$D$12:CG$600,T$3,FALSE)),"i.a",VLOOKUP($C31,GVgg!$D$12:CG$600,T$3,FALSE)),"i.a"))</f>
        <v>i.a</v>
      </c>
      <c r="U31" s="134" t="str">
        <f>IF($C31="","",_xlfn.IFNA(IF(ISBLANK(VLOOKUP($C31,GVgg!$D$12:CH$600,U$3,FALSE)),"i.a",VLOOKUP($C31,GVgg!$D$12:CH$600,U$3,FALSE)),"i.a"))</f>
        <v>i.a</v>
      </c>
      <c r="V31" s="134" t="str">
        <f>IF($C31="","",_xlfn.IFNA(IF(ISBLANK(VLOOKUP($C31,GVgg!$D$12:CI$600,V$3,FALSE)),"i.a",VLOOKUP($C31,GVgg!$D$12:CI$600,V$3,FALSE)),"i.a"))</f>
        <v>i.a</v>
      </c>
      <c r="W31" s="134" t="str">
        <f>IF($C31="","",_xlfn.IFNA(IF(ISBLANK(VLOOKUP($C31,GVgg!$D$12:CJ$600,W$3,FALSE)),"i.a",VLOOKUP($C31,GVgg!$D$12:CJ$600,W$3,FALSE)),"i.a"))</f>
        <v>i.a</v>
      </c>
      <c r="X31" s="134" t="str">
        <f>IF($C31="","",_xlfn.IFNA(IF(ISBLANK(VLOOKUP($C31,GVgg!$D$12:CK$600,X$3,FALSE)),"i.a",VLOOKUP($C31,GVgg!$D$12:CK$600,X$3,FALSE)),"i.a"))</f>
        <v>i.a</v>
      </c>
      <c r="Y31" s="134" t="str">
        <f>IF($C31="","",_xlfn.IFNA(IF(ISBLANK(VLOOKUP($C31,GVgg!$D$12:CL$600,Y$3,FALSE)),"i.a",VLOOKUP($C31,GVgg!$D$12:CL$600,Y$3,FALSE)),"i.a"))</f>
        <v>i.a</v>
      </c>
      <c r="Z31" s="134" t="str">
        <f>IF($C31="","",_xlfn.IFNA(IF(ISBLANK(VLOOKUP($C31,GVgg!$D$12:CM$600,Z$3,FALSE)),"i.a",VLOOKUP($C31,GVgg!$D$12:CM$600,Z$3,FALSE)),"i.a"))</f>
        <v>i.a</v>
      </c>
      <c r="AA31" s="134" t="str">
        <f>IF($C31="","",_xlfn.IFNA(IF(ISBLANK(VLOOKUP($C31,GVgg!$D$12:CN$600,AA$3,FALSE)),"i.a",VLOOKUP($C31,GVgg!$D$12:CN$600,AA$3,FALSE)),"i.a"))</f>
        <v>i.a</v>
      </c>
      <c r="AB31" s="134" t="str">
        <f>IF($C31="","",_xlfn.IFNA(IF(ISBLANK(VLOOKUP($C31,GVgg!$D$12:CO$600,AB$3,FALSE)),"i.a",VLOOKUP($C31,GVgg!$D$12:CO$600,AB$3,FALSE)),"i.a"))</f>
        <v>i.a</v>
      </c>
    </row>
    <row r="32" spans="1:28" x14ac:dyDescent="0.2">
      <c r="A32" s="45">
        <v>24</v>
      </c>
      <c r="B32" s="45">
        <f>IF(OR(B31=B30,INDEX(GVgg!$B$12:$D$600,B31,1)=""),B31+1,B31)</f>
        <v>24</v>
      </c>
      <c r="C32" s="45">
        <f>IF(B32=B33,"",INDEX(GVgg!$B$12:$D$600,B32,3))</f>
        <v>0</v>
      </c>
      <c r="D32" s="51" t="str">
        <f>_xlfn.IFNA(IF(OR($C32="",ISBLANK(VLOOKUP($C32,GVgg!$D$11:$BV623,$I$3,FALSE))),"",VLOOKUP($C32,GVgg!$D$11:$BV623,$I$3,FALSE)),"")</f>
        <v/>
      </c>
      <c r="E32" s="51" t="str">
        <f>_xlfn.IFNA(IF(OR($C32="",ISBLANK(VLOOKUP($C32,GVgg!$D$11:$BV623,$I$3-1,FALSE))),"",VLOOKUP($C32,GVgg!$D$11:$BV623,$I$3-1,FALSE)),"")</f>
        <v/>
      </c>
      <c r="F32" s="51">
        <f>IF(B32=B33,UPPER(MID(INDEX(GVgg!$B$12:$F$600,B32,1),9,99)),INDEX(GVgg!$B$12:$F$600,B32,5))</f>
        <v>0</v>
      </c>
      <c r="G32" s="51">
        <f>IF(B32=B33,UPPER(MID(INDEX(GVgg!$B$12:$F$600,B32,1),9,99)),INDEX(GVgg!$B$12:$F$600,B32,4))</f>
        <v>0</v>
      </c>
      <c r="H32" s="106">
        <f t="shared" si="2"/>
        <v>0</v>
      </c>
      <c r="I32" s="108" t="str">
        <f t="shared" si="3"/>
        <v xml:space="preserve"> </v>
      </c>
      <c r="J32" s="134" t="str">
        <f>IF($C32="","",_xlfn.IFNA(IF(ISBLANK(VLOOKUP($C32,GVgg!$D$12:BW$600,J$3,FALSE)),"i.a",VLOOKUP($C32,GVgg!$D$12:BW$600,J$3,FALSE)),"i.a"))</f>
        <v>i.a</v>
      </c>
      <c r="K32" s="134" t="str">
        <f>IF($C32="","",_xlfn.IFNA(IF(ISBLANK(VLOOKUP($C32,GVgg!$D$12:BX$600,K$3,FALSE)),"i.a",VLOOKUP($C32,GVgg!$D$12:BX$600,K$3,FALSE)),"i.a"))</f>
        <v>i.a</v>
      </c>
      <c r="L32" s="134" t="str">
        <f>IF($C32="","",_xlfn.IFNA(IF(ISBLANK(VLOOKUP($C32,GVgg!$D$12:BY$600,L$3,FALSE)),"i.a",VLOOKUP($C32,GVgg!$D$12:BY$600,L$3,FALSE)),"i.a"))</f>
        <v>i.a</v>
      </c>
      <c r="M32" s="134" t="str">
        <f>IF($C32="","",_xlfn.IFNA(IF(ISBLANK(VLOOKUP($C32,GVgg!$D$12:BZ$600,M$3,FALSE)),"i.a",VLOOKUP($C32,GVgg!$D$12:BZ$600,M$3,FALSE)),"i.a"))</f>
        <v>i.a</v>
      </c>
      <c r="N32" s="134" t="str">
        <f>IF($C32="","",_xlfn.IFNA(IF(ISBLANK(VLOOKUP($C32,GVgg!$D$12:CA$600,N$3,FALSE)),"i.a",VLOOKUP($C32,GVgg!$D$12:CA$600,N$3,FALSE)),"i.a"))</f>
        <v>i.a</v>
      </c>
      <c r="O32" s="134" t="str">
        <f>IF($C32="","",_xlfn.IFNA(IF(ISBLANK(VLOOKUP($C32,GVgg!$D$12:CB$600,O$3,FALSE)),"i.a",VLOOKUP($C32,GVgg!$D$12:CB$600,O$3,FALSE)),"i.a"))</f>
        <v>i.a</v>
      </c>
      <c r="P32" s="134" t="str">
        <f>IF($C32="","",_xlfn.IFNA(IF(ISBLANK(VLOOKUP($C32,GVgg!$D$12:CC$600,P$3,FALSE)),"i.a",VLOOKUP($C32,GVgg!$D$12:CC$600,P$3,FALSE)),"i.a"))</f>
        <v>i.a</v>
      </c>
      <c r="Q32" s="134" t="str">
        <f>IF($C32="","",_xlfn.IFNA(IF(ISBLANK(VLOOKUP($C32,GVgg!$D$12:CD$600,Q$3,FALSE)),"i.a",VLOOKUP($C32,GVgg!$D$12:CD$600,Q$3,FALSE)),"i.a"))</f>
        <v>i.a</v>
      </c>
      <c r="R32" s="134" t="str">
        <f>IF($C32="","",_xlfn.IFNA(IF(ISBLANK(VLOOKUP($C32,GVgg!$D$12:CE$600,R$3,FALSE)),"i.a",VLOOKUP($C32,GVgg!$D$12:CE$600,R$3,FALSE)),"i.a"))</f>
        <v>i.a</v>
      </c>
      <c r="S32" s="134" t="str">
        <f>IF($C32="","",_xlfn.IFNA(IF(ISBLANK(VLOOKUP($C32,GVgg!$D$12:CF$600,S$3,FALSE)),"i.a",VLOOKUP($C32,GVgg!$D$12:CF$600,S$3,FALSE)),"i.a"))</f>
        <v>i.a</v>
      </c>
      <c r="T32" s="134" t="str">
        <f>IF($C32="","",_xlfn.IFNA(IF(ISBLANK(VLOOKUP($C32,GVgg!$D$12:CG$600,T$3,FALSE)),"i.a",VLOOKUP($C32,GVgg!$D$12:CG$600,T$3,FALSE)),"i.a"))</f>
        <v>i.a</v>
      </c>
      <c r="U32" s="134" t="str">
        <f>IF($C32="","",_xlfn.IFNA(IF(ISBLANK(VLOOKUP($C32,GVgg!$D$12:CH$600,U$3,FALSE)),"i.a",VLOOKUP($C32,GVgg!$D$12:CH$600,U$3,FALSE)),"i.a"))</f>
        <v>i.a</v>
      </c>
      <c r="V32" s="134" t="str">
        <f>IF($C32="","",_xlfn.IFNA(IF(ISBLANK(VLOOKUP($C32,GVgg!$D$12:CI$600,V$3,FALSE)),"i.a",VLOOKUP($C32,GVgg!$D$12:CI$600,V$3,FALSE)),"i.a"))</f>
        <v>i.a</v>
      </c>
      <c r="W32" s="134" t="str">
        <f>IF($C32="","",_xlfn.IFNA(IF(ISBLANK(VLOOKUP($C32,GVgg!$D$12:CJ$600,W$3,FALSE)),"i.a",VLOOKUP($C32,GVgg!$D$12:CJ$600,W$3,FALSE)),"i.a"))</f>
        <v>i.a</v>
      </c>
      <c r="X32" s="134" t="str">
        <f>IF($C32="","",_xlfn.IFNA(IF(ISBLANK(VLOOKUP($C32,GVgg!$D$12:CK$600,X$3,FALSE)),"i.a",VLOOKUP($C32,GVgg!$D$12:CK$600,X$3,FALSE)),"i.a"))</f>
        <v>i.a</v>
      </c>
      <c r="Y32" s="134" t="str">
        <f>IF($C32="","",_xlfn.IFNA(IF(ISBLANK(VLOOKUP($C32,GVgg!$D$12:CL$600,Y$3,FALSE)),"i.a",VLOOKUP($C32,GVgg!$D$12:CL$600,Y$3,FALSE)),"i.a"))</f>
        <v>i.a</v>
      </c>
      <c r="Z32" s="134" t="str">
        <f>IF($C32="","",_xlfn.IFNA(IF(ISBLANK(VLOOKUP($C32,GVgg!$D$12:CM$600,Z$3,FALSE)),"i.a",VLOOKUP($C32,GVgg!$D$12:CM$600,Z$3,FALSE)),"i.a"))</f>
        <v>i.a</v>
      </c>
      <c r="AA32" s="134" t="str">
        <f>IF($C32="","",_xlfn.IFNA(IF(ISBLANK(VLOOKUP($C32,GVgg!$D$12:CN$600,AA$3,FALSE)),"i.a",VLOOKUP($C32,GVgg!$D$12:CN$600,AA$3,FALSE)),"i.a"))</f>
        <v>i.a</v>
      </c>
      <c r="AB32" s="134" t="str">
        <f>IF($C32="","",_xlfn.IFNA(IF(ISBLANK(VLOOKUP($C32,GVgg!$D$12:CO$600,AB$3,FALSE)),"i.a",VLOOKUP($C32,GVgg!$D$12:CO$600,AB$3,FALSE)),"i.a"))</f>
        <v>i.a</v>
      </c>
    </row>
    <row r="33" spans="1:28" x14ac:dyDescent="0.2">
      <c r="A33" s="45">
        <v>25</v>
      </c>
      <c r="B33" s="45">
        <f>IF(OR(B32=B31,INDEX(GVgg!$B$12:$D$600,B32,1)=""),B32+1,B32)</f>
        <v>25</v>
      </c>
      <c r="C33" s="45">
        <f>IF(B33=B34,"",INDEX(GVgg!$B$12:$D$600,B33,3))</f>
        <v>0</v>
      </c>
      <c r="D33" s="51" t="str">
        <f>_xlfn.IFNA(IF(OR($C33="",ISBLANK(VLOOKUP($C33,GVgg!$D$11:$BV624,$I$3,FALSE))),"",VLOOKUP($C33,GVgg!$D$11:$BV624,$I$3,FALSE)),"")</f>
        <v/>
      </c>
      <c r="E33" s="51" t="str">
        <f>_xlfn.IFNA(IF(OR($C33="",ISBLANK(VLOOKUP($C33,GVgg!$D$11:$BV624,$I$3-1,FALSE))),"",VLOOKUP($C33,GVgg!$D$11:$BV624,$I$3-1,FALSE)),"")</f>
        <v/>
      </c>
      <c r="F33" s="51">
        <f>IF(B33=B34,UPPER(MID(INDEX(GVgg!$B$12:$F$600,B33,1),9,99)),INDEX(GVgg!$B$12:$F$600,B33,5))</f>
        <v>0</v>
      </c>
      <c r="G33" s="51">
        <f>IF(B33=B34,UPPER(MID(INDEX(GVgg!$B$12:$F$600,B33,1),9,99)),INDEX(GVgg!$B$12:$F$600,B33,4))</f>
        <v>0</v>
      </c>
      <c r="H33" s="106">
        <f t="shared" si="2"/>
        <v>0</v>
      </c>
      <c r="I33" s="108" t="str">
        <f t="shared" si="3"/>
        <v xml:space="preserve"> </v>
      </c>
      <c r="J33" s="134" t="str">
        <f>IF($C33="","",_xlfn.IFNA(IF(ISBLANK(VLOOKUP($C33,GVgg!$D$12:BW$600,J$3,FALSE)),"i.a",VLOOKUP($C33,GVgg!$D$12:BW$600,J$3,FALSE)),"i.a"))</f>
        <v>i.a</v>
      </c>
      <c r="K33" s="134" t="str">
        <f>IF($C33="","",_xlfn.IFNA(IF(ISBLANK(VLOOKUP($C33,GVgg!$D$12:BX$600,K$3,FALSE)),"i.a",VLOOKUP($C33,GVgg!$D$12:BX$600,K$3,FALSE)),"i.a"))</f>
        <v>i.a</v>
      </c>
      <c r="L33" s="134" t="str">
        <f>IF($C33="","",_xlfn.IFNA(IF(ISBLANK(VLOOKUP($C33,GVgg!$D$12:BY$600,L$3,FALSE)),"i.a",VLOOKUP($C33,GVgg!$D$12:BY$600,L$3,FALSE)),"i.a"))</f>
        <v>i.a</v>
      </c>
      <c r="M33" s="134" t="str">
        <f>IF($C33="","",_xlfn.IFNA(IF(ISBLANK(VLOOKUP($C33,GVgg!$D$12:BZ$600,M$3,FALSE)),"i.a",VLOOKUP($C33,GVgg!$D$12:BZ$600,M$3,FALSE)),"i.a"))</f>
        <v>i.a</v>
      </c>
      <c r="N33" s="134" t="str">
        <f>IF($C33="","",_xlfn.IFNA(IF(ISBLANK(VLOOKUP($C33,GVgg!$D$12:CA$600,N$3,FALSE)),"i.a",VLOOKUP($C33,GVgg!$D$12:CA$600,N$3,FALSE)),"i.a"))</f>
        <v>i.a</v>
      </c>
      <c r="O33" s="134" t="str">
        <f>IF($C33="","",_xlfn.IFNA(IF(ISBLANK(VLOOKUP($C33,GVgg!$D$12:CB$600,O$3,FALSE)),"i.a",VLOOKUP($C33,GVgg!$D$12:CB$600,O$3,FALSE)),"i.a"))</f>
        <v>i.a</v>
      </c>
      <c r="P33" s="134" t="str">
        <f>IF($C33="","",_xlfn.IFNA(IF(ISBLANK(VLOOKUP($C33,GVgg!$D$12:CC$600,P$3,FALSE)),"i.a",VLOOKUP($C33,GVgg!$D$12:CC$600,P$3,FALSE)),"i.a"))</f>
        <v>i.a</v>
      </c>
      <c r="Q33" s="134" t="str">
        <f>IF($C33="","",_xlfn.IFNA(IF(ISBLANK(VLOOKUP($C33,GVgg!$D$12:CD$600,Q$3,FALSE)),"i.a",VLOOKUP($C33,GVgg!$D$12:CD$600,Q$3,FALSE)),"i.a"))</f>
        <v>i.a</v>
      </c>
      <c r="R33" s="134" t="str">
        <f>IF($C33="","",_xlfn.IFNA(IF(ISBLANK(VLOOKUP($C33,GVgg!$D$12:CE$600,R$3,FALSE)),"i.a",VLOOKUP($C33,GVgg!$D$12:CE$600,R$3,FALSE)),"i.a"))</f>
        <v>i.a</v>
      </c>
      <c r="S33" s="134" t="str">
        <f>IF($C33="","",_xlfn.IFNA(IF(ISBLANK(VLOOKUP($C33,GVgg!$D$12:CF$600,S$3,FALSE)),"i.a",VLOOKUP($C33,GVgg!$D$12:CF$600,S$3,FALSE)),"i.a"))</f>
        <v>i.a</v>
      </c>
      <c r="T33" s="134" t="str">
        <f>IF($C33="","",_xlfn.IFNA(IF(ISBLANK(VLOOKUP($C33,GVgg!$D$12:CG$600,T$3,FALSE)),"i.a",VLOOKUP($C33,GVgg!$D$12:CG$600,T$3,FALSE)),"i.a"))</f>
        <v>i.a</v>
      </c>
      <c r="U33" s="134" t="str">
        <f>IF($C33="","",_xlfn.IFNA(IF(ISBLANK(VLOOKUP($C33,GVgg!$D$12:CH$600,U$3,FALSE)),"i.a",VLOOKUP($C33,GVgg!$D$12:CH$600,U$3,FALSE)),"i.a"))</f>
        <v>i.a</v>
      </c>
      <c r="V33" s="134" t="str">
        <f>IF($C33="","",_xlfn.IFNA(IF(ISBLANK(VLOOKUP($C33,GVgg!$D$12:CI$600,V$3,FALSE)),"i.a",VLOOKUP($C33,GVgg!$D$12:CI$600,V$3,FALSE)),"i.a"))</f>
        <v>i.a</v>
      </c>
      <c r="W33" s="134" t="str">
        <f>IF($C33="","",_xlfn.IFNA(IF(ISBLANK(VLOOKUP($C33,GVgg!$D$12:CJ$600,W$3,FALSE)),"i.a",VLOOKUP($C33,GVgg!$D$12:CJ$600,W$3,FALSE)),"i.a"))</f>
        <v>i.a</v>
      </c>
      <c r="X33" s="134" t="str">
        <f>IF($C33="","",_xlfn.IFNA(IF(ISBLANK(VLOOKUP($C33,GVgg!$D$12:CK$600,X$3,FALSE)),"i.a",VLOOKUP($C33,GVgg!$D$12:CK$600,X$3,FALSE)),"i.a"))</f>
        <v>i.a</v>
      </c>
      <c r="Y33" s="134" t="str">
        <f>IF($C33="","",_xlfn.IFNA(IF(ISBLANK(VLOOKUP($C33,GVgg!$D$12:CL$600,Y$3,FALSE)),"i.a",VLOOKUP($C33,GVgg!$D$12:CL$600,Y$3,FALSE)),"i.a"))</f>
        <v>i.a</v>
      </c>
      <c r="Z33" s="134" t="str">
        <f>IF($C33="","",_xlfn.IFNA(IF(ISBLANK(VLOOKUP($C33,GVgg!$D$12:CM$600,Z$3,FALSE)),"i.a",VLOOKUP($C33,GVgg!$D$12:CM$600,Z$3,FALSE)),"i.a"))</f>
        <v>i.a</v>
      </c>
      <c r="AA33" s="134" t="str">
        <f>IF($C33="","",_xlfn.IFNA(IF(ISBLANK(VLOOKUP($C33,GVgg!$D$12:CN$600,AA$3,FALSE)),"i.a",VLOOKUP($C33,GVgg!$D$12:CN$600,AA$3,FALSE)),"i.a"))</f>
        <v>i.a</v>
      </c>
      <c r="AB33" s="134" t="str">
        <f>IF($C33="","",_xlfn.IFNA(IF(ISBLANK(VLOOKUP($C33,GVgg!$D$12:CO$600,AB$3,FALSE)),"i.a",VLOOKUP($C33,GVgg!$D$12:CO$600,AB$3,FALSE)),"i.a"))</f>
        <v>i.a</v>
      </c>
    </row>
    <row r="34" spans="1:28" x14ac:dyDescent="0.2">
      <c r="A34" s="45">
        <v>26</v>
      </c>
      <c r="B34" s="45">
        <f>IF(OR(B33=B32,INDEX(GVgg!$B$12:$D$600,B33,1)=""),B33+1,B33)</f>
        <v>26</v>
      </c>
      <c r="C34" s="45">
        <f>IF(B34=B35,"",INDEX(GVgg!$B$12:$D$600,B34,3))</f>
        <v>0</v>
      </c>
      <c r="D34" s="51" t="str">
        <f>_xlfn.IFNA(IF(OR($C34="",ISBLANK(VLOOKUP($C34,GVgg!$D$11:$BV625,$I$3,FALSE))),"",VLOOKUP($C34,GVgg!$D$11:$BV625,$I$3,FALSE)),"")</f>
        <v/>
      </c>
      <c r="E34" s="51" t="str">
        <f>_xlfn.IFNA(IF(OR($C34="",ISBLANK(VLOOKUP($C34,GVgg!$D$11:$BV625,$I$3-1,FALSE))),"",VLOOKUP($C34,GVgg!$D$11:$BV625,$I$3-1,FALSE)),"")</f>
        <v/>
      </c>
      <c r="F34" s="51">
        <f>IF(B34=B35,UPPER(MID(INDEX(GVgg!$B$12:$F$600,B34,1),9,99)),INDEX(GVgg!$B$12:$F$600,B34,5))</f>
        <v>0</v>
      </c>
      <c r="G34" s="51">
        <f>IF(B34=B35,UPPER(MID(INDEX(GVgg!$B$12:$F$600,B34,1),9,99)),INDEX(GVgg!$B$12:$F$600,B34,4))</f>
        <v>0</v>
      </c>
      <c r="H34" s="106">
        <f t="shared" si="2"/>
        <v>0</v>
      </c>
      <c r="I34" s="108" t="str">
        <f t="shared" si="3"/>
        <v xml:space="preserve"> </v>
      </c>
      <c r="J34" s="134" t="str">
        <f>IF($C34="","",_xlfn.IFNA(IF(ISBLANK(VLOOKUP($C34,GVgg!$D$12:BW$600,J$3,FALSE)),"i.a",VLOOKUP($C34,GVgg!$D$12:BW$600,J$3,FALSE)),"i.a"))</f>
        <v>i.a</v>
      </c>
      <c r="K34" s="134" t="str">
        <f>IF($C34="","",_xlfn.IFNA(IF(ISBLANK(VLOOKUP($C34,GVgg!$D$12:BX$600,K$3,FALSE)),"i.a",VLOOKUP($C34,GVgg!$D$12:BX$600,K$3,FALSE)),"i.a"))</f>
        <v>i.a</v>
      </c>
      <c r="L34" s="134" t="str">
        <f>IF($C34="","",_xlfn.IFNA(IF(ISBLANK(VLOOKUP($C34,GVgg!$D$12:BY$600,L$3,FALSE)),"i.a",VLOOKUP($C34,GVgg!$D$12:BY$600,L$3,FALSE)),"i.a"))</f>
        <v>i.a</v>
      </c>
      <c r="M34" s="134" t="str">
        <f>IF($C34="","",_xlfn.IFNA(IF(ISBLANK(VLOOKUP($C34,GVgg!$D$12:BZ$600,M$3,FALSE)),"i.a",VLOOKUP($C34,GVgg!$D$12:BZ$600,M$3,FALSE)),"i.a"))</f>
        <v>i.a</v>
      </c>
      <c r="N34" s="134" t="str">
        <f>IF($C34="","",_xlfn.IFNA(IF(ISBLANK(VLOOKUP($C34,GVgg!$D$12:CA$600,N$3,FALSE)),"i.a",VLOOKUP($C34,GVgg!$D$12:CA$600,N$3,FALSE)),"i.a"))</f>
        <v>i.a</v>
      </c>
      <c r="O34" s="134" t="str">
        <f>IF($C34="","",_xlfn.IFNA(IF(ISBLANK(VLOOKUP($C34,GVgg!$D$12:CB$600,O$3,FALSE)),"i.a",VLOOKUP($C34,GVgg!$D$12:CB$600,O$3,FALSE)),"i.a"))</f>
        <v>i.a</v>
      </c>
      <c r="P34" s="134" t="str">
        <f>IF($C34="","",_xlfn.IFNA(IF(ISBLANK(VLOOKUP($C34,GVgg!$D$12:CC$600,P$3,FALSE)),"i.a",VLOOKUP($C34,GVgg!$D$12:CC$600,P$3,FALSE)),"i.a"))</f>
        <v>i.a</v>
      </c>
      <c r="Q34" s="134" t="str">
        <f>IF($C34="","",_xlfn.IFNA(IF(ISBLANK(VLOOKUP($C34,GVgg!$D$12:CD$600,Q$3,FALSE)),"i.a",VLOOKUP($C34,GVgg!$D$12:CD$600,Q$3,FALSE)),"i.a"))</f>
        <v>i.a</v>
      </c>
      <c r="R34" s="134" t="str">
        <f>IF($C34="","",_xlfn.IFNA(IF(ISBLANK(VLOOKUP($C34,GVgg!$D$12:CE$600,R$3,FALSE)),"i.a",VLOOKUP($C34,GVgg!$D$12:CE$600,R$3,FALSE)),"i.a"))</f>
        <v>i.a</v>
      </c>
      <c r="S34" s="134" t="str">
        <f>IF($C34="","",_xlfn.IFNA(IF(ISBLANK(VLOOKUP($C34,GVgg!$D$12:CF$600,S$3,FALSE)),"i.a",VLOOKUP($C34,GVgg!$D$12:CF$600,S$3,FALSE)),"i.a"))</f>
        <v>i.a</v>
      </c>
      <c r="T34" s="134" t="str">
        <f>IF($C34="","",_xlfn.IFNA(IF(ISBLANK(VLOOKUP($C34,GVgg!$D$12:CG$600,T$3,FALSE)),"i.a",VLOOKUP($C34,GVgg!$D$12:CG$600,T$3,FALSE)),"i.a"))</f>
        <v>i.a</v>
      </c>
      <c r="U34" s="134" t="str">
        <f>IF($C34="","",_xlfn.IFNA(IF(ISBLANK(VLOOKUP($C34,GVgg!$D$12:CH$600,U$3,FALSE)),"i.a",VLOOKUP($C34,GVgg!$D$12:CH$600,U$3,FALSE)),"i.a"))</f>
        <v>i.a</v>
      </c>
      <c r="V34" s="134" t="str">
        <f>IF($C34="","",_xlfn.IFNA(IF(ISBLANK(VLOOKUP($C34,GVgg!$D$12:CI$600,V$3,FALSE)),"i.a",VLOOKUP($C34,GVgg!$D$12:CI$600,V$3,FALSE)),"i.a"))</f>
        <v>i.a</v>
      </c>
      <c r="W34" s="134" t="str">
        <f>IF($C34="","",_xlfn.IFNA(IF(ISBLANK(VLOOKUP($C34,GVgg!$D$12:CJ$600,W$3,FALSE)),"i.a",VLOOKUP($C34,GVgg!$D$12:CJ$600,W$3,FALSE)),"i.a"))</f>
        <v>i.a</v>
      </c>
      <c r="X34" s="134" t="str">
        <f>IF($C34="","",_xlfn.IFNA(IF(ISBLANK(VLOOKUP($C34,GVgg!$D$12:CK$600,X$3,FALSE)),"i.a",VLOOKUP($C34,GVgg!$D$12:CK$600,X$3,FALSE)),"i.a"))</f>
        <v>i.a</v>
      </c>
      <c r="Y34" s="134" t="str">
        <f>IF($C34="","",_xlfn.IFNA(IF(ISBLANK(VLOOKUP($C34,GVgg!$D$12:CL$600,Y$3,FALSE)),"i.a",VLOOKUP($C34,GVgg!$D$12:CL$600,Y$3,FALSE)),"i.a"))</f>
        <v>i.a</v>
      </c>
      <c r="Z34" s="134" t="str">
        <f>IF($C34="","",_xlfn.IFNA(IF(ISBLANK(VLOOKUP($C34,GVgg!$D$12:CM$600,Z$3,FALSE)),"i.a",VLOOKUP($C34,GVgg!$D$12:CM$600,Z$3,FALSE)),"i.a"))</f>
        <v>i.a</v>
      </c>
      <c r="AA34" s="134" t="str">
        <f>IF($C34="","",_xlfn.IFNA(IF(ISBLANK(VLOOKUP($C34,GVgg!$D$12:CN$600,AA$3,FALSE)),"i.a",VLOOKUP($C34,GVgg!$D$12:CN$600,AA$3,FALSE)),"i.a"))</f>
        <v>i.a</v>
      </c>
      <c r="AB34" s="134" t="str">
        <f>IF($C34="","",_xlfn.IFNA(IF(ISBLANK(VLOOKUP($C34,GVgg!$D$12:CO$600,AB$3,FALSE)),"i.a",VLOOKUP($C34,GVgg!$D$12:CO$600,AB$3,FALSE)),"i.a"))</f>
        <v>i.a</v>
      </c>
    </row>
    <row r="35" spans="1:28" x14ac:dyDescent="0.2">
      <c r="A35" s="45">
        <v>27</v>
      </c>
      <c r="B35" s="45">
        <f>IF(OR(B34=B33,INDEX(GVgg!$B$12:$D$600,B34,1)=""),B34+1,B34)</f>
        <v>27</v>
      </c>
      <c r="C35" s="45">
        <f>IF(B35=B36,"",INDEX(GVgg!$B$12:$D$600,B35,3))</f>
        <v>0</v>
      </c>
      <c r="D35" s="51" t="str">
        <f>_xlfn.IFNA(IF(OR($C35="",ISBLANK(VLOOKUP($C35,GVgg!$D$11:$BV626,$I$3,FALSE))),"",VLOOKUP($C35,GVgg!$D$11:$BV626,$I$3,FALSE)),"")</f>
        <v/>
      </c>
      <c r="E35" s="51" t="str">
        <f>_xlfn.IFNA(IF(OR($C35="",ISBLANK(VLOOKUP($C35,GVgg!$D$11:$BV626,$I$3-1,FALSE))),"",VLOOKUP($C35,GVgg!$D$11:$BV626,$I$3-1,FALSE)),"")</f>
        <v/>
      </c>
      <c r="F35" s="51">
        <f>IF(B35=B36,UPPER(MID(INDEX(GVgg!$B$12:$F$600,B35,1),9,99)),INDEX(GVgg!$B$12:$F$600,B35,5))</f>
        <v>0</v>
      </c>
      <c r="G35" s="51">
        <f>IF(B35=B36,UPPER(MID(INDEX(GVgg!$B$12:$F$600,B35,1),9,99)),INDEX(GVgg!$B$12:$F$600,B35,4))</f>
        <v>0</v>
      </c>
      <c r="H35" s="106">
        <f t="shared" si="2"/>
        <v>0</v>
      </c>
      <c r="I35" s="108" t="str">
        <f t="shared" si="3"/>
        <v xml:space="preserve"> </v>
      </c>
      <c r="J35" s="134" t="str">
        <f>IF($C35="","",_xlfn.IFNA(IF(ISBLANK(VLOOKUP($C35,GVgg!$D$12:BW$600,J$3,FALSE)),"i.a",VLOOKUP($C35,GVgg!$D$12:BW$600,J$3,FALSE)),"i.a"))</f>
        <v>i.a</v>
      </c>
      <c r="K35" s="134" t="str">
        <f>IF($C35="","",_xlfn.IFNA(IF(ISBLANK(VLOOKUP($C35,GVgg!$D$12:BX$600,K$3,FALSE)),"i.a",VLOOKUP($C35,GVgg!$D$12:BX$600,K$3,FALSE)),"i.a"))</f>
        <v>i.a</v>
      </c>
      <c r="L35" s="134" t="str">
        <f>IF($C35="","",_xlfn.IFNA(IF(ISBLANK(VLOOKUP($C35,GVgg!$D$12:BY$600,L$3,FALSE)),"i.a",VLOOKUP($C35,GVgg!$D$12:BY$600,L$3,FALSE)),"i.a"))</f>
        <v>i.a</v>
      </c>
      <c r="M35" s="134" t="str">
        <f>IF($C35="","",_xlfn.IFNA(IF(ISBLANK(VLOOKUP($C35,GVgg!$D$12:BZ$600,M$3,FALSE)),"i.a",VLOOKUP($C35,GVgg!$D$12:BZ$600,M$3,FALSE)),"i.a"))</f>
        <v>i.a</v>
      </c>
      <c r="N35" s="134" t="str">
        <f>IF($C35="","",_xlfn.IFNA(IF(ISBLANK(VLOOKUP($C35,GVgg!$D$12:CA$600,N$3,FALSE)),"i.a",VLOOKUP($C35,GVgg!$D$12:CA$600,N$3,FALSE)),"i.a"))</f>
        <v>i.a</v>
      </c>
      <c r="O35" s="134" t="str">
        <f>IF($C35="","",_xlfn.IFNA(IF(ISBLANK(VLOOKUP($C35,GVgg!$D$12:CB$600,O$3,FALSE)),"i.a",VLOOKUP($C35,GVgg!$D$12:CB$600,O$3,FALSE)),"i.a"))</f>
        <v>i.a</v>
      </c>
      <c r="P35" s="134" t="str">
        <f>IF($C35="","",_xlfn.IFNA(IF(ISBLANK(VLOOKUP($C35,GVgg!$D$12:CC$600,P$3,FALSE)),"i.a",VLOOKUP($C35,GVgg!$D$12:CC$600,P$3,FALSE)),"i.a"))</f>
        <v>i.a</v>
      </c>
      <c r="Q35" s="134" t="str">
        <f>IF($C35="","",_xlfn.IFNA(IF(ISBLANK(VLOOKUP($C35,GVgg!$D$12:CD$600,Q$3,FALSE)),"i.a",VLOOKUP($C35,GVgg!$D$12:CD$600,Q$3,FALSE)),"i.a"))</f>
        <v>i.a</v>
      </c>
      <c r="R35" s="134" t="str">
        <f>IF($C35="","",_xlfn.IFNA(IF(ISBLANK(VLOOKUP($C35,GVgg!$D$12:CE$600,R$3,FALSE)),"i.a",VLOOKUP($C35,GVgg!$D$12:CE$600,R$3,FALSE)),"i.a"))</f>
        <v>i.a</v>
      </c>
      <c r="S35" s="134" t="str">
        <f>IF($C35="","",_xlfn.IFNA(IF(ISBLANK(VLOOKUP($C35,GVgg!$D$12:CF$600,S$3,FALSE)),"i.a",VLOOKUP($C35,GVgg!$D$12:CF$600,S$3,FALSE)),"i.a"))</f>
        <v>i.a</v>
      </c>
      <c r="T35" s="134" t="str">
        <f>IF($C35="","",_xlfn.IFNA(IF(ISBLANK(VLOOKUP($C35,GVgg!$D$12:CG$600,T$3,FALSE)),"i.a",VLOOKUP($C35,GVgg!$D$12:CG$600,T$3,FALSE)),"i.a"))</f>
        <v>i.a</v>
      </c>
      <c r="U35" s="134" t="str">
        <f>IF($C35="","",_xlfn.IFNA(IF(ISBLANK(VLOOKUP($C35,GVgg!$D$12:CH$600,U$3,FALSE)),"i.a",VLOOKUP($C35,GVgg!$D$12:CH$600,U$3,FALSE)),"i.a"))</f>
        <v>i.a</v>
      </c>
      <c r="V35" s="134" t="str">
        <f>IF($C35="","",_xlfn.IFNA(IF(ISBLANK(VLOOKUP($C35,GVgg!$D$12:CI$600,V$3,FALSE)),"i.a",VLOOKUP($C35,GVgg!$D$12:CI$600,V$3,FALSE)),"i.a"))</f>
        <v>i.a</v>
      </c>
      <c r="W35" s="134" t="str">
        <f>IF($C35="","",_xlfn.IFNA(IF(ISBLANK(VLOOKUP($C35,GVgg!$D$12:CJ$600,W$3,FALSE)),"i.a",VLOOKUP($C35,GVgg!$D$12:CJ$600,W$3,FALSE)),"i.a"))</f>
        <v>i.a</v>
      </c>
      <c r="X35" s="134" t="str">
        <f>IF($C35="","",_xlfn.IFNA(IF(ISBLANK(VLOOKUP($C35,GVgg!$D$12:CK$600,X$3,FALSE)),"i.a",VLOOKUP($C35,GVgg!$D$12:CK$600,X$3,FALSE)),"i.a"))</f>
        <v>i.a</v>
      </c>
      <c r="Y35" s="134" t="str">
        <f>IF($C35="","",_xlfn.IFNA(IF(ISBLANK(VLOOKUP($C35,GVgg!$D$12:CL$600,Y$3,FALSE)),"i.a",VLOOKUP($C35,GVgg!$D$12:CL$600,Y$3,FALSE)),"i.a"))</f>
        <v>i.a</v>
      </c>
      <c r="Z35" s="134" t="str">
        <f>IF($C35="","",_xlfn.IFNA(IF(ISBLANK(VLOOKUP($C35,GVgg!$D$12:CM$600,Z$3,FALSE)),"i.a",VLOOKUP($C35,GVgg!$D$12:CM$600,Z$3,FALSE)),"i.a"))</f>
        <v>i.a</v>
      </c>
      <c r="AA35" s="134" t="str">
        <f>IF($C35="","",_xlfn.IFNA(IF(ISBLANK(VLOOKUP($C35,GVgg!$D$12:CN$600,AA$3,FALSE)),"i.a",VLOOKUP($C35,GVgg!$D$12:CN$600,AA$3,FALSE)),"i.a"))</f>
        <v>i.a</v>
      </c>
      <c r="AB35" s="134" t="str">
        <f>IF($C35="","",_xlfn.IFNA(IF(ISBLANK(VLOOKUP($C35,GVgg!$D$12:CO$600,AB$3,FALSE)),"i.a",VLOOKUP($C35,GVgg!$D$12:CO$600,AB$3,FALSE)),"i.a"))</f>
        <v>i.a</v>
      </c>
    </row>
    <row r="36" spans="1:28" x14ac:dyDescent="0.2">
      <c r="A36" s="45">
        <v>28</v>
      </c>
      <c r="B36" s="45">
        <f>IF(OR(B35=B34,INDEX(GVgg!$B$12:$D$600,B35,1)=""),B35+1,B35)</f>
        <v>28</v>
      </c>
      <c r="C36" s="45">
        <f>IF(B36=B37,"",INDEX(GVgg!$B$12:$D$600,B36,3))</f>
        <v>0</v>
      </c>
      <c r="D36" s="51" t="str">
        <f>_xlfn.IFNA(IF(OR($C36="",ISBLANK(VLOOKUP($C36,GVgg!$D$11:$BV627,$I$3,FALSE))),"",VLOOKUP($C36,GVgg!$D$11:$BV627,$I$3,FALSE)),"")</f>
        <v/>
      </c>
      <c r="E36" s="51" t="str">
        <f>_xlfn.IFNA(IF(OR($C36="",ISBLANK(VLOOKUP($C36,GVgg!$D$11:$BV627,$I$3-1,FALSE))),"",VLOOKUP($C36,GVgg!$D$11:$BV627,$I$3-1,FALSE)),"")</f>
        <v/>
      </c>
      <c r="F36" s="51">
        <f>IF(B36=B37,UPPER(MID(INDEX(GVgg!$B$12:$F$600,B36,1),9,99)),INDEX(GVgg!$B$12:$F$600,B36,5))</f>
        <v>0</v>
      </c>
      <c r="G36" s="51">
        <f>IF(B36=B37,UPPER(MID(INDEX(GVgg!$B$12:$F$600,B36,1),9,99)),INDEX(GVgg!$B$12:$F$600,B36,4))</f>
        <v>0</v>
      </c>
      <c r="H36" s="106">
        <f t="shared" si="2"/>
        <v>0</v>
      </c>
      <c r="I36" s="108" t="str">
        <f t="shared" si="3"/>
        <v xml:space="preserve"> </v>
      </c>
      <c r="J36" s="134" t="str">
        <f>IF($C36="","",_xlfn.IFNA(IF(ISBLANK(VLOOKUP($C36,GVgg!$D$12:BW$600,J$3,FALSE)),"i.a",VLOOKUP($C36,GVgg!$D$12:BW$600,J$3,FALSE)),"i.a"))</f>
        <v>i.a</v>
      </c>
      <c r="K36" s="134" t="str">
        <f>IF($C36="","",_xlfn.IFNA(IF(ISBLANK(VLOOKUP($C36,GVgg!$D$12:BX$600,K$3,FALSE)),"i.a",VLOOKUP($C36,GVgg!$D$12:BX$600,K$3,FALSE)),"i.a"))</f>
        <v>i.a</v>
      </c>
      <c r="L36" s="134" t="str">
        <f>IF($C36="","",_xlfn.IFNA(IF(ISBLANK(VLOOKUP($C36,GVgg!$D$12:BY$600,L$3,FALSE)),"i.a",VLOOKUP($C36,GVgg!$D$12:BY$600,L$3,FALSE)),"i.a"))</f>
        <v>i.a</v>
      </c>
      <c r="M36" s="134" t="str">
        <f>IF($C36="","",_xlfn.IFNA(IF(ISBLANK(VLOOKUP($C36,GVgg!$D$12:BZ$600,M$3,FALSE)),"i.a",VLOOKUP($C36,GVgg!$D$12:BZ$600,M$3,FALSE)),"i.a"))</f>
        <v>i.a</v>
      </c>
      <c r="N36" s="134" t="str">
        <f>IF($C36="","",_xlfn.IFNA(IF(ISBLANK(VLOOKUP($C36,GVgg!$D$12:CA$600,N$3,FALSE)),"i.a",VLOOKUP($C36,GVgg!$D$12:CA$600,N$3,FALSE)),"i.a"))</f>
        <v>i.a</v>
      </c>
      <c r="O36" s="134" t="str">
        <f>IF($C36="","",_xlfn.IFNA(IF(ISBLANK(VLOOKUP($C36,GVgg!$D$12:CB$600,O$3,FALSE)),"i.a",VLOOKUP($C36,GVgg!$D$12:CB$600,O$3,FALSE)),"i.a"))</f>
        <v>i.a</v>
      </c>
      <c r="P36" s="134" t="str">
        <f>IF($C36="","",_xlfn.IFNA(IF(ISBLANK(VLOOKUP($C36,GVgg!$D$12:CC$600,P$3,FALSE)),"i.a",VLOOKUP($C36,GVgg!$D$12:CC$600,P$3,FALSE)),"i.a"))</f>
        <v>i.a</v>
      </c>
      <c r="Q36" s="134" t="str">
        <f>IF($C36="","",_xlfn.IFNA(IF(ISBLANK(VLOOKUP($C36,GVgg!$D$12:CD$600,Q$3,FALSE)),"i.a",VLOOKUP($C36,GVgg!$D$12:CD$600,Q$3,FALSE)),"i.a"))</f>
        <v>i.a</v>
      </c>
      <c r="R36" s="134" t="str">
        <f>IF($C36="","",_xlfn.IFNA(IF(ISBLANK(VLOOKUP($C36,GVgg!$D$12:CE$600,R$3,FALSE)),"i.a",VLOOKUP($C36,GVgg!$D$12:CE$600,R$3,FALSE)),"i.a"))</f>
        <v>i.a</v>
      </c>
      <c r="S36" s="134" t="str">
        <f>IF($C36="","",_xlfn.IFNA(IF(ISBLANK(VLOOKUP($C36,GVgg!$D$12:CF$600,S$3,FALSE)),"i.a",VLOOKUP($C36,GVgg!$D$12:CF$600,S$3,FALSE)),"i.a"))</f>
        <v>i.a</v>
      </c>
      <c r="T36" s="134" t="str">
        <f>IF($C36="","",_xlfn.IFNA(IF(ISBLANK(VLOOKUP($C36,GVgg!$D$12:CG$600,T$3,FALSE)),"i.a",VLOOKUP($C36,GVgg!$D$12:CG$600,T$3,FALSE)),"i.a"))</f>
        <v>i.a</v>
      </c>
      <c r="U36" s="134" t="str">
        <f>IF($C36="","",_xlfn.IFNA(IF(ISBLANK(VLOOKUP($C36,GVgg!$D$12:CH$600,U$3,FALSE)),"i.a",VLOOKUP($C36,GVgg!$D$12:CH$600,U$3,FALSE)),"i.a"))</f>
        <v>i.a</v>
      </c>
      <c r="V36" s="134" t="str">
        <f>IF($C36="","",_xlfn.IFNA(IF(ISBLANK(VLOOKUP($C36,GVgg!$D$12:CI$600,V$3,FALSE)),"i.a",VLOOKUP($C36,GVgg!$D$12:CI$600,V$3,FALSE)),"i.a"))</f>
        <v>i.a</v>
      </c>
      <c r="W36" s="134" t="str">
        <f>IF($C36="","",_xlfn.IFNA(IF(ISBLANK(VLOOKUP($C36,GVgg!$D$12:CJ$600,W$3,FALSE)),"i.a",VLOOKUP($C36,GVgg!$D$12:CJ$600,W$3,FALSE)),"i.a"))</f>
        <v>i.a</v>
      </c>
      <c r="X36" s="134" t="str">
        <f>IF($C36="","",_xlfn.IFNA(IF(ISBLANK(VLOOKUP($C36,GVgg!$D$12:CK$600,X$3,FALSE)),"i.a",VLOOKUP($C36,GVgg!$D$12:CK$600,X$3,FALSE)),"i.a"))</f>
        <v>i.a</v>
      </c>
      <c r="Y36" s="134" t="str">
        <f>IF($C36="","",_xlfn.IFNA(IF(ISBLANK(VLOOKUP($C36,GVgg!$D$12:CL$600,Y$3,FALSE)),"i.a",VLOOKUP($C36,GVgg!$D$12:CL$600,Y$3,FALSE)),"i.a"))</f>
        <v>i.a</v>
      </c>
      <c r="Z36" s="134" t="str">
        <f>IF($C36="","",_xlfn.IFNA(IF(ISBLANK(VLOOKUP($C36,GVgg!$D$12:CM$600,Z$3,FALSE)),"i.a",VLOOKUP($C36,GVgg!$D$12:CM$600,Z$3,FALSE)),"i.a"))</f>
        <v>i.a</v>
      </c>
      <c r="AA36" s="134" t="str">
        <f>IF($C36="","",_xlfn.IFNA(IF(ISBLANK(VLOOKUP($C36,GVgg!$D$12:CN$600,AA$3,FALSE)),"i.a",VLOOKUP($C36,GVgg!$D$12:CN$600,AA$3,FALSE)),"i.a"))</f>
        <v>i.a</v>
      </c>
      <c r="AB36" s="134" t="str">
        <f>IF($C36="","",_xlfn.IFNA(IF(ISBLANK(VLOOKUP($C36,GVgg!$D$12:CO$600,AB$3,FALSE)),"i.a",VLOOKUP($C36,GVgg!$D$12:CO$600,AB$3,FALSE)),"i.a"))</f>
        <v>i.a</v>
      </c>
    </row>
    <row r="37" spans="1:28" x14ac:dyDescent="0.2">
      <c r="A37" s="45">
        <v>29</v>
      </c>
      <c r="B37" s="45">
        <f>IF(OR(B36=B35,INDEX(GVgg!$B$12:$D$600,B36,1)=""),B36+1,B36)</f>
        <v>29</v>
      </c>
      <c r="C37" s="45">
        <f>IF(B37=B38,"",INDEX(GVgg!$B$12:$D$600,B37,3))</f>
        <v>0</v>
      </c>
      <c r="D37" s="51" t="str">
        <f>_xlfn.IFNA(IF(OR($C37="",ISBLANK(VLOOKUP($C37,GVgg!$D$11:$BV628,$I$3,FALSE))),"",VLOOKUP($C37,GVgg!$D$11:$BV628,$I$3,FALSE)),"")</f>
        <v/>
      </c>
      <c r="E37" s="51" t="str">
        <f>_xlfn.IFNA(IF(OR($C37="",ISBLANK(VLOOKUP($C37,GVgg!$D$11:$BV628,$I$3-1,FALSE))),"",VLOOKUP($C37,GVgg!$D$11:$BV628,$I$3-1,FALSE)),"")</f>
        <v/>
      </c>
      <c r="F37" s="51">
        <f>IF(B37=B38,UPPER(MID(INDEX(GVgg!$B$12:$F$600,B37,1),9,99)),INDEX(GVgg!$B$12:$F$600,B37,5))</f>
        <v>0</v>
      </c>
      <c r="G37" s="51">
        <f>IF(B37=B38,UPPER(MID(INDEX(GVgg!$B$12:$F$600,B37,1),9,99)),INDEX(GVgg!$B$12:$F$600,B37,4))</f>
        <v>0</v>
      </c>
      <c r="H37" s="106">
        <f t="shared" si="2"/>
        <v>0</v>
      </c>
      <c r="I37" s="108" t="str">
        <f t="shared" si="3"/>
        <v xml:space="preserve"> </v>
      </c>
      <c r="J37" s="134" t="str">
        <f>IF($C37="","",_xlfn.IFNA(IF(ISBLANK(VLOOKUP($C37,GVgg!$D$12:BW$600,J$3,FALSE)),"i.a",VLOOKUP($C37,GVgg!$D$12:BW$600,J$3,FALSE)),"i.a"))</f>
        <v>i.a</v>
      </c>
      <c r="K37" s="134" t="str">
        <f>IF($C37="","",_xlfn.IFNA(IF(ISBLANK(VLOOKUP($C37,GVgg!$D$12:BX$600,K$3,FALSE)),"i.a",VLOOKUP($C37,GVgg!$D$12:BX$600,K$3,FALSE)),"i.a"))</f>
        <v>i.a</v>
      </c>
      <c r="L37" s="134" t="str">
        <f>IF($C37="","",_xlfn.IFNA(IF(ISBLANK(VLOOKUP($C37,GVgg!$D$12:BY$600,L$3,FALSE)),"i.a",VLOOKUP($C37,GVgg!$D$12:BY$600,L$3,FALSE)),"i.a"))</f>
        <v>i.a</v>
      </c>
      <c r="M37" s="134" t="str">
        <f>IF($C37="","",_xlfn.IFNA(IF(ISBLANK(VLOOKUP($C37,GVgg!$D$12:BZ$600,M$3,FALSE)),"i.a",VLOOKUP($C37,GVgg!$D$12:BZ$600,M$3,FALSE)),"i.a"))</f>
        <v>i.a</v>
      </c>
      <c r="N37" s="134" t="str">
        <f>IF($C37="","",_xlfn.IFNA(IF(ISBLANK(VLOOKUP($C37,GVgg!$D$12:CA$600,N$3,FALSE)),"i.a",VLOOKUP($C37,GVgg!$D$12:CA$600,N$3,FALSE)),"i.a"))</f>
        <v>i.a</v>
      </c>
      <c r="O37" s="134" t="str">
        <f>IF($C37="","",_xlfn.IFNA(IF(ISBLANK(VLOOKUP($C37,GVgg!$D$12:CB$600,O$3,FALSE)),"i.a",VLOOKUP($C37,GVgg!$D$12:CB$600,O$3,FALSE)),"i.a"))</f>
        <v>i.a</v>
      </c>
      <c r="P37" s="134" t="str">
        <f>IF($C37="","",_xlfn.IFNA(IF(ISBLANK(VLOOKUP($C37,GVgg!$D$12:CC$600,P$3,FALSE)),"i.a",VLOOKUP($C37,GVgg!$D$12:CC$600,P$3,FALSE)),"i.a"))</f>
        <v>i.a</v>
      </c>
      <c r="Q37" s="134" t="str">
        <f>IF($C37="","",_xlfn.IFNA(IF(ISBLANK(VLOOKUP($C37,GVgg!$D$12:CD$600,Q$3,FALSE)),"i.a",VLOOKUP($C37,GVgg!$D$12:CD$600,Q$3,FALSE)),"i.a"))</f>
        <v>i.a</v>
      </c>
      <c r="R37" s="134" t="str">
        <f>IF($C37="","",_xlfn.IFNA(IF(ISBLANK(VLOOKUP($C37,GVgg!$D$12:CE$600,R$3,FALSE)),"i.a",VLOOKUP($C37,GVgg!$D$12:CE$600,R$3,FALSE)),"i.a"))</f>
        <v>i.a</v>
      </c>
      <c r="S37" s="134" t="str">
        <f>IF($C37="","",_xlfn.IFNA(IF(ISBLANK(VLOOKUP($C37,GVgg!$D$12:CF$600,S$3,FALSE)),"i.a",VLOOKUP($C37,GVgg!$D$12:CF$600,S$3,FALSE)),"i.a"))</f>
        <v>i.a</v>
      </c>
      <c r="T37" s="134" t="str">
        <f>IF($C37="","",_xlfn.IFNA(IF(ISBLANK(VLOOKUP($C37,GVgg!$D$12:CG$600,T$3,FALSE)),"i.a",VLOOKUP($C37,GVgg!$D$12:CG$600,T$3,FALSE)),"i.a"))</f>
        <v>i.a</v>
      </c>
      <c r="U37" s="134" t="str">
        <f>IF($C37="","",_xlfn.IFNA(IF(ISBLANK(VLOOKUP($C37,GVgg!$D$12:CH$600,U$3,FALSE)),"i.a",VLOOKUP($C37,GVgg!$D$12:CH$600,U$3,FALSE)),"i.a"))</f>
        <v>i.a</v>
      </c>
      <c r="V37" s="134" t="str">
        <f>IF($C37="","",_xlfn.IFNA(IF(ISBLANK(VLOOKUP($C37,GVgg!$D$12:CI$600,V$3,FALSE)),"i.a",VLOOKUP($C37,GVgg!$D$12:CI$600,V$3,FALSE)),"i.a"))</f>
        <v>i.a</v>
      </c>
      <c r="W37" s="134" t="str">
        <f>IF($C37="","",_xlfn.IFNA(IF(ISBLANK(VLOOKUP($C37,GVgg!$D$12:CJ$600,W$3,FALSE)),"i.a",VLOOKUP($C37,GVgg!$D$12:CJ$600,W$3,FALSE)),"i.a"))</f>
        <v>i.a</v>
      </c>
      <c r="X37" s="134" t="str">
        <f>IF($C37="","",_xlfn.IFNA(IF(ISBLANK(VLOOKUP($C37,GVgg!$D$12:CK$600,X$3,FALSE)),"i.a",VLOOKUP($C37,GVgg!$D$12:CK$600,X$3,FALSE)),"i.a"))</f>
        <v>i.a</v>
      </c>
      <c r="Y37" s="134" t="str">
        <f>IF($C37="","",_xlfn.IFNA(IF(ISBLANK(VLOOKUP($C37,GVgg!$D$12:CL$600,Y$3,FALSE)),"i.a",VLOOKUP($C37,GVgg!$D$12:CL$600,Y$3,FALSE)),"i.a"))</f>
        <v>i.a</v>
      </c>
      <c r="Z37" s="134" t="str">
        <f>IF($C37="","",_xlfn.IFNA(IF(ISBLANK(VLOOKUP($C37,GVgg!$D$12:CM$600,Z$3,FALSE)),"i.a",VLOOKUP($C37,GVgg!$D$12:CM$600,Z$3,FALSE)),"i.a"))</f>
        <v>i.a</v>
      </c>
      <c r="AA37" s="134" t="str">
        <f>IF($C37="","",_xlfn.IFNA(IF(ISBLANK(VLOOKUP($C37,GVgg!$D$12:CN$600,AA$3,FALSE)),"i.a",VLOOKUP($C37,GVgg!$D$12:CN$600,AA$3,FALSE)),"i.a"))</f>
        <v>i.a</v>
      </c>
      <c r="AB37" s="134" t="str">
        <f>IF($C37="","",_xlfn.IFNA(IF(ISBLANK(VLOOKUP($C37,GVgg!$D$12:CO$600,AB$3,FALSE)),"i.a",VLOOKUP($C37,GVgg!$D$12:CO$600,AB$3,FALSE)),"i.a"))</f>
        <v>i.a</v>
      </c>
    </row>
    <row r="38" spans="1:28" x14ac:dyDescent="0.2">
      <c r="A38" s="45">
        <v>30</v>
      </c>
      <c r="B38" s="45">
        <f>IF(OR(B37=B36,INDEX(GVgg!$B$12:$D$600,B37,1)=""),B37+1,B37)</f>
        <v>30</v>
      </c>
      <c r="C38" s="45">
        <f>IF(B38=B39,"",INDEX(GVgg!$B$12:$D$600,B38,3))</f>
        <v>0</v>
      </c>
      <c r="D38" s="51" t="str">
        <f>_xlfn.IFNA(IF(OR($C38="",ISBLANK(VLOOKUP($C38,GVgg!$D$11:$BV629,$I$3,FALSE))),"",VLOOKUP($C38,GVgg!$D$11:$BV629,$I$3,FALSE)),"")</f>
        <v/>
      </c>
      <c r="E38" s="51" t="str">
        <f>_xlfn.IFNA(IF(OR($C38="",ISBLANK(VLOOKUP($C38,GVgg!$D$11:$BV629,$I$3-1,FALSE))),"",VLOOKUP($C38,GVgg!$D$11:$BV629,$I$3-1,FALSE)),"")</f>
        <v/>
      </c>
      <c r="F38" s="51">
        <f>IF(B38=B39,UPPER(MID(INDEX(GVgg!$B$12:$F$600,B38,1),9,99)),INDEX(GVgg!$B$12:$F$600,B38,5))</f>
        <v>0</v>
      </c>
      <c r="G38" s="51">
        <f>IF(B38=B39,UPPER(MID(INDEX(GVgg!$B$12:$F$600,B38,1),9,99)),INDEX(GVgg!$B$12:$F$600,B38,4))</f>
        <v>0</v>
      </c>
      <c r="H38" s="106">
        <f t="shared" si="2"/>
        <v>0</v>
      </c>
      <c r="I38" s="108" t="str">
        <f t="shared" si="3"/>
        <v xml:space="preserve"> </v>
      </c>
      <c r="J38" s="134" t="str">
        <f>IF($C38="","",_xlfn.IFNA(IF(ISBLANK(VLOOKUP($C38,GVgg!$D$12:BW$600,J$3,FALSE)),"i.a",VLOOKUP($C38,GVgg!$D$12:BW$600,J$3,FALSE)),"i.a"))</f>
        <v>i.a</v>
      </c>
      <c r="K38" s="134" t="str">
        <f>IF($C38="","",_xlfn.IFNA(IF(ISBLANK(VLOOKUP($C38,GVgg!$D$12:BX$600,K$3,FALSE)),"i.a",VLOOKUP($C38,GVgg!$D$12:BX$600,K$3,FALSE)),"i.a"))</f>
        <v>i.a</v>
      </c>
      <c r="L38" s="134" t="str">
        <f>IF($C38="","",_xlfn.IFNA(IF(ISBLANK(VLOOKUP($C38,GVgg!$D$12:BY$600,L$3,FALSE)),"i.a",VLOOKUP($C38,GVgg!$D$12:BY$600,L$3,FALSE)),"i.a"))</f>
        <v>i.a</v>
      </c>
      <c r="M38" s="134" t="str">
        <f>IF($C38="","",_xlfn.IFNA(IF(ISBLANK(VLOOKUP($C38,GVgg!$D$12:BZ$600,M$3,FALSE)),"i.a",VLOOKUP($C38,GVgg!$D$12:BZ$600,M$3,FALSE)),"i.a"))</f>
        <v>i.a</v>
      </c>
      <c r="N38" s="134" t="str">
        <f>IF($C38="","",_xlfn.IFNA(IF(ISBLANK(VLOOKUP($C38,GVgg!$D$12:CA$600,N$3,FALSE)),"i.a",VLOOKUP($C38,GVgg!$D$12:CA$600,N$3,FALSE)),"i.a"))</f>
        <v>i.a</v>
      </c>
      <c r="O38" s="134" t="str">
        <f>IF($C38="","",_xlfn.IFNA(IF(ISBLANK(VLOOKUP($C38,GVgg!$D$12:CB$600,O$3,FALSE)),"i.a",VLOOKUP($C38,GVgg!$D$12:CB$600,O$3,FALSE)),"i.a"))</f>
        <v>i.a</v>
      </c>
      <c r="P38" s="134" t="str">
        <f>IF($C38="","",_xlfn.IFNA(IF(ISBLANK(VLOOKUP($C38,GVgg!$D$12:CC$600,P$3,FALSE)),"i.a",VLOOKUP($C38,GVgg!$D$12:CC$600,P$3,FALSE)),"i.a"))</f>
        <v>i.a</v>
      </c>
      <c r="Q38" s="134" t="str">
        <f>IF($C38="","",_xlfn.IFNA(IF(ISBLANK(VLOOKUP($C38,GVgg!$D$12:CD$600,Q$3,FALSE)),"i.a",VLOOKUP($C38,GVgg!$D$12:CD$600,Q$3,FALSE)),"i.a"))</f>
        <v>i.a</v>
      </c>
      <c r="R38" s="134" t="str">
        <f>IF($C38="","",_xlfn.IFNA(IF(ISBLANK(VLOOKUP($C38,GVgg!$D$12:CE$600,R$3,FALSE)),"i.a",VLOOKUP($C38,GVgg!$D$12:CE$600,R$3,FALSE)),"i.a"))</f>
        <v>i.a</v>
      </c>
      <c r="S38" s="134" t="str">
        <f>IF($C38="","",_xlfn.IFNA(IF(ISBLANK(VLOOKUP($C38,GVgg!$D$12:CF$600,S$3,FALSE)),"i.a",VLOOKUP($C38,GVgg!$D$12:CF$600,S$3,FALSE)),"i.a"))</f>
        <v>i.a</v>
      </c>
      <c r="T38" s="134" t="str">
        <f>IF($C38="","",_xlfn.IFNA(IF(ISBLANK(VLOOKUP($C38,GVgg!$D$12:CG$600,T$3,FALSE)),"i.a",VLOOKUP($C38,GVgg!$D$12:CG$600,T$3,FALSE)),"i.a"))</f>
        <v>i.a</v>
      </c>
      <c r="U38" s="134" t="str">
        <f>IF($C38="","",_xlfn.IFNA(IF(ISBLANK(VLOOKUP($C38,GVgg!$D$12:CH$600,U$3,FALSE)),"i.a",VLOOKUP($C38,GVgg!$D$12:CH$600,U$3,FALSE)),"i.a"))</f>
        <v>i.a</v>
      </c>
      <c r="V38" s="134" t="str">
        <f>IF($C38="","",_xlfn.IFNA(IF(ISBLANK(VLOOKUP($C38,GVgg!$D$12:CI$600,V$3,FALSE)),"i.a",VLOOKUP($C38,GVgg!$D$12:CI$600,V$3,FALSE)),"i.a"))</f>
        <v>i.a</v>
      </c>
      <c r="W38" s="134" t="str">
        <f>IF($C38="","",_xlfn.IFNA(IF(ISBLANK(VLOOKUP($C38,GVgg!$D$12:CJ$600,W$3,FALSE)),"i.a",VLOOKUP($C38,GVgg!$D$12:CJ$600,W$3,FALSE)),"i.a"))</f>
        <v>i.a</v>
      </c>
      <c r="X38" s="134" t="str">
        <f>IF($C38="","",_xlfn.IFNA(IF(ISBLANK(VLOOKUP($C38,GVgg!$D$12:CK$600,X$3,FALSE)),"i.a",VLOOKUP($C38,GVgg!$D$12:CK$600,X$3,FALSE)),"i.a"))</f>
        <v>i.a</v>
      </c>
      <c r="Y38" s="134" t="str">
        <f>IF($C38="","",_xlfn.IFNA(IF(ISBLANK(VLOOKUP($C38,GVgg!$D$12:CL$600,Y$3,FALSE)),"i.a",VLOOKUP($C38,GVgg!$D$12:CL$600,Y$3,FALSE)),"i.a"))</f>
        <v>i.a</v>
      </c>
      <c r="Z38" s="134" t="str">
        <f>IF($C38="","",_xlfn.IFNA(IF(ISBLANK(VLOOKUP($C38,GVgg!$D$12:CM$600,Z$3,FALSE)),"i.a",VLOOKUP($C38,GVgg!$D$12:CM$600,Z$3,FALSE)),"i.a"))</f>
        <v>i.a</v>
      </c>
      <c r="AA38" s="134" t="str">
        <f>IF($C38="","",_xlfn.IFNA(IF(ISBLANK(VLOOKUP($C38,GVgg!$D$12:CN$600,AA$3,FALSE)),"i.a",VLOOKUP($C38,GVgg!$D$12:CN$600,AA$3,FALSE)),"i.a"))</f>
        <v>i.a</v>
      </c>
      <c r="AB38" s="134" t="str">
        <f>IF($C38="","",_xlfn.IFNA(IF(ISBLANK(VLOOKUP($C38,GVgg!$D$12:CO$600,AB$3,FALSE)),"i.a",VLOOKUP($C38,GVgg!$D$12:CO$600,AB$3,FALSE)),"i.a"))</f>
        <v>i.a</v>
      </c>
    </row>
    <row r="39" spans="1:28" x14ac:dyDescent="0.2">
      <c r="A39" s="45">
        <v>31</v>
      </c>
      <c r="B39" s="45">
        <f>IF(OR(B38=B37,INDEX(GVgg!$B$12:$D$600,B38,1)=""),B38+1,B38)</f>
        <v>31</v>
      </c>
      <c r="C39" s="45">
        <f>IF(B39=B40,"",INDEX(GVgg!$B$12:$D$600,B39,3))</f>
        <v>0</v>
      </c>
      <c r="D39" s="51" t="str">
        <f>_xlfn.IFNA(IF(OR($C39="",ISBLANK(VLOOKUP($C39,GVgg!$D$11:$BV630,$I$3,FALSE))),"",VLOOKUP($C39,GVgg!$D$11:$BV630,$I$3,FALSE)),"")</f>
        <v/>
      </c>
      <c r="E39" s="51" t="str">
        <f>_xlfn.IFNA(IF(OR($C39="",ISBLANK(VLOOKUP($C39,GVgg!$D$11:$BV630,$I$3-1,FALSE))),"",VLOOKUP($C39,GVgg!$D$11:$BV630,$I$3-1,FALSE)),"")</f>
        <v/>
      </c>
      <c r="F39" s="51">
        <f>IF(B39=B40,UPPER(MID(INDEX(GVgg!$B$12:$F$600,B39,1),9,99)),INDEX(GVgg!$B$12:$F$600,B39,5))</f>
        <v>0</v>
      </c>
      <c r="G39" s="51">
        <f>IF(B39=B40,UPPER(MID(INDEX(GVgg!$B$12:$F$600,B39,1),9,99)),INDEX(GVgg!$B$12:$F$600,B39,4))</f>
        <v>0</v>
      </c>
      <c r="H39" s="106">
        <f t="shared" si="2"/>
        <v>0</v>
      </c>
      <c r="I39" s="108" t="str">
        <f t="shared" si="3"/>
        <v xml:space="preserve"> </v>
      </c>
      <c r="J39" s="134" t="str">
        <f>IF($C39="","",_xlfn.IFNA(IF(ISBLANK(VLOOKUP($C39,GVgg!$D$12:BW$600,J$3,FALSE)),"i.a",VLOOKUP($C39,GVgg!$D$12:BW$600,J$3,FALSE)),"i.a"))</f>
        <v>i.a</v>
      </c>
      <c r="K39" s="134" t="str">
        <f>IF($C39="","",_xlfn.IFNA(IF(ISBLANK(VLOOKUP($C39,GVgg!$D$12:BX$600,K$3,FALSE)),"i.a",VLOOKUP($C39,GVgg!$D$12:BX$600,K$3,FALSE)),"i.a"))</f>
        <v>i.a</v>
      </c>
      <c r="L39" s="134" t="str">
        <f>IF($C39="","",_xlfn.IFNA(IF(ISBLANK(VLOOKUP($C39,GVgg!$D$12:BY$600,L$3,FALSE)),"i.a",VLOOKUP($C39,GVgg!$D$12:BY$600,L$3,FALSE)),"i.a"))</f>
        <v>i.a</v>
      </c>
      <c r="M39" s="134" t="str">
        <f>IF($C39="","",_xlfn.IFNA(IF(ISBLANK(VLOOKUP($C39,GVgg!$D$12:BZ$600,M$3,FALSE)),"i.a",VLOOKUP($C39,GVgg!$D$12:BZ$600,M$3,FALSE)),"i.a"))</f>
        <v>i.a</v>
      </c>
      <c r="N39" s="134" t="str">
        <f>IF($C39="","",_xlfn.IFNA(IF(ISBLANK(VLOOKUP($C39,GVgg!$D$12:CA$600,N$3,FALSE)),"i.a",VLOOKUP($C39,GVgg!$D$12:CA$600,N$3,FALSE)),"i.a"))</f>
        <v>i.a</v>
      </c>
      <c r="O39" s="134" t="str">
        <f>IF($C39="","",_xlfn.IFNA(IF(ISBLANK(VLOOKUP($C39,GVgg!$D$12:CB$600,O$3,FALSE)),"i.a",VLOOKUP($C39,GVgg!$D$12:CB$600,O$3,FALSE)),"i.a"))</f>
        <v>i.a</v>
      </c>
      <c r="P39" s="134" t="str">
        <f>IF($C39="","",_xlfn.IFNA(IF(ISBLANK(VLOOKUP($C39,GVgg!$D$12:CC$600,P$3,FALSE)),"i.a",VLOOKUP($C39,GVgg!$D$12:CC$600,P$3,FALSE)),"i.a"))</f>
        <v>i.a</v>
      </c>
      <c r="Q39" s="134" t="str">
        <f>IF($C39="","",_xlfn.IFNA(IF(ISBLANK(VLOOKUP($C39,GVgg!$D$12:CD$600,Q$3,FALSE)),"i.a",VLOOKUP($C39,GVgg!$D$12:CD$600,Q$3,FALSE)),"i.a"))</f>
        <v>i.a</v>
      </c>
      <c r="R39" s="134" t="str">
        <f>IF($C39="","",_xlfn.IFNA(IF(ISBLANK(VLOOKUP($C39,GVgg!$D$12:CE$600,R$3,FALSE)),"i.a",VLOOKUP($C39,GVgg!$D$12:CE$600,R$3,FALSE)),"i.a"))</f>
        <v>i.a</v>
      </c>
      <c r="S39" s="134" t="str">
        <f>IF($C39="","",_xlfn.IFNA(IF(ISBLANK(VLOOKUP($C39,GVgg!$D$12:CF$600,S$3,FALSE)),"i.a",VLOOKUP($C39,GVgg!$D$12:CF$600,S$3,FALSE)),"i.a"))</f>
        <v>i.a</v>
      </c>
      <c r="T39" s="134" t="str">
        <f>IF($C39="","",_xlfn.IFNA(IF(ISBLANK(VLOOKUP($C39,GVgg!$D$12:CG$600,T$3,FALSE)),"i.a",VLOOKUP($C39,GVgg!$D$12:CG$600,T$3,FALSE)),"i.a"))</f>
        <v>i.a</v>
      </c>
      <c r="U39" s="134" t="str">
        <f>IF($C39="","",_xlfn.IFNA(IF(ISBLANK(VLOOKUP($C39,GVgg!$D$12:CH$600,U$3,FALSE)),"i.a",VLOOKUP($C39,GVgg!$D$12:CH$600,U$3,FALSE)),"i.a"))</f>
        <v>i.a</v>
      </c>
      <c r="V39" s="134" t="str">
        <f>IF($C39="","",_xlfn.IFNA(IF(ISBLANK(VLOOKUP($C39,GVgg!$D$12:CI$600,V$3,FALSE)),"i.a",VLOOKUP($C39,GVgg!$D$12:CI$600,V$3,FALSE)),"i.a"))</f>
        <v>i.a</v>
      </c>
      <c r="W39" s="134" t="str">
        <f>IF($C39="","",_xlfn.IFNA(IF(ISBLANK(VLOOKUP($C39,GVgg!$D$12:CJ$600,W$3,FALSE)),"i.a",VLOOKUP($C39,GVgg!$D$12:CJ$600,W$3,FALSE)),"i.a"))</f>
        <v>i.a</v>
      </c>
      <c r="X39" s="134" t="str">
        <f>IF($C39="","",_xlfn.IFNA(IF(ISBLANK(VLOOKUP($C39,GVgg!$D$12:CK$600,X$3,FALSE)),"i.a",VLOOKUP($C39,GVgg!$D$12:CK$600,X$3,FALSE)),"i.a"))</f>
        <v>i.a</v>
      </c>
      <c r="Y39" s="134" t="str">
        <f>IF($C39="","",_xlfn.IFNA(IF(ISBLANK(VLOOKUP($C39,GVgg!$D$12:CL$600,Y$3,FALSE)),"i.a",VLOOKUP($C39,GVgg!$D$12:CL$600,Y$3,FALSE)),"i.a"))</f>
        <v>i.a</v>
      </c>
      <c r="Z39" s="134" t="str">
        <f>IF($C39="","",_xlfn.IFNA(IF(ISBLANK(VLOOKUP($C39,GVgg!$D$12:CM$600,Z$3,FALSE)),"i.a",VLOOKUP($C39,GVgg!$D$12:CM$600,Z$3,FALSE)),"i.a"))</f>
        <v>i.a</v>
      </c>
      <c r="AA39" s="134" t="str">
        <f>IF($C39="","",_xlfn.IFNA(IF(ISBLANK(VLOOKUP($C39,GVgg!$D$12:CN$600,AA$3,FALSE)),"i.a",VLOOKUP($C39,GVgg!$D$12:CN$600,AA$3,FALSE)),"i.a"))</f>
        <v>i.a</v>
      </c>
      <c r="AB39" s="134" t="str">
        <f>IF($C39="","",_xlfn.IFNA(IF(ISBLANK(VLOOKUP($C39,GVgg!$D$12:CO$600,AB$3,FALSE)),"i.a",VLOOKUP($C39,GVgg!$D$12:CO$600,AB$3,FALSE)),"i.a"))</f>
        <v>i.a</v>
      </c>
    </row>
    <row r="40" spans="1:28" x14ac:dyDescent="0.2">
      <c r="A40" s="45">
        <v>32</v>
      </c>
      <c r="B40" s="45">
        <f>IF(OR(B39=B38,INDEX(GVgg!$B$12:$D$600,B39,1)=""),B39+1,B39)</f>
        <v>32</v>
      </c>
      <c r="C40" s="45">
        <f>IF(B40=B41,"",INDEX(GVgg!$B$12:$D$600,B40,3))</f>
        <v>0</v>
      </c>
      <c r="D40" s="51" t="str">
        <f>_xlfn.IFNA(IF(OR($C40="",ISBLANK(VLOOKUP($C40,GVgg!$D$11:$BV631,$I$3,FALSE))),"",VLOOKUP($C40,GVgg!$D$11:$BV631,$I$3,FALSE)),"")</f>
        <v/>
      </c>
      <c r="E40" s="51" t="str">
        <f>_xlfn.IFNA(IF(OR($C40="",ISBLANK(VLOOKUP($C40,GVgg!$D$11:$BV631,$I$3-1,FALSE))),"",VLOOKUP($C40,GVgg!$D$11:$BV631,$I$3-1,FALSE)),"")</f>
        <v/>
      </c>
      <c r="F40" s="51">
        <f>IF(B40=B41,UPPER(MID(INDEX(GVgg!$B$12:$F$600,B40,1),9,99)),INDEX(GVgg!$B$12:$F$600,B40,5))</f>
        <v>0</v>
      </c>
      <c r="G40" s="51">
        <f>IF(B40=B41,UPPER(MID(INDEX(GVgg!$B$12:$F$600,B40,1),9,99)),INDEX(GVgg!$B$12:$F$600,B40,4))</f>
        <v>0</v>
      </c>
      <c r="H40" s="106">
        <f t="shared" si="2"/>
        <v>0</v>
      </c>
      <c r="I40" s="108" t="str">
        <f t="shared" si="3"/>
        <v xml:space="preserve"> </v>
      </c>
      <c r="J40" s="134" t="str">
        <f>IF($C40="","",_xlfn.IFNA(IF(ISBLANK(VLOOKUP($C40,GVgg!$D$12:BW$600,J$3,FALSE)),"i.a",VLOOKUP($C40,GVgg!$D$12:BW$600,J$3,FALSE)),"i.a"))</f>
        <v>i.a</v>
      </c>
      <c r="K40" s="134" t="str">
        <f>IF($C40="","",_xlfn.IFNA(IF(ISBLANK(VLOOKUP($C40,GVgg!$D$12:BX$600,K$3,FALSE)),"i.a",VLOOKUP($C40,GVgg!$D$12:BX$600,K$3,FALSE)),"i.a"))</f>
        <v>i.a</v>
      </c>
      <c r="L40" s="134" t="str">
        <f>IF($C40="","",_xlfn.IFNA(IF(ISBLANK(VLOOKUP($C40,GVgg!$D$12:BY$600,L$3,FALSE)),"i.a",VLOOKUP($C40,GVgg!$D$12:BY$600,L$3,FALSE)),"i.a"))</f>
        <v>i.a</v>
      </c>
      <c r="M40" s="134" t="str">
        <f>IF($C40="","",_xlfn.IFNA(IF(ISBLANK(VLOOKUP($C40,GVgg!$D$12:BZ$600,M$3,FALSE)),"i.a",VLOOKUP($C40,GVgg!$D$12:BZ$600,M$3,FALSE)),"i.a"))</f>
        <v>i.a</v>
      </c>
      <c r="N40" s="134" t="str">
        <f>IF($C40="","",_xlfn.IFNA(IF(ISBLANK(VLOOKUP($C40,GVgg!$D$12:CA$600,N$3,FALSE)),"i.a",VLOOKUP($C40,GVgg!$D$12:CA$600,N$3,FALSE)),"i.a"))</f>
        <v>i.a</v>
      </c>
      <c r="O40" s="134" t="str">
        <f>IF($C40="","",_xlfn.IFNA(IF(ISBLANK(VLOOKUP($C40,GVgg!$D$12:CB$600,O$3,FALSE)),"i.a",VLOOKUP($C40,GVgg!$D$12:CB$600,O$3,FALSE)),"i.a"))</f>
        <v>i.a</v>
      </c>
      <c r="P40" s="134" t="str">
        <f>IF($C40="","",_xlfn.IFNA(IF(ISBLANK(VLOOKUP($C40,GVgg!$D$12:CC$600,P$3,FALSE)),"i.a",VLOOKUP($C40,GVgg!$D$12:CC$600,P$3,FALSE)),"i.a"))</f>
        <v>i.a</v>
      </c>
      <c r="Q40" s="134" t="str">
        <f>IF($C40="","",_xlfn.IFNA(IF(ISBLANK(VLOOKUP($C40,GVgg!$D$12:CD$600,Q$3,FALSE)),"i.a",VLOOKUP($C40,GVgg!$D$12:CD$600,Q$3,FALSE)),"i.a"))</f>
        <v>i.a</v>
      </c>
      <c r="R40" s="134" t="str">
        <f>IF($C40="","",_xlfn.IFNA(IF(ISBLANK(VLOOKUP($C40,GVgg!$D$12:CE$600,R$3,FALSE)),"i.a",VLOOKUP($C40,GVgg!$D$12:CE$600,R$3,FALSE)),"i.a"))</f>
        <v>i.a</v>
      </c>
      <c r="S40" s="134" t="str">
        <f>IF($C40="","",_xlfn.IFNA(IF(ISBLANK(VLOOKUP($C40,GVgg!$D$12:CF$600,S$3,FALSE)),"i.a",VLOOKUP($C40,GVgg!$D$12:CF$600,S$3,FALSE)),"i.a"))</f>
        <v>i.a</v>
      </c>
      <c r="T40" s="134" t="str">
        <f>IF($C40="","",_xlfn.IFNA(IF(ISBLANK(VLOOKUP($C40,GVgg!$D$12:CG$600,T$3,FALSE)),"i.a",VLOOKUP($C40,GVgg!$D$12:CG$600,T$3,FALSE)),"i.a"))</f>
        <v>i.a</v>
      </c>
      <c r="U40" s="134" t="str">
        <f>IF($C40="","",_xlfn.IFNA(IF(ISBLANK(VLOOKUP($C40,GVgg!$D$12:CH$600,U$3,FALSE)),"i.a",VLOOKUP($C40,GVgg!$D$12:CH$600,U$3,FALSE)),"i.a"))</f>
        <v>i.a</v>
      </c>
      <c r="V40" s="134" t="str">
        <f>IF($C40="","",_xlfn.IFNA(IF(ISBLANK(VLOOKUP($C40,GVgg!$D$12:CI$600,V$3,FALSE)),"i.a",VLOOKUP($C40,GVgg!$D$12:CI$600,V$3,FALSE)),"i.a"))</f>
        <v>i.a</v>
      </c>
      <c r="W40" s="134" t="str">
        <f>IF($C40="","",_xlfn.IFNA(IF(ISBLANK(VLOOKUP($C40,GVgg!$D$12:CJ$600,W$3,FALSE)),"i.a",VLOOKUP($C40,GVgg!$D$12:CJ$600,W$3,FALSE)),"i.a"))</f>
        <v>i.a</v>
      </c>
      <c r="X40" s="134" t="str">
        <f>IF($C40="","",_xlfn.IFNA(IF(ISBLANK(VLOOKUP($C40,GVgg!$D$12:CK$600,X$3,FALSE)),"i.a",VLOOKUP($C40,GVgg!$D$12:CK$600,X$3,FALSE)),"i.a"))</f>
        <v>i.a</v>
      </c>
      <c r="Y40" s="134" t="str">
        <f>IF($C40="","",_xlfn.IFNA(IF(ISBLANK(VLOOKUP($C40,GVgg!$D$12:CL$600,Y$3,FALSE)),"i.a",VLOOKUP($C40,GVgg!$D$12:CL$600,Y$3,FALSE)),"i.a"))</f>
        <v>i.a</v>
      </c>
      <c r="Z40" s="134" t="str">
        <f>IF($C40="","",_xlfn.IFNA(IF(ISBLANK(VLOOKUP($C40,GVgg!$D$12:CM$600,Z$3,FALSE)),"i.a",VLOOKUP($C40,GVgg!$D$12:CM$600,Z$3,FALSE)),"i.a"))</f>
        <v>i.a</v>
      </c>
      <c r="AA40" s="134" t="str">
        <f>IF($C40="","",_xlfn.IFNA(IF(ISBLANK(VLOOKUP($C40,GVgg!$D$12:CN$600,AA$3,FALSE)),"i.a",VLOOKUP($C40,GVgg!$D$12:CN$600,AA$3,FALSE)),"i.a"))</f>
        <v>i.a</v>
      </c>
      <c r="AB40" s="134" t="str">
        <f>IF($C40="","",_xlfn.IFNA(IF(ISBLANK(VLOOKUP($C40,GVgg!$D$12:CO$600,AB$3,FALSE)),"i.a",VLOOKUP($C40,GVgg!$D$12:CO$600,AB$3,FALSE)),"i.a"))</f>
        <v>i.a</v>
      </c>
    </row>
    <row r="41" spans="1:28" x14ac:dyDescent="0.2">
      <c r="A41" s="45">
        <v>33</v>
      </c>
      <c r="B41" s="45">
        <f>IF(OR(B40=B39,INDEX(GVgg!$B$12:$D$600,B40,1)=""),B40+1,B40)</f>
        <v>33</v>
      </c>
      <c r="C41" s="45">
        <f>IF(B41=B42,"",INDEX(GVgg!$B$12:$D$600,B41,3))</f>
        <v>0</v>
      </c>
      <c r="D41" s="51" t="str">
        <f>_xlfn.IFNA(IF(OR($C41="",ISBLANK(VLOOKUP($C41,GVgg!$D$11:$BV632,$I$3,FALSE))),"",VLOOKUP($C41,GVgg!$D$11:$BV632,$I$3,FALSE)),"")</f>
        <v/>
      </c>
      <c r="E41" s="51" t="str">
        <f>_xlfn.IFNA(IF(OR($C41="",ISBLANK(VLOOKUP($C41,GVgg!$D$11:$BV632,$I$3-1,FALSE))),"",VLOOKUP($C41,GVgg!$D$11:$BV632,$I$3-1,FALSE)),"")</f>
        <v/>
      </c>
      <c r="F41" s="51">
        <f>IF(B41=B42,UPPER(MID(INDEX(GVgg!$B$12:$F$600,B41,1),9,99)),INDEX(GVgg!$B$12:$F$600,B41,5))</f>
        <v>0</v>
      </c>
      <c r="G41" s="51">
        <f>IF(B41=B42,UPPER(MID(INDEX(GVgg!$B$12:$F$600,B41,1),9,99)),INDEX(GVgg!$B$12:$F$600,B41,4))</f>
        <v>0</v>
      </c>
      <c r="H41" s="106">
        <f t="shared" si="2"/>
        <v>0</v>
      </c>
      <c r="I41" s="108" t="str">
        <f t="shared" si="3"/>
        <v xml:space="preserve"> </v>
      </c>
      <c r="J41" s="134" t="str">
        <f>IF($C41="","",_xlfn.IFNA(IF(ISBLANK(VLOOKUP($C41,GVgg!$D$12:BW$600,J$3,FALSE)),"i.a",VLOOKUP($C41,GVgg!$D$12:BW$600,J$3,FALSE)),"i.a"))</f>
        <v>i.a</v>
      </c>
      <c r="K41" s="134" t="str">
        <f>IF($C41="","",_xlfn.IFNA(IF(ISBLANK(VLOOKUP($C41,GVgg!$D$12:BX$600,K$3,FALSE)),"i.a",VLOOKUP($C41,GVgg!$D$12:BX$600,K$3,FALSE)),"i.a"))</f>
        <v>i.a</v>
      </c>
      <c r="L41" s="134" t="str">
        <f>IF($C41="","",_xlfn.IFNA(IF(ISBLANK(VLOOKUP($C41,GVgg!$D$12:BY$600,L$3,FALSE)),"i.a",VLOOKUP($C41,GVgg!$D$12:BY$600,L$3,FALSE)),"i.a"))</f>
        <v>i.a</v>
      </c>
      <c r="M41" s="134" t="str">
        <f>IF($C41="","",_xlfn.IFNA(IF(ISBLANK(VLOOKUP($C41,GVgg!$D$12:BZ$600,M$3,FALSE)),"i.a",VLOOKUP($C41,GVgg!$D$12:BZ$600,M$3,FALSE)),"i.a"))</f>
        <v>i.a</v>
      </c>
      <c r="N41" s="134" t="str">
        <f>IF($C41="","",_xlfn.IFNA(IF(ISBLANK(VLOOKUP($C41,GVgg!$D$12:CA$600,N$3,FALSE)),"i.a",VLOOKUP($C41,GVgg!$D$12:CA$600,N$3,FALSE)),"i.a"))</f>
        <v>i.a</v>
      </c>
      <c r="O41" s="134" t="str">
        <f>IF($C41="","",_xlfn.IFNA(IF(ISBLANK(VLOOKUP($C41,GVgg!$D$12:CB$600,O$3,FALSE)),"i.a",VLOOKUP($C41,GVgg!$D$12:CB$600,O$3,FALSE)),"i.a"))</f>
        <v>i.a</v>
      </c>
      <c r="P41" s="134" t="str">
        <f>IF($C41="","",_xlfn.IFNA(IF(ISBLANK(VLOOKUP($C41,GVgg!$D$12:CC$600,P$3,FALSE)),"i.a",VLOOKUP($C41,GVgg!$D$12:CC$600,P$3,FALSE)),"i.a"))</f>
        <v>i.a</v>
      </c>
      <c r="Q41" s="134" t="str">
        <f>IF($C41="","",_xlfn.IFNA(IF(ISBLANK(VLOOKUP($C41,GVgg!$D$12:CD$600,Q$3,FALSE)),"i.a",VLOOKUP($C41,GVgg!$D$12:CD$600,Q$3,FALSE)),"i.a"))</f>
        <v>i.a</v>
      </c>
      <c r="R41" s="134" t="str">
        <f>IF($C41="","",_xlfn.IFNA(IF(ISBLANK(VLOOKUP($C41,GVgg!$D$12:CE$600,R$3,FALSE)),"i.a",VLOOKUP($C41,GVgg!$D$12:CE$600,R$3,FALSE)),"i.a"))</f>
        <v>i.a</v>
      </c>
      <c r="S41" s="134" t="str">
        <f>IF($C41="","",_xlfn.IFNA(IF(ISBLANK(VLOOKUP($C41,GVgg!$D$12:CF$600,S$3,FALSE)),"i.a",VLOOKUP($C41,GVgg!$D$12:CF$600,S$3,FALSE)),"i.a"))</f>
        <v>i.a</v>
      </c>
      <c r="T41" s="134" t="str">
        <f>IF($C41="","",_xlfn.IFNA(IF(ISBLANK(VLOOKUP($C41,GVgg!$D$12:CG$600,T$3,FALSE)),"i.a",VLOOKUP($C41,GVgg!$D$12:CG$600,T$3,FALSE)),"i.a"))</f>
        <v>i.a</v>
      </c>
      <c r="U41" s="134" t="str">
        <f>IF($C41="","",_xlfn.IFNA(IF(ISBLANK(VLOOKUP($C41,GVgg!$D$12:CH$600,U$3,FALSE)),"i.a",VLOOKUP($C41,GVgg!$D$12:CH$600,U$3,FALSE)),"i.a"))</f>
        <v>i.a</v>
      </c>
      <c r="V41" s="134" t="str">
        <f>IF($C41="","",_xlfn.IFNA(IF(ISBLANK(VLOOKUP($C41,GVgg!$D$12:CI$600,V$3,FALSE)),"i.a",VLOOKUP($C41,GVgg!$D$12:CI$600,V$3,FALSE)),"i.a"))</f>
        <v>i.a</v>
      </c>
      <c r="W41" s="134" t="str">
        <f>IF($C41="","",_xlfn.IFNA(IF(ISBLANK(VLOOKUP($C41,GVgg!$D$12:CJ$600,W$3,FALSE)),"i.a",VLOOKUP($C41,GVgg!$D$12:CJ$600,W$3,FALSE)),"i.a"))</f>
        <v>i.a</v>
      </c>
      <c r="X41" s="134" t="str">
        <f>IF($C41="","",_xlfn.IFNA(IF(ISBLANK(VLOOKUP($C41,GVgg!$D$12:CK$600,X$3,FALSE)),"i.a",VLOOKUP($C41,GVgg!$D$12:CK$600,X$3,FALSE)),"i.a"))</f>
        <v>i.a</v>
      </c>
      <c r="Y41" s="134" t="str">
        <f>IF($C41="","",_xlfn.IFNA(IF(ISBLANK(VLOOKUP($C41,GVgg!$D$12:CL$600,Y$3,FALSE)),"i.a",VLOOKUP($C41,GVgg!$D$12:CL$600,Y$3,FALSE)),"i.a"))</f>
        <v>i.a</v>
      </c>
      <c r="Z41" s="134" t="str">
        <f>IF($C41="","",_xlfn.IFNA(IF(ISBLANK(VLOOKUP($C41,GVgg!$D$12:CM$600,Z$3,FALSE)),"i.a",VLOOKUP($C41,GVgg!$D$12:CM$600,Z$3,FALSE)),"i.a"))</f>
        <v>i.a</v>
      </c>
      <c r="AA41" s="134" t="str">
        <f>IF($C41="","",_xlfn.IFNA(IF(ISBLANK(VLOOKUP($C41,GVgg!$D$12:CN$600,AA$3,FALSE)),"i.a",VLOOKUP($C41,GVgg!$D$12:CN$600,AA$3,FALSE)),"i.a"))</f>
        <v>i.a</v>
      </c>
      <c r="AB41" s="134" t="str">
        <f>IF($C41="","",_xlfn.IFNA(IF(ISBLANK(VLOOKUP($C41,GVgg!$D$12:CO$600,AB$3,FALSE)),"i.a",VLOOKUP($C41,GVgg!$D$12:CO$600,AB$3,FALSE)),"i.a"))</f>
        <v>i.a</v>
      </c>
    </row>
    <row r="42" spans="1:28" x14ac:dyDescent="0.2">
      <c r="A42" s="45">
        <v>34</v>
      </c>
      <c r="B42" s="45">
        <f>IF(OR(B41=B40,INDEX(GVgg!$B$12:$D$600,B41,1)=""),B41+1,B41)</f>
        <v>34</v>
      </c>
      <c r="C42" s="45">
        <f>IF(B42=B43,"",INDEX(GVgg!$B$12:$D$600,B42,3))</f>
        <v>0</v>
      </c>
      <c r="D42" s="51" t="str">
        <f>_xlfn.IFNA(IF(OR($C42="",ISBLANK(VLOOKUP($C42,GVgg!$D$11:$BV633,$I$3,FALSE))),"",VLOOKUP($C42,GVgg!$D$11:$BV633,$I$3,FALSE)),"")</f>
        <v/>
      </c>
      <c r="E42" s="51" t="str">
        <f>_xlfn.IFNA(IF(OR($C42="",ISBLANK(VLOOKUP($C42,GVgg!$D$11:$BV633,$I$3-1,FALSE))),"",VLOOKUP($C42,GVgg!$D$11:$BV633,$I$3-1,FALSE)),"")</f>
        <v/>
      </c>
      <c r="F42" s="51">
        <f>IF(B42=B43,UPPER(MID(INDEX(GVgg!$B$12:$F$600,B42,1),9,99)),INDEX(GVgg!$B$12:$F$600,B42,5))</f>
        <v>0</v>
      </c>
      <c r="G42" s="51">
        <f>IF(B42=B43,UPPER(MID(INDEX(GVgg!$B$12:$F$600,B42,1),9,99)),INDEX(GVgg!$B$12:$F$600,B42,4))</f>
        <v>0</v>
      </c>
      <c r="H42" s="106">
        <f t="shared" si="2"/>
        <v>0</v>
      </c>
      <c r="I42" s="108" t="str">
        <f t="shared" si="3"/>
        <v xml:space="preserve"> </v>
      </c>
      <c r="J42" s="134" t="str">
        <f>IF($C42="","",_xlfn.IFNA(IF(ISBLANK(VLOOKUP($C42,GVgg!$D$12:BW$600,J$3,FALSE)),"i.a",VLOOKUP($C42,GVgg!$D$12:BW$600,J$3,FALSE)),"i.a"))</f>
        <v>i.a</v>
      </c>
      <c r="K42" s="134" t="str">
        <f>IF($C42="","",_xlfn.IFNA(IF(ISBLANK(VLOOKUP($C42,GVgg!$D$12:BX$600,K$3,FALSE)),"i.a",VLOOKUP($C42,GVgg!$D$12:BX$600,K$3,FALSE)),"i.a"))</f>
        <v>i.a</v>
      </c>
      <c r="L42" s="134" t="str">
        <f>IF($C42="","",_xlfn.IFNA(IF(ISBLANK(VLOOKUP($C42,GVgg!$D$12:BY$600,L$3,FALSE)),"i.a",VLOOKUP($C42,GVgg!$D$12:BY$600,L$3,FALSE)),"i.a"))</f>
        <v>i.a</v>
      </c>
      <c r="M42" s="134" t="str">
        <f>IF($C42="","",_xlfn.IFNA(IF(ISBLANK(VLOOKUP($C42,GVgg!$D$12:BZ$600,M$3,FALSE)),"i.a",VLOOKUP($C42,GVgg!$D$12:BZ$600,M$3,FALSE)),"i.a"))</f>
        <v>i.a</v>
      </c>
      <c r="N42" s="134" t="str">
        <f>IF($C42="","",_xlfn.IFNA(IF(ISBLANK(VLOOKUP($C42,GVgg!$D$12:CA$600,N$3,FALSE)),"i.a",VLOOKUP($C42,GVgg!$D$12:CA$600,N$3,FALSE)),"i.a"))</f>
        <v>i.a</v>
      </c>
      <c r="O42" s="134" t="str">
        <f>IF($C42="","",_xlfn.IFNA(IF(ISBLANK(VLOOKUP($C42,GVgg!$D$12:CB$600,O$3,FALSE)),"i.a",VLOOKUP($C42,GVgg!$D$12:CB$600,O$3,FALSE)),"i.a"))</f>
        <v>i.a</v>
      </c>
      <c r="P42" s="134" t="str">
        <f>IF($C42="","",_xlfn.IFNA(IF(ISBLANK(VLOOKUP($C42,GVgg!$D$12:CC$600,P$3,FALSE)),"i.a",VLOOKUP($C42,GVgg!$D$12:CC$600,P$3,FALSE)),"i.a"))</f>
        <v>i.a</v>
      </c>
      <c r="Q42" s="134" t="str">
        <f>IF($C42="","",_xlfn.IFNA(IF(ISBLANK(VLOOKUP($C42,GVgg!$D$12:CD$600,Q$3,FALSE)),"i.a",VLOOKUP($C42,GVgg!$D$12:CD$600,Q$3,FALSE)),"i.a"))</f>
        <v>i.a</v>
      </c>
      <c r="R42" s="134" t="str">
        <f>IF($C42="","",_xlfn.IFNA(IF(ISBLANK(VLOOKUP($C42,GVgg!$D$12:CE$600,R$3,FALSE)),"i.a",VLOOKUP($C42,GVgg!$D$12:CE$600,R$3,FALSE)),"i.a"))</f>
        <v>i.a</v>
      </c>
      <c r="S42" s="134" t="str">
        <f>IF($C42="","",_xlfn.IFNA(IF(ISBLANK(VLOOKUP($C42,GVgg!$D$12:CF$600,S$3,FALSE)),"i.a",VLOOKUP($C42,GVgg!$D$12:CF$600,S$3,FALSE)),"i.a"))</f>
        <v>i.a</v>
      </c>
      <c r="T42" s="134" t="str">
        <f>IF($C42="","",_xlfn.IFNA(IF(ISBLANK(VLOOKUP($C42,GVgg!$D$12:CG$600,T$3,FALSE)),"i.a",VLOOKUP($C42,GVgg!$D$12:CG$600,T$3,FALSE)),"i.a"))</f>
        <v>i.a</v>
      </c>
      <c r="U42" s="134" t="str">
        <f>IF($C42="","",_xlfn.IFNA(IF(ISBLANK(VLOOKUP($C42,GVgg!$D$12:CH$600,U$3,FALSE)),"i.a",VLOOKUP($C42,GVgg!$D$12:CH$600,U$3,FALSE)),"i.a"))</f>
        <v>i.a</v>
      </c>
      <c r="V42" s="134" t="str">
        <f>IF($C42="","",_xlfn.IFNA(IF(ISBLANK(VLOOKUP($C42,GVgg!$D$12:CI$600,V$3,FALSE)),"i.a",VLOOKUP($C42,GVgg!$D$12:CI$600,V$3,FALSE)),"i.a"))</f>
        <v>i.a</v>
      </c>
      <c r="W42" s="134" t="str">
        <f>IF($C42="","",_xlfn.IFNA(IF(ISBLANK(VLOOKUP($C42,GVgg!$D$12:CJ$600,W$3,FALSE)),"i.a",VLOOKUP($C42,GVgg!$D$12:CJ$600,W$3,FALSE)),"i.a"))</f>
        <v>i.a</v>
      </c>
      <c r="X42" s="134" t="str">
        <f>IF($C42="","",_xlfn.IFNA(IF(ISBLANK(VLOOKUP($C42,GVgg!$D$12:CK$600,X$3,FALSE)),"i.a",VLOOKUP($C42,GVgg!$D$12:CK$600,X$3,FALSE)),"i.a"))</f>
        <v>i.a</v>
      </c>
      <c r="Y42" s="134" t="str">
        <f>IF($C42="","",_xlfn.IFNA(IF(ISBLANK(VLOOKUP($C42,GVgg!$D$12:CL$600,Y$3,FALSE)),"i.a",VLOOKUP($C42,GVgg!$D$12:CL$600,Y$3,FALSE)),"i.a"))</f>
        <v>i.a</v>
      </c>
      <c r="Z42" s="134" t="str">
        <f>IF($C42="","",_xlfn.IFNA(IF(ISBLANK(VLOOKUP($C42,GVgg!$D$12:CM$600,Z$3,FALSE)),"i.a",VLOOKUP($C42,GVgg!$D$12:CM$600,Z$3,FALSE)),"i.a"))</f>
        <v>i.a</v>
      </c>
      <c r="AA42" s="134" t="str">
        <f>IF($C42="","",_xlfn.IFNA(IF(ISBLANK(VLOOKUP($C42,GVgg!$D$12:CN$600,AA$3,FALSE)),"i.a",VLOOKUP($C42,GVgg!$D$12:CN$600,AA$3,FALSE)),"i.a"))</f>
        <v>i.a</v>
      </c>
      <c r="AB42" s="134" t="str">
        <f>IF($C42="","",_xlfn.IFNA(IF(ISBLANK(VLOOKUP($C42,GVgg!$D$12:CO$600,AB$3,FALSE)),"i.a",VLOOKUP($C42,GVgg!$D$12:CO$600,AB$3,FALSE)),"i.a"))</f>
        <v>i.a</v>
      </c>
    </row>
    <row r="43" spans="1:28" x14ac:dyDescent="0.2">
      <c r="A43" s="45">
        <v>35</v>
      </c>
      <c r="B43" s="45">
        <f>IF(OR(B42=B41,INDEX(GVgg!$B$12:$D$600,B42,1)=""),B42+1,B42)</f>
        <v>35</v>
      </c>
      <c r="C43" s="45">
        <f>IF(B43=B44,"",INDEX(GVgg!$B$12:$D$600,B43,3))</f>
        <v>0</v>
      </c>
      <c r="D43" s="51" t="str">
        <f>_xlfn.IFNA(IF(OR($C43="",ISBLANK(VLOOKUP($C43,GVgg!$D$11:$BV634,$I$3,FALSE))),"",VLOOKUP($C43,GVgg!$D$11:$BV634,$I$3,FALSE)),"")</f>
        <v/>
      </c>
      <c r="E43" s="51" t="str">
        <f>_xlfn.IFNA(IF(OR($C43="",ISBLANK(VLOOKUP($C43,GVgg!$D$11:$BV634,$I$3-1,FALSE))),"",VLOOKUP($C43,GVgg!$D$11:$BV634,$I$3-1,FALSE)),"")</f>
        <v/>
      </c>
      <c r="F43" s="51">
        <f>IF(B43=B44,UPPER(MID(INDEX(GVgg!$B$12:$F$600,B43,1),9,99)),INDEX(GVgg!$B$12:$F$600,B43,5))</f>
        <v>0</v>
      </c>
      <c r="G43" s="51">
        <f>IF(B43=B44,UPPER(MID(INDEX(GVgg!$B$12:$F$600,B43,1),9,99)),INDEX(GVgg!$B$12:$F$600,B43,4))</f>
        <v>0</v>
      </c>
      <c r="H43" s="106">
        <f t="shared" si="2"/>
        <v>0</v>
      </c>
      <c r="I43" s="108" t="str">
        <f t="shared" si="3"/>
        <v xml:space="preserve"> </v>
      </c>
      <c r="J43" s="134" t="str">
        <f>IF($C43="","",_xlfn.IFNA(IF(ISBLANK(VLOOKUP($C43,GVgg!$D$12:BW$600,J$3,FALSE)),"i.a",VLOOKUP($C43,GVgg!$D$12:BW$600,J$3,FALSE)),"i.a"))</f>
        <v>i.a</v>
      </c>
      <c r="K43" s="134" t="str">
        <f>IF($C43="","",_xlfn.IFNA(IF(ISBLANK(VLOOKUP($C43,GVgg!$D$12:BX$600,K$3,FALSE)),"i.a",VLOOKUP($C43,GVgg!$D$12:BX$600,K$3,FALSE)),"i.a"))</f>
        <v>i.a</v>
      </c>
      <c r="L43" s="134" t="str">
        <f>IF($C43="","",_xlfn.IFNA(IF(ISBLANK(VLOOKUP($C43,GVgg!$D$12:BY$600,L$3,FALSE)),"i.a",VLOOKUP($C43,GVgg!$D$12:BY$600,L$3,FALSE)),"i.a"))</f>
        <v>i.a</v>
      </c>
      <c r="M43" s="134" t="str">
        <f>IF($C43="","",_xlfn.IFNA(IF(ISBLANK(VLOOKUP($C43,GVgg!$D$12:BZ$600,M$3,FALSE)),"i.a",VLOOKUP($C43,GVgg!$D$12:BZ$600,M$3,FALSE)),"i.a"))</f>
        <v>i.a</v>
      </c>
      <c r="N43" s="134" t="str">
        <f>IF($C43="","",_xlfn.IFNA(IF(ISBLANK(VLOOKUP($C43,GVgg!$D$12:CA$600,N$3,FALSE)),"i.a",VLOOKUP($C43,GVgg!$D$12:CA$600,N$3,FALSE)),"i.a"))</f>
        <v>i.a</v>
      </c>
      <c r="O43" s="134" t="str">
        <f>IF($C43="","",_xlfn.IFNA(IF(ISBLANK(VLOOKUP($C43,GVgg!$D$12:CB$600,O$3,FALSE)),"i.a",VLOOKUP($C43,GVgg!$D$12:CB$600,O$3,FALSE)),"i.a"))</f>
        <v>i.a</v>
      </c>
      <c r="P43" s="134" t="str">
        <f>IF($C43="","",_xlfn.IFNA(IF(ISBLANK(VLOOKUP($C43,GVgg!$D$12:CC$600,P$3,FALSE)),"i.a",VLOOKUP($C43,GVgg!$D$12:CC$600,P$3,FALSE)),"i.a"))</f>
        <v>i.a</v>
      </c>
      <c r="Q43" s="134" t="str">
        <f>IF($C43="","",_xlfn.IFNA(IF(ISBLANK(VLOOKUP($C43,GVgg!$D$12:CD$600,Q$3,FALSE)),"i.a",VLOOKUP($C43,GVgg!$D$12:CD$600,Q$3,FALSE)),"i.a"))</f>
        <v>i.a</v>
      </c>
      <c r="R43" s="134" t="str">
        <f>IF($C43="","",_xlfn.IFNA(IF(ISBLANK(VLOOKUP($C43,GVgg!$D$12:CE$600,R$3,FALSE)),"i.a",VLOOKUP($C43,GVgg!$D$12:CE$600,R$3,FALSE)),"i.a"))</f>
        <v>i.a</v>
      </c>
      <c r="S43" s="134" t="str">
        <f>IF($C43="","",_xlfn.IFNA(IF(ISBLANK(VLOOKUP($C43,GVgg!$D$12:CF$600,S$3,FALSE)),"i.a",VLOOKUP($C43,GVgg!$D$12:CF$600,S$3,FALSE)),"i.a"))</f>
        <v>i.a</v>
      </c>
      <c r="T43" s="134" t="str">
        <f>IF($C43="","",_xlfn.IFNA(IF(ISBLANK(VLOOKUP($C43,GVgg!$D$12:CG$600,T$3,FALSE)),"i.a",VLOOKUP($C43,GVgg!$D$12:CG$600,T$3,FALSE)),"i.a"))</f>
        <v>i.a</v>
      </c>
      <c r="U43" s="134" t="str">
        <f>IF($C43="","",_xlfn.IFNA(IF(ISBLANK(VLOOKUP($C43,GVgg!$D$12:CH$600,U$3,FALSE)),"i.a",VLOOKUP($C43,GVgg!$D$12:CH$600,U$3,FALSE)),"i.a"))</f>
        <v>i.a</v>
      </c>
      <c r="V43" s="134" t="str">
        <f>IF($C43="","",_xlfn.IFNA(IF(ISBLANK(VLOOKUP($C43,GVgg!$D$12:CI$600,V$3,FALSE)),"i.a",VLOOKUP($C43,GVgg!$D$12:CI$600,V$3,FALSE)),"i.a"))</f>
        <v>i.a</v>
      </c>
      <c r="W43" s="134" t="str">
        <f>IF($C43="","",_xlfn.IFNA(IF(ISBLANK(VLOOKUP($C43,GVgg!$D$12:CJ$600,W$3,FALSE)),"i.a",VLOOKUP($C43,GVgg!$D$12:CJ$600,W$3,FALSE)),"i.a"))</f>
        <v>i.a</v>
      </c>
      <c r="X43" s="134" t="str">
        <f>IF($C43="","",_xlfn.IFNA(IF(ISBLANK(VLOOKUP($C43,GVgg!$D$12:CK$600,X$3,FALSE)),"i.a",VLOOKUP($C43,GVgg!$D$12:CK$600,X$3,FALSE)),"i.a"))</f>
        <v>i.a</v>
      </c>
      <c r="Y43" s="134" t="str">
        <f>IF($C43="","",_xlfn.IFNA(IF(ISBLANK(VLOOKUP($C43,GVgg!$D$12:CL$600,Y$3,FALSE)),"i.a",VLOOKUP($C43,GVgg!$D$12:CL$600,Y$3,FALSE)),"i.a"))</f>
        <v>i.a</v>
      </c>
      <c r="Z43" s="134" t="str">
        <f>IF($C43="","",_xlfn.IFNA(IF(ISBLANK(VLOOKUP($C43,GVgg!$D$12:CM$600,Z$3,FALSE)),"i.a",VLOOKUP($C43,GVgg!$D$12:CM$600,Z$3,FALSE)),"i.a"))</f>
        <v>i.a</v>
      </c>
      <c r="AA43" s="134" t="str">
        <f>IF($C43="","",_xlfn.IFNA(IF(ISBLANK(VLOOKUP($C43,GVgg!$D$12:CN$600,AA$3,FALSE)),"i.a",VLOOKUP($C43,GVgg!$D$12:CN$600,AA$3,FALSE)),"i.a"))</f>
        <v>i.a</v>
      </c>
      <c r="AB43" s="134" t="str">
        <f>IF($C43="","",_xlfn.IFNA(IF(ISBLANK(VLOOKUP($C43,GVgg!$D$12:CO$600,AB$3,FALSE)),"i.a",VLOOKUP($C43,GVgg!$D$12:CO$600,AB$3,FALSE)),"i.a"))</f>
        <v>i.a</v>
      </c>
    </row>
    <row r="44" spans="1:28" x14ac:dyDescent="0.2">
      <c r="A44" s="45">
        <v>36</v>
      </c>
      <c r="B44" s="45">
        <f>IF(OR(B43=B42,INDEX(GVgg!$B$12:$D$600,B43,1)=""),B43+1,B43)</f>
        <v>36</v>
      </c>
      <c r="C44" s="45">
        <f>IF(B44=B45,"",INDEX(GVgg!$B$12:$D$600,B44,3))</f>
        <v>0</v>
      </c>
      <c r="D44" s="51" t="str">
        <f>_xlfn.IFNA(IF(OR($C44="",ISBLANK(VLOOKUP($C44,GVgg!$D$11:$BV635,$I$3,FALSE))),"",VLOOKUP($C44,GVgg!$D$11:$BV635,$I$3,FALSE)),"")</f>
        <v/>
      </c>
      <c r="E44" s="51" t="str">
        <f>_xlfn.IFNA(IF(OR($C44="",ISBLANK(VLOOKUP($C44,GVgg!$D$11:$BV635,$I$3-1,FALSE))),"",VLOOKUP($C44,GVgg!$D$11:$BV635,$I$3-1,FALSE)),"")</f>
        <v/>
      </c>
      <c r="F44" s="51">
        <f>IF(B44=B45,UPPER(MID(INDEX(GVgg!$B$12:$F$600,B44,1),9,99)),INDEX(GVgg!$B$12:$F$600,B44,5))</f>
        <v>0</v>
      </c>
      <c r="G44" s="51">
        <f>IF(B44=B45,UPPER(MID(INDEX(GVgg!$B$12:$F$600,B44,1),9,99)),INDEX(GVgg!$B$12:$F$600,B44,4))</f>
        <v>0</v>
      </c>
      <c r="H44" s="106">
        <f t="shared" si="2"/>
        <v>0</v>
      </c>
      <c r="I44" s="108" t="str">
        <f t="shared" si="3"/>
        <v xml:space="preserve"> </v>
      </c>
      <c r="J44" s="134" t="str">
        <f>IF($C44="","",_xlfn.IFNA(IF(ISBLANK(VLOOKUP($C44,GVgg!$D$12:BW$600,J$3,FALSE)),"i.a",VLOOKUP($C44,GVgg!$D$12:BW$600,J$3,FALSE)),"i.a"))</f>
        <v>i.a</v>
      </c>
      <c r="K44" s="134" t="str">
        <f>IF($C44="","",_xlfn.IFNA(IF(ISBLANK(VLOOKUP($C44,GVgg!$D$12:BX$600,K$3,FALSE)),"i.a",VLOOKUP($C44,GVgg!$D$12:BX$600,K$3,FALSE)),"i.a"))</f>
        <v>i.a</v>
      </c>
      <c r="L44" s="134" t="str">
        <f>IF($C44="","",_xlfn.IFNA(IF(ISBLANK(VLOOKUP($C44,GVgg!$D$12:BY$600,L$3,FALSE)),"i.a",VLOOKUP($C44,GVgg!$D$12:BY$600,L$3,FALSE)),"i.a"))</f>
        <v>i.a</v>
      </c>
      <c r="M44" s="134" t="str">
        <f>IF($C44="","",_xlfn.IFNA(IF(ISBLANK(VLOOKUP($C44,GVgg!$D$12:BZ$600,M$3,FALSE)),"i.a",VLOOKUP($C44,GVgg!$D$12:BZ$600,M$3,FALSE)),"i.a"))</f>
        <v>i.a</v>
      </c>
      <c r="N44" s="134" t="str">
        <f>IF($C44="","",_xlfn.IFNA(IF(ISBLANK(VLOOKUP($C44,GVgg!$D$12:CA$600,N$3,FALSE)),"i.a",VLOOKUP($C44,GVgg!$D$12:CA$600,N$3,FALSE)),"i.a"))</f>
        <v>i.a</v>
      </c>
      <c r="O44" s="134" t="str">
        <f>IF($C44="","",_xlfn.IFNA(IF(ISBLANK(VLOOKUP($C44,GVgg!$D$12:CB$600,O$3,FALSE)),"i.a",VLOOKUP($C44,GVgg!$D$12:CB$600,O$3,FALSE)),"i.a"))</f>
        <v>i.a</v>
      </c>
      <c r="P44" s="134" t="str">
        <f>IF($C44="","",_xlfn.IFNA(IF(ISBLANK(VLOOKUP($C44,GVgg!$D$12:CC$600,P$3,FALSE)),"i.a",VLOOKUP($C44,GVgg!$D$12:CC$600,P$3,FALSE)),"i.a"))</f>
        <v>i.a</v>
      </c>
      <c r="Q44" s="134" t="str">
        <f>IF($C44="","",_xlfn.IFNA(IF(ISBLANK(VLOOKUP($C44,GVgg!$D$12:CD$600,Q$3,FALSE)),"i.a",VLOOKUP($C44,GVgg!$D$12:CD$600,Q$3,FALSE)),"i.a"))</f>
        <v>i.a</v>
      </c>
      <c r="R44" s="134" t="str">
        <f>IF($C44="","",_xlfn.IFNA(IF(ISBLANK(VLOOKUP($C44,GVgg!$D$12:CE$600,R$3,FALSE)),"i.a",VLOOKUP($C44,GVgg!$D$12:CE$600,R$3,FALSE)),"i.a"))</f>
        <v>i.a</v>
      </c>
      <c r="S44" s="134" t="str">
        <f>IF($C44="","",_xlfn.IFNA(IF(ISBLANK(VLOOKUP($C44,GVgg!$D$12:CF$600,S$3,FALSE)),"i.a",VLOOKUP($C44,GVgg!$D$12:CF$600,S$3,FALSE)),"i.a"))</f>
        <v>i.a</v>
      </c>
      <c r="T44" s="134" t="str">
        <f>IF($C44="","",_xlfn.IFNA(IF(ISBLANK(VLOOKUP($C44,GVgg!$D$12:CG$600,T$3,FALSE)),"i.a",VLOOKUP($C44,GVgg!$D$12:CG$600,T$3,FALSE)),"i.a"))</f>
        <v>i.a</v>
      </c>
      <c r="U44" s="134" t="str">
        <f>IF($C44="","",_xlfn.IFNA(IF(ISBLANK(VLOOKUP($C44,GVgg!$D$12:CH$600,U$3,FALSE)),"i.a",VLOOKUP($C44,GVgg!$D$12:CH$600,U$3,FALSE)),"i.a"))</f>
        <v>i.a</v>
      </c>
      <c r="V44" s="134" t="str">
        <f>IF($C44="","",_xlfn.IFNA(IF(ISBLANK(VLOOKUP($C44,GVgg!$D$12:CI$600,V$3,FALSE)),"i.a",VLOOKUP($C44,GVgg!$D$12:CI$600,V$3,FALSE)),"i.a"))</f>
        <v>i.a</v>
      </c>
      <c r="W44" s="134" t="str">
        <f>IF($C44="","",_xlfn.IFNA(IF(ISBLANK(VLOOKUP($C44,GVgg!$D$12:CJ$600,W$3,FALSE)),"i.a",VLOOKUP($C44,GVgg!$D$12:CJ$600,W$3,FALSE)),"i.a"))</f>
        <v>i.a</v>
      </c>
      <c r="X44" s="134" t="str">
        <f>IF($C44="","",_xlfn.IFNA(IF(ISBLANK(VLOOKUP($C44,GVgg!$D$12:CK$600,X$3,FALSE)),"i.a",VLOOKUP($C44,GVgg!$D$12:CK$600,X$3,FALSE)),"i.a"))</f>
        <v>i.a</v>
      </c>
      <c r="Y44" s="134" t="str">
        <f>IF($C44="","",_xlfn.IFNA(IF(ISBLANK(VLOOKUP($C44,GVgg!$D$12:CL$600,Y$3,FALSE)),"i.a",VLOOKUP($C44,GVgg!$D$12:CL$600,Y$3,FALSE)),"i.a"))</f>
        <v>i.a</v>
      </c>
      <c r="Z44" s="134" t="str">
        <f>IF($C44="","",_xlfn.IFNA(IF(ISBLANK(VLOOKUP($C44,GVgg!$D$12:CM$600,Z$3,FALSE)),"i.a",VLOOKUP($C44,GVgg!$D$12:CM$600,Z$3,FALSE)),"i.a"))</f>
        <v>i.a</v>
      </c>
      <c r="AA44" s="134" t="str">
        <f>IF($C44="","",_xlfn.IFNA(IF(ISBLANK(VLOOKUP($C44,GVgg!$D$12:CN$600,AA$3,FALSE)),"i.a",VLOOKUP($C44,GVgg!$D$12:CN$600,AA$3,FALSE)),"i.a"))</f>
        <v>i.a</v>
      </c>
      <c r="AB44" s="134" t="str">
        <f>IF($C44="","",_xlfn.IFNA(IF(ISBLANK(VLOOKUP($C44,GVgg!$D$12:CO$600,AB$3,FALSE)),"i.a",VLOOKUP($C44,GVgg!$D$12:CO$600,AB$3,FALSE)),"i.a"))</f>
        <v>i.a</v>
      </c>
    </row>
    <row r="45" spans="1:28" x14ac:dyDescent="0.2">
      <c r="A45" s="45">
        <v>37</v>
      </c>
      <c r="B45" s="45">
        <f>IF(OR(B44=B43,INDEX(GVgg!$B$12:$D$600,B44,1)=""),B44+1,B44)</f>
        <v>37</v>
      </c>
      <c r="C45" s="45">
        <f>IF(B45=B46,"",INDEX(GVgg!$B$12:$D$600,B45,3))</f>
        <v>0</v>
      </c>
      <c r="D45" s="51" t="str">
        <f>_xlfn.IFNA(IF(OR($C45="",ISBLANK(VLOOKUP($C45,GVgg!$D$11:$BV636,$I$3,FALSE))),"",VLOOKUP($C45,GVgg!$D$11:$BV636,$I$3,FALSE)),"")</f>
        <v/>
      </c>
      <c r="E45" s="51" t="str">
        <f>_xlfn.IFNA(IF(OR($C45="",ISBLANK(VLOOKUP($C45,GVgg!$D$11:$BV636,$I$3-1,FALSE))),"",VLOOKUP($C45,GVgg!$D$11:$BV636,$I$3-1,FALSE)),"")</f>
        <v/>
      </c>
      <c r="F45" s="51">
        <f>IF(B45=B46,UPPER(MID(INDEX(GVgg!$B$12:$F$600,B45,1),9,99)),INDEX(GVgg!$B$12:$F$600,B45,5))</f>
        <v>0</v>
      </c>
      <c r="G45" s="51">
        <f>IF(B45=B46,UPPER(MID(INDEX(GVgg!$B$12:$F$600,B45,1),9,99)),INDEX(GVgg!$B$12:$F$600,B45,4))</f>
        <v>0</v>
      </c>
      <c r="H45" s="106">
        <f t="shared" si="2"/>
        <v>0</v>
      </c>
      <c r="I45" s="108" t="str">
        <f t="shared" si="3"/>
        <v xml:space="preserve"> </v>
      </c>
      <c r="J45" s="134" t="str">
        <f>IF($C45="","",_xlfn.IFNA(IF(ISBLANK(VLOOKUP($C45,GVgg!$D$12:BW$600,J$3,FALSE)),"i.a",VLOOKUP($C45,GVgg!$D$12:BW$600,J$3,FALSE)),"i.a"))</f>
        <v>i.a</v>
      </c>
      <c r="K45" s="134" t="str">
        <f>IF($C45="","",_xlfn.IFNA(IF(ISBLANK(VLOOKUP($C45,GVgg!$D$12:BX$600,K$3,FALSE)),"i.a",VLOOKUP($C45,GVgg!$D$12:BX$600,K$3,FALSE)),"i.a"))</f>
        <v>i.a</v>
      </c>
      <c r="L45" s="134" t="str">
        <f>IF($C45="","",_xlfn.IFNA(IF(ISBLANK(VLOOKUP($C45,GVgg!$D$12:BY$600,L$3,FALSE)),"i.a",VLOOKUP($C45,GVgg!$D$12:BY$600,L$3,FALSE)),"i.a"))</f>
        <v>i.a</v>
      </c>
      <c r="M45" s="134" t="str">
        <f>IF($C45="","",_xlfn.IFNA(IF(ISBLANK(VLOOKUP($C45,GVgg!$D$12:BZ$600,M$3,FALSE)),"i.a",VLOOKUP($C45,GVgg!$D$12:BZ$600,M$3,FALSE)),"i.a"))</f>
        <v>i.a</v>
      </c>
      <c r="N45" s="134" t="str">
        <f>IF($C45="","",_xlfn.IFNA(IF(ISBLANK(VLOOKUP($C45,GVgg!$D$12:CA$600,N$3,FALSE)),"i.a",VLOOKUP($C45,GVgg!$D$12:CA$600,N$3,FALSE)),"i.a"))</f>
        <v>i.a</v>
      </c>
      <c r="O45" s="134" t="str">
        <f>IF($C45="","",_xlfn.IFNA(IF(ISBLANK(VLOOKUP($C45,GVgg!$D$12:CB$600,O$3,FALSE)),"i.a",VLOOKUP($C45,GVgg!$D$12:CB$600,O$3,FALSE)),"i.a"))</f>
        <v>i.a</v>
      </c>
      <c r="P45" s="134" t="str">
        <f>IF($C45="","",_xlfn.IFNA(IF(ISBLANK(VLOOKUP($C45,GVgg!$D$12:CC$600,P$3,FALSE)),"i.a",VLOOKUP($C45,GVgg!$D$12:CC$600,P$3,FALSE)),"i.a"))</f>
        <v>i.a</v>
      </c>
      <c r="Q45" s="134" t="str">
        <f>IF($C45="","",_xlfn.IFNA(IF(ISBLANK(VLOOKUP($C45,GVgg!$D$12:CD$600,Q$3,FALSE)),"i.a",VLOOKUP($C45,GVgg!$D$12:CD$600,Q$3,FALSE)),"i.a"))</f>
        <v>i.a</v>
      </c>
      <c r="R45" s="134" t="str">
        <f>IF($C45="","",_xlfn.IFNA(IF(ISBLANK(VLOOKUP($C45,GVgg!$D$12:CE$600,R$3,FALSE)),"i.a",VLOOKUP($C45,GVgg!$D$12:CE$600,R$3,FALSE)),"i.a"))</f>
        <v>i.a</v>
      </c>
      <c r="S45" s="134" t="str">
        <f>IF($C45="","",_xlfn.IFNA(IF(ISBLANK(VLOOKUP($C45,GVgg!$D$12:CF$600,S$3,FALSE)),"i.a",VLOOKUP($C45,GVgg!$D$12:CF$600,S$3,FALSE)),"i.a"))</f>
        <v>i.a</v>
      </c>
      <c r="T45" s="134" t="str">
        <f>IF($C45="","",_xlfn.IFNA(IF(ISBLANK(VLOOKUP($C45,GVgg!$D$12:CG$600,T$3,FALSE)),"i.a",VLOOKUP($C45,GVgg!$D$12:CG$600,T$3,FALSE)),"i.a"))</f>
        <v>i.a</v>
      </c>
      <c r="U45" s="134" t="str">
        <f>IF($C45="","",_xlfn.IFNA(IF(ISBLANK(VLOOKUP($C45,GVgg!$D$12:CH$600,U$3,FALSE)),"i.a",VLOOKUP($C45,GVgg!$D$12:CH$600,U$3,FALSE)),"i.a"))</f>
        <v>i.a</v>
      </c>
      <c r="V45" s="134" t="str">
        <f>IF($C45="","",_xlfn.IFNA(IF(ISBLANK(VLOOKUP($C45,GVgg!$D$12:CI$600,V$3,FALSE)),"i.a",VLOOKUP($C45,GVgg!$D$12:CI$600,V$3,FALSE)),"i.a"))</f>
        <v>i.a</v>
      </c>
      <c r="W45" s="134" t="str">
        <f>IF($C45="","",_xlfn.IFNA(IF(ISBLANK(VLOOKUP($C45,GVgg!$D$12:CJ$600,W$3,FALSE)),"i.a",VLOOKUP($C45,GVgg!$D$12:CJ$600,W$3,FALSE)),"i.a"))</f>
        <v>i.a</v>
      </c>
      <c r="X45" s="134" t="str">
        <f>IF($C45="","",_xlfn.IFNA(IF(ISBLANK(VLOOKUP($C45,GVgg!$D$12:CK$600,X$3,FALSE)),"i.a",VLOOKUP($C45,GVgg!$D$12:CK$600,X$3,FALSE)),"i.a"))</f>
        <v>i.a</v>
      </c>
      <c r="Y45" s="134" t="str">
        <f>IF($C45="","",_xlfn.IFNA(IF(ISBLANK(VLOOKUP($C45,GVgg!$D$12:CL$600,Y$3,FALSE)),"i.a",VLOOKUP($C45,GVgg!$D$12:CL$600,Y$3,FALSE)),"i.a"))</f>
        <v>i.a</v>
      </c>
      <c r="Z45" s="134" t="str">
        <f>IF($C45="","",_xlfn.IFNA(IF(ISBLANK(VLOOKUP($C45,GVgg!$D$12:CM$600,Z$3,FALSE)),"i.a",VLOOKUP($C45,GVgg!$D$12:CM$600,Z$3,FALSE)),"i.a"))</f>
        <v>i.a</v>
      </c>
      <c r="AA45" s="134" t="str">
        <f>IF($C45="","",_xlfn.IFNA(IF(ISBLANK(VLOOKUP($C45,GVgg!$D$12:CN$600,AA$3,FALSE)),"i.a",VLOOKUP($C45,GVgg!$D$12:CN$600,AA$3,FALSE)),"i.a"))</f>
        <v>i.a</v>
      </c>
      <c r="AB45" s="134" t="str">
        <f>IF($C45="","",_xlfn.IFNA(IF(ISBLANK(VLOOKUP($C45,GVgg!$D$12:CO$600,AB$3,FALSE)),"i.a",VLOOKUP($C45,GVgg!$D$12:CO$600,AB$3,FALSE)),"i.a"))</f>
        <v>i.a</v>
      </c>
    </row>
    <row r="46" spans="1:28" x14ac:dyDescent="0.2">
      <c r="A46" s="45">
        <v>38</v>
      </c>
      <c r="B46" s="45">
        <f>IF(OR(B45=B44,INDEX(GVgg!$B$12:$D$600,B45,1)=""),B45+1,B45)</f>
        <v>38</v>
      </c>
      <c r="C46" s="45">
        <f>IF(B46=B47,"",INDEX(GVgg!$B$12:$D$600,B46,3))</f>
        <v>0</v>
      </c>
      <c r="D46" s="51" t="str">
        <f>_xlfn.IFNA(IF(OR($C46="",ISBLANK(VLOOKUP($C46,GVgg!$D$11:$BV637,$I$3,FALSE))),"",VLOOKUP($C46,GVgg!$D$11:$BV637,$I$3,FALSE)),"")</f>
        <v/>
      </c>
      <c r="E46" s="51" t="str">
        <f>_xlfn.IFNA(IF(OR($C46="",ISBLANK(VLOOKUP($C46,GVgg!$D$11:$BV637,$I$3-1,FALSE))),"",VLOOKUP($C46,GVgg!$D$11:$BV637,$I$3-1,FALSE)),"")</f>
        <v/>
      </c>
      <c r="F46" s="51">
        <f>IF(B46=B47,UPPER(MID(INDEX(GVgg!$B$12:$F$600,B46,1),9,99)),INDEX(GVgg!$B$12:$F$600,B46,5))</f>
        <v>0</v>
      </c>
      <c r="G46" s="51">
        <f>IF(B46=B47,UPPER(MID(INDEX(GVgg!$B$12:$F$600,B46,1),9,99)),INDEX(GVgg!$B$12:$F$600,B46,4))</f>
        <v>0</v>
      </c>
      <c r="H46" s="106">
        <f t="shared" si="2"/>
        <v>0</v>
      </c>
      <c r="I46" s="108" t="str">
        <f t="shared" si="3"/>
        <v xml:space="preserve"> </v>
      </c>
      <c r="J46" s="134" t="str">
        <f>IF($C46="","",_xlfn.IFNA(IF(ISBLANK(VLOOKUP($C46,GVgg!$D$12:BW$600,J$3,FALSE)),"i.a",VLOOKUP($C46,GVgg!$D$12:BW$600,J$3,FALSE)),"i.a"))</f>
        <v>i.a</v>
      </c>
      <c r="K46" s="134" t="str">
        <f>IF($C46="","",_xlfn.IFNA(IF(ISBLANK(VLOOKUP($C46,GVgg!$D$12:BX$600,K$3,FALSE)),"i.a",VLOOKUP($C46,GVgg!$D$12:BX$600,K$3,FALSE)),"i.a"))</f>
        <v>i.a</v>
      </c>
      <c r="L46" s="134" t="str">
        <f>IF($C46="","",_xlfn.IFNA(IF(ISBLANK(VLOOKUP($C46,GVgg!$D$12:BY$600,L$3,FALSE)),"i.a",VLOOKUP($C46,GVgg!$D$12:BY$600,L$3,FALSE)),"i.a"))</f>
        <v>i.a</v>
      </c>
      <c r="M46" s="134" t="str">
        <f>IF($C46="","",_xlfn.IFNA(IF(ISBLANK(VLOOKUP($C46,GVgg!$D$12:BZ$600,M$3,FALSE)),"i.a",VLOOKUP($C46,GVgg!$D$12:BZ$600,M$3,FALSE)),"i.a"))</f>
        <v>i.a</v>
      </c>
      <c r="N46" s="134" t="str">
        <f>IF($C46="","",_xlfn.IFNA(IF(ISBLANK(VLOOKUP($C46,GVgg!$D$12:CA$600,N$3,FALSE)),"i.a",VLOOKUP($C46,GVgg!$D$12:CA$600,N$3,FALSE)),"i.a"))</f>
        <v>i.a</v>
      </c>
      <c r="O46" s="134" t="str">
        <f>IF($C46="","",_xlfn.IFNA(IF(ISBLANK(VLOOKUP($C46,GVgg!$D$12:CB$600,O$3,FALSE)),"i.a",VLOOKUP($C46,GVgg!$D$12:CB$600,O$3,FALSE)),"i.a"))</f>
        <v>i.a</v>
      </c>
      <c r="P46" s="134" t="str">
        <f>IF($C46="","",_xlfn.IFNA(IF(ISBLANK(VLOOKUP($C46,GVgg!$D$12:CC$600,P$3,FALSE)),"i.a",VLOOKUP($C46,GVgg!$D$12:CC$600,P$3,FALSE)),"i.a"))</f>
        <v>i.a</v>
      </c>
      <c r="Q46" s="134" t="str">
        <f>IF($C46="","",_xlfn.IFNA(IF(ISBLANK(VLOOKUP($C46,GVgg!$D$12:CD$600,Q$3,FALSE)),"i.a",VLOOKUP($C46,GVgg!$D$12:CD$600,Q$3,FALSE)),"i.a"))</f>
        <v>i.a</v>
      </c>
      <c r="R46" s="134" t="str">
        <f>IF($C46="","",_xlfn.IFNA(IF(ISBLANK(VLOOKUP($C46,GVgg!$D$12:CE$600,R$3,FALSE)),"i.a",VLOOKUP($C46,GVgg!$D$12:CE$600,R$3,FALSE)),"i.a"))</f>
        <v>i.a</v>
      </c>
      <c r="S46" s="134" t="str">
        <f>IF($C46="","",_xlfn.IFNA(IF(ISBLANK(VLOOKUP($C46,GVgg!$D$12:CF$600,S$3,FALSE)),"i.a",VLOOKUP($C46,GVgg!$D$12:CF$600,S$3,FALSE)),"i.a"))</f>
        <v>i.a</v>
      </c>
      <c r="T46" s="134" t="str">
        <f>IF($C46="","",_xlfn.IFNA(IF(ISBLANK(VLOOKUP($C46,GVgg!$D$12:CG$600,T$3,FALSE)),"i.a",VLOOKUP($C46,GVgg!$D$12:CG$600,T$3,FALSE)),"i.a"))</f>
        <v>i.a</v>
      </c>
      <c r="U46" s="134" t="str">
        <f>IF($C46="","",_xlfn.IFNA(IF(ISBLANK(VLOOKUP($C46,GVgg!$D$12:CH$600,U$3,FALSE)),"i.a",VLOOKUP($C46,GVgg!$D$12:CH$600,U$3,FALSE)),"i.a"))</f>
        <v>i.a</v>
      </c>
      <c r="V46" s="134" t="str">
        <f>IF($C46="","",_xlfn.IFNA(IF(ISBLANK(VLOOKUP($C46,GVgg!$D$12:CI$600,V$3,FALSE)),"i.a",VLOOKUP($C46,GVgg!$D$12:CI$600,V$3,FALSE)),"i.a"))</f>
        <v>i.a</v>
      </c>
      <c r="W46" s="134" t="str">
        <f>IF($C46="","",_xlfn.IFNA(IF(ISBLANK(VLOOKUP($C46,GVgg!$D$12:CJ$600,W$3,FALSE)),"i.a",VLOOKUP($C46,GVgg!$D$12:CJ$600,W$3,FALSE)),"i.a"))</f>
        <v>i.a</v>
      </c>
      <c r="X46" s="134" t="str">
        <f>IF($C46="","",_xlfn.IFNA(IF(ISBLANK(VLOOKUP($C46,GVgg!$D$12:CK$600,X$3,FALSE)),"i.a",VLOOKUP($C46,GVgg!$D$12:CK$600,X$3,FALSE)),"i.a"))</f>
        <v>i.a</v>
      </c>
      <c r="Y46" s="134" t="str">
        <f>IF($C46="","",_xlfn.IFNA(IF(ISBLANK(VLOOKUP($C46,GVgg!$D$12:CL$600,Y$3,FALSE)),"i.a",VLOOKUP($C46,GVgg!$D$12:CL$600,Y$3,FALSE)),"i.a"))</f>
        <v>i.a</v>
      </c>
      <c r="Z46" s="134" t="str">
        <f>IF($C46="","",_xlfn.IFNA(IF(ISBLANK(VLOOKUP($C46,GVgg!$D$12:CM$600,Z$3,FALSE)),"i.a",VLOOKUP($C46,GVgg!$D$12:CM$600,Z$3,FALSE)),"i.a"))</f>
        <v>i.a</v>
      </c>
      <c r="AA46" s="134" t="str">
        <f>IF($C46="","",_xlfn.IFNA(IF(ISBLANK(VLOOKUP($C46,GVgg!$D$12:CN$600,AA$3,FALSE)),"i.a",VLOOKUP($C46,GVgg!$D$12:CN$600,AA$3,FALSE)),"i.a"))</f>
        <v>i.a</v>
      </c>
      <c r="AB46" s="134" t="str">
        <f>IF($C46="","",_xlfn.IFNA(IF(ISBLANK(VLOOKUP($C46,GVgg!$D$12:CO$600,AB$3,FALSE)),"i.a",VLOOKUP($C46,GVgg!$D$12:CO$600,AB$3,FALSE)),"i.a"))</f>
        <v>i.a</v>
      </c>
    </row>
    <row r="47" spans="1:28" x14ac:dyDescent="0.2">
      <c r="A47" s="45">
        <v>39</v>
      </c>
      <c r="B47" s="45">
        <f>IF(OR(B46=B45,INDEX(GVgg!$B$12:$D$600,B46,1)=""),B46+1,B46)</f>
        <v>39</v>
      </c>
      <c r="C47" s="45">
        <f>IF(B47=B48,"",INDEX(GVgg!$B$12:$D$600,B47,3))</f>
        <v>0</v>
      </c>
      <c r="D47" s="51" t="str">
        <f>_xlfn.IFNA(IF(OR($C47="",ISBLANK(VLOOKUP($C47,GVgg!$D$11:$BV638,$I$3,FALSE))),"",VLOOKUP($C47,GVgg!$D$11:$BV638,$I$3,FALSE)),"")</f>
        <v/>
      </c>
      <c r="E47" s="51" t="str">
        <f>_xlfn.IFNA(IF(OR($C47="",ISBLANK(VLOOKUP($C47,GVgg!$D$11:$BV638,$I$3-1,FALSE))),"",VLOOKUP($C47,GVgg!$D$11:$BV638,$I$3-1,FALSE)),"")</f>
        <v/>
      </c>
      <c r="F47" s="51">
        <f>IF(B47=B48,UPPER(MID(INDEX(GVgg!$B$12:$F$600,B47,1),9,99)),INDEX(GVgg!$B$12:$F$600,B47,5))</f>
        <v>0</v>
      </c>
      <c r="G47" s="51">
        <f>IF(B47=B48,UPPER(MID(INDEX(GVgg!$B$12:$F$600,B47,1),9,99)),INDEX(GVgg!$B$12:$F$600,B47,4))</f>
        <v>0</v>
      </c>
      <c r="H47" s="106">
        <f t="shared" si="2"/>
        <v>0</v>
      </c>
      <c r="I47" s="108" t="str">
        <f t="shared" si="3"/>
        <v xml:space="preserve"> </v>
      </c>
      <c r="J47" s="134" t="str">
        <f>IF($C47="","",_xlfn.IFNA(IF(ISBLANK(VLOOKUP($C47,GVgg!$D$12:BW$600,J$3,FALSE)),"i.a",VLOOKUP($C47,GVgg!$D$12:BW$600,J$3,FALSE)),"i.a"))</f>
        <v>i.a</v>
      </c>
      <c r="K47" s="134" t="str">
        <f>IF($C47="","",_xlfn.IFNA(IF(ISBLANK(VLOOKUP($C47,GVgg!$D$12:BX$600,K$3,FALSE)),"i.a",VLOOKUP($C47,GVgg!$D$12:BX$600,K$3,FALSE)),"i.a"))</f>
        <v>i.a</v>
      </c>
      <c r="L47" s="134" t="str">
        <f>IF($C47="","",_xlfn.IFNA(IF(ISBLANK(VLOOKUP($C47,GVgg!$D$12:BY$600,L$3,FALSE)),"i.a",VLOOKUP($C47,GVgg!$D$12:BY$600,L$3,FALSE)),"i.a"))</f>
        <v>i.a</v>
      </c>
      <c r="M47" s="134" t="str">
        <f>IF($C47="","",_xlfn.IFNA(IF(ISBLANK(VLOOKUP($C47,GVgg!$D$12:BZ$600,M$3,FALSE)),"i.a",VLOOKUP($C47,GVgg!$D$12:BZ$600,M$3,FALSE)),"i.a"))</f>
        <v>i.a</v>
      </c>
      <c r="N47" s="134" t="str">
        <f>IF($C47="","",_xlfn.IFNA(IF(ISBLANK(VLOOKUP($C47,GVgg!$D$12:CA$600,N$3,FALSE)),"i.a",VLOOKUP($C47,GVgg!$D$12:CA$600,N$3,FALSE)),"i.a"))</f>
        <v>i.a</v>
      </c>
      <c r="O47" s="134" t="str">
        <f>IF($C47="","",_xlfn.IFNA(IF(ISBLANK(VLOOKUP($C47,GVgg!$D$12:CB$600,O$3,FALSE)),"i.a",VLOOKUP($C47,GVgg!$D$12:CB$600,O$3,FALSE)),"i.a"))</f>
        <v>i.a</v>
      </c>
      <c r="P47" s="134" t="str">
        <f>IF($C47="","",_xlfn.IFNA(IF(ISBLANK(VLOOKUP($C47,GVgg!$D$12:CC$600,P$3,FALSE)),"i.a",VLOOKUP($C47,GVgg!$D$12:CC$600,P$3,FALSE)),"i.a"))</f>
        <v>i.a</v>
      </c>
      <c r="Q47" s="134" t="str">
        <f>IF($C47="","",_xlfn.IFNA(IF(ISBLANK(VLOOKUP($C47,GVgg!$D$12:CD$600,Q$3,FALSE)),"i.a",VLOOKUP($C47,GVgg!$D$12:CD$600,Q$3,FALSE)),"i.a"))</f>
        <v>i.a</v>
      </c>
      <c r="R47" s="134" t="str">
        <f>IF($C47="","",_xlfn.IFNA(IF(ISBLANK(VLOOKUP($C47,GVgg!$D$12:CE$600,R$3,FALSE)),"i.a",VLOOKUP($C47,GVgg!$D$12:CE$600,R$3,FALSE)),"i.a"))</f>
        <v>i.a</v>
      </c>
      <c r="S47" s="134" t="str">
        <f>IF($C47="","",_xlfn.IFNA(IF(ISBLANK(VLOOKUP($C47,GVgg!$D$12:CF$600,S$3,FALSE)),"i.a",VLOOKUP($C47,GVgg!$D$12:CF$600,S$3,FALSE)),"i.a"))</f>
        <v>i.a</v>
      </c>
      <c r="T47" s="134" t="str">
        <f>IF($C47="","",_xlfn.IFNA(IF(ISBLANK(VLOOKUP($C47,GVgg!$D$12:CG$600,T$3,FALSE)),"i.a",VLOOKUP($C47,GVgg!$D$12:CG$600,T$3,FALSE)),"i.a"))</f>
        <v>i.a</v>
      </c>
      <c r="U47" s="134" t="str">
        <f>IF($C47="","",_xlfn.IFNA(IF(ISBLANK(VLOOKUP($C47,GVgg!$D$12:CH$600,U$3,FALSE)),"i.a",VLOOKUP($C47,GVgg!$D$12:CH$600,U$3,FALSE)),"i.a"))</f>
        <v>i.a</v>
      </c>
      <c r="V47" s="134" t="str">
        <f>IF($C47="","",_xlfn.IFNA(IF(ISBLANK(VLOOKUP($C47,GVgg!$D$12:CI$600,V$3,FALSE)),"i.a",VLOOKUP($C47,GVgg!$D$12:CI$600,V$3,FALSE)),"i.a"))</f>
        <v>i.a</v>
      </c>
      <c r="W47" s="134" t="str">
        <f>IF($C47="","",_xlfn.IFNA(IF(ISBLANK(VLOOKUP($C47,GVgg!$D$12:CJ$600,W$3,FALSE)),"i.a",VLOOKUP($C47,GVgg!$D$12:CJ$600,W$3,FALSE)),"i.a"))</f>
        <v>i.a</v>
      </c>
      <c r="X47" s="134" t="str">
        <f>IF($C47="","",_xlfn.IFNA(IF(ISBLANK(VLOOKUP($C47,GVgg!$D$12:CK$600,X$3,FALSE)),"i.a",VLOOKUP($C47,GVgg!$D$12:CK$600,X$3,FALSE)),"i.a"))</f>
        <v>i.a</v>
      </c>
      <c r="Y47" s="134" t="str">
        <f>IF($C47="","",_xlfn.IFNA(IF(ISBLANK(VLOOKUP($C47,GVgg!$D$12:CL$600,Y$3,FALSE)),"i.a",VLOOKUP($C47,GVgg!$D$12:CL$600,Y$3,FALSE)),"i.a"))</f>
        <v>i.a</v>
      </c>
      <c r="Z47" s="134" t="str">
        <f>IF($C47="","",_xlfn.IFNA(IF(ISBLANK(VLOOKUP($C47,GVgg!$D$12:CM$600,Z$3,FALSE)),"i.a",VLOOKUP($C47,GVgg!$D$12:CM$600,Z$3,FALSE)),"i.a"))</f>
        <v>i.a</v>
      </c>
      <c r="AA47" s="134" t="str">
        <f>IF($C47="","",_xlfn.IFNA(IF(ISBLANK(VLOOKUP($C47,GVgg!$D$12:CN$600,AA$3,FALSE)),"i.a",VLOOKUP($C47,GVgg!$D$12:CN$600,AA$3,FALSE)),"i.a"))</f>
        <v>i.a</v>
      </c>
      <c r="AB47" s="134" t="str">
        <f>IF($C47="","",_xlfn.IFNA(IF(ISBLANK(VLOOKUP($C47,GVgg!$D$12:CO$600,AB$3,FALSE)),"i.a",VLOOKUP($C47,GVgg!$D$12:CO$600,AB$3,FALSE)),"i.a"))</f>
        <v>i.a</v>
      </c>
    </row>
    <row r="48" spans="1:28" x14ac:dyDescent="0.2">
      <c r="A48" s="45">
        <v>40</v>
      </c>
      <c r="B48" s="45">
        <f>IF(OR(B47=B46,INDEX(GVgg!$B$12:$D$600,B47,1)=""),B47+1,B47)</f>
        <v>40</v>
      </c>
      <c r="C48" s="45">
        <f>IF(B48=B49,"",INDEX(GVgg!$B$12:$D$600,B48,3))</f>
        <v>0</v>
      </c>
      <c r="D48" s="51" t="str">
        <f>_xlfn.IFNA(IF(OR($C48="",ISBLANK(VLOOKUP($C48,GVgg!$D$11:$BV639,$I$3,FALSE))),"",VLOOKUP($C48,GVgg!$D$11:$BV639,$I$3,FALSE)),"")</f>
        <v/>
      </c>
      <c r="E48" s="51" t="str">
        <f>_xlfn.IFNA(IF(OR($C48="",ISBLANK(VLOOKUP($C48,GVgg!$D$11:$BV639,$I$3-1,FALSE))),"",VLOOKUP($C48,GVgg!$D$11:$BV639,$I$3-1,FALSE)),"")</f>
        <v/>
      </c>
      <c r="F48" s="51">
        <f>IF(B48=B49,UPPER(MID(INDEX(GVgg!$B$12:$F$600,B48,1),9,99)),INDEX(GVgg!$B$12:$F$600,B48,5))</f>
        <v>0</v>
      </c>
      <c r="G48" s="51">
        <f>IF(B48=B49,UPPER(MID(INDEX(GVgg!$B$12:$F$600,B48,1),9,99)),INDEX(GVgg!$B$12:$F$600,B48,4))</f>
        <v>0</v>
      </c>
      <c r="H48" s="106">
        <f t="shared" si="2"/>
        <v>0</v>
      </c>
      <c r="I48" s="108" t="str">
        <f t="shared" si="3"/>
        <v xml:space="preserve"> </v>
      </c>
      <c r="J48" s="134" t="str">
        <f>IF($C48="","",_xlfn.IFNA(IF(ISBLANK(VLOOKUP($C48,GVgg!$D$12:BW$600,J$3,FALSE)),"i.a",VLOOKUP($C48,GVgg!$D$12:BW$600,J$3,FALSE)),"i.a"))</f>
        <v>i.a</v>
      </c>
      <c r="K48" s="134" t="str">
        <f>IF($C48="","",_xlfn.IFNA(IF(ISBLANK(VLOOKUP($C48,GVgg!$D$12:BX$600,K$3,FALSE)),"i.a",VLOOKUP($C48,GVgg!$D$12:BX$600,K$3,FALSE)),"i.a"))</f>
        <v>i.a</v>
      </c>
      <c r="L48" s="134" t="str">
        <f>IF($C48="","",_xlfn.IFNA(IF(ISBLANK(VLOOKUP($C48,GVgg!$D$12:BY$600,L$3,FALSE)),"i.a",VLOOKUP($C48,GVgg!$D$12:BY$600,L$3,FALSE)),"i.a"))</f>
        <v>i.a</v>
      </c>
      <c r="M48" s="134" t="str">
        <f>IF($C48="","",_xlfn.IFNA(IF(ISBLANK(VLOOKUP($C48,GVgg!$D$12:BZ$600,M$3,FALSE)),"i.a",VLOOKUP($C48,GVgg!$D$12:BZ$600,M$3,FALSE)),"i.a"))</f>
        <v>i.a</v>
      </c>
      <c r="N48" s="134" t="str">
        <f>IF($C48="","",_xlfn.IFNA(IF(ISBLANK(VLOOKUP($C48,GVgg!$D$12:CA$600,N$3,FALSE)),"i.a",VLOOKUP($C48,GVgg!$D$12:CA$600,N$3,FALSE)),"i.a"))</f>
        <v>i.a</v>
      </c>
      <c r="O48" s="134" t="str">
        <f>IF($C48="","",_xlfn.IFNA(IF(ISBLANK(VLOOKUP($C48,GVgg!$D$12:CB$600,O$3,FALSE)),"i.a",VLOOKUP($C48,GVgg!$D$12:CB$600,O$3,FALSE)),"i.a"))</f>
        <v>i.a</v>
      </c>
      <c r="P48" s="134" t="str">
        <f>IF($C48="","",_xlfn.IFNA(IF(ISBLANK(VLOOKUP($C48,GVgg!$D$12:CC$600,P$3,FALSE)),"i.a",VLOOKUP($C48,GVgg!$D$12:CC$600,P$3,FALSE)),"i.a"))</f>
        <v>i.a</v>
      </c>
      <c r="Q48" s="134" t="str">
        <f>IF($C48="","",_xlfn.IFNA(IF(ISBLANK(VLOOKUP($C48,GVgg!$D$12:CD$600,Q$3,FALSE)),"i.a",VLOOKUP($C48,GVgg!$D$12:CD$600,Q$3,FALSE)),"i.a"))</f>
        <v>i.a</v>
      </c>
      <c r="R48" s="134" t="str">
        <f>IF($C48="","",_xlfn.IFNA(IF(ISBLANK(VLOOKUP($C48,GVgg!$D$12:CE$600,R$3,FALSE)),"i.a",VLOOKUP($C48,GVgg!$D$12:CE$600,R$3,FALSE)),"i.a"))</f>
        <v>i.a</v>
      </c>
      <c r="S48" s="134" t="str">
        <f>IF($C48="","",_xlfn.IFNA(IF(ISBLANK(VLOOKUP($C48,GVgg!$D$12:CF$600,S$3,FALSE)),"i.a",VLOOKUP($C48,GVgg!$D$12:CF$600,S$3,FALSE)),"i.a"))</f>
        <v>i.a</v>
      </c>
      <c r="T48" s="134" t="str">
        <f>IF($C48="","",_xlfn.IFNA(IF(ISBLANK(VLOOKUP($C48,GVgg!$D$12:CG$600,T$3,FALSE)),"i.a",VLOOKUP($C48,GVgg!$D$12:CG$600,T$3,FALSE)),"i.a"))</f>
        <v>i.a</v>
      </c>
      <c r="U48" s="134" t="str">
        <f>IF($C48="","",_xlfn.IFNA(IF(ISBLANK(VLOOKUP($C48,GVgg!$D$12:CH$600,U$3,FALSE)),"i.a",VLOOKUP($C48,GVgg!$D$12:CH$600,U$3,FALSE)),"i.a"))</f>
        <v>i.a</v>
      </c>
      <c r="V48" s="134" t="str">
        <f>IF($C48="","",_xlfn.IFNA(IF(ISBLANK(VLOOKUP($C48,GVgg!$D$12:CI$600,V$3,FALSE)),"i.a",VLOOKUP($C48,GVgg!$D$12:CI$600,V$3,FALSE)),"i.a"))</f>
        <v>i.a</v>
      </c>
      <c r="W48" s="134" t="str">
        <f>IF($C48="","",_xlfn.IFNA(IF(ISBLANK(VLOOKUP($C48,GVgg!$D$12:CJ$600,W$3,FALSE)),"i.a",VLOOKUP($C48,GVgg!$D$12:CJ$600,W$3,FALSE)),"i.a"))</f>
        <v>i.a</v>
      </c>
      <c r="X48" s="134" t="str">
        <f>IF($C48="","",_xlfn.IFNA(IF(ISBLANK(VLOOKUP($C48,GVgg!$D$12:CK$600,X$3,FALSE)),"i.a",VLOOKUP($C48,GVgg!$D$12:CK$600,X$3,FALSE)),"i.a"))</f>
        <v>i.a</v>
      </c>
      <c r="Y48" s="134" t="str">
        <f>IF($C48="","",_xlfn.IFNA(IF(ISBLANK(VLOOKUP($C48,GVgg!$D$12:CL$600,Y$3,FALSE)),"i.a",VLOOKUP($C48,GVgg!$D$12:CL$600,Y$3,FALSE)),"i.a"))</f>
        <v>i.a</v>
      </c>
      <c r="Z48" s="134" t="str">
        <f>IF($C48="","",_xlfn.IFNA(IF(ISBLANK(VLOOKUP($C48,GVgg!$D$12:CM$600,Z$3,FALSE)),"i.a",VLOOKUP($C48,GVgg!$D$12:CM$600,Z$3,FALSE)),"i.a"))</f>
        <v>i.a</v>
      </c>
      <c r="AA48" s="134" t="str">
        <f>IF($C48="","",_xlfn.IFNA(IF(ISBLANK(VLOOKUP($C48,GVgg!$D$12:CN$600,AA$3,FALSE)),"i.a",VLOOKUP($C48,GVgg!$D$12:CN$600,AA$3,FALSE)),"i.a"))</f>
        <v>i.a</v>
      </c>
      <c r="AB48" s="134" t="str">
        <f>IF($C48="","",_xlfn.IFNA(IF(ISBLANK(VLOOKUP($C48,GVgg!$D$12:CO$600,AB$3,FALSE)),"i.a",VLOOKUP($C48,GVgg!$D$12:CO$600,AB$3,FALSE)),"i.a"))</f>
        <v>i.a</v>
      </c>
    </row>
    <row r="49" spans="1:28" x14ac:dyDescent="0.2">
      <c r="A49" s="45">
        <v>41</v>
      </c>
      <c r="B49" s="45">
        <f>IF(OR(B48=B47,INDEX(GVgg!$B$12:$D$600,B48,1)=""),B48+1,B48)</f>
        <v>41</v>
      </c>
      <c r="C49" s="45">
        <f>IF(B49=B50,"",INDEX(GVgg!$B$12:$D$600,B49,3))</f>
        <v>0</v>
      </c>
      <c r="D49" s="51" t="str">
        <f>_xlfn.IFNA(IF(OR($C49="",ISBLANK(VLOOKUP($C49,GVgg!$D$11:$BV640,$I$3,FALSE))),"",VLOOKUP($C49,GVgg!$D$11:$BV640,$I$3,FALSE)),"")</f>
        <v/>
      </c>
      <c r="E49" s="51" t="str">
        <f>_xlfn.IFNA(IF(OR($C49="",ISBLANK(VLOOKUP($C49,GVgg!$D$11:$BV640,$I$3-1,FALSE))),"",VLOOKUP($C49,GVgg!$D$11:$BV640,$I$3-1,FALSE)),"")</f>
        <v/>
      </c>
      <c r="F49" s="51">
        <f>IF(B49=B50,UPPER(MID(INDEX(GVgg!$B$12:$F$600,B49,1),9,99)),INDEX(GVgg!$B$12:$F$600,B49,5))</f>
        <v>0</v>
      </c>
      <c r="G49" s="51">
        <f>IF(B49=B50,UPPER(MID(INDEX(GVgg!$B$12:$F$600,B49,1),9,99)),INDEX(GVgg!$B$12:$F$600,B49,4))</f>
        <v>0</v>
      </c>
      <c r="H49" s="106">
        <f t="shared" si="2"/>
        <v>0</v>
      </c>
      <c r="I49" s="108" t="str">
        <f t="shared" si="3"/>
        <v xml:space="preserve"> </v>
      </c>
      <c r="J49" s="134" t="str">
        <f>IF($C49="","",_xlfn.IFNA(IF(ISBLANK(VLOOKUP($C49,GVgg!$D$12:BW$600,J$3,FALSE)),"i.a",VLOOKUP($C49,GVgg!$D$12:BW$600,J$3,FALSE)),"i.a"))</f>
        <v>i.a</v>
      </c>
      <c r="K49" s="134" t="str">
        <f>IF($C49="","",_xlfn.IFNA(IF(ISBLANK(VLOOKUP($C49,GVgg!$D$12:BX$600,K$3,FALSE)),"i.a",VLOOKUP($C49,GVgg!$D$12:BX$600,K$3,FALSE)),"i.a"))</f>
        <v>i.a</v>
      </c>
      <c r="L49" s="134" t="str">
        <f>IF($C49="","",_xlfn.IFNA(IF(ISBLANK(VLOOKUP($C49,GVgg!$D$12:BY$600,L$3,FALSE)),"i.a",VLOOKUP($C49,GVgg!$D$12:BY$600,L$3,FALSE)),"i.a"))</f>
        <v>i.a</v>
      </c>
      <c r="M49" s="134" t="str">
        <f>IF($C49="","",_xlfn.IFNA(IF(ISBLANK(VLOOKUP($C49,GVgg!$D$12:BZ$600,M$3,FALSE)),"i.a",VLOOKUP($C49,GVgg!$D$12:BZ$600,M$3,FALSE)),"i.a"))</f>
        <v>i.a</v>
      </c>
      <c r="N49" s="134" t="str">
        <f>IF($C49="","",_xlfn.IFNA(IF(ISBLANK(VLOOKUP($C49,GVgg!$D$12:CA$600,N$3,FALSE)),"i.a",VLOOKUP($C49,GVgg!$D$12:CA$600,N$3,FALSE)),"i.a"))</f>
        <v>i.a</v>
      </c>
      <c r="O49" s="134" t="str">
        <f>IF($C49="","",_xlfn.IFNA(IF(ISBLANK(VLOOKUP($C49,GVgg!$D$12:CB$600,O$3,FALSE)),"i.a",VLOOKUP($C49,GVgg!$D$12:CB$600,O$3,FALSE)),"i.a"))</f>
        <v>i.a</v>
      </c>
      <c r="P49" s="134" t="str">
        <f>IF($C49="","",_xlfn.IFNA(IF(ISBLANK(VLOOKUP($C49,GVgg!$D$12:CC$600,P$3,FALSE)),"i.a",VLOOKUP($C49,GVgg!$D$12:CC$600,P$3,FALSE)),"i.a"))</f>
        <v>i.a</v>
      </c>
      <c r="Q49" s="134" t="str">
        <f>IF($C49="","",_xlfn.IFNA(IF(ISBLANK(VLOOKUP($C49,GVgg!$D$12:CD$600,Q$3,FALSE)),"i.a",VLOOKUP($C49,GVgg!$D$12:CD$600,Q$3,FALSE)),"i.a"))</f>
        <v>i.a</v>
      </c>
      <c r="R49" s="134" t="str">
        <f>IF($C49="","",_xlfn.IFNA(IF(ISBLANK(VLOOKUP($C49,GVgg!$D$12:CE$600,R$3,FALSE)),"i.a",VLOOKUP($C49,GVgg!$D$12:CE$600,R$3,FALSE)),"i.a"))</f>
        <v>i.a</v>
      </c>
      <c r="S49" s="134" t="str">
        <f>IF($C49="","",_xlfn.IFNA(IF(ISBLANK(VLOOKUP($C49,GVgg!$D$12:CF$600,S$3,FALSE)),"i.a",VLOOKUP($C49,GVgg!$D$12:CF$600,S$3,FALSE)),"i.a"))</f>
        <v>i.a</v>
      </c>
      <c r="T49" s="134" t="str">
        <f>IF($C49="","",_xlfn.IFNA(IF(ISBLANK(VLOOKUP($C49,GVgg!$D$12:CG$600,T$3,FALSE)),"i.a",VLOOKUP($C49,GVgg!$D$12:CG$600,T$3,FALSE)),"i.a"))</f>
        <v>i.a</v>
      </c>
      <c r="U49" s="134" t="str">
        <f>IF($C49="","",_xlfn.IFNA(IF(ISBLANK(VLOOKUP($C49,GVgg!$D$12:CH$600,U$3,FALSE)),"i.a",VLOOKUP($C49,GVgg!$D$12:CH$600,U$3,FALSE)),"i.a"))</f>
        <v>i.a</v>
      </c>
      <c r="V49" s="134" t="str">
        <f>IF($C49="","",_xlfn.IFNA(IF(ISBLANK(VLOOKUP($C49,GVgg!$D$12:CI$600,V$3,FALSE)),"i.a",VLOOKUP($C49,GVgg!$D$12:CI$600,V$3,FALSE)),"i.a"))</f>
        <v>i.a</v>
      </c>
      <c r="W49" s="134" t="str">
        <f>IF($C49="","",_xlfn.IFNA(IF(ISBLANK(VLOOKUP($C49,GVgg!$D$12:CJ$600,W$3,FALSE)),"i.a",VLOOKUP($C49,GVgg!$D$12:CJ$600,W$3,FALSE)),"i.a"))</f>
        <v>i.a</v>
      </c>
      <c r="X49" s="134" t="str">
        <f>IF($C49="","",_xlfn.IFNA(IF(ISBLANK(VLOOKUP($C49,GVgg!$D$12:CK$600,X$3,FALSE)),"i.a",VLOOKUP($C49,GVgg!$D$12:CK$600,X$3,FALSE)),"i.a"))</f>
        <v>i.a</v>
      </c>
      <c r="Y49" s="134" t="str">
        <f>IF($C49="","",_xlfn.IFNA(IF(ISBLANK(VLOOKUP($C49,GVgg!$D$12:CL$600,Y$3,FALSE)),"i.a",VLOOKUP($C49,GVgg!$D$12:CL$600,Y$3,FALSE)),"i.a"))</f>
        <v>i.a</v>
      </c>
      <c r="Z49" s="134" t="str">
        <f>IF($C49="","",_xlfn.IFNA(IF(ISBLANK(VLOOKUP($C49,GVgg!$D$12:CM$600,Z$3,FALSE)),"i.a",VLOOKUP($C49,GVgg!$D$12:CM$600,Z$3,FALSE)),"i.a"))</f>
        <v>i.a</v>
      </c>
      <c r="AA49" s="134" t="str">
        <f>IF($C49="","",_xlfn.IFNA(IF(ISBLANK(VLOOKUP($C49,GVgg!$D$12:CN$600,AA$3,FALSE)),"i.a",VLOOKUP($C49,GVgg!$D$12:CN$600,AA$3,FALSE)),"i.a"))</f>
        <v>i.a</v>
      </c>
      <c r="AB49" s="134" t="str">
        <f>IF($C49="","",_xlfn.IFNA(IF(ISBLANK(VLOOKUP($C49,GVgg!$D$12:CO$600,AB$3,FALSE)),"i.a",VLOOKUP($C49,GVgg!$D$12:CO$600,AB$3,FALSE)),"i.a"))</f>
        <v>i.a</v>
      </c>
    </row>
    <row r="50" spans="1:28" x14ac:dyDescent="0.2">
      <c r="A50" s="45">
        <v>42</v>
      </c>
      <c r="B50" s="45">
        <f>IF(OR(B49=B48,INDEX(GVgg!$B$12:$D$600,B49,1)=""),B49+1,B49)</f>
        <v>42</v>
      </c>
      <c r="C50" s="45">
        <f>IF(B50=B51,"",INDEX(GVgg!$B$12:$D$600,B50,3))</f>
        <v>0</v>
      </c>
      <c r="D50" s="51" t="str">
        <f>_xlfn.IFNA(IF(OR($C50="",ISBLANK(VLOOKUP($C50,GVgg!$D$11:$BV641,$I$3,FALSE))),"",VLOOKUP($C50,GVgg!$D$11:$BV641,$I$3,FALSE)),"")</f>
        <v/>
      </c>
      <c r="E50" s="51" t="str">
        <f>_xlfn.IFNA(IF(OR($C50="",ISBLANK(VLOOKUP($C50,GVgg!$D$11:$BV641,$I$3-1,FALSE))),"",VLOOKUP($C50,GVgg!$D$11:$BV641,$I$3-1,FALSE)),"")</f>
        <v/>
      </c>
      <c r="F50" s="51">
        <f>IF(B50=B51,UPPER(MID(INDEX(GVgg!$B$12:$F$600,B50,1),9,99)),INDEX(GVgg!$B$12:$F$600,B50,5))</f>
        <v>0</v>
      </c>
      <c r="G50" s="51">
        <f>IF(B50=B51,UPPER(MID(INDEX(GVgg!$B$12:$F$600,B50,1),9,99)),INDEX(GVgg!$B$12:$F$600,B50,4))</f>
        <v>0</v>
      </c>
      <c r="H50" s="106">
        <f t="shared" si="2"/>
        <v>0</v>
      </c>
      <c r="I50" s="108" t="str">
        <f t="shared" si="3"/>
        <v xml:space="preserve"> </v>
      </c>
      <c r="J50" s="134" t="str">
        <f>IF($C50="","",_xlfn.IFNA(IF(ISBLANK(VLOOKUP($C50,GVgg!$D$12:BW$600,J$3,FALSE)),"i.a",VLOOKUP($C50,GVgg!$D$12:BW$600,J$3,FALSE)),"i.a"))</f>
        <v>i.a</v>
      </c>
      <c r="K50" s="134" t="str">
        <f>IF($C50="","",_xlfn.IFNA(IF(ISBLANK(VLOOKUP($C50,GVgg!$D$12:BX$600,K$3,FALSE)),"i.a",VLOOKUP($C50,GVgg!$D$12:BX$600,K$3,FALSE)),"i.a"))</f>
        <v>i.a</v>
      </c>
      <c r="L50" s="134" t="str">
        <f>IF($C50="","",_xlfn.IFNA(IF(ISBLANK(VLOOKUP($C50,GVgg!$D$12:BY$600,L$3,FALSE)),"i.a",VLOOKUP($C50,GVgg!$D$12:BY$600,L$3,FALSE)),"i.a"))</f>
        <v>i.a</v>
      </c>
      <c r="M50" s="134" t="str">
        <f>IF($C50="","",_xlfn.IFNA(IF(ISBLANK(VLOOKUP($C50,GVgg!$D$12:BZ$600,M$3,FALSE)),"i.a",VLOOKUP($C50,GVgg!$D$12:BZ$600,M$3,FALSE)),"i.a"))</f>
        <v>i.a</v>
      </c>
      <c r="N50" s="134" t="str">
        <f>IF($C50="","",_xlfn.IFNA(IF(ISBLANK(VLOOKUP($C50,GVgg!$D$12:CA$600,N$3,FALSE)),"i.a",VLOOKUP($C50,GVgg!$D$12:CA$600,N$3,FALSE)),"i.a"))</f>
        <v>i.a</v>
      </c>
      <c r="O50" s="134" t="str">
        <f>IF($C50="","",_xlfn.IFNA(IF(ISBLANK(VLOOKUP($C50,GVgg!$D$12:CB$600,O$3,FALSE)),"i.a",VLOOKUP($C50,GVgg!$D$12:CB$600,O$3,FALSE)),"i.a"))</f>
        <v>i.a</v>
      </c>
      <c r="P50" s="134" t="str">
        <f>IF($C50="","",_xlfn.IFNA(IF(ISBLANK(VLOOKUP($C50,GVgg!$D$12:CC$600,P$3,FALSE)),"i.a",VLOOKUP($C50,GVgg!$D$12:CC$600,P$3,FALSE)),"i.a"))</f>
        <v>i.a</v>
      </c>
      <c r="Q50" s="134" t="str">
        <f>IF($C50="","",_xlfn.IFNA(IF(ISBLANK(VLOOKUP($C50,GVgg!$D$12:CD$600,Q$3,FALSE)),"i.a",VLOOKUP($C50,GVgg!$D$12:CD$600,Q$3,FALSE)),"i.a"))</f>
        <v>i.a</v>
      </c>
      <c r="R50" s="134" t="str">
        <f>IF($C50="","",_xlfn.IFNA(IF(ISBLANK(VLOOKUP($C50,GVgg!$D$12:CE$600,R$3,FALSE)),"i.a",VLOOKUP($C50,GVgg!$D$12:CE$600,R$3,FALSE)),"i.a"))</f>
        <v>i.a</v>
      </c>
      <c r="S50" s="134" t="str">
        <f>IF($C50="","",_xlfn.IFNA(IF(ISBLANK(VLOOKUP($C50,GVgg!$D$12:CF$600,S$3,FALSE)),"i.a",VLOOKUP($C50,GVgg!$D$12:CF$600,S$3,FALSE)),"i.a"))</f>
        <v>i.a</v>
      </c>
      <c r="T50" s="134" t="str">
        <f>IF($C50="","",_xlfn.IFNA(IF(ISBLANK(VLOOKUP($C50,GVgg!$D$12:CG$600,T$3,FALSE)),"i.a",VLOOKUP($C50,GVgg!$D$12:CG$600,T$3,FALSE)),"i.a"))</f>
        <v>i.a</v>
      </c>
      <c r="U50" s="134" t="str">
        <f>IF($C50="","",_xlfn.IFNA(IF(ISBLANK(VLOOKUP($C50,GVgg!$D$12:CH$600,U$3,FALSE)),"i.a",VLOOKUP($C50,GVgg!$D$12:CH$600,U$3,FALSE)),"i.a"))</f>
        <v>i.a</v>
      </c>
      <c r="V50" s="134" t="str">
        <f>IF($C50="","",_xlfn.IFNA(IF(ISBLANK(VLOOKUP($C50,GVgg!$D$12:CI$600,V$3,FALSE)),"i.a",VLOOKUP($C50,GVgg!$D$12:CI$600,V$3,FALSE)),"i.a"))</f>
        <v>i.a</v>
      </c>
      <c r="W50" s="134" t="str">
        <f>IF($C50="","",_xlfn.IFNA(IF(ISBLANK(VLOOKUP($C50,GVgg!$D$12:CJ$600,W$3,FALSE)),"i.a",VLOOKUP($C50,GVgg!$D$12:CJ$600,W$3,FALSE)),"i.a"))</f>
        <v>i.a</v>
      </c>
      <c r="X50" s="134" t="str">
        <f>IF($C50="","",_xlfn.IFNA(IF(ISBLANK(VLOOKUP($C50,GVgg!$D$12:CK$600,X$3,FALSE)),"i.a",VLOOKUP($C50,GVgg!$D$12:CK$600,X$3,FALSE)),"i.a"))</f>
        <v>i.a</v>
      </c>
      <c r="Y50" s="134" t="str">
        <f>IF($C50="","",_xlfn.IFNA(IF(ISBLANK(VLOOKUP($C50,GVgg!$D$12:CL$600,Y$3,FALSE)),"i.a",VLOOKUP($C50,GVgg!$D$12:CL$600,Y$3,FALSE)),"i.a"))</f>
        <v>i.a</v>
      </c>
      <c r="Z50" s="134" t="str">
        <f>IF($C50="","",_xlfn.IFNA(IF(ISBLANK(VLOOKUP($C50,GVgg!$D$12:CM$600,Z$3,FALSE)),"i.a",VLOOKUP($C50,GVgg!$D$12:CM$600,Z$3,FALSE)),"i.a"))</f>
        <v>i.a</v>
      </c>
      <c r="AA50" s="134" t="str">
        <f>IF($C50="","",_xlfn.IFNA(IF(ISBLANK(VLOOKUP($C50,GVgg!$D$12:CN$600,AA$3,FALSE)),"i.a",VLOOKUP($C50,GVgg!$D$12:CN$600,AA$3,FALSE)),"i.a"))</f>
        <v>i.a</v>
      </c>
      <c r="AB50" s="134" t="str">
        <f>IF($C50="","",_xlfn.IFNA(IF(ISBLANK(VLOOKUP($C50,GVgg!$D$12:CO$600,AB$3,FALSE)),"i.a",VLOOKUP($C50,GVgg!$D$12:CO$600,AB$3,FALSE)),"i.a"))</f>
        <v>i.a</v>
      </c>
    </row>
    <row r="51" spans="1:28" x14ac:dyDescent="0.2">
      <c r="A51" s="45">
        <v>43</v>
      </c>
      <c r="B51" s="45">
        <f>IF(OR(B50=B49,INDEX(GVgg!$B$12:$D$600,B50,1)=""),B50+1,B50)</f>
        <v>43</v>
      </c>
      <c r="C51" s="45">
        <f>IF(B51=B52,"",INDEX(GVgg!$B$12:$D$600,B51,3))</f>
        <v>0</v>
      </c>
      <c r="D51" s="51" t="str">
        <f>_xlfn.IFNA(IF(OR($C51="",ISBLANK(VLOOKUP($C51,GVgg!$D$11:$BV642,$I$3,FALSE))),"",VLOOKUP($C51,GVgg!$D$11:$BV642,$I$3,FALSE)),"")</f>
        <v/>
      </c>
      <c r="E51" s="51" t="str">
        <f>_xlfn.IFNA(IF(OR($C51="",ISBLANK(VLOOKUP($C51,GVgg!$D$11:$BV642,$I$3-1,FALSE))),"",VLOOKUP($C51,GVgg!$D$11:$BV642,$I$3-1,FALSE)),"")</f>
        <v/>
      </c>
      <c r="F51" s="51">
        <f>IF(B51=B52,UPPER(MID(INDEX(GVgg!$B$12:$F$600,B51,1),9,99)),INDEX(GVgg!$B$12:$F$600,B51,5))</f>
        <v>0</v>
      </c>
      <c r="G51" s="51">
        <f>IF(B51=B52,UPPER(MID(INDEX(GVgg!$B$12:$F$600,B51,1),9,99)),INDEX(GVgg!$B$12:$F$600,B51,4))</f>
        <v>0</v>
      </c>
      <c r="H51" s="106">
        <f t="shared" si="2"/>
        <v>0</v>
      </c>
      <c r="I51" s="108" t="str">
        <f t="shared" si="3"/>
        <v xml:space="preserve"> </v>
      </c>
      <c r="J51" s="134" t="str">
        <f>IF($C51="","",_xlfn.IFNA(IF(ISBLANK(VLOOKUP($C51,GVgg!$D$12:BW$600,J$3,FALSE)),"i.a",VLOOKUP($C51,GVgg!$D$12:BW$600,J$3,FALSE)),"i.a"))</f>
        <v>i.a</v>
      </c>
      <c r="K51" s="134" t="str">
        <f>IF($C51="","",_xlfn.IFNA(IF(ISBLANK(VLOOKUP($C51,GVgg!$D$12:BX$600,K$3,FALSE)),"i.a",VLOOKUP($C51,GVgg!$D$12:BX$600,K$3,FALSE)),"i.a"))</f>
        <v>i.a</v>
      </c>
      <c r="L51" s="134" t="str">
        <f>IF($C51="","",_xlfn.IFNA(IF(ISBLANK(VLOOKUP($C51,GVgg!$D$12:BY$600,L$3,FALSE)),"i.a",VLOOKUP($C51,GVgg!$D$12:BY$600,L$3,FALSE)),"i.a"))</f>
        <v>i.a</v>
      </c>
      <c r="M51" s="134" t="str">
        <f>IF($C51="","",_xlfn.IFNA(IF(ISBLANK(VLOOKUP($C51,GVgg!$D$12:BZ$600,M$3,FALSE)),"i.a",VLOOKUP($C51,GVgg!$D$12:BZ$600,M$3,FALSE)),"i.a"))</f>
        <v>i.a</v>
      </c>
      <c r="N51" s="134" t="str">
        <f>IF($C51="","",_xlfn.IFNA(IF(ISBLANK(VLOOKUP($C51,GVgg!$D$12:CA$600,N$3,FALSE)),"i.a",VLOOKUP($C51,GVgg!$D$12:CA$600,N$3,FALSE)),"i.a"))</f>
        <v>i.a</v>
      </c>
      <c r="O51" s="134" t="str">
        <f>IF($C51="","",_xlfn.IFNA(IF(ISBLANK(VLOOKUP($C51,GVgg!$D$12:CB$600,O$3,FALSE)),"i.a",VLOOKUP($C51,GVgg!$D$12:CB$600,O$3,FALSE)),"i.a"))</f>
        <v>i.a</v>
      </c>
      <c r="P51" s="134" t="str">
        <f>IF($C51="","",_xlfn.IFNA(IF(ISBLANK(VLOOKUP($C51,GVgg!$D$12:CC$600,P$3,FALSE)),"i.a",VLOOKUP($C51,GVgg!$D$12:CC$600,P$3,FALSE)),"i.a"))</f>
        <v>i.a</v>
      </c>
      <c r="Q51" s="134" t="str">
        <f>IF($C51="","",_xlfn.IFNA(IF(ISBLANK(VLOOKUP($C51,GVgg!$D$12:CD$600,Q$3,FALSE)),"i.a",VLOOKUP($C51,GVgg!$D$12:CD$600,Q$3,FALSE)),"i.a"))</f>
        <v>i.a</v>
      </c>
      <c r="R51" s="134" t="str">
        <f>IF($C51="","",_xlfn.IFNA(IF(ISBLANK(VLOOKUP($C51,GVgg!$D$12:CE$600,R$3,FALSE)),"i.a",VLOOKUP($C51,GVgg!$D$12:CE$600,R$3,FALSE)),"i.a"))</f>
        <v>i.a</v>
      </c>
      <c r="S51" s="134" t="str">
        <f>IF($C51="","",_xlfn.IFNA(IF(ISBLANK(VLOOKUP($C51,GVgg!$D$12:CF$600,S$3,FALSE)),"i.a",VLOOKUP($C51,GVgg!$D$12:CF$600,S$3,FALSE)),"i.a"))</f>
        <v>i.a</v>
      </c>
      <c r="T51" s="134" t="str">
        <f>IF($C51="","",_xlfn.IFNA(IF(ISBLANK(VLOOKUP($C51,GVgg!$D$12:CG$600,T$3,FALSE)),"i.a",VLOOKUP($C51,GVgg!$D$12:CG$600,T$3,FALSE)),"i.a"))</f>
        <v>i.a</v>
      </c>
      <c r="U51" s="134" t="str">
        <f>IF($C51="","",_xlfn.IFNA(IF(ISBLANK(VLOOKUP($C51,GVgg!$D$12:CH$600,U$3,FALSE)),"i.a",VLOOKUP($C51,GVgg!$D$12:CH$600,U$3,FALSE)),"i.a"))</f>
        <v>i.a</v>
      </c>
      <c r="V51" s="134" t="str">
        <f>IF($C51="","",_xlfn.IFNA(IF(ISBLANK(VLOOKUP($C51,GVgg!$D$12:CI$600,V$3,FALSE)),"i.a",VLOOKUP($C51,GVgg!$D$12:CI$600,V$3,FALSE)),"i.a"))</f>
        <v>i.a</v>
      </c>
      <c r="W51" s="134" t="str">
        <f>IF($C51="","",_xlfn.IFNA(IF(ISBLANK(VLOOKUP($C51,GVgg!$D$12:CJ$600,W$3,FALSE)),"i.a",VLOOKUP($C51,GVgg!$D$12:CJ$600,W$3,FALSE)),"i.a"))</f>
        <v>i.a</v>
      </c>
      <c r="X51" s="134" t="str">
        <f>IF($C51="","",_xlfn.IFNA(IF(ISBLANK(VLOOKUP($C51,GVgg!$D$12:CK$600,X$3,FALSE)),"i.a",VLOOKUP($C51,GVgg!$D$12:CK$600,X$3,FALSE)),"i.a"))</f>
        <v>i.a</v>
      </c>
      <c r="Y51" s="134" t="str">
        <f>IF($C51="","",_xlfn.IFNA(IF(ISBLANK(VLOOKUP($C51,GVgg!$D$12:CL$600,Y$3,FALSE)),"i.a",VLOOKUP($C51,GVgg!$D$12:CL$600,Y$3,FALSE)),"i.a"))</f>
        <v>i.a</v>
      </c>
      <c r="Z51" s="134" t="str">
        <f>IF($C51="","",_xlfn.IFNA(IF(ISBLANK(VLOOKUP($C51,GVgg!$D$12:CM$600,Z$3,FALSE)),"i.a",VLOOKUP($C51,GVgg!$D$12:CM$600,Z$3,FALSE)),"i.a"))</f>
        <v>i.a</v>
      </c>
      <c r="AA51" s="134" t="str">
        <f>IF($C51="","",_xlfn.IFNA(IF(ISBLANK(VLOOKUP($C51,GVgg!$D$12:CN$600,AA$3,FALSE)),"i.a",VLOOKUP($C51,GVgg!$D$12:CN$600,AA$3,FALSE)),"i.a"))</f>
        <v>i.a</v>
      </c>
      <c r="AB51" s="134" t="str">
        <f>IF($C51="","",_xlfn.IFNA(IF(ISBLANK(VLOOKUP($C51,GVgg!$D$12:CO$600,AB$3,FALSE)),"i.a",VLOOKUP($C51,GVgg!$D$12:CO$600,AB$3,FALSE)),"i.a"))</f>
        <v>i.a</v>
      </c>
    </row>
    <row r="52" spans="1:28" x14ac:dyDescent="0.2">
      <c r="A52" s="45">
        <v>44</v>
      </c>
      <c r="B52" s="45">
        <f>IF(OR(B51=B50,INDEX(GVgg!$B$12:$D$600,B51,1)=""),B51+1,B51)</f>
        <v>44</v>
      </c>
      <c r="C52" s="45">
        <f>IF(B52=B53,"",INDEX(GVgg!$B$12:$D$600,B52,3))</f>
        <v>0</v>
      </c>
      <c r="D52" s="51" t="str">
        <f>_xlfn.IFNA(IF(OR($C52="",ISBLANK(VLOOKUP($C52,GVgg!$D$11:$BV643,$I$3,FALSE))),"",VLOOKUP($C52,GVgg!$D$11:$BV643,$I$3,FALSE)),"")</f>
        <v/>
      </c>
      <c r="E52" s="51" t="str">
        <f>_xlfn.IFNA(IF(OR($C52="",ISBLANK(VLOOKUP($C52,GVgg!$D$11:$BV643,$I$3-1,FALSE))),"",VLOOKUP($C52,GVgg!$D$11:$BV643,$I$3-1,FALSE)),"")</f>
        <v/>
      </c>
      <c r="F52" s="51">
        <f>IF(B52=B53,UPPER(MID(INDEX(GVgg!$B$12:$F$600,B52,1),9,99)),INDEX(GVgg!$B$12:$F$600,B52,5))</f>
        <v>0</v>
      </c>
      <c r="G52" s="51">
        <f>IF(B52=B53,UPPER(MID(INDEX(GVgg!$B$12:$F$600,B52,1),9,99)),INDEX(GVgg!$B$12:$F$600,B52,4))</f>
        <v>0</v>
      </c>
      <c r="H52" s="106">
        <f t="shared" si="2"/>
        <v>0</v>
      </c>
      <c r="I52" s="108" t="str">
        <f t="shared" si="3"/>
        <v xml:space="preserve"> </v>
      </c>
      <c r="J52" s="134" t="str">
        <f>IF($C52="","",_xlfn.IFNA(IF(ISBLANK(VLOOKUP($C52,GVgg!$D$12:BW$600,J$3,FALSE)),"i.a",VLOOKUP($C52,GVgg!$D$12:BW$600,J$3,FALSE)),"i.a"))</f>
        <v>i.a</v>
      </c>
      <c r="K52" s="134" t="str">
        <f>IF($C52="","",_xlfn.IFNA(IF(ISBLANK(VLOOKUP($C52,GVgg!$D$12:BX$600,K$3,FALSE)),"i.a",VLOOKUP($C52,GVgg!$D$12:BX$600,K$3,FALSE)),"i.a"))</f>
        <v>i.a</v>
      </c>
      <c r="L52" s="134" t="str">
        <f>IF($C52="","",_xlfn.IFNA(IF(ISBLANK(VLOOKUP($C52,GVgg!$D$12:BY$600,L$3,FALSE)),"i.a",VLOOKUP($C52,GVgg!$D$12:BY$600,L$3,FALSE)),"i.a"))</f>
        <v>i.a</v>
      </c>
      <c r="M52" s="134" t="str">
        <f>IF($C52="","",_xlfn.IFNA(IF(ISBLANK(VLOOKUP($C52,GVgg!$D$12:BZ$600,M$3,FALSE)),"i.a",VLOOKUP($C52,GVgg!$D$12:BZ$600,M$3,FALSE)),"i.a"))</f>
        <v>i.a</v>
      </c>
      <c r="N52" s="134" t="str">
        <f>IF($C52="","",_xlfn.IFNA(IF(ISBLANK(VLOOKUP($C52,GVgg!$D$12:CA$600,N$3,FALSE)),"i.a",VLOOKUP($C52,GVgg!$D$12:CA$600,N$3,FALSE)),"i.a"))</f>
        <v>i.a</v>
      </c>
      <c r="O52" s="134" t="str">
        <f>IF($C52="","",_xlfn.IFNA(IF(ISBLANK(VLOOKUP($C52,GVgg!$D$12:CB$600,O$3,FALSE)),"i.a",VLOOKUP($C52,GVgg!$D$12:CB$600,O$3,FALSE)),"i.a"))</f>
        <v>i.a</v>
      </c>
      <c r="P52" s="134" t="str">
        <f>IF($C52="","",_xlfn.IFNA(IF(ISBLANK(VLOOKUP($C52,GVgg!$D$12:CC$600,P$3,FALSE)),"i.a",VLOOKUP($C52,GVgg!$D$12:CC$600,P$3,FALSE)),"i.a"))</f>
        <v>i.a</v>
      </c>
      <c r="Q52" s="134" t="str">
        <f>IF($C52="","",_xlfn.IFNA(IF(ISBLANK(VLOOKUP($C52,GVgg!$D$12:CD$600,Q$3,FALSE)),"i.a",VLOOKUP($C52,GVgg!$D$12:CD$600,Q$3,FALSE)),"i.a"))</f>
        <v>i.a</v>
      </c>
      <c r="R52" s="134" t="str">
        <f>IF($C52="","",_xlfn.IFNA(IF(ISBLANK(VLOOKUP($C52,GVgg!$D$12:CE$600,R$3,FALSE)),"i.a",VLOOKUP($C52,GVgg!$D$12:CE$600,R$3,FALSE)),"i.a"))</f>
        <v>i.a</v>
      </c>
      <c r="S52" s="134" t="str">
        <f>IF($C52="","",_xlfn.IFNA(IF(ISBLANK(VLOOKUP($C52,GVgg!$D$12:CF$600,S$3,FALSE)),"i.a",VLOOKUP($C52,GVgg!$D$12:CF$600,S$3,FALSE)),"i.a"))</f>
        <v>i.a</v>
      </c>
      <c r="T52" s="134" t="str">
        <f>IF($C52="","",_xlfn.IFNA(IF(ISBLANK(VLOOKUP($C52,GVgg!$D$12:CG$600,T$3,FALSE)),"i.a",VLOOKUP($C52,GVgg!$D$12:CG$600,T$3,FALSE)),"i.a"))</f>
        <v>i.a</v>
      </c>
      <c r="U52" s="134" t="str">
        <f>IF($C52="","",_xlfn.IFNA(IF(ISBLANK(VLOOKUP($C52,GVgg!$D$12:CH$600,U$3,FALSE)),"i.a",VLOOKUP($C52,GVgg!$D$12:CH$600,U$3,FALSE)),"i.a"))</f>
        <v>i.a</v>
      </c>
      <c r="V52" s="134" t="str">
        <f>IF($C52="","",_xlfn.IFNA(IF(ISBLANK(VLOOKUP($C52,GVgg!$D$12:CI$600,V$3,FALSE)),"i.a",VLOOKUP($C52,GVgg!$D$12:CI$600,V$3,FALSE)),"i.a"))</f>
        <v>i.a</v>
      </c>
      <c r="W52" s="134" t="str">
        <f>IF($C52="","",_xlfn.IFNA(IF(ISBLANK(VLOOKUP($C52,GVgg!$D$12:CJ$600,W$3,FALSE)),"i.a",VLOOKUP($C52,GVgg!$D$12:CJ$600,W$3,FALSE)),"i.a"))</f>
        <v>i.a</v>
      </c>
      <c r="X52" s="134" t="str">
        <f>IF($C52="","",_xlfn.IFNA(IF(ISBLANK(VLOOKUP($C52,GVgg!$D$12:CK$600,X$3,FALSE)),"i.a",VLOOKUP($C52,GVgg!$D$12:CK$600,X$3,FALSE)),"i.a"))</f>
        <v>i.a</v>
      </c>
      <c r="Y52" s="134" t="str">
        <f>IF($C52="","",_xlfn.IFNA(IF(ISBLANK(VLOOKUP($C52,GVgg!$D$12:CL$600,Y$3,FALSE)),"i.a",VLOOKUP($C52,GVgg!$D$12:CL$600,Y$3,FALSE)),"i.a"))</f>
        <v>i.a</v>
      </c>
      <c r="Z52" s="134" t="str">
        <f>IF($C52="","",_xlfn.IFNA(IF(ISBLANK(VLOOKUP($C52,GVgg!$D$12:CM$600,Z$3,FALSE)),"i.a",VLOOKUP($C52,GVgg!$D$12:CM$600,Z$3,FALSE)),"i.a"))</f>
        <v>i.a</v>
      </c>
      <c r="AA52" s="134" t="str">
        <f>IF($C52="","",_xlfn.IFNA(IF(ISBLANK(VLOOKUP($C52,GVgg!$D$12:CN$600,AA$3,FALSE)),"i.a",VLOOKUP($C52,GVgg!$D$12:CN$600,AA$3,FALSE)),"i.a"))</f>
        <v>i.a</v>
      </c>
      <c r="AB52" s="134" t="str">
        <f>IF($C52="","",_xlfn.IFNA(IF(ISBLANK(VLOOKUP($C52,GVgg!$D$12:CO$600,AB$3,FALSE)),"i.a",VLOOKUP($C52,GVgg!$D$12:CO$600,AB$3,FALSE)),"i.a"))</f>
        <v>i.a</v>
      </c>
    </row>
    <row r="53" spans="1:28" x14ac:dyDescent="0.2">
      <c r="A53" s="45">
        <v>45</v>
      </c>
      <c r="B53" s="45">
        <f>IF(OR(B52=B51,INDEX(GVgg!$B$12:$D$600,B52,1)=""),B52+1,B52)</f>
        <v>45</v>
      </c>
      <c r="C53" s="45">
        <f>IF(B53=B54,"",INDEX(GVgg!$B$12:$D$600,B53,3))</f>
        <v>0</v>
      </c>
      <c r="D53" s="51" t="str">
        <f>_xlfn.IFNA(IF(OR($C53="",ISBLANK(VLOOKUP($C53,GVgg!$D$11:$BV644,$I$3,FALSE))),"",VLOOKUP($C53,GVgg!$D$11:$BV644,$I$3,FALSE)),"")</f>
        <v/>
      </c>
      <c r="E53" s="51" t="str">
        <f>_xlfn.IFNA(IF(OR($C53="",ISBLANK(VLOOKUP($C53,GVgg!$D$11:$BV644,$I$3-1,FALSE))),"",VLOOKUP($C53,GVgg!$D$11:$BV644,$I$3-1,FALSE)),"")</f>
        <v/>
      </c>
      <c r="F53" s="51">
        <f>IF(B53=B54,UPPER(MID(INDEX(GVgg!$B$12:$F$600,B53,1),9,99)),INDEX(GVgg!$B$12:$F$600,B53,5))</f>
        <v>0</v>
      </c>
      <c r="G53" s="51">
        <f>IF(B53=B54,UPPER(MID(INDEX(GVgg!$B$12:$F$600,B53,1),9,99)),INDEX(GVgg!$B$12:$F$600,B53,4))</f>
        <v>0</v>
      </c>
      <c r="H53" s="106">
        <f t="shared" si="2"/>
        <v>0</v>
      </c>
      <c r="I53" s="108" t="str">
        <f t="shared" si="3"/>
        <v xml:space="preserve"> </v>
      </c>
      <c r="J53" s="134" t="str">
        <f>IF($C53="","",_xlfn.IFNA(IF(ISBLANK(VLOOKUP($C53,GVgg!$D$12:BW$600,J$3,FALSE)),"i.a",VLOOKUP($C53,GVgg!$D$12:BW$600,J$3,FALSE)),"i.a"))</f>
        <v>i.a</v>
      </c>
      <c r="K53" s="134" t="str">
        <f>IF($C53="","",_xlfn.IFNA(IF(ISBLANK(VLOOKUP($C53,GVgg!$D$12:BX$600,K$3,FALSE)),"i.a",VLOOKUP($C53,GVgg!$D$12:BX$600,K$3,FALSE)),"i.a"))</f>
        <v>i.a</v>
      </c>
      <c r="L53" s="134" t="str">
        <f>IF($C53="","",_xlfn.IFNA(IF(ISBLANK(VLOOKUP($C53,GVgg!$D$12:BY$600,L$3,FALSE)),"i.a",VLOOKUP($C53,GVgg!$D$12:BY$600,L$3,FALSE)),"i.a"))</f>
        <v>i.a</v>
      </c>
      <c r="M53" s="134" t="str">
        <f>IF($C53="","",_xlfn.IFNA(IF(ISBLANK(VLOOKUP($C53,GVgg!$D$12:BZ$600,M$3,FALSE)),"i.a",VLOOKUP($C53,GVgg!$D$12:BZ$600,M$3,FALSE)),"i.a"))</f>
        <v>i.a</v>
      </c>
      <c r="N53" s="134" t="str">
        <f>IF($C53="","",_xlfn.IFNA(IF(ISBLANK(VLOOKUP($C53,GVgg!$D$12:CA$600,N$3,FALSE)),"i.a",VLOOKUP($C53,GVgg!$D$12:CA$600,N$3,FALSE)),"i.a"))</f>
        <v>i.a</v>
      </c>
      <c r="O53" s="134" t="str">
        <f>IF($C53="","",_xlfn.IFNA(IF(ISBLANK(VLOOKUP($C53,GVgg!$D$12:CB$600,O$3,FALSE)),"i.a",VLOOKUP($C53,GVgg!$D$12:CB$600,O$3,FALSE)),"i.a"))</f>
        <v>i.a</v>
      </c>
      <c r="P53" s="134" t="str">
        <f>IF($C53="","",_xlfn.IFNA(IF(ISBLANK(VLOOKUP($C53,GVgg!$D$12:CC$600,P$3,FALSE)),"i.a",VLOOKUP($C53,GVgg!$D$12:CC$600,P$3,FALSE)),"i.a"))</f>
        <v>i.a</v>
      </c>
      <c r="Q53" s="134" t="str">
        <f>IF($C53="","",_xlfn.IFNA(IF(ISBLANK(VLOOKUP($C53,GVgg!$D$12:CD$600,Q$3,FALSE)),"i.a",VLOOKUP($C53,GVgg!$D$12:CD$600,Q$3,FALSE)),"i.a"))</f>
        <v>i.a</v>
      </c>
      <c r="R53" s="134" t="str">
        <f>IF($C53="","",_xlfn.IFNA(IF(ISBLANK(VLOOKUP($C53,GVgg!$D$12:CE$600,R$3,FALSE)),"i.a",VLOOKUP($C53,GVgg!$D$12:CE$600,R$3,FALSE)),"i.a"))</f>
        <v>i.a</v>
      </c>
      <c r="S53" s="134" t="str">
        <f>IF($C53="","",_xlfn.IFNA(IF(ISBLANK(VLOOKUP($C53,GVgg!$D$12:CF$600,S$3,FALSE)),"i.a",VLOOKUP($C53,GVgg!$D$12:CF$600,S$3,FALSE)),"i.a"))</f>
        <v>i.a</v>
      </c>
      <c r="T53" s="134" t="str">
        <f>IF($C53="","",_xlfn.IFNA(IF(ISBLANK(VLOOKUP($C53,GVgg!$D$12:CG$600,T$3,FALSE)),"i.a",VLOOKUP($C53,GVgg!$D$12:CG$600,T$3,FALSE)),"i.a"))</f>
        <v>i.a</v>
      </c>
      <c r="U53" s="134" t="str">
        <f>IF($C53="","",_xlfn.IFNA(IF(ISBLANK(VLOOKUP($C53,GVgg!$D$12:CH$600,U$3,FALSE)),"i.a",VLOOKUP($C53,GVgg!$D$12:CH$600,U$3,FALSE)),"i.a"))</f>
        <v>i.a</v>
      </c>
      <c r="V53" s="134" t="str">
        <f>IF($C53="","",_xlfn.IFNA(IF(ISBLANK(VLOOKUP($C53,GVgg!$D$12:CI$600,V$3,FALSE)),"i.a",VLOOKUP($C53,GVgg!$D$12:CI$600,V$3,FALSE)),"i.a"))</f>
        <v>i.a</v>
      </c>
      <c r="W53" s="134" t="str">
        <f>IF($C53="","",_xlfn.IFNA(IF(ISBLANK(VLOOKUP($C53,GVgg!$D$12:CJ$600,W$3,FALSE)),"i.a",VLOOKUP($C53,GVgg!$D$12:CJ$600,W$3,FALSE)),"i.a"))</f>
        <v>i.a</v>
      </c>
      <c r="X53" s="134" t="str">
        <f>IF($C53="","",_xlfn.IFNA(IF(ISBLANK(VLOOKUP($C53,GVgg!$D$12:CK$600,X$3,FALSE)),"i.a",VLOOKUP($C53,GVgg!$D$12:CK$600,X$3,FALSE)),"i.a"))</f>
        <v>i.a</v>
      </c>
      <c r="Y53" s="134" t="str">
        <f>IF($C53="","",_xlfn.IFNA(IF(ISBLANK(VLOOKUP($C53,GVgg!$D$12:CL$600,Y$3,FALSE)),"i.a",VLOOKUP($C53,GVgg!$D$12:CL$600,Y$3,FALSE)),"i.a"))</f>
        <v>i.a</v>
      </c>
      <c r="Z53" s="134" t="str">
        <f>IF($C53="","",_xlfn.IFNA(IF(ISBLANK(VLOOKUP($C53,GVgg!$D$12:CM$600,Z$3,FALSE)),"i.a",VLOOKUP($C53,GVgg!$D$12:CM$600,Z$3,FALSE)),"i.a"))</f>
        <v>i.a</v>
      </c>
      <c r="AA53" s="134" t="str">
        <f>IF($C53="","",_xlfn.IFNA(IF(ISBLANK(VLOOKUP($C53,GVgg!$D$12:CN$600,AA$3,FALSE)),"i.a",VLOOKUP($C53,GVgg!$D$12:CN$600,AA$3,FALSE)),"i.a"))</f>
        <v>i.a</v>
      </c>
      <c r="AB53" s="134" t="str">
        <f>IF($C53="","",_xlfn.IFNA(IF(ISBLANK(VLOOKUP($C53,GVgg!$D$12:CO$600,AB$3,FALSE)),"i.a",VLOOKUP($C53,GVgg!$D$12:CO$600,AB$3,FALSE)),"i.a"))</f>
        <v>i.a</v>
      </c>
    </row>
    <row r="54" spans="1:28" x14ac:dyDescent="0.2">
      <c r="A54" s="45">
        <v>46</v>
      </c>
      <c r="B54" s="45">
        <f>IF(OR(B53=B52,INDEX(GVgg!$B$12:$D$600,B53,1)=""),B53+1,B53)</f>
        <v>46</v>
      </c>
      <c r="C54" s="45">
        <f>IF(B54=B55,"",INDEX(GVgg!$B$12:$D$600,B54,3))</f>
        <v>0</v>
      </c>
      <c r="D54" s="51" t="str">
        <f>_xlfn.IFNA(IF(OR($C54="",ISBLANK(VLOOKUP($C54,GVgg!$D$11:$BV645,$I$3,FALSE))),"",VLOOKUP($C54,GVgg!$D$11:$BV645,$I$3,FALSE)),"")</f>
        <v/>
      </c>
      <c r="E54" s="51" t="str">
        <f>_xlfn.IFNA(IF(OR($C54="",ISBLANK(VLOOKUP($C54,GVgg!$D$11:$BV645,$I$3-1,FALSE))),"",VLOOKUP($C54,GVgg!$D$11:$BV645,$I$3-1,FALSE)),"")</f>
        <v/>
      </c>
      <c r="F54" s="51">
        <f>IF(B54=B55,UPPER(MID(INDEX(GVgg!$B$12:$F$600,B54,1),9,99)),INDEX(GVgg!$B$12:$F$600,B54,5))</f>
        <v>0</v>
      </c>
      <c r="G54" s="51">
        <f>IF(B54=B55,UPPER(MID(INDEX(GVgg!$B$12:$F$600,B54,1),9,99)),INDEX(GVgg!$B$12:$F$600,B54,4))</f>
        <v>0</v>
      </c>
      <c r="H54" s="106">
        <f t="shared" si="2"/>
        <v>0</v>
      </c>
      <c r="I54" s="108" t="str">
        <f t="shared" si="3"/>
        <v xml:space="preserve"> </v>
      </c>
      <c r="J54" s="134" t="str">
        <f>IF($C54="","",_xlfn.IFNA(IF(ISBLANK(VLOOKUP($C54,GVgg!$D$12:BW$600,J$3,FALSE)),"i.a",VLOOKUP($C54,GVgg!$D$12:BW$600,J$3,FALSE)),"i.a"))</f>
        <v>i.a</v>
      </c>
      <c r="K54" s="134" t="str">
        <f>IF($C54="","",_xlfn.IFNA(IF(ISBLANK(VLOOKUP($C54,GVgg!$D$12:BX$600,K$3,FALSE)),"i.a",VLOOKUP($C54,GVgg!$D$12:BX$600,K$3,FALSE)),"i.a"))</f>
        <v>i.a</v>
      </c>
      <c r="L54" s="134" t="str">
        <f>IF($C54="","",_xlfn.IFNA(IF(ISBLANK(VLOOKUP($C54,GVgg!$D$12:BY$600,L$3,FALSE)),"i.a",VLOOKUP($C54,GVgg!$D$12:BY$600,L$3,FALSE)),"i.a"))</f>
        <v>i.a</v>
      </c>
      <c r="M54" s="134" t="str">
        <f>IF($C54="","",_xlfn.IFNA(IF(ISBLANK(VLOOKUP($C54,GVgg!$D$12:BZ$600,M$3,FALSE)),"i.a",VLOOKUP($C54,GVgg!$D$12:BZ$600,M$3,FALSE)),"i.a"))</f>
        <v>i.a</v>
      </c>
      <c r="N54" s="134" t="str">
        <f>IF($C54="","",_xlfn.IFNA(IF(ISBLANK(VLOOKUP($C54,GVgg!$D$12:CA$600,N$3,FALSE)),"i.a",VLOOKUP($C54,GVgg!$D$12:CA$600,N$3,FALSE)),"i.a"))</f>
        <v>i.a</v>
      </c>
      <c r="O54" s="134" t="str">
        <f>IF($C54="","",_xlfn.IFNA(IF(ISBLANK(VLOOKUP($C54,GVgg!$D$12:CB$600,O$3,FALSE)),"i.a",VLOOKUP($C54,GVgg!$D$12:CB$600,O$3,FALSE)),"i.a"))</f>
        <v>i.a</v>
      </c>
      <c r="P54" s="134" t="str">
        <f>IF($C54="","",_xlfn.IFNA(IF(ISBLANK(VLOOKUP($C54,GVgg!$D$12:CC$600,P$3,FALSE)),"i.a",VLOOKUP($C54,GVgg!$D$12:CC$600,P$3,FALSE)),"i.a"))</f>
        <v>i.a</v>
      </c>
      <c r="Q54" s="134" t="str">
        <f>IF($C54="","",_xlfn.IFNA(IF(ISBLANK(VLOOKUP($C54,GVgg!$D$12:CD$600,Q$3,FALSE)),"i.a",VLOOKUP($C54,GVgg!$D$12:CD$600,Q$3,FALSE)),"i.a"))</f>
        <v>i.a</v>
      </c>
      <c r="R54" s="134" t="str">
        <f>IF($C54="","",_xlfn.IFNA(IF(ISBLANK(VLOOKUP($C54,GVgg!$D$12:CE$600,R$3,FALSE)),"i.a",VLOOKUP($C54,GVgg!$D$12:CE$600,R$3,FALSE)),"i.a"))</f>
        <v>i.a</v>
      </c>
      <c r="S54" s="134" t="str">
        <f>IF($C54="","",_xlfn.IFNA(IF(ISBLANK(VLOOKUP($C54,GVgg!$D$12:CF$600,S$3,FALSE)),"i.a",VLOOKUP($C54,GVgg!$D$12:CF$600,S$3,FALSE)),"i.a"))</f>
        <v>i.a</v>
      </c>
      <c r="T54" s="134" t="str">
        <f>IF($C54="","",_xlfn.IFNA(IF(ISBLANK(VLOOKUP($C54,GVgg!$D$12:CG$600,T$3,FALSE)),"i.a",VLOOKUP($C54,GVgg!$D$12:CG$600,T$3,FALSE)),"i.a"))</f>
        <v>i.a</v>
      </c>
      <c r="U54" s="134" t="str">
        <f>IF($C54="","",_xlfn.IFNA(IF(ISBLANK(VLOOKUP($C54,GVgg!$D$12:CH$600,U$3,FALSE)),"i.a",VLOOKUP($C54,GVgg!$D$12:CH$600,U$3,FALSE)),"i.a"))</f>
        <v>i.a</v>
      </c>
      <c r="V54" s="134" t="str">
        <f>IF($C54="","",_xlfn.IFNA(IF(ISBLANK(VLOOKUP($C54,GVgg!$D$12:CI$600,V$3,FALSE)),"i.a",VLOOKUP($C54,GVgg!$D$12:CI$600,V$3,FALSE)),"i.a"))</f>
        <v>i.a</v>
      </c>
      <c r="W54" s="134" t="str">
        <f>IF($C54="","",_xlfn.IFNA(IF(ISBLANK(VLOOKUP($C54,GVgg!$D$12:CJ$600,W$3,FALSE)),"i.a",VLOOKUP($C54,GVgg!$D$12:CJ$600,W$3,FALSE)),"i.a"))</f>
        <v>i.a</v>
      </c>
      <c r="X54" s="134" t="str">
        <f>IF($C54="","",_xlfn.IFNA(IF(ISBLANK(VLOOKUP($C54,GVgg!$D$12:CK$600,X$3,FALSE)),"i.a",VLOOKUP($C54,GVgg!$D$12:CK$600,X$3,FALSE)),"i.a"))</f>
        <v>i.a</v>
      </c>
      <c r="Y54" s="134" t="str">
        <f>IF($C54="","",_xlfn.IFNA(IF(ISBLANK(VLOOKUP($C54,GVgg!$D$12:CL$600,Y$3,FALSE)),"i.a",VLOOKUP($C54,GVgg!$D$12:CL$600,Y$3,FALSE)),"i.a"))</f>
        <v>i.a</v>
      </c>
      <c r="Z54" s="134" t="str">
        <f>IF($C54="","",_xlfn.IFNA(IF(ISBLANK(VLOOKUP($C54,GVgg!$D$12:CM$600,Z$3,FALSE)),"i.a",VLOOKUP($C54,GVgg!$D$12:CM$600,Z$3,FALSE)),"i.a"))</f>
        <v>i.a</v>
      </c>
      <c r="AA54" s="134" t="str">
        <f>IF($C54="","",_xlfn.IFNA(IF(ISBLANK(VLOOKUP($C54,GVgg!$D$12:CN$600,AA$3,FALSE)),"i.a",VLOOKUP($C54,GVgg!$D$12:CN$600,AA$3,FALSE)),"i.a"))</f>
        <v>i.a</v>
      </c>
      <c r="AB54" s="134" t="str">
        <f>IF($C54="","",_xlfn.IFNA(IF(ISBLANK(VLOOKUP($C54,GVgg!$D$12:CO$600,AB$3,FALSE)),"i.a",VLOOKUP($C54,GVgg!$D$12:CO$600,AB$3,FALSE)),"i.a"))</f>
        <v>i.a</v>
      </c>
    </row>
    <row r="55" spans="1:28" x14ac:dyDescent="0.2">
      <c r="A55" s="45">
        <v>47</v>
      </c>
      <c r="B55" s="45">
        <f>IF(OR(B54=B53,INDEX(GVgg!$B$12:$D$600,B54,1)=""),B54+1,B54)</f>
        <v>47</v>
      </c>
      <c r="C55" s="45">
        <f>IF(B55=B56,"",INDEX(GVgg!$B$12:$D$600,B55,3))</f>
        <v>0</v>
      </c>
      <c r="D55" s="51" t="str">
        <f>_xlfn.IFNA(IF(OR($C55="",ISBLANK(VLOOKUP($C55,GVgg!$D$11:$BV646,$I$3,FALSE))),"",VLOOKUP($C55,GVgg!$D$11:$BV646,$I$3,FALSE)),"")</f>
        <v/>
      </c>
      <c r="E55" s="51" t="str">
        <f>_xlfn.IFNA(IF(OR($C55="",ISBLANK(VLOOKUP($C55,GVgg!$D$11:$BV646,$I$3-1,FALSE))),"",VLOOKUP($C55,GVgg!$D$11:$BV646,$I$3-1,FALSE)),"")</f>
        <v/>
      </c>
      <c r="F55" s="51">
        <f>IF(B55=B56,UPPER(MID(INDEX(GVgg!$B$12:$F$600,B55,1),9,99)),INDEX(GVgg!$B$12:$F$600,B55,5))</f>
        <v>0</v>
      </c>
      <c r="G55" s="51">
        <f>IF(B55=B56,UPPER(MID(INDEX(GVgg!$B$12:$F$600,B55,1),9,99)),INDEX(GVgg!$B$12:$F$600,B55,4))</f>
        <v>0</v>
      </c>
      <c r="H55" s="106">
        <f t="shared" si="2"/>
        <v>0</v>
      </c>
      <c r="I55" s="108" t="str">
        <f t="shared" si="3"/>
        <v xml:space="preserve"> </v>
      </c>
      <c r="J55" s="134" t="str">
        <f>IF($C55="","",_xlfn.IFNA(IF(ISBLANK(VLOOKUP($C55,GVgg!$D$12:BW$600,J$3,FALSE)),"i.a",VLOOKUP($C55,GVgg!$D$12:BW$600,J$3,FALSE)),"i.a"))</f>
        <v>i.a</v>
      </c>
      <c r="K55" s="134" t="str">
        <f>IF($C55="","",_xlfn.IFNA(IF(ISBLANK(VLOOKUP($C55,GVgg!$D$12:BX$600,K$3,FALSE)),"i.a",VLOOKUP($C55,GVgg!$D$12:BX$600,K$3,FALSE)),"i.a"))</f>
        <v>i.a</v>
      </c>
      <c r="L55" s="134" t="str">
        <f>IF($C55="","",_xlfn.IFNA(IF(ISBLANK(VLOOKUP($C55,GVgg!$D$12:BY$600,L$3,FALSE)),"i.a",VLOOKUP($C55,GVgg!$D$12:BY$600,L$3,FALSE)),"i.a"))</f>
        <v>i.a</v>
      </c>
      <c r="M55" s="134" t="str">
        <f>IF($C55="","",_xlfn.IFNA(IF(ISBLANK(VLOOKUP($C55,GVgg!$D$12:BZ$600,M$3,FALSE)),"i.a",VLOOKUP($C55,GVgg!$D$12:BZ$600,M$3,FALSE)),"i.a"))</f>
        <v>i.a</v>
      </c>
      <c r="N55" s="134" t="str">
        <f>IF($C55="","",_xlfn.IFNA(IF(ISBLANK(VLOOKUP($C55,GVgg!$D$12:CA$600,N$3,FALSE)),"i.a",VLOOKUP($C55,GVgg!$D$12:CA$600,N$3,FALSE)),"i.a"))</f>
        <v>i.a</v>
      </c>
      <c r="O55" s="134" t="str">
        <f>IF($C55="","",_xlfn.IFNA(IF(ISBLANK(VLOOKUP($C55,GVgg!$D$12:CB$600,O$3,FALSE)),"i.a",VLOOKUP($C55,GVgg!$D$12:CB$600,O$3,FALSE)),"i.a"))</f>
        <v>i.a</v>
      </c>
      <c r="P55" s="134" t="str">
        <f>IF($C55="","",_xlfn.IFNA(IF(ISBLANK(VLOOKUP($C55,GVgg!$D$12:CC$600,P$3,FALSE)),"i.a",VLOOKUP($C55,GVgg!$D$12:CC$600,P$3,FALSE)),"i.a"))</f>
        <v>i.a</v>
      </c>
      <c r="Q55" s="134" t="str">
        <f>IF($C55="","",_xlfn.IFNA(IF(ISBLANK(VLOOKUP($C55,GVgg!$D$12:CD$600,Q$3,FALSE)),"i.a",VLOOKUP($C55,GVgg!$D$12:CD$600,Q$3,FALSE)),"i.a"))</f>
        <v>i.a</v>
      </c>
      <c r="R55" s="134" t="str">
        <f>IF($C55="","",_xlfn.IFNA(IF(ISBLANK(VLOOKUP($C55,GVgg!$D$12:CE$600,R$3,FALSE)),"i.a",VLOOKUP($C55,GVgg!$D$12:CE$600,R$3,FALSE)),"i.a"))</f>
        <v>i.a</v>
      </c>
      <c r="S55" s="134" t="str">
        <f>IF($C55="","",_xlfn.IFNA(IF(ISBLANK(VLOOKUP($C55,GVgg!$D$12:CF$600,S$3,FALSE)),"i.a",VLOOKUP($C55,GVgg!$D$12:CF$600,S$3,FALSE)),"i.a"))</f>
        <v>i.a</v>
      </c>
      <c r="T55" s="134" t="str">
        <f>IF($C55="","",_xlfn.IFNA(IF(ISBLANK(VLOOKUP($C55,GVgg!$D$12:CG$600,T$3,FALSE)),"i.a",VLOOKUP($C55,GVgg!$D$12:CG$600,T$3,FALSE)),"i.a"))</f>
        <v>i.a</v>
      </c>
      <c r="U55" s="134" t="str">
        <f>IF($C55="","",_xlfn.IFNA(IF(ISBLANK(VLOOKUP($C55,GVgg!$D$12:CH$600,U$3,FALSE)),"i.a",VLOOKUP($C55,GVgg!$D$12:CH$600,U$3,FALSE)),"i.a"))</f>
        <v>i.a</v>
      </c>
      <c r="V55" s="134" t="str">
        <f>IF($C55="","",_xlfn.IFNA(IF(ISBLANK(VLOOKUP($C55,GVgg!$D$12:CI$600,V$3,FALSE)),"i.a",VLOOKUP($C55,GVgg!$D$12:CI$600,V$3,FALSE)),"i.a"))</f>
        <v>i.a</v>
      </c>
      <c r="W55" s="134" t="str">
        <f>IF($C55="","",_xlfn.IFNA(IF(ISBLANK(VLOOKUP($C55,GVgg!$D$12:CJ$600,W$3,FALSE)),"i.a",VLOOKUP($C55,GVgg!$D$12:CJ$600,W$3,FALSE)),"i.a"))</f>
        <v>i.a</v>
      </c>
      <c r="X55" s="134" t="str">
        <f>IF($C55="","",_xlfn.IFNA(IF(ISBLANK(VLOOKUP($C55,GVgg!$D$12:CK$600,X$3,FALSE)),"i.a",VLOOKUP($C55,GVgg!$D$12:CK$600,X$3,FALSE)),"i.a"))</f>
        <v>i.a</v>
      </c>
      <c r="Y55" s="134" t="str">
        <f>IF($C55="","",_xlfn.IFNA(IF(ISBLANK(VLOOKUP($C55,GVgg!$D$12:CL$600,Y$3,FALSE)),"i.a",VLOOKUP($C55,GVgg!$D$12:CL$600,Y$3,FALSE)),"i.a"))</f>
        <v>i.a</v>
      </c>
      <c r="Z55" s="134" t="str">
        <f>IF($C55="","",_xlfn.IFNA(IF(ISBLANK(VLOOKUP($C55,GVgg!$D$12:CM$600,Z$3,FALSE)),"i.a",VLOOKUP($C55,GVgg!$D$12:CM$600,Z$3,FALSE)),"i.a"))</f>
        <v>i.a</v>
      </c>
      <c r="AA55" s="134" t="str">
        <f>IF($C55="","",_xlfn.IFNA(IF(ISBLANK(VLOOKUP($C55,GVgg!$D$12:CN$600,AA$3,FALSE)),"i.a",VLOOKUP($C55,GVgg!$D$12:CN$600,AA$3,FALSE)),"i.a"))</f>
        <v>i.a</v>
      </c>
      <c r="AB55" s="134" t="str">
        <f>IF($C55="","",_xlfn.IFNA(IF(ISBLANK(VLOOKUP($C55,GVgg!$D$12:CO$600,AB$3,FALSE)),"i.a",VLOOKUP($C55,GVgg!$D$12:CO$600,AB$3,FALSE)),"i.a"))</f>
        <v>i.a</v>
      </c>
    </row>
    <row r="56" spans="1:28" x14ac:dyDescent="0.2">
      <c r="A56" s="45">
        <v>48</v>
      </c>
      <c r="B56" s="45">
        <f>IF(OR(B55=B54,INDEX(GVgg!$B$12:$D$600,B55,1)=""),B55+1,B55)</f>
        <v>48</v>
      </c>
      <c r="C56" s="45">
        <f>IF(B56=B57,"",INDEX(GVgg!$B$12:$D$600,B56,3))</f>
        <v>0</v>
      </c>
      <c r="D56" s="51" t="str">
        <f>_xlfn.IFNA(IF(OR($C56="",ISBLANK(VLOOKUP($C56,GVgg!$D$11:$BV647,$I$3,FALSE))),"",VLOOKUP($C56,GVgg!$D$11:$BV647,$I$3,FALSE)),"")</f>
        <v/>
      </c>
      <c r="E56" s="51" t="str">
        <f>_xlfn.IFNA(IF(OR($C56="",ISBLANK(VLOOKUP($C56,GVgg!$D$11:$BV647,$I$3-1,FALSE))),"",VLOOKUP($C56,GVgg!$D$11:$BV647,$I$3-1,FALSE)),"")</f>
        <v/>
      </c>
      <c r="F56" s="51">
        <f>IF(B56=B57,UPPER(MID(INDEX(GVgg!$B$12:$F$600,B56,1),9,99)),INDEX(GVgg!$B$12:$F$600,B56,5))</f>
        <v>0</v>
      </c>
      <c r="G56" s="51">
        <f>IF(B56=B57,UPPER(MID(INDEX(GVgg!$B$12:$F$600,B56,1),9,99)),INDEX(GVgg!$B$12:$F$600,B56,4))</f>
        <v>0</v>
      </c>
      <c r="H56" s="106">
        <f t="shared" si="2"/>
        <v>0</v>
      </c>
      <c r="I56" s="108" t="str">
        <f t="shared" si="3"/>
        <v xml:space="preserve"> </v>
      </c>
      <c r="J56" s="134" t="str">
        <f>IF($C56="","",_xlfn.IFNA(IF(ISBLANK(VLOOKUP($C56,GVgg!$D$12:BW$600,J$3,FALSE)),"i.a",VLOOKUP($C56,GVgg!$D$12:BW$600,J$3,FALSE)),"i.a"))</f>
        <v>i.a</v>
      </c>
      <c r="K56" s="134" t="str">
        <f>IF($C56="","",_xlfn.IFNA(IF(ISBLANK(VLOOKUP($C56,GVgg!$D$12:BX$600,K$3,FALSE)),"i.a",VLOOKUP($C56,GVgg!$D$12:BX$600,K$3,FALSE)),"i.a"))</f>
        <v>i.a</v>
      </c>
      <c r="L56" s="134" t="str">
        <f>IF($C56="","",_xlfn.IFNA(IF(ISBLANK(VLOOKUP($C56,GVgg!$D$12:BY$600,L$3,FALSE)),"i.a",VLOOKUP($C56,GVgg!$D$12:BY$600,L$3,FALSE)),"i.a"))</f>
        <v>i.a</v>
      </c>
      <c r="M56" s="134" t="str">
        <f>IF($C56="","",_xlfn.IFNA(IF(ISBLANK(VLOOKUP($C56,GVgg!$D$12:BZ$600,M$3,FALSE)),"i.a",VLOOKUP($C56,GVgg!$D$12:BZ$600,M$3,FALSE)),"i.a"))</f>
        <v>i.a</v>
      </c>
      <c r="N56" s="134" t="str">
        <f>IF($C56="","",_xlfn.IFNA(IF(ISBLANK(VLOOKUP($C56,GVgg!$D$12:CA$600,N$3,FALSE)),"i.a",VLOOKUP($C56,GVgg!$D$12:CA$600,N$3,FALSE)),"i.a"))</f>
        <v>i.a</v>
      </c>
      <c r="O56" s="134" t="str">
        <f>IF($C56="","",_xlfn.IFNA(IF(ISBLANK(VLOOKUP($C56,GVgg!$D$12:CB$600,O$3,FALSE)),"i.a",VLOOKUP($C56,GVgg!$D$12:CB$600,O$3,FALSE)),"i.a"))</f>
        <v>i.a</v>
      </c>
      <c r="P56" s="134" t="str">
        <f>IF($C56="","",_xlfn.IFNA(IF(ISBLANK(VLOOKUP($C56,GVgg!$D$12:CC$600,P$3,FALSE)),"i.a",VLOOKUP($C56,GVgg!$D$12:CC$600,P$3,FALSE)),"i.a"))</f>
        <v>i.a</v>
      </c>
      <c r="Q56" s="134" t="str">
        <f>IF($C56="","",_xlfn.IFNA(IF(ISBLANK(VLOOKUP($C56,GVgg!$D$12:CD$600,Q$3,FALSE)),"i.a",VLOOKUP($C56,GVgg!$D$12:CD$600,Q$3,FALSE)),"i.a"))</f>
        <v>i.a</v>
      </c>
      <c r="R56" s="134" t="str">
        <f>IF($C56="","",_xlfn.IFNA(IF(ISBLANK(VLOOKUP($C56,GVgg!$D$12:CE$600,R$3,FALSE)),"i.a",VLOOKUP($C56,GVgg!$D$12:CE$600,R$3,FALSE)),"i.a"))</f>
        <v>i.a</v>
      </c>
      <c r="S56" s="134" t="str">
        <f>IF($C56="","",_xlfn.IFNA(IF(ISBLANK(VLOOKUP($C56,GVgg!$D$12:CF$600,S$3,FALSE)),"i.a",VLOOKUP($C56,GVgg!$D$12:CF$600,S$3,FALSE)),"i.a"))</f>
        <v>i.a</v>
      </c>
      <c r="T56" s="134" t="str">
        <f>IF($C56="","",_xlfn.IFNA(IF(ISBLANK(VLOOKUP($C56,GVgg!$D$12:CG$600,T$3,FALSE)),"i.a",VLOOKUP($C56,GVgg!$D$12:CG$600,T$3,FALSE)),"i.a"))</f>
        <v>i.a</v>
      </c>
      <c r="U56" s="134" t="str">
        <f>IF($C56="","",_xlfn.IFNA(IF(ISBLANK(VLOOKUP($C56,GVgg!$D$12:CH$600,U$3,FALSE)),"i.a",VLOOKUP($C56,GVgg!$D$12:CH$600,U$3,FALSE)),"i.a"))</f>
        <v>i.a</v>
      </c>
      <c r="V56" s="134" t="str">
        <f>IF($C56="","",_xlfn.IFNA(IF(ISBLANK(VLOOKUP($C56,GVgg!$D$12:CI$600,V$3,FALSE)),"i.a",VLOOKUP($C56,GVgg!$D$12:CI$600,V$3,FALSE)),"i.a"))</f>
        <v>i.a</v>
      </c>
      <c r="W56" s="134" t="str">
        <f>IF($C56="","",_xlfn.IFNA(IF(ISBLANK(VLOOKUP($C56,GVgg!$D$12:CJ$600,W$3,FALSE)),"i.a",VLOOKUP($C56,GVgg!$D$12:CJ$600,W$3,FALSE)),"i.a"))</f>
        <v>i.a</v>
      </c>
      <c r="X56" s="134" t="str">
        <f>IF($C56="","",_xlfn.IFNA(IF(ISBLANK(VLOOKUP($C56,GVgg!$D$12:CK$600,X$3,FALSE)),"i.a",VLOOKUP($C56,GVgg!$D$12:CK$600,X$3,FALSE)),"i.a"))</f>
        <v>i.a</v>
      </c>
      <c r="Y56" s="134" t="str">
        <f>IF($C56="","",_xlfn.IFNA(IF(ISBLANK(VLOOKUP($C56,GVgg!$D$12:CL$600,Y$3,FALSE)),"i.a",VLOOKUP($C56,GVgg!$D$12:CL$600,Y$3,FALSE)),"i.a"))</f>
        <v>i.a</v>
      </c>
      <c r="Z56" s="134" t="str">
        <f>IF($C56="","",_xlfn.IFNA(IF(ISBLANK(VLOOKUP($C56,GVgg!$D$12:CM$600,Z$3,FALSE)),"i.a",VLOOKUP($C56,GVgg!$D$12:CM$600,Z$3,FALSE)),"i.a"))</f>
        <v>i.a</v>
      </c>
      <c r="AA56" s="134" t="str">
        <f>IF($C56="","",_xlfn.IFNA(IF(ISBLANK(VLOOKUP($C56,GVgg!$D$12:CN$600,AA$3,FALSE)),"i.a",VLOOKUP($C56,GVgg!$D$12:CN$600,AA$3,FALSE)),"i.a"))</f>
        <v>i.a</v>
      </c>
      <c r="AB56" s="134" t="str">
        <f>IF($C56="","",_xlfn.IFNA(IF(ISBLANK(VLOOKUP($C56,GVgg!$D$12:CO$600,AB$3,FALSE)),"i.a",VLOOKUP($C56,GVgg!$D$12:CO$600,AB$3,FALSE)),"i.a"))</f>
        <v>i.a</v>
      </c>
    </row>
    <row r="57" spans="1:28" x14ac:dyDescent="0.2">
      <c r="A57" s="45">
        <v>49</v>
      </c>
      <c r="B57" s="45">
        <f>IF(OR(B56=B55,INDEX(GVgg!$B$12:$D$600,B56,1)=""),B56+1,B56)</f>
        <v>49</v>
      </c>
      <c r="C57" s="45">
        <f>IF(B57=B58,"",INDEX(GVgg!$B$12:$D$600,B57,3))</f>
        <v>0</v>
      </c>
      <c r="D57" s="51" t="str">
        <f>_xlfn.IFNA(IF(OR($C57="",ISBLANK(VLOOKUP($C57,GVgg!$D$11:$BV648,$I$3,FALSE))),"",VLOOKUP($C57,GVgg!$D$11:$BV648,$I$3,FALSE)),"")</f>
        <v/>
      </c>
      <c r="E57" s="51" t="str">
        <f>_xlfn.IFNA(IF(OR($C57="",ISBLANK(VLOOKUP($C57,GVgg!$D$11:$BV648,$I$3-1,FALSE))),"",VLOOKUP($C57,GVgg!$D$11:$BV648,$I$3-1,FALSE)),"")</f>
        <v/>
      </c>
      <c r="F57" s="51">
        <f>IF(B57=B58,UPPER(MID(INDEX(GVgg!$B$12:$F$600,B57,1),9,99)),INDEX(GVgg!$B$12:$F$600,B57,5))</f>
        <v>0</v>
      </c>
      <c r="G57" s="51">
        <f>IF(B57=B58,UPPER(MID(INDEX(GVgg!$B$12:$F$600,B57,1),9,99)),INDEX(GVgg!$B$12:$F$600,B57,4))</f>
        <v>0</v>
      </c>
      <c r="H57" s="106">
        <f t="shared" si="2"/>
        <v>0</v>
      </c>
      <c r="I57" s="108" t="str">
        <f t="shared" si="3"/>
        <v xml:space="preserve"> </v>
      </c>
      <c r="J57" s="134" t="str">
        <f>IF($C57="","",_xlfn.IFNA(IF(ISBLANK(VLOOKUP($C57,GVgg!$D$12:BW$600,J$3,FALSE)),"i.a",VLOOKUP($C57,GVgg!$D$12:BW$600,J$3,FALSE)),"i.a"))</f>
        <v>i.a</v>
      </c>
      <c r="K57" s="134" t="str">
        <f>IF($C57="","",_xlfn.IFNA(IF(ISBLANK(VLOOKUP($C57,GVgg!$D$12:BX$600,K$3,FALSE)),"i.a",VLOOKUP($C57,GVgg!$D$12:BX$600,K$3,FALSE)),"i.a"))</f>
        <v>i.a</v>
      </c>
      <c r="L57" s="134" t="str">
        <f>IF($C57="","",_xlfn.IFNA(IF(ISBLANK(VLOOKUP($C57,GVgg!$D$12:BY$600,L$3,FALSE)),"i.a",VLOOKUP($C57,GVgg!$D$12:BY$600,L$3,FALSE)),"i.a"))</f>
        <v>i.a</v>
      </c>
      <c r="M57" s="134" t="str">
        <f>IF($C57="","",_xlfn.IFNA(IF(ISBLANK(VLOOKUP($C57,GVgg!$D$12:BZ$600,M$3,FALSE)),"i.a",VLOOKUP($C57,GVgg!$D$12:BZ$600,M$3,FALSE)),"i.a"))</f>
        <v>i.a</v>
      </c>
      <c r="N57" s="134" t="str">
        <f>IF($C57="","",_xlfn.IFNA(IF(ISBLANK(VLOOKUP($C57,GVgg!$D$12:CA$600,N$3,FALSE)),"i.a",VLOOKUP($C57,GVgg!$D$12:CA$600,N$3,FALSE)),"i.a"))</f>
        <v>i.a</v>
      </c>
      <c r="O57" s="134" t="str">
        <f>IF($C57="","",_xlfn.IFNA(IF(ISBLANK(VLOOKUP($C57,GVgg!$D$12:CB$600,O$3,FALSE)),"i.a",VLOOKUP($C57,GVgg!$D$12:CB$600,O$3,FALSE)),"i.a"))</f>
        <v>i.a</v>
      </c>
      <c r="P57" s="134" t="str">
        <f>IF($C57="","",_xlfn.IFNA(IF(ISBLANK(VLOOKUP($C57,GVgg!$D$12:CC$600,P$3,FALSE)),"i.a",VLOOKUP($C57,GVgg!$D$12:CC$600,P$3,FALSE)),"i.a"))</f>
        <v>i.a</v>
      </c>
      <c r="Q57" s="134" t="str">
        <f>IF($C57="","",_xlfn.IFNA(IF(ISBLANK(VLOOKUP($C57,GVgg!$D$12:CD$600,Q$3,FALSE)),"i.a",VLOOKUP($C57,GVgg!$D$12:CD$600,Q$3,FALSE)),"i.a"))</f>
        <v>i.a</v>
      </c>
      <c r="R57" s="134" t="str">
        <f>IF($C57="","",_xlfn.IFNA(IF(ISBLANK(VLOOKUP($C57,GVgg!$D$12:CE$600,R$3,FALSE)),"i.a",VLOOKUP($C57,GVgg!$D$12:CE$600,R$3,FALSE)),"i.a"))</f>
        <v>i.a</v>
      </c>
      <c r="S57" s="134" t="str">
        <f>IF($C57="","",_xlfn.IFNA(IF(ISBLANK(VLOOKUP($C57,GVgg!$D$12:CF$600,S$3,FALSE)),"i.a",VLOOKUP($C57,GVgg!$D$12:CF$600,S$3,FALSE)),"i.a"))</f>
        <v>i.a</v>
      </c>
      <c r="T57" s="134" t="str">
        <f>IF($C57="","",_xlfn.IFNA(IF(ISBLANK(VLOOKUP($C57,GVgg!$D$12:CG$600,T$3,FALSE)),"i.a",VLOOKUP($C57,GVgg!$D$12:CG$600,T$3,FALSE)),"i.a"))</f>
        <v>i.a</v>
      </c>
      <c r="U57" s="134" t="str">
        <f>IF($C57="","",_xlfn.IFNA(IF(ISBLANK(VLOOKUP($C57,GVgg!$D$12:CH$600,U$3,FALSE)),"i.a",VLOOKUP($C57,GVgg!$D$12:CH$600,U$3,FALSE)),"i.a"))</f>
        <v>i.a</v>
      </c>
      <c r="V57" s="134" t="str">
        <f>IF($C57="","",_xlfn.IFNA(IF(ISBLANK(VLOOKUP($C57,GVgg!$D$12:CI$600,V$3,FALSE)),"i.a",VLOOKUP($C57,GVgg!$D$12:CI$600,V$3,FALSE)),"i.a"))</f>
        <v>i.a</v>
      </c>
      <c r="W57" s="134" t="str">
        <f>IF($C57="","",_xlfn.IFNA(IF(ISBLANK(VLOOKUP($C57,GVgg!$D$12:CJ$600,W$3,FALSE)),"i.a",VLOOKUP($C57,GVgg!$D$12:CJ$600,W$3,FALSE)),"i.a"))</f>
        <v>i.a</v>
      </c>
      <c r="X57" s="134" t="str">
        <f>IF($C57="","",_xlfn.IFNA(IF(ISBLANK(VLOOKUP($C57,GVgg!$D$12:CK$600,X$3,FALSE)),"i.a",VLOOKUP($C57,GVgg!$D$12:CK$600,X$3,FALSE)),"i.a"))</f>
        <v>i.a</v>
      </c>
      <c r="Y57" s="134" t="str">
        <f>IF($C57="","",_xlfn.IFNA(IF(ISBLANK(VLOOKUP($C57,GVgg!$D$12:CL$600,Y$3,FALSE)),"i.a",VLOOKUP($C57,GVgg!$D$12:CL$600,Y$3,FALSE)),"i.a"))</f>
        <v>i.a</v>
      </c>
      <c r="Z57" s="134" t="str">
        <f>IF($C57="","",_xlfn.IFNA(IF(ISBLANK(VLOOKUP($C57,GVgg!$D$12:CM$600,Z$3,FALSE)),"i.a",VLOOKUP($C57,GVgg!$D$12:CM$600,Z$3,FALSE)),"i.a"))</f>
        <v>i.a</v>
      </c>
      <c r="AA57" s="134" t="str">
        <f>IF($C57="","",_xlfn.IFNA(IF(ISBLANK(VLOOKUP($C57,GVgg!$D$12:CN$600,AA$3,FALSE)),"i.a",VLOOKUP($C57,GVgg!$D$12:CN$600,AA$3,FALSE)),"i.a"))</f>
        <v>i.a</v>
      </c>
      <c r="AB57" s="134" t="str">
        <f>IF($C57="","",_xlfn.IFNA(IF(ISBLANK(VLOOKUP($C57,GVgg!$D$12:CO$600,AB$3,FALSE)),"i.a",VLOOKUP($C57,GVgg!$D$12:CO$600,AB$3,FALSE)),"i.a"))</f>
        <v>i.a</v>
      </c>
    </row>
    <row r="58" spans="1:28" x14ac:dyDescent="0.2">
      <c r="A58" s="45">
        <v>50</v>
      </c>
      <c r="B58" s="45">
        <f>IF(OR(B57=B56,INDEX(GVgg!$B$12:$D$600,B57,1)=""),B57+1,B57)</f>
        <v>50</v>
      </c>
      <c r="C58" s="45">
        <f>IF(B58=B59,"",INDEX(GVgg!$B$12:$D$600,B58,3))</f>
        <v>0</v>
      </c>
      <c r="D58" s="51" t="str">
        <f>_xlfn.IFNA(IF(OR($C58="",ISBLANK(VLOOKUP($C58,GVgg!$D$11:$BV649,$I$3,FALSE))),"",VLOOKUP($C58,GVgg!$D$11:$BV649,$I$3,FALSE)),"")</f>
        <v/>
      </c>
      <c r="E58" s="51" t="str">
        <f>_xlfn.IFNA(IF(OR($C58="",ISBLANK(VLOOKUP($C58,GVgg!$D$11:$BV649,$I$3-1,FALSE))),"",VLOOKUP($C58,GVgg!$D$11:$BV649,$I$3-1,FALSE)),"")</f>
        <v/>
      </c>
      <c r="F58" s="51">
        <f>IF(B58=B59,UPPER(MID(INDEX(GVgg!$B$12:$F$600,B58,1),9,99)),INDEX(GVgg!$B$12:$F$600,B58,5))</f>
        <v>0</v>
      </c>
      <c r="G58" s="51">
        <f>IF(B58=B59,UPPER(MID(INDEX(GVgg!$B$12:$F$600,B58,1),9,99)),INDEX(GVgg!$B$12:$F$600,B58,4))</f>
        <v>0</v>
      </c>
      <c r="H58" s="106">
        <f t="shared" si="2"/>
        <v>0</v>
      </c>
      <c r="I58" s="108" t="str">
        <f t="shared" si="3"/>
        <v xml:space="preserve"> </v>
      </c>
      <c r="J58" s="134" t="str">
        <f>IF($C58="","",_xlfn.IFNA(IF(ISBLANK(VLOOKUP($C58,GVgg!$D$12:BW$600,J$3,FALSE)),"i.a",VLOOKUP($C58,GVgg!$D$12:BW$600,J$3,FALSE)),"i.a"))</f>
        <v>i.a</v>
      </c>
      <c r="K58" s="134" t="str">
        <f>IF($C58="","",_xlfn.IFNA(IF(ISBLANK(VLOOKUP($C58,GVgg!$D$12:BX$600,K$3,FALSE)),"i.a",VLOOKUP($C58,GVgg!$D$12:BX$600,K$3,FALSE)),"i.a"))</f>
        <v>i.a</v>
      </c>
      <c r="L58" s="134" t="str">
        <f>IF($C58="","",_xlfn.IFNA(IF(ISBLANK(VLOOKUP($C58,GVgg!$D$12:BY$600,L$3,FALSE)),"i.a",VLOOKUP($C58,GVgg!$D$12:BY$600,L$3,FALSE)),"i.a"))</f>
        <v>i.a</v>
      </c>
      <c r="M58" s="134" t="str">
        <f>IF($C58="","",_xlfn.IFNA(IF(ISBLANK(VLOOKUP($C58,GVgg!$D$12:BZ$600,M$3,FALSE)),"i.a",VLOOKUP($C58,GVgg!$D$12:BZ$600,M$3,FALSE)),"i.a"))</f>
        <v>i.a</v>
      </c>
      <c r="N58" s="134" t="str">
        <f>IF($C58="","",_xlfn.IFNA(IF(ISBLANK(VLOOKUP($C58,GVgg!$D$12:CA$600,N$3,FALSE)),"i.a",VLOOKUP($C58,GVgg!$D$12:CA$600,N$3,FALSE)),"i.a"))</f>
        <v>i.a</v>
      </c>
      <c r="O58" s="134" t="str">
        <f>IF($C58="","",_xlfn.IFNA(IF(ISBLANK(VLOOKUP($C58,GVgg!$D$12:CB$600,O$3,FALSE)),"i.a",VLOOKUP($C58,GVgg!$D$12:CB$600,O$3,FALSE)),"i.a"))</f>
        <v>i.a</v>
      </c>
      <c r="P58" s="134" t="str">
        <f>IF($C58="","",_xlfn.IFNA(IF(ISBLANK(VLOOKUP($C58,GVgg!$D$12:CC$600,P$3,FALSE)),"i.a",VLOOKUP($C58,GVgg!$D$12:CC$600,P$3,FALSE)),"i.a"))</f>
        <v>i.a</v>
      </c>
      <c r="Q58" s="134" t="str">
        <f>IF($C58="","",_xlfn.IFNA(IF(ISBLANK(VLOOKUP($C58,GVgg!$D$12:CD$600,Q$3,FALSE)),"i.a",VLOOKUP($C58,GVgg!$D$12:CD$600,Q$3,FALSE)),"i.a"))</f>
        <v>i.a</v>
      </c>
      <c r="R58" s="134" t="str">
        <f>IF($C58="","",_xlfn.IFNA(IF(ISBLANK(VLOOKUP($C58,GVgg!$D$12:CE$600,R$3,FALSE)),"i.a",VLOOKUP($C58,GVgg!$D$12:CE$600,R$3,FALSE)),"i.a"))</f>
        <v>i.a</v>
      </c>
      <c r="S58" s="134" t="str">
        <f>IF($C58="","",_xlfn.IFNA(IF(ISBLANK(VLOOKUP($C58,GVgg!$D$12:CF$600,S$3,FALSE)),"i.a",VLOOKUP($C58,GVgg!$D$12:CF$600,S$3,FALSE)),"i.a"))</f>
        <v>i.a</v>
      </c>
      <c r="T58" s="134" t="str">
        <f>IF($C58="","",_xlfn.IFNA(IF(ISBLANK(VLOOKUP($C58,GVgg!$D$12:CG$600,T$3,FALSE)),"i.a",VLOOKUP($C58,GVgg!$D$12:CG$600,T$3,FALSE)),"i.a"))</f>
        <v>i.a</v>
      </c>
      <c r="U58" s="134" t="str">
        <f>IF($C58="","",_xlfn.IFNA(IF(ISBLANK(VLOOKUP($C58,GVgg!$D$12:CH$600,U$3,FALSE)),"i.a",VLOOKUP($C58,GVgg!$D$12:CH$600,U$3,FALSE)),"i.a"))</f>
        <v>i.a</v>
      </c>
      <c r="V58" s="134" t="str">
        <f>IF($C58="","",_xlfn.IFNA(IF(ISBLANK(VLOOKUP($C58,GVgg!$D$12:CI$600,V$3,FALSE)),"i.a",VLOOKUP($C58,GVgg!$D$12:CI$600,V$3,FALSE)),"i.a"))</f>
        <v>i.a</v>
      </c>
      <c r="W58" s="134" t="str">
        <f>IF($C58="","",_xlfn.IFNA(IF(ISBLANK(VLOOKUP($C58,GVgg!$D$12:CJ$600,W$3,FALSE)),"i.a",VLOOKUP($C58,GVgg!$D$12:CJ$600,W$3,FALSE)),"i.a"))</f>
        <v>i.a</v>
      </c>
      <c r="X58" s="134" t="str">
        <f>IF($C58="","",_xlfn.IFNA(IF(ISBLANK(VLOOKUP($C58,GVgg!$D$12:CK$600,X$3,FALSE)),"i.a",VLOOKUP($C58,GVgg!$D$12:CK$600,X$3,FALSE)),"i.a"))</f>
        <v>i.a</v>
      </c>
      <c r="Y58" s="134" t="str">
        <f>IF($C58="","",_xlfn.IFNA(IF(ISBLANK(VLOOKUP($C58,GVgg!$D$12:CL$600,Y$3,FALSE)),"i.a",VLOOKUP($C58,GVgg!$D$12:CL$600,Y$3,FALSE)),"i.a"))</f>
        <v>i.a</v>
      </c>
      <c r="Z58" s="134" t="str">
        <f>IF($C58="","",_xlfn.IFNA(IF(ISBLANK(VLOOKUP($C58,GVgg!$D$12:CM$600,Z$3,FALSE)),"i.a",VLOOKUP($C58,GVgg!$D$12:CM$600,Z$3,FALSE)),"i.a"))</f>
        <v>i.a</v>
      </c>
      <c r="AA58" s="134" t="str">
        <f>IF($C58="","",_xlfn.IFNA(IF(ISBLANK(VLOOKUP($C58,GVgg!$D$12:CN$600,AA$3,FALSE)),"i.a",VLOOKUP($C58,GVgg!$D$12:CN$600,AA$3,FALSE)),"i.a"))</f>
        <v>i.a</v>
      </c>
      <c r="AB58" s="134" t="str">
        <f>IF($C58="","",_xlfn.IFNA(IF(ISBLANK(VLOOKUP($C58,GVgg!$D$12:CO$600,AB$3,FALSE)),"i.a",VLOOKUP($C58,GVgg!$D$12:CO$600,AB$3,FALSE)),"i.a"))</f>
        <v>i.a</v>
      </c>
    </row>
    <row r="59" spans="1:28" x14ac:dyDescent="0.2">
      <c r="A59" s="45">
        <v>51</v>
      </c>
      <c r="B59" s="45">
        <f>IF(OR(B58=B57,INDEX(GVgg!$B$12:$D$600,B58,1)=""),B58+1,B58)</f>
        <v>51</v>
      </c>
      <c r="C59" s="45">
        <f>IF(B59=B60,"",INDEX(GVgg!$B$12:$D$600,B59,3))</f>
        <v>0</v>
      </c>
      <c r="D59" s="51" t="str">
        <f>_xlfn.IFNA(IF(OR($C59="",ISBLANK(VLOOKUP($C59,GVgg!$D$11:$BV650,$I$3,FALSE))),"",VLOOKUP($C59,GVgg!$D$11:$BV650,$I$3,FALSE)),"")</f>
        <v/>
      </c>
      <c r="E59" s="51" t="str">
        <f>_xlfn.IFNA(IF(OR($C59="",ISBLANK(VLOOKUP($C59,GVgg!$D$11:$BV650,$I$3-1,FALSE))),"",VLOOKUP($C59,GVgg!$D$11:$BV650,$I$3-1,FALSE)),"")</f>
        <v/>
      </c>
      <c r="F59" s="51">
        <f>IF(B59=B60,UPPER(MID(INDEX(GVgg!$B$12:$F$600,B59,1),9,99)),INDEX(GVgg!$B$12:$F$600,B59,5))</f>
        <v>0</v>
      </c>
      <c r="G59" s="51">
        <f>IF(B59=B60,UPPER(MID(INDEX(GVgg!$B$12:$F$600,B59,1),9,99)),INDEX(GVgg!$B$12:$F$600,B59,4))</f>
        <v>0</v>
      </c>
      <c r="H59" s="106">
        <f t="shared" si="2"/>
        <v>0</v>
      </c>
      <c r="I59" s="108" t="str">
        <f t="shared" si="3"/>
        <v xml:space="preserve"> </v>
      </c>
      <c r="J59" s="134" t="str">
        <f>IF($C59="","",_xlfn.IFNA(IF(ISBLANK(VLOOKUP($C59,GVgg!$D$12:BW$600,J$3,FALSE)),"i.a",VLOOKUP($C59,GVgg!$D$12:BW$600,J$3,FALSE)),"i.a"))</f>
        <v>i.a</v>
      </c>
      <c r="K59" s="134" t="str">
        <f>IF($C59="","",_xlfn.IFNA(IF(ISBLANK(VLOOKUP($C59,GVgg!$D$12:BX$600,K$3,FALSE)),"i.a",VLOOKUP($C59,GVgg!$D$12:BX$600,K$3,FALSE)),"i.a"))</f>
        <v>i.a</v>
      </c>
      <c r="L59" s="134" t="str">
        <f>IF($C59="","",_xlfn.IFNA(IF(ISBLANK(VLOOKUP($C59,GVgg!$D$12:BY$600,L$3,FALSE)),"i.a",VLOOKUP($C59,GVgg!$D$12:BY$600,L$3,FALSE)),"i.a"))</f>
        <v>i.a</v>
      </c>
      <c r="M59" s="134" t="str">
        <f>IF($C59="","",_xlfn.IFNA(IF(ISBLANK(VLOOKUP($C59,GVgg!$D$12:BZ$600,M$3,FALSE)),"i.a",VLOOKUP($C59,GVgg!$D$12:BZ$600,M$3,FALSE)),"i.a"))</f>
        <v>i.a</v>
      </c>
      <c r="N59" s="134" t="str">
        <f>IF($C59="","",_xlfn.IFNA(IF(ISBLANK(VLOOKUP($C59,GVgg!$D$12:CA$600,N$3,FALSE)),"i.a",VLOOKUP($C59,GVgg!$D$12:CA$600,N$3,FALSE)),"i.a"))</f>
        <v>i.a</v>
      </c>
      <c r="O59" s="134" t="str">
        <f>IF($C59="","",_xlfn.IFNA(IF(ISBLANK(VLOOKUP($C59,GVgg!$D$12:CB$600,O$3,FALSE)),"i.a",VLOOKUP($C59,GVgg!$D$12:CB$600,O$3,FALSE)),"i.a"))</f>
        <v>i.a</v>
      </c>
      <c r="P59" s="134" t="str">
        <f>IF($C59="","",_xlfn.IFNA(IF(ISBLANK(VLOOKUP($C59,GVgg!$D$12:CC$600,P$3,FALSE)),"i.a",VLOOKUP($C59,GVgg!$D$12:CC$600,P$3,FALSE)),"i.a"))</f>
        <v>i.a</v>
      </c>
      <c r="Q59" s="134" t="str">
        <f>IF($C59="","",_xlfn.IFNA(IF(ISBLANK(VLOOKUP($C59,GVgg!$D$12:CD$600,Q$3,FALSE)),"i.a",VLOOKUP($C59,GVgg!$D$12:CD$600,Q$3,FALSE)),"i.a"))</f>
        <v>i.a</v>
      </c>
      <c r="R59" s="134" t="str">
        <f>IF($C59="","",_xlfn.IFNA(IF(ISBLANK(VLOOKUP($C59,GVgg!$D$12:CE$600,R$3,FALSE)),"i.a",VLOOKUP($C59,GVgg!$D$12:CE$600,R$3,FALSE)),"i.a"))</f>
        <v>i.a</v>
      </c>
      <c r="S59" s="134" t="str">
        <f>IF($C59="","",_xlfn.IFNA(IF(ISBLANK(VLOOKUP($C59,GVgg!$D$12:CF$600,S$3,FALSE)),"i.a",VLOOKUP($C59,GVgg!$D$12:CF$600,S$3,FALSE)),"i.a"))</f>
        <v>i.a</v>
      </c>
      <c r="T59" s="134" t="str">
        <f>IF($C59="","",_xlfn.IFNA(IF(ISBLANK(VLOOKUP($C59,GVgg!$D$12:CG$600,T$3,FALSE)),"i.a",VLOOKUP($C59,GVgg!$D$12:CG$600,T$3,FALSE)),"i.a"))</f>
        <v>i.a</v>
      </c>
      <c r="U59" s="134" t="str">
        <f>IF($C59="","",_xlfn.IFNA(IF(ISBLANK(VLOOKUP($C59,GVgg!$D$12:CH$600,U$3,FALSE)),"i.a",VLOOKUP($C59,GVgg!$D$12:CH$600,U$3,FALSE)),"i.a"))</f>
        <v>i.a</v>
      </c>
      <c r="V59" s="134" t="str">
        <f>IF($C59="","",_xlfn.IFNA(IF(ISBLANK(VLOOKUP($C59,GVgg!$D$12:CI$600,V$3,FALSE)),"i.a",VLOOKUP($C59,GVgg!$D$12:CI$600,V$3,FALSE)),"i.a"))</f>
        <v>i.a</v>
      </c>
      <c r="W59" s="134" t="str">
        <f>IF($C59="","",_xlfn.IFNA(IF(ISBLANK(VLOOKUP($C59,GVgg!$D$12:CJ$600,W$3,FALSE)),"i.a",VLOOKUP($C59,GVgg!$D$12:CJ$600,W$3,FALSE)),"i.a"))</f>
        <v>i.a</v>
      </c>
      <c r="X59" s="134" t="str">
        <f>IF($C59="","",_xlfn.IFNA(IF(ISBLANK(VLOOKUP($C59,GVgg!$D$12:CK$600,X$3,FALSE)),"i.a",VLOOKUP($C59,GVgg!$D$12:CK$600,X$3,FALSE)),"i.a"))</f>
        <v>i.a</v>
      </c>
      <c r="Y59" s="134" t="str">
        <f>IF($C59="","",_xlfn.IFNA(IF(ISBLANK(VLOOKUP($C59,GVgg!$D$12:CL$600,Y$3,FALSE)),"i.a",VLOOKUP($C59,GVgg!$D$12:CL$600,Y$3,FALSE)),"i.a"))</f>
        <v>i.a</v>
      </c>
      <c r="Z59" s="134" t="str">
        <f>IF($C59="","",_xlfn.IFNA(IF(ISBLANK(VLOOKUP($C59,GVgg!$D$12:CM$600,Z$3,FALSE)),"i.a",VLOOKUP($C59,GVgg!$D$12:CM$600,Z$3,FALSE)),"i.a"))</f>
        <v>i.a</v>
      </c>
      <c r="AA59" s="134" t="str">
        <f>IF($C59="","",_xlfn.IFNA(IF(ISBLANK(VLOOKUP($C59,GVgg!$D$12:CN$600,AA$3,FALSE)),"i.a",VLOOKUP($C59,GVgg!$D$12:CN$600,AA$3,FALSE)),"i.a"))</f>
        <v>i.a</v>
      </c>
      <c r="AB59" s="134" t="str">
        <f>IF($C59="","",_xlfn.IFNA(IF(ISBLANK(VLOOKUP($C59,GVgg!$D$12:CO$600,AB$3,FALSE)),"i.a",VLOOKUP($C59,GVgg!$D$12:CO$600,AB$3,FALSE)),"i.a"))</f>
        <v>i.a</v>
      </c>
    </row>
    <row r="60" spans="1:28" x14ac:dyDescent="0.2">
      <c r="A60" s="45">
        <v>52</v>
      </c>
      <c r="B60" s="45">
        <f>IF(OR(B59=B58,INDEX(GVgg!$B$12:$D$600,B59,1)=""),B59+1,B59)</f>
        <v>52</v>
      </c>
      <c r="C60" s="45">
        <f>IF(B60=B61,"",INDEX(GVgg!$B$12:$D$600,B60,3))</f>
        <v>0</v>
      </c>
      <c r="D60" s="51" t="str">
        <f>_xlfn.IFNA(IF(OR($C60="",ISBLANK(VLOOKUP($C60,GVgg!$D$11:$BV651,$I$3,FALSE))),"",VLOOKUP($C60,GVgg!$D$11:$BV651,$I$3,FALSE)),"")</f>
        <v/>
      </c>
      <c r="E60" s="51" t="str">
        <f>_xlfn.IFNA(IF(OR($C60="",ISBLANK(VLOOKUP($C60,GVgg!$D$11:$BV651,$I$3-1,FALSE))),"",VLOOKUP($C60,GVgg!$D$11:$BV651,$I$3-1,FALSE)),"")</f>
        <v/>
      </c>
      <c r="F60" s="51">
        <f>IF(B60=B61,UPPER(MID(INDEX(GVgg!$B$12:$F$600,B60,1),9,99)),INDEX(GVgg!$B$12:$F$600,B60,5))</f>
        <v>0</v>
      </c>
      <c r="G60" s="51">
        <f>IF(B60=B61,UPPER(MID(INDEX(GVgg!$B$12:$F$600,B60,1),9,99)),INDEX(GVgg!$B$12:$F$600,B60,4))</f>
        <v>0</v>
      </c>
      <c r="H60" s="106">
        <f t="shared" si="2"/>
        <v>0</v>
      </c>
      <c r="I60" s="108" t="str">
        <f t="shared" si="3"/>
        <v xml:space="preserve"> </v>
      </c>
      <c r="J60" s="134" t="str">
        <f>IF($C60="","",_xlfn.IFNA(IF(ISBLANK(VLOOKUP($C60,GVgg!$D$12:BW$600,J$3,FALSE)),"i.a",VLOOKUP($C60,GVgg!$D$12:BW$600,J$3,FALSE)),"i.a"))</f>
        <v>i.a</v>
      </c>
      <c r="K60" s="134" t="str">
        <f>IF($C60="","",_xlfn.IFNA(IF(ISBLANK(VLOOKUP($C60,GVgg!$D$12:BX$600,K$3,FALSE)),"i.a",VLOOKUP($C60,GVgg!$D$12:BX$600,K$3,FALSE)),"i.a"))</f>
        <v>i.a</v>
      </c>
      <c r="L60" s="134" t="str">
        <f>IF($C60="","",_xlfn.IFNA(IF(ISBLANK(VLOOKUP($C60,GVgg!$D$12:BY$600,L$3,FALSE)),"i.a",VLOOKUP($C60,GVgg!$D$12:BY$600,L$3,FALSE)),"i.a"))</f>
        <v>i.a</v>
      </c>
      <c r="M60" s="134" t="str">
        <f>IF($C60="","",_xlfn.IFNA(IF(ISBLANK(VLOOKUP($C60,GVgg!$D$12:BZ$600,M$3,FALSE)),"i.a",VLOOKUP($C60,GVgg!$D$12:BZ$600,M$3,FALSE)),"i.a"))</f>
        <v>i.a</v>
      </c>
      <c r="N60" s="134" t="str">
        <f>IF($C60="","",_xlfn.IFNA(IF(ISBLANK(VLOOKUP($C60,GVgg!$D$12:CA$600,N$3,FALSE)),"i.a",VLOOKUP($C60,GVgg!$D$12:CA$600,N$3,FALSE)),"i.a"))</f>
        <v>i.a</v>
      </c>
      <c r="O60" s="134" t="str">
        <f>IF($C60="","",_xlfn.IFNA(IF(ISBLANK(VLOOKUP($C60,GVgg!$D$12:CB$600,O$3,FALSE)),"i.a",VLOOKUP($C60,GVgg!$D$12:CB$600,O$3,FALSE)),"i.a"))</f>
        <v>i.a</v>
      </c>
      <c r="P60" s="134" t="str">
        <f>IF($C60="","",_xlfn.IFNA(IF(ISBLANK(VLOOKUP($C60,GVgg!$D$12:CC$600,P$3,FALSE)),"i.a",VLOOKUP($C60,GVgg!$D$12:CC$600,P$3,FALSE)),"i.a"))</f>
        <v>i.a</v>
      </c>
      <c r="Q60" s="134" t="str">
        <f>IF($C60="","",_xlfn.IFNA(IF(ISBLANK(VLOOKUP($C60,GVgg!$D$12:CD$600,Q$3,FALSE)),"i.a",VLOOKUP($C60,GVgg!$D$12:CD$600,Q$3,FALSE)),"i.a"))</f>
        <v>i.a</v>
      </c>
      <c r="R60" s="134" t="str">
        <f>IF($C60="","",_xlfn.IFNA(IF(ISBLANK(VLOOKUP($C60,GVgg!$D$12:CE$600,R$3,FALSE)),"i.a",VLOOKUP($C60,GVgg!$D$12:CE$600,R$3,FALSE)),"i.a"))</f>
        <v>i.a</v>
      </c>
      <c r="S60" s="134" t="str">
        <f>IF($C60="","",_xlfn.IFNA(IF(ISBLANK(VLOOKUP($C60,GVgg!$D$12:CF$600,S$3,FALSE)),"i.a",VLOOKUP($C60,GVgg!$D$12:CF$600,S$3,FALSE)),"i.a"))</f>
        <v>i.a</v>
      </c>
      <c r="T60" s="134" t="str">
        <f>IF($C60="","",_xlfn.IFNA(IF(ISBLANK(VLOOKUP($C60,GVgg!$D$12:CG$600,T$3,FALSE)),"i.a",VLOOKUP($C60,GVgg!$D$12:CG$600,T$3,FALSE)),"i.a"))</f>
        <v>i.a</v>
      </c>
      <c r="U60" s="134" t="str">
        <f>IF($C60="","",_xlfn.IFNA(IF(ISBLANK(VLOOKUP($C60,GVgg!$D$12:CH$600,U$3,FALSE)),"i.a",VLOOKUP($C60,GVgg!$D$12:CH$600,U$3,FALSE)),"i.a"))</f>
        <v>i.a</v>
      </c>
      <c r="V60" s="134" t="str">
        <f>IF($C60="","",_xlfn.IFNA(IF(ISBLANK(VLOOKUP($C60,GVgg!$D$12:CI$600,V$3,FALSE)),"i.a",VLOOKUP($C60,GVgg!$D$12:CI$600,V$3,FALSE)),"i.a"))</f>
        <v>i.a</v>
      </c>
      <c r="W60" s="134" t="str">
        <f>IF($C60="","",_xlfn.IFNA(IF(ISBLANK(VLOOKUP($C60,GVgg!$D$12:CJ$600,W$3,FALSE)),"i.a",VLOOKUP($C60,GVgg!$D$12:CJ$600,W$3,FALSE)),"i.a"))</f>
        <v>i.a</v>
      </c>
      <c r="X60" s="134" t="str">
        <f>IF($C60="","",_xlfn.IFNA(IF(ISBLANK(VLOOKUP($C60,GVgg!$D$12:CK$600,X$3,FALSE)),"i.a",VLOOKUP($C60,GVgg!$D$12:CK$600,X$3,FALSE)),"i.a"))</f>
        <v>i.a</v>
      </c>
      <c r="Y60" s="134" t="str">
        <f>IF($C60="","",_xlfn.IFNA(IF(ISBLANK(VLOOKUP($C60,GVgg!$D$12:CL$600,Y$3,FALSE)),"i.a",VLOOKUP($C60,GVgg!$D$12:CL$600,Y$3,FALSE)),"i.a"))</f>
        <v>i.a</v>
      </c>
      <c r="Z60" s="134" t="str">
        <f>IF($C60="","",_xlfn.IFNA(IF(ISBLANK(VLOOKUP($C60,GVgg!$D$12:CM$600,Z$3,FALSE)),"i.a",VLOOKUP($C60,GVgg!$D$12:CM$600,Z$3,FALSE)),"i.a"))</f>
        <v>i.a</v>
      </c>
      <c r="AA60" s="134" t="str">
        <f>IF($C60="","",_xlfn.IFNA(IF(ISBLANK(VLOOKUP($C60,GVgg!$D$12:CN$600,AA$3,FALSE)),"i.a",VLOOKUP($C60,GVgg!$D$12:CN$600,AA$3,FALSE)),"i.a"))</f>
        <v>i.a</v>
      </c>
      <c r="AB60" s="134" t="str">
        <f>IF($C60="","",_xlfn.IFNA(IF(ISBLANK(VLOOKUP($C60,GVgg!$D$12:CO$600,AB$3,FALSE)),"i.a",VLOOKUP($C60,GVgg!$D$12:CO$600,AB$3,FALSE)),"i.a"))</f>
        <v>i.a</v>
      </c>
    </row>
    <row r="61" spans="1:28" x14ac:dyDescent="0.2">
      <c r="A61" s="45">
        <v>53</v>
      </c>
      <c r="B61" s="45">
        <f>IF(OR(B60=B59,INDEX(GVgg!$B$12:$D$600,B60,1)=""),B60+1,B60)</f>
        <v>53</v>
      </c>
      <c r="C61" s="45">
        <f>IF(B61=B62,"",INDEX(GVgg!$B$12:$D$600,B61,3))</f>
        <v>0</v>
      </c>
      <c r="D61" s="51" t="str">
        <f>_xlfn.IFNA(IF(OR($C61="",ISBLANK(VLOOKUP($C61,GVgg!$D$11:$BV652,$I$3,FALSE))),"",VLOOKUP($C61,GVgg!$D$11:$BV652,$I$3,FALSE)),"")</f>
        <v/>
      </c>
      <c r="E61" s="51" t="str">
        <f>_xlfn.IFNA(IF(OR($C61="",ISBLANK(VLOOKUP($C61,GVgg!$D$11:$BV652,$I$3-1,FALSE))),"",VLOOKUP($C61,GVgg!$D$11:$BV652,$I$3-1,FALSE)),"")</f>
        <v/>
      </c>
      <c r="F61" s="51">
        <f>IF(B61=B62,UPPER(MID(INDEX(GVgg!$B$12:$F$600,B61,1),9,99)),INDEX(GVgg!$B$12:$F$600,B61,5))</f>
        <v>0</v>
      </c>
      <c r="G61" s="51">
        <f>IF(B61=B62,UPPER(MID(INDEX(GVgg!$B$12:$F$600,B61,1),9,99)),INDEX(GVgg!$B$12:$F$600,B61,4))</f>
        <v>0</v>
      </c>
      <c r="H61" s="106">
        <f t="shared" si="2"/>
        <v>0</v>
      </c>
      <c r="I61" s="108" t="str">
        <f t="shared" si="3"/>
        <v xml:space="preserve"> </v>
      </c>
      <c r="J61" s="134" t="str">
        <f>IF($C61="","",_xlfn.IFNA(IF(ISBLANK(VLOOKUP($C61,GVgg!$D$12:BW$600,J$3,FALSE)),"i.a",VLOOKUP($C61,GVgg!$D$12:BW$600,J$3,FALSE)),"i.a"))</f>
        <v>i.a</v>
      </c>
      <c r="K61" s="134" t="str">
        <f>IF($C61="","",_xlfn.IFNA(IF(ISBLANK(VLOOKUP($C61,GVgg!$D$12:BX$600,K$3,FALSE)),"i.a",VLOOKUP($C61,GVgg!$D$12:BX$600,K$3,FALSE)),"i.a"))</f>
        <v>i.a</v>
      </c>
      <c r="L61" s="134" t="str">
        <f>IF($C61="","",_xlfn.IFNA(IF(ISBLANK(VLOOKUP($C61,GVgg!$D$12:BY$600,L$3,FALSE)),"i.a",VLOOKUP($C61,GVgg!$D$12:BY$600,L$3,FALSE)),"i.a"))</f>
        <v>i.a</v>
      </c>
      <c r="M61" s="134" t="str">
        <f>IF($C61="","",_xlfn.IFNA(IF(ISBLANK(VLOOKUP($C61,GVgg!$D$12:BZ$600,M$3,FALSE)),"i.a",VLOOKUP($C61,GVgg!$D$12:BZ$600,M$3,FALSE)),"i.a"))</f>
        <v>i.a</v>
      </c>
      <c r="N61" s="134" t="str">
        <f>IF($C61="","",_xlfn.IFNA(IF(ISBLANK(VLOOKUP($C61,GVgg!$D$12:CA$600,N$3,FALSE)),"i.a",VLOOKUP($C61,GVgg!$D$12:CA$600,N$3,FALSE)),"i.a"))</f>
        <v>i.a</v>
      </c>
      <c r="O61" s="134" t="str">
        <f>IF($C61="","",_xlfn.IFNA(IF(ISBLANK(VLOOKUP($C61,GVgg!$D$12:CB$600,O$3,FALSE)),"i.a",VLOOKUP($C61,GVgg!$D$12:CB$600,O$3,FALSE)),"i.a"))</f>
        <v>i.a</v>
      </c>
      <c r="P61" s="134" t="str">
        <f>IF($C61="","",_xlfn.IFNA(IF(ISBLANK(VLOOKUP($C61,GVgg!$D$12:CC$600,P$3,FALSE)),"i.a",VLOOKUP($C61,GVgg!$D$12:CC$600,P$3,FALSE)),"i.a"))</f>
        <v>i.a</v>
      </c>
      <c r="Q61" s="134" t="str">
        <f>IF($C61="","",_xlfn.IFNA(IF(ISBLANK(VLOOKUP($C61,GVgg!$D$12:CD$600,Q$3,FALSE)),"i.a",VLOOKUP($C61,GVgg!$D$12:CD$600,Q$3,FALSE)),"i.a"))</f>
        <v>i.a</v>
      </c>
      <c r="R61" s="134" t="str">
        <f>IF($C61="","",_xlfn.IFNA(IF(ISBLANK(VLOOKUP($C61,GVgg!$D$12:CE$600,R$3,FALSE)),"i.a",VLOOKUP($C61,GVgg!$D$12:CE$600,R$3,FALSE)),"i.a"))</f>
        <v>i.a</v>
      </c>
      <c r="S61" s="134" t="str">
        <f>IF($C61="","",_xlfn.IFNA(IF(ISBLANK(VLOOKUP($C61,GVgg!$D$12:CF$600,S$3,FALSE)),"i.a",VLOOKUP($C61,GVgg!$D$12:CF$600,S$3,FALSE)),"i.a"))</f>
        <v>i.a</v>
      </c>
      <c r="T61" s="134" t="str">
        <f>IF($C61="","",_xlfn.IFNA(IF(ISBLANK(VLOOKUP($C61,GVgg!$D$12:CG$600,T$3,FALSE)),"i.a",VLOOKUP($C61,GVgg!$D$12:CG$600,T$3,FALSE)),"i.a"))</f>
        <v>i.a</v>
      </c>
      <c r="U61" s="134" t="str">
        <f>IF($C61="","",_xlfn.IFNA(IF(ISBLANK(VLOOKUP($C61,GVgg!$D$12:CH$600,U$3,FALSE)),"i.a",VLOOKUP($C61,GVgg!$D$12:CH$600,U$3,FALSE)),"i.a"))</f>
        <v>i.a</v>
      </c>
      <c r="V61" s="134" t="str">
        <f>IF($C61="","",_xlfn.IFNA(IF(ISBLANK(VLOOKUP($C61,GVgg!$D$12:CI$600,V$3,FALSE)),"i.a",VLOOKUP($C61,GVgg!$D$12:CI$600,V$3,FALSE)),"i.a"))</f>
        <v>i.a</v>
      </c>
      <c r="W61" s="134" t="str">
        <f>IF($C61="","",_xlfn.IFNA(IF(ISBLANK(VLOOKUP($C61,GVgg!$D$12:CJ$600,W$3,FALSE)),"i.a",VLOOKUP($C61,GVgg!$D$12:CJ$600,W$3,FALSE)),"i.a"))</f>
        <v>i.a</v>
      </c>
      <c r="X61" s="134" t="str">
        <f>IF($C61="","",_xlfn.IFNA(IF(ISBLANK(VLOOKUP($C61,GVgg!$D$12:CK$600,X$3,FALSE)),"i.a",VLOOKUP($C61,GVgg!$D$12:CK$600,X$3,FALSE)),"i.a"))</f>
        <v>i.a</v>
      </c>
      <c r="Y61" s="134" t="str">
        <f>IF($C61="","",_xlfn.IFNA(IF(ISBLANK(VLOOKUP($C61,GVgg!$D$12:CL$600,Y$3,FALSE)),"i.a",VLOOKUP($C61,GVgg!$D$12:CL$600,Y$3,FALSE)),"i.a"))</f>
        <v>i.a</v>
      </c>
      <c r="Z61" s="134" t="str">
        <f>IF($C61="","",_xlfn.IFNA(IF(ISBLANK(VLOOKUP($C61,GVgg!$D$12:CM$600,Z$3,FALSE)),"i.a",VLOOKUP($C61,GVgg!$D$12:CM$600,Z$3,FALSE)),"i.a"))</f>
        <v>i.a</v>
      </c>
      <c r="AA61" s="134" t="str">
        <f>IF($C61="","",_xlfn.IFNA(IF(ISBLANK(VLOOKUP($C61,GVgg!$D$12:CN$600,AA$3,FALSE)),"i.a",VLOOKUP($C61,GVgg!$D$12:CN$600,AA$3,FALSE)),"i.a"))</f>
        <v>i.a</v>
      </c>
      <c r="AB61" s="134" t="str">
        <f>IF($C61="","",_xlfn.IFNA(IF(ISBLANK(VLOOKUP($C61,GVgg!$D$12:CO$600,AB$3,FALSE)),"i.a",VLOOKUP($C61,GVgg!$D$12:CO$600,AB$3,FALSE)),"i.a"))</f>
        <v>i.a</v>
      </c>
    </row>
    <row r="62" spans="1:28" x14ac:dyDescent="0.2">
      <c r="A62" s="45">
        <v>54</v>
      </c>
      <c r="B62" s="45">
        <f>IF(OR(B61=B60,INDEX(GVgg!$B$12:$D$600,B61,1)=""),B61+1,B61)</f>
        <v>54</v>
      </c>
      <c r="C62" s="45">
        <f>IF(B62=B63,"",INDEX(GVgg!$B$12:$D$600,B62,3))</f>
        <v>0</v>
      </c>
      <c r="D62" s="51" t="str">
        <f>_xlfn.IFNA(IF(OR($C62="",ISBLANK(VLOOKUP($C62,GVgg!$D$11:$BV653,$I$3,FALSE))),"",VLOOKUP($C62,GVgg!$D$11:$BV653,$I$3,FALSE)),"")</f>
        <v/>
      </c>
      <c r="E62" s="51" t="str">
        <f>_xlfn.IFNA(IF(OR($C62="",ISBLANK(VLOOKUP($C62,GVgg!$D$11:$BV653,$I$3-1,FALSE))),"",VLOOKUP($C62,GVgg!$D$11:$BV653,$I$3-1,FALSE)),"")</f>
        <v/>
      </c>
      <c r="F62" s="51">
        <f>IF(B62=B63,UPPER(MID(INDEX(GVgg!$B$12:$F$600,B62,1),9,99)),INDEX(GVgg!$B$12:$F$600,B62,5))</f>
        <v>0</v>
      </c>
      <c r="G62" s="51">
        <f>IF(B62=B63,UPPER(MID(INDEX(GVgg!$B$12:$F$600,B62,1),9,99)),INDEX(GVgg!$B$12:$F$600,B62,4))</f>
        <v>0</v>
      </c>
      <c r="H62" s="106">
        <f t="shared" si="2"/>
        <v>0</v>
      </c>
      <c r="I62" s="108" t="str">
        <f t="shared" si="3"/>
        <v xml:space="preserve"> </v>
      </c>
      <c r="J62" s="134" t="str">
        <f>IF($C62="","",_xlfn.IFNA(IF(ISBLANK(VLOOKUP($C62,GVgg!$D$12:BW$600,J$3,FALSE)),"i.a",VLOOKUP($C62,GVgg!$D$12:BW$600,J$3,FALSE)),"i.a"))</f>
        <v>i.a</v>
      </c>
      <c r="K62" s="134" t="str">
        <f>IF($C62="","",_xlfn.IFNA(IF(ISBLANK(VLOOKUP($C62,GVgg!$D$12:BX$600,K$3,FALSE)),"i.a",VLOOKUP($C62,GVgg!$D$12:BX$600,K$3,FALSE)),"i.a"))</f>
        <v>i.a</v>
      </c>
      <c r="L62" s="134" t="str">
        <f>IF($C62="","",_xlfn.IFNA(IF(ISBLANK(VLOOKUP($C62,GVgg!$D$12:BY$600,L$3,FALSE)),"i.a",VLOOKUP($C62,GVgg!$D$12:BY$600,L$3,FALSE)),"i.a"))</f>
        <v>i.a</v>
      </c>
      <c r="M62" s="134" t="str">
        <f>IF($C62="","",_xlfn.IFNA(IF(ISBLANK(VLOOKUP($C62,GVgg!$D$12:BZ$600,M$3,FALSE)),"i.a",VLOOKUP($C62,GVgg!$D$12:BZ$600,M$3,FALSE)),"i.a"))</f>
        <v>i.a</v>
      </c>
      <c r="N62" s="134" t="str">
        <f>IF($C62="","",_xlfn.IFNA(IF(ISBLANK(VLOOKUP($C62,GVgg!$D$12:CA$600,N$3,FALSE)),"i.a",VLOOKUP($C62,GVgg!$D$12:CA$600,N$3,FALSE)),"i.a"))</f>
        <v>i.a</v>
      </c>
      <c r="O62" s="134" t="str">
        <f>IF($C62="","",_xlfn.IFNA(IF(ISBLANK(VLOOKUP($C62,GVgg!$D$12:CB$600,O$3,FALSE)),"i.a",VLOOKUP($C62,GVgg!$D$12:CB$600,O$3,FALSE)),"i.a"))</f>
        <v>i.a</v>
      </c>
      <c r="P62" s="134" t="str">
        <f>IF($C62="","",_xlfn.IFNA(IF(ISBLANK(VLOOKUP($C62,GVgg!$D$12:CC$600,P$3,FALSE)),"i.a",VLOOKUP($C62,GVgg!$D$12:CC$600,P$3,FALSE)),"i.a"))</f>
        <v>i.a</v>
      </c>
      <c r="Q62" s="134" t="str">
        <f>IF($C62="","",_xlfn.IFNA(IF(ISBLANK(VLOOKUP($C62,GVgg!$D$12:CD$600,Q$3,FALSE)),"i.a",VLOOKUP($C62,GVgg!$D$12:CD$600,Q$3,FALSE)),"i.a"))</f>
        <v>i.a</v>
      </c>
      <c r="R62" s="134" t="str">
        <f>IF($C62="","",_xlfn.IFNA(IF(ISBLANK(VLOOKUP($C62,GVgg!$D$12:CE$600,R$3,FALSE)),"i.a",VLOOKUP($C62,GVgg!$D$12:CE$600,R$3,FALSE)),"i.a"))</f>
        <v>i.a</v>
      </c>
      <c r="S62" s="134" t="str">
        <f>IF($C62="","",_xlfn.IFNA(IF(ISBLANK(VLOOKUP($C62,GVgg!$D$12:CF$600,S$3,FALSE)),"i.a",VLOOKUP($C62,GVgg!$D$12:CF$600,S$3,FALSE)),"i.a"))</f>
        <v>i.a</v>
      </c>
      <c r="T62" s="134" t="str">
        <f>IF($C62="","",_xlfn.IFNA(IF(ISBLANK(VLOOKUP($C62,GVgg!$D$12:CG$600,T$3,FALSE)),"i.a",VLOOKUP($C62,GVgg!$D$12:CG$600,T$3,FALSE)),"i.a"))</f>
        <v>i.a</v>
      </c>
      <c r="U62" s="134" t="str">
        <f>IF($C62="","",_xlfn.IFNA(IF(ISBLANK(VLOOKUP($C62,GVgg!$D$12:CH$600,U$3,FALSE)),"i.a",VLOOKUP($C62,GVgg!$D$12:CH$600,U$3,FALSE)),"i.a"))</f>
        <v>i.a</v>
      </c>
      <c r="V62" s="134" t="str">
        <f>IF($C62="","",_xlfn.IFNA(IF(ISBLANK(VLOOKUP($C62,GVgg!$D$12:CI$600,V$3,FALSE)),"i.a",VLOOKUP($C62,GVgg!$D$12:CI$600,V$3,FALSE)),"i.a"))</f>
        <v>i.a</v>
      </c>
      <c r="W62" s="134" t="str">
        <f>IF($C62="","",_xlfn.IFNA(IF(ISBLANK(VLOOKUP($C62,GVgg!$D$12:CJ$600,W$3,FALSE)),"i.a",VLOOKUP($C62,GVgg!$D$12:CJ$600,W$3,FALSE)),"i.a"))</f>
        <v>i.a</v>
      </c>
      <c r="X62" s="134" t="str">
        <f>IF($C62="","",_xlfn.IFNA(IF(ISBLANK(VLOOKUP($C62,GVgg!$D$12:CK$600,X$3,FALSE)),"i.a",VLOOKUP($C62,GVgg!$D$12:CK$600,X$3,FALSE)),"i.a"))</f>
        <v>i.a</v>
      </c>
      <c r="Y62" s="134" t="str">
        <f>IF($C62="","",_xlfn.IFNA(IF(ISBLANK(VLOOKUP($C62,GVgg!$D$12:CL$600,Y$3,FALSE)),"i.a",VLOOKUP($C62,GVgg!$D$12:CL$600,Y$3,FALSE)),"i.a"))</f>
        <v>i.a</v>
      </c>
      <c r="Z62" s="134" t="str">
        <f>IF($C62="","",_xlfn.IFNA(IF(ISBLANK(VLOOKUP($C62,GVgg!$D$12:CM$600,Z$3,FALSE)),"i.a",VLOOKUP($C62,GVgg!$D$12:CM$600,Z$3,FALSE)),"i.a"))</f>
        <v>i.a</v>
      </c>
      <c r="AA62" s="134" t="str">
        <f>IF($C62="","",_xlfn.IFNA(IF(ISBLANK(VLOOKUP($C62,GVgg!$D$12:CN$600,AA$3,FALSE)),"i.a",VLOOKUP($C62,GVgg!$D$12:CN$600,AA$3,FALSE)),"i.a"))</f>
        <v>i.a</v>
      </c>
      <c r="AB62" s="134" t="str">
        <f>IF($C62="","",_xlfn.IFNA(IF(ISBLANK(VLOOKUP($C62,GVgg!$D$12:CO$600,AB$3,FALSE)),"i.a",VLOOKUP($C62,GVgg!$D$12:CO$600,AB$3,FALSE)),"i.a"))</f>
        <v>i.a</v>
      </c>
    </row>
    <row r="63" spans="1:28" x14ac:dyDescent="0.2">
      <c r="A63" s="45">
        <v>55</v>
      </c>
      <c r="B63" s="45">
        <f>IF(OR(B62=B61,INDEX(GVgg!$B$12:$D$600,B62,1)=""),B62+1,B62)</f>
        <v>55</v>
      </c>
      <c r="C63" s="45">
        <f>IF(B63=B64,"",INDEX(GVgg!$B$12:$D$600,B63,3))</f>
        <v>0</v>
      </c>
      <c r="D63" s="51" t="str">
        <f>_xlfn.IFNA(IF(OR($C63="",ISBLANK(VLOOKUP($C63,GVgg!$D$11:$BV654,$I$3,FALSE))),"",VLOOKUP($C63,GVgg!$D$11:$BV654,$I$3,FALSE)),"")</f>
        <v/>
      </c>
      <c r="E63" s="51" t="str">
        <f>_xlfn.IFNA(IF(OR($C63="",ISBLANK(VLOOKUP($C63,GVgg!$D$11:$BV654,$I$3-1,FALSE))),"",VLOOKUP($C63,GVgg!$D$11:$BV654,$I$3-1,FALSE)),"")</f>
        <v/>
      </c>
      <c r="F63" s="51">
        <f>IF(B63=B64,UPPER(MID(INDEX(GVgg!$B$12:$F$600,B63,1),9,99)),INDEX(GVgg!$B$12:$F$600,B63,5))</f>
        <v>0</v>
      </c>
      <c r="G63" s="51">
        <f>IF(B63=B64,UPPER(MID(INDEX(GVgg!$B$12:$F$600,B63,1),9,99)),INDEX(GVgg!$B$12:$F$600,B63,4))</f>
        <v>0</v>
      </c>
      <c r="H63" s="106">
        <f t="shared" si="2"/>
        <v>0</v>
      </c>
      <c r="I63" s="108" t="str">
        <f t="shared" si="3"/>
        <v xml:space="preserve"> </v>
      </c>
      <c r="J63" s="134" t="str">
        <f>IF($C63="","",_xlfn.IFNA(IF(ISBLANK(VLOOKUP($C63,GVgg!$D$12:BW$600,J$3,FALSE)),"i.a",VLOOKUP($C63,GVgg!$D$12:BW$600,J$3,FALSE)),"i.a"))</f>
        <v>i.a</v>
      </c>
      <c r="K63" s="134" t="str">
        <f>IF($C63="","",_xlfn.IFNA(IF(ISBLANK(VLOOKUP($C63,GVgg!$D$12:BX$600,K$3,FALSE)),"i.a",VLOOKUP($C63,GVgg!$D$12:BX$600,K$3,FALSE)),"i.a"))</f>
        <v>i.a</v>
      </c>
      <c r="L63" s="134" t="str">
        <f>IF($C63="","",_xlfn.IFNA(IF(ISBLANK(VLOOKUP($C63,GVgg!$D$12:BY$600,L$3,FALSE)),"i.a",VLOOKUP($C63,GVgg!$D$12:BY$600,L$3,FALSE)),"i.a"))</f>
        <v>i.a</v>
      </c>
      <c r="M63" s="134" t="str">
        <f>IF($C63="","",_xlfn.IFNA(IF(ISBLANK(VLOOKUP($C63,GVgg!$D$12:BZ$600,M$3,FALSE)),"i.a",VLOOKUP($C63,GVgg!$D$12:BZ$600,M$3,FALSE)),"i.a"))</f>
        <v>i.a</v>
      </c>
      <c r="N63" s="134" t="str">
        <f>IF($C63="","",_xlfn.IFNA(IF(ISBLANK(VLOOKUP($C63,GVgg!$D$12:CA$600,N$3,FALSE)),"i.a",VLOOKUP($C63,GVgg!$D$12:CA$600,N$3,FALSE)),"i.a"))</f>
        <v>i.a</v>
      </c>
      <c r="O63" s="134" t="str">
        <f>IF($C63="","",_xlfn.IFNA(IF(ISBLANK(VLOOKUP($C63,GVgg!$D$12:CB$600,O$3,FALSE)),"i.a",VLOOKUP($C63,GVgg!$D$12:CB$600,O$3,FALSE)),"i.a"))</f>
        <v>i.a</v>
      </c>
      <c r="P63" s="134" t="str">
        <f>IF($C63="","",_xlfn.IFNA(IF(ISBLANK(VLOOKUP($C63,GVgg!$D$12:CC$600,P$3,FALSE)),"i.a",VLOOKUP($C63,GVgg!$D$12:CC$600,P$3,FALSE)),"i.a"))</f>
        <v>i.a</v>
      </c>
      <c r="Q63" s="134" t="str">
        <f>IF($C63="","",_xlfn.IFNA(IF(ISBLANK(VLOOKUP($C63,GVgg!$D$12:CD$600,Q$3,FALSE)),"i.a",VLOOKUP($C63,GVgg!$D$12:CD$600,Q$3,FALSE)),"i.a"))</f>
        <v>i.a</v>
      </c>
      <c r="R63" s="134" t="str">
        <f>IF($C63="","",_xlfn.IFNA(IF(ISBLANK(VLOOKUP($C63,GVgg!$D$12:CE$600,R$3,FALSE)),"i.a",VLOOKUP($C63,GVgg!$D$12:CE$600,R$3,FALSE)),"i.a"))</f>
        <v>i.a</v>
      </c>
      <c r="S63" s="134" t="str">
        <f>IF($C63="","",_xlfn.IFNA(IF(ISBLANK(VLOOKUP($C63,GVgg!$D$12:CF$600,S$3,FALSE)),"i.a",VLOOKUP($C63,GVgg!$D$12:CF$600,S$3,FALSE)),"i.a"))</f>
        <v>i.a</v>
      </c>
      <c r="T63" s="134" t="str">
        <f>IF($C63="","",_xlfn.IFNA(IF(ISBLANK(VLOOKUP($C63,GVgg!$D$12:CG$600,T$3,FALSE)),"i.a",VLOOKUP($C63,GVgg!$D$12:CG$600,T$3,FALSE)),"i.a"))</f>
        <v>i.a</v>
      </c>
      <c r="U63" s="134" t="str">
        <f>IF($C63="","",_xlfn.IFNA(IF(ISBLANK(VLOOKUP($C63,GVgg!$D$12:CH$600,U$3,FALSE)),"i.a",VLOOKUP($C63,GVgg!$D$12:CH$600,U$3,FALSE)),"i.a"))</f>
        <v>i.a</v>
      </c>
      <c r="V63" s="134" t="str">
        <f>IF($C63="","",_xlfn.IFNA(IF(ISBLANK(VLOOKUP($C63,GVgg!$D$12:CI$600,V$3,FALSE)),"i.a",VLOOKUP($C63,GVgg!$D$12:CI$600,V$3,FALSE)),"i.a"))</f>
        <v>i.a</v>
      </c>
      <c r="W63" s="134" t="str">
        <f>IF($C63="","",_xlfn.IFNA(IF(ISBLANK(VLOOKUP($C63,GVgg!$D$12:CJ$600,W$3,FALSE)),"i.a",VLOOKUP($C63,GVgg!$D$12:CJ$600,W$3,FALSE)),"i.a"))</f>
        <v>i.a</v>
      </c>
      <c r="X63" s="134" t="str">
        <f>IF($C63="","",_xlfn.IFNA(IF(ISBLANK(VLOOKUP($C63,GVgg!$D$12:CK$600,X$3,FALSE)),"i.a",VLOOKUP($C63,GVgg!$D$12:CK$600,X$3,FALSE)),"i.a"))</f>
        <v>i.a</v>
      </c>
      <c r="Y63" s="134" t="str">
        <f>IF($C63="","",_xlfn.IFNA(IF(ISBLANK(VLOOKUP($C63,GVgg!$D$12:CL$600,Y$3,FALSE)),"i.a",VLOOKUP($C63,GVgg!$D$12:CL$600,Y$3,FALSE)),"i.a"))</f>
        <v>i.a</v>
      </c>
      <c r="Z63" s="134" t="str">
        <f>IF($C63="","",_xlfn.IFNA(IF(ISBLANK(VLOOKUP($C63,GVgg!$D$12:CM$600,Z$3,FALSE)),"i.a",VLOOKUP($C63,GVgg!$D$12:CM$600,Z$3,FALSE)),"i.a"))</f>
        <v>i.a</v>
      </c>
      <c r="AA63" s="134" t="str">
        <f>IF($C63="","",_xlfn.IFNA(IF(ISBLANK(VLOOKUP($C63,GVgg!$D$12:CN$600,AA$3,FALSE)),"i.a",VLOOKUP($C63,GVgg!$D$12:CN$600,AA$3,FALSE)),"i.a"))</f>
        <v>i.a</v>
      </c>
      <c r="AB63" s="134" t="str">
        <f>IF($C63="","",_xlfn.IFNA(IF(ISBLANK(VLOOKUP($C63,GVgg!$D$12:CO$600,AB$3,FALSE)),"i.a",VLOOKUP($C63,GVgg!$D$12:CO$600,AB$3,FALSE)),"i.a"))</f>
        <v>i.a</v>
      </c>
    </row>
    <row r="64" spans="1:28" x14ac:dyDescent="0.2">
      <c r="A64" s="45">
        <v>56</v>
      </c>
      <c r="B64" s="45">
        <f>IF(OR(B63=B62,INDEX(GVgg!$B$12:$D$600,B63,1)=""),B63+1,B63)</f>
        <v>56</v>
      </c>
      <c r="C64" s="45">
        <f>IF(B64=B65,"",INDEX(GVgg!$B$12:$D$600,B64,3))</f>
        <v>0</v>
      </c>
      <c r="D64" s="51" t="str">
        <f>_xlfn.IFNA(IF(OR($C64="",ISBLANK(VLOOKUP($C64,GVgg!$D$11:$BV655,$I$3,FALSE))),"",VLOOKUP($C64,GVgg!$D$11:$BV655,$I$3,FALSE)),"")</f>
        <v/>
      </c>
      <c r="E64" s="51" t="str">
        <f>_xlfn.IFNA(IF(OR($C64="",ISBLANK(VLOOKUP($C64,GVgg!$D$11:$BV655,$I$3-1,FALSE))),"",VLOOKUP($C64,GVgg!$D$11:$BV655,$I$3-1,FALSE)),"")</f>
        <v/>
      </c>
      <c r="F64" s="51">
        <f>IF(B64=B65,UPPER(MID(INDEX(GVgg!$B$12:$F$600,B64,1),9,99)),INDEX(GVgg!$B$12:$F$600,B64,5))</f>
        <v>0</v>
      </c>
      <c r="G64" s="51">
        <f>IF(B64=B65,UPPER(MID(INDEX(GVgg!$B$12:$F$600,B64,1),9,99)),INDEX(GVgg!$B$12:$F$600,B64,4))</f>
        <v>0</v>
      </c>
      <c r="H64" s="106">
        <f t="shared" si="2"/>
        <v>0</v>
      </c>
      <c r="I64" s="108" t="str">
        <f t="shared" si="3"/>
        <v xml:space="preserve"> </v>
      </c>
      <c r="J64" s="134" t="str">
        <f>IF($C64="","",_xlfn.IFNA(IF(ISBLANK(VLOOKUP($C64,GVgg!$D$12:BW$600,J$3,FALSE)),"i.a",VLOOKUP($C64,GVgg!$D$12:BW$600,J$3,FALSE)),"i.a"))</f>
        <v>i.a</v>
      </c>
      <c r="K64" s="134" t="str">
        <f>IF($C64="","",_xlfn.IFNA(IF(ISBLANK(VLOOKUP($C64,GVgg!$D$12:BX$600,K$3,FALSE)),"i.a",VLOOKUP($C64,GVgg!$D$12:BX$600,K$3,FALSE)),"i.a"))</f>
        <v>i.a</v>
      </c>
      <c r="L64" s="134" t="str">
        <f>IF($C64="","",_xlfn.IFNA(IF(ISBLANK(VLOOKUP($C64,GVgg!$D$12:BY$600,L$3,FALSE)),"i.a",VLOOKUP($C64,GVgg!$D$12:BY$600,L$3,FALSE)),"i.a"))</f>
        <v>i.a</v>
      </c>
      <c r="M64" s="134" t="str">
        <f>IF($C64="","",_xlfn.IFNA(IF(ISBLANK(VLOOKUP($C64,GVgg!$D$12:BZ$600,M$3,FALSE)),"i.a",VLOOKUP($C64,GVgg!$D$12:BZ$600,M$3,FALSE)),"i.a"))</f>
        <v>i.a</v>
      </c>
      <c r="N64" s="134" t="str">
        <f>IF($C64="","",_xlfn.IFNA(IF(ISBLANK(VLOOKUP($C64,GVgg!$D$12:CA$600,N$3,FALSE)),"i.a",VLOOKUP($C64,GVgg!$D$12:CA$600,N$3,FALSE)),"i.a"))</f>
        <v>i.a</v>
      </c>
      <c r="O64" s="134" t="str">
        <f>IF($C64="","",_xlfn.IFNA(IF(ISBLANK(VLOOKUP($C64,GVgg!$D$12:CB$600,O$3,FALSE)),"i.a",VLOOKUP($C64,GVgg!$D$12:CB$600,O$3,FALSE)),"i.a"))</f>
        <v>i.a</v>
      </c>
      <c r="P64" s="134" t="str">
        <f>IF($C64="","",_xlfn.IFNA(IF(ISBLANK(VLOOKUP($C64,GVgg!$D$12:CC$600,P$3,FALSE)),"i.a",VLOOKUP($C64,GVgg!$D$12:CC$600,P$3,FALSE)),"i.a"))</f>
        <v>i.a</v>
      </c>
      <c r="Q64" s="134" t="str">
        <f>IF($C64="","",_xlfn.IFNA(IF(ISBLANK(VLOOKUP($C64,GVgg!$D$12:CD$600,Q$3,FALSE)),"i.a",VLOOKUP($C64,GVgg!$D$12:CD$600,Q$3,FALSE)),"i.a"))</f>
        <v>i.a</v>
      </c>
      <c r="R64" s="134" t="str">
        <f>IF($C64="","",_xlfn.IFNA(IF(ISBLANK(VLOOKUP($C64,GVgg!$D$12:CE$600,R$3,FALSE)),"i.a",VLOOKUP($C64,GVgg!$D$12:CE$600,R$3,FALSE)),"i.a"))</f>
        <v>i.a</v>
      </c>
      <c r="S64" s="134" t="str">
        <f>IF($C64="","",_xlfn.IFNA(IF(ISBLANK(VLOOKUP($C64,GVgg!$D$12:CF$600,S$3,FALSE)),"i.a",VLOOKUP($C64,GVgg!$D$12:CF$600,S$3,FALSE)),"i.a"))</f>
        <v>i.a</v>
      </c>
      <c r="T64" s="134" t="str">
        <f>IF($C64="","",_xlfn.IFNA(IF(ISBLANK(VLOOKUP($C64,GVgg!$D$12:CG$600,T$3,FALSE)),"i.a",VLOOKUP($C64,GVgg!$D$12:CG$600,T$3,FALSE)),"i.a"))</f>
        <v>i.a</v>
      </c>
      <c r="U64" s="134" t="str">
        <f>IF($C64="","",_xlfn.IFNA(IF(ISBLANK(VLOOKUP($C64,GVgg!$D$12:CH$600,U$3,FALSE)),"i.a",VLOOKUP($C64,GVgg!$D$12:CH$600,U$3,FALSE)),"i.a"))</f>
        <v>i.a</v>
      </c>
      <c r="V64" s="134" t="str">
        <f>IF($C64="","",_xlfn.IFNA(IF(ISBLANK(VLOOKUP($C64,GVgg!$D$12:CI$600,V$3,FALSE)),"i.a",VLOOKUP($C64,GVgg!$D$12:CI$600,V$3,FALSE)),"i.a"))</f>
        <v>i.a</v>
      </c>
      <c r="W64" s="134" t="str">
        <f>IF($C64="","",_xlfn.IFNA(IF(ISBLANK(VLOOKUP($C64,GVgg!$D$12:CJ$600,W$3,FALSE)),"i.a",VLOOKUP($C64,GVgg!$D$12:CJ$600,W$3,FALSE)),"i.a"))</f>
        <v>i.a</v>
      </c>
      <c r="X64" s="134" t="str">
        <f>IF($C64="","",_xlfn.IFNA(IF(ISBLANK(VLOOKUP($C64,GVgg!$D$12:CK$600,X$3,FALSE)),"i.a",VLOOKUP($C64,GVgg!$D$12:CK$600,X$3,FALSE)),"i.a"))</f>
        <v>i.a</v>
      </c>
      <c r="Y64" s="134" t="str">
        <f>IF($C64="","",_xlfn.IFNA(IF(ISBLANK(VLOOKUP($C64,GVgg!$D$12:CL$600,Y$3,FALSE)),"i.a",VLOOKUP($C64,GVgg!$D$12:CL$600,Y$3,FALSE)),"i.a"))</f>
        <v>i.a</v>
      </c>
      <c r="Z64" s="134" t="str">
        <f>IF($C64="","",_xlfn.IFNA(IF(ISBLANK(VLOOKUP($C64,GVgg!$D$12:CM$600,Z$3,FALSE)),"i.a",VLOOKUP($C64,GVgg!$D$12:CM$600,Z$3,FALSE)),"i.a"))</f>
        <v>i.a</v>
      </c>
      <c r="AA64" s="134" t="str">
        <f>IF($C64="","",_xlfn.IFNA(IF(ISBLANK(VLOOKUP($C64,GVgg!$D$12:CN$600,AA$3,FALSE)),"i.a",VLOOKUP($C64,GVgg!$D$12:CN$600,AA$3,FALSE)),"i.a"))</f>
        <v>i.a</v>
      </c>
      <c r="AB64" s="134" t="str">
        <f>IF($C64="","",_xlfn.IFNA(IF(ISBLANK(VLOOKUP($C64,GVgg!$D$12:CO$600,AB$3,FALSE)),"i.a",VLOOKUP($C64,GVgg!$D$12:CO$600,AB$3,FALSE)),"i.a"))</f>
        <v>i.a</v>
      </c>
    </row>
    <row r="65" spans="1:28" x14ac:dyDescent="0.2">
      <c r="A65" s="45">
        <v>57</v>
      </c>
      <c r="B65" s="45">
        <f>IF(OR(B64=B63,INDEX(GVgg!$B$12:$D$600,B64,1)=""),B64+1,B64)</f>
        <v>57</v>
      </c>
      <c r="C65" s="45">
        <f>IF(B65=B66,"",INDEX(GVgg!$B$12:$D$600,B65,3))</f>
        <v>0</v>
      </c>
      <c r="D65" s="51" t="str">
        <f>_xlfn.IFNA(IF(OR($C65="",ISBLANK(VLOOKUP($C65,GVgg!$D$11:$BV656,$I$3,FALSE))),"",VLOOKUP($C65,GVgg!$D$11:$BV656,$I$3,FALSE)),"")</f>
        <v/>
      </c>
      <c r="E65" s="51" t="str">
        <f>_xlfn.IFNA(IF(OR($C65="",ISBLANK(VLOOKUP($C65,GVgg!$D$11:$BV656,$I$3-1,FALSE))),"",VLOOKUP($C65,GVgg!$D$11:$BV656,$I$3-1,FALSE)),"")</f>
        <v/>
      </c>
      <c r="F65" s="51">
        <f>IF(B65=B66,UPPER(MID(INDEX(GVgg!$B$12:$F$600,B65,1),9,99)),INDEX(GVgg!$B$12:$F$600,B65,5))</f>
        <v>0</v>
      </c>
      <c r="G65" s="51">
        <f>IF(B65=B66,UPPER(MID(INDEX(GVgg!$B$12:$F$600,B65,1),9,99)),INDEX(GVgg!$B$12:$F$600,B65,4))</f>
        <v>0</v>
      </c>
      <c r="H65" s="106">
        <f t="shared" si="2"/>
        <v>0</v>
      </c>
      <c r="I65" s="108" t="str">
        <f t="shared" si="3"/>
        <v xml:space="preserve"> </v>
      </c>
      <c r="J65" s="134" t="str">
        <f>IF($C65="","",_xlfn.IFNA(IF(ISBLANK(VLOOKUP($C65,GVgg!$D$12:BW$600,J$3,FALSE)),"i.a",VLOOKUP($C65,GVgg!$D$12:BW$600,J$3,FALSE)),"i.a"))</f>
        <v>i.a</v>
      </c>
      <c r="K65" s="134" t="str">
        <f>IF($C65="","",_xlfn.IFNA(IF(ISBLANK(VLOOKUP($C65,GVgg!$D$12:BX$600,K$3,FALSE)),"i.a",VLOOKUP($C65,GVgg!$D$12:BX$600,K$3,FALSE)),"i.a"))</f>
        <v>i.a</v>
      </c>
      <c r="L65" s="134" t="str">
        <f>IF($C65="","",_xlfn.IFNA(IF(ISBLANK(VLOOKUP($C65,GVgg!$D$12:BY$600,L$3,FALSE)),"i.a",VLOOKUP($C65,GVgg!$D$12:BY$600,L$3,FALSE)),"i.a"))</f>
        <v>i.a</v>
      </c>
      <c r="M65" s="134" t="str">
        <f>IF($C65="","",_xlfn.IFNA(IF(ISBLANK(VLOOKUP($C65,GVgg!$D$12:BZ$600,M$3,FALSE)),"i.a",VLOOKUP($C65,GVgg!$D$12:BZ$600,M$3,FALSE)),"i.a"))</f>
        <v>i.a</v>
      </c>
      <c r="N65" s="134" t="str">
        <f>IF($C65="","",_xlfn.IFNA(IF(ISBLANK(VLOOKUP($C65,GVgg!$D$12:CA$600,N$3,FALSE)),"i.a",VLOOKUP($C65,GVgg!$D$12:CA$600,N$3,FALSE)),"i.a"))</f>
        <v>i.a</v>
      </c>
      <c r="O65" s="134" t="str">
        <f>IF($C65="","",_xlfn.IFNA(IF(ISBLANK(VLOOKUP($C65,GVgg!$D$12:CB$600,O$3,FALSE)),"i.a",VLOOKUP($C65,GVgg!$D$12:CB$600,O$3,FALSE)),"i.a"))</f>
        <v>i.a</v>
      </c>
      <c r="P65" s="134" t="str">
        <f>IF($C65="","",_xlfn.IFNA(IF(ISBLANK(VLOOKUP($C65,GVgg!$D$12:CC$600,P$3,FALSE)),"i.a",VLOOKUP($C65,GVgg!$D$12:CC$600,P$3,FALSE)),"i.a"))</f>
        <v>i.a</v>
      </c>
      <c r="Q65" s="134" t="str">
        <f>IF($C65="","",_xlfn.IFNA(IF(ISBLANK(VLOOKUP($C65,GVgg!$D$12:CD$600,Q$3,FALSE)),"i.a",VLOOKUP($C65,GVgg!$D$12:CD$600,Q$3,FALSE)),"i.a"))</f>
        <v>i.a</v>
      </c>
      <c r="R65" s="134" t="str">
        <f>IF($C65="","",_xlfn.IFNA(IF(ISBLANK(VLOOKUP($C65,GVgg!$D$12:CE$600,R$3,FALSE)),"i.a",VLOOKUP($C65,GVgg!$D$12:CE$600,R$3,FALSE)),"i.a"))</f>
        <v>i.a</v>
      </c>
      <c r="S65" s="134" t="str">
        <f>IF($C65="","",_xlfn.IFNA(IF(ISBLANK(VLOOKUP($C65,GVgg!$D$12:CF$600,S$3,FALSE)),"i.a",VLOOKUP($C65,GVgg!$D$12:CF$600,S$3,FALSE)),"i.a"))</f>
        <v>i.a</v>
      </c>
      <c r="T65" s="134" t="str">
        <f>IF($C65="","",_xlfn.IFNA(IF(ISBLANK(VLOOKUP($C65,GVgg!$D$12:CG$600,T$3,FALSE)),"i.a",VLOOKUP($C65,GVgg!$D$12:CG$600,T$3,FALSE)),"i.a"))</f>
        <v>i.a</v>
      </c>
      <c r="U65" s="134" t="str">
        <f>IF($C65="","",_xlfn.IFNA(IF(ISBLANK(VLOOKUP($C65,GVgg!$D$12:CH$600,U$3,FALSE)),"i.a",VLOOKUP($C65,GVgg!$D$12:CH$600,U$3,FALSE)),"i.a"))</f>
        <v>i.a</v>
      </c>
      <c r="V65" s="134" t="str">
        <f>IF($C65="","",_xlfn.IFNA(IF(ISBLANK(VLOOKUP($C65,GVgg!$D$12:CI$600,V$3,FALSE)),"i.a",VLOOKUP($C65,GVgg!$D$12:CI$600,V$3,FALSE)),"i.a"))</f>
        <v>i.a</v>
      </c>
      <c r="W65" s="134" t="str">
        <f>IF($C65="","",_xlfn.IFNA(IF(ISBLANK(VLOOKUP($C65,GVgg!$D$12:CJ$600,W$3,FALSE)),"i.a",VLOOKUP($C65,GVgg!$D$12:CJ$600,W$3,FALSE)),"i.a"))</f>
        <v>i.a</v>
      </c>
      <c r="X65" s="134" t="str">
        <f>IF($C65="","",_xlfn.IFNA(IF(ISBLANK(VLOOKUP($C65,GVgg!$D$12:CK$600,X$3,FALSE)),"i.a",VLOOKUP($C65,GVgg!$D$12:CK$600,X$3,FALSE)),"i.a"))</f>
        <v>i.a</v>
      </c>
      <c r="Y65" s="134" t="str">
        <f>IF($C65="","",_xlfn.IFNA(IF(ISBLANK(VLOOKUP($C65,GVgg!$D$12:CL$600,Y$3,FALSE)),"i.a",VLOOKUP($C65,GVgg!$D$12:CL$600,Y$3,FALSE)),"i.a"))</f>
        <v>i.a</v>
      </c>
      <c r="Z65" s="134" t="str">
        <f>IF($C65="","",_xlfn.IFNA(IF(ISBLANK(VLOOKUP($C65,GVgg!$D$12:CM$600,Z$3,FALSE)),"i.a",VLOOKUP($C65,GVgg!$D$12:CM$600,Z$3,FALSE)),"i.a"))</f>
        <v>i.a</v>
      </c>
      <c r="AA65" s="134" t="str">
        <f>IF($C65="","",_xlfn.IFNA(IF(ISBLANK(VLOOKUP($C65,GVgg!$D$12:CN$600,AA$3,FALSE)),"i.a",VLOOKUP($C65,GVgg!$D$12:CN$600,AA$3,FALSE)),"i.a"))</f>
        <v>i.a</v>
      </c>
      <c r="AB65" s="134" t="str">
        <f>IF($C65="","",_xlfn.IFNA(IF(ISBLANK(VLOOKUP($C65,GVgg!$D$12:CO$600,AB$3,FALSE)),"i.a",VLOOKUP($C65,GVgg!$D$12:CO$600,AB$3,FALSE)),"i.a"))</f>
        <v>i.a</v>
      </c>
    </row>
    <row r="66" spans="1:28" x14ac:dyDescent="0.2">
      <c r="A66" s="45">
        <v>58</v>
      </c>
      <c r="B66" s="45">
        <f>IF(OR(B65=B64,INDEX(GVgg!$B$12:$D$600,B65,1)=""),B65+1,B65)</f>
        <v>58</v>
      </c>
      <c r="C66" s="45">
        <f>IF(B66=B67,"",INDEX(GVgg!$B$12:$D$600,B66,3))</f>
        <v>0</v>
      </c>
      <c r="D66" s="51" t="str">
        <f>_xlfn.IFNA(IF(OR($C66="",ISBLANK(VLOOKUP($C66,GVgg!$D$11:$BV657,$I$3,FALSE))),"",VLOOKUP($C66,GVgg!$D$11:$BV657,$I$3,FALSE)),"")</f>
        <v/>
      </c>
      <c r="E66" s="51" t="str">
        <f>_xlfn.IFNA(IF(OR($C66="",ISBLANK(VLOOKUP($C66,GVgg!$D$11:$BV657,$I$3-1,FALSE))),"",VLOOKUP($C66,GVgg!$D$11:$BV657,$I$3-1,FALSE)),"")</f>
        <v/>
      </c>
      <c r="F66" s="51">
        <f>IF(B66=B67,UPPER(MID(INDEX(GVgg!$B$12:$F$600,B66,1),9,99)),INDEX(GVgg!$B$12:$F$600,B66,5))</f>
        <v>0</v>
      </c>
      <c r="G66" s="51">
        <f>IF(B66=B67,UPPER(MID(INDEX(GVgg!$B$12:$F$600,B66,1),9,99)),INDEX(GVgg!$B$12:$F$600,B66,4))</f>
        <v>0</v>
      </c>
      <c r="H66" s="106">
        <f t="shared" si="2"/>
        <v>0</v>
      </c>
      <c r="I66" s="108" t="str">
        <f t="shared" si="3"/>
        <v xml:space="preserve"> </v>
      </c>
      <c r="J66" s="134" t="str">
        <f>IF($C66="","",_xlfn.IFNA(IF(ISBLANK(VLOOKUP($C66,GVgg!$D$12:BW$600,J$3,FALSE)),"i.a",VLOOKUP($C66,GVgg!$D$12:BW$600,J$3,FALSE)),"i.a"))</f>
        <v>i.a</v>
      </c>
      <c r="K66" s="134" t="str">
        <f>IF($C66="","",_xlfn.IFNA(IF(ISBLANK(VLOOKUP($C66,GVgg!$D$12:BX$600,K$3,FALSE)),"i.a",VLOOKUP($C66,GVgg!$D$12:BX$600,K$3,FALSE)),"i.a"))</f>
        <v>i.a</v>
      </c>
      <c r="L66" s="134" t="str">
        <f>IF($C66="","",_xlfn.IFNA(IF(ISBLANK(VLOOKUP($C66,GVgg!$D$12:BY$600,L$3,FALSE)),"i.a",VLOOKUP($C66,GVgg!$D$12:BY$600,L$3,FALSE)),"i.a"))</f>
        <v>i.a</v>
      </c>
      <c r="M66" s="134" t="str">
        <f>IF($C66="","",_xlfn.IFNA(IF(ISBLANK(VLOOKUP($C66,GVgg!$D$12:BZ$600,M$3,FALSE)),"i.a",VLOOKUP($C66,GVgg!$D$12:BZ$600,M$3,FALSE)),"i.a"))</f>
        <v>i.a</v>
      </c>
      <c r="N66" s="134" t="str">
        <f>IF($C66="","",_xlfn.IFNA(IF(ISBLANK(VLOOKUP($C66,GVgg!$D$12:CA$600,N$3,FALSE)),"i.a",VLOOKUP($C66,GVgg!$D$12:CA$600,N$3,FALSE)),"i.a"))</f>
        <v>i.a</v>
      </c>
      <c r="O66" s="134" t="str">
        <f>IF($C66="","",_xlfn.IFNA(IF(ISBLANK(VLOOKUP($C66,GVgg!$D$12:CB$600,O$3,FALSE)),"i.a",VLOOKUP($C66,GVgg!$D$12:CB$600,O$3,FALSE)),"i.a"))</f>
        <v>i.a</v>
      </c>
      <c r="P66" s="134" t="str">
        <f>IF($C66="","",_xlfn.IFNA(IF(ISBLANK(VLOOKUP($C66,GVgg!$D$12:CC$600,P$3,FALSE)),"i.a",VLOOKUP($C66,GVgg!$D$12:CC$600,P$3,FALSE)),"i.a"))</f>
        <v>i.a</v>
      </c>
      <c r="Q66" s="134" t="str">
        <f>IF($C66="","",_xlfn.IFNA(IF(ISBLANK(VLOOKUP($C66,GVgg!$D$12:CD$600,Q$3,FALSE)),"i.a",VLOOKUP($C66,GVgg!$D$12:CD$600,Q$3,FALSE)),"i.a"))</f>
        <v>i.a</v>
      </c>
      <c r="R66" s="134" t="str">
        <f>IF($C66="","",_xlfn.IFNA(IF(ISBLANK(VLOOKUP($C66,GVgg!$D$12:CE$600,R$3,FALSE)),"i.a",VLOOKUP($C66,GVgg!$D$12:CE$600,R$3,FALSE)),"i.a"))</f>
        <v>i.a</v>
      </c>
      <c r="S66" s="134" t="str">
        <f>IF($C66="","",_xlfn.IFNA(IF(ISBLANK(VLOOKUP($C66,GVgg!$D$12:CF$600,S$3,FALSE)),"i.a",VLOOKUP($C66,GVgg!$D$12:CF$600,S$3,FALSE)),"i.a"))</f>
        <v>i.a</v>
      </c>
      <c r="T66" s="134" t="str">
        <f>IF($C66="","",_xlfn.IFNA(IF(ISBLANK(VLOOKUP($C66,GVgg!$D$12:CG$600,T$3,FALSE)),"i.a",VLOOKUP($C66,GVgg!$D$12:CG$600,T$3,FALSE)),"i.a"))</f>
        <v>i.a</v>
      </c>
      <c r="U66" s="134" t="str">
        <f>IF($C66="","",_xlfn.IFNA(IF(ISBLANK(VLOOKUP($C66,GVgg!$D$12:CH$600,U$3,FALSE)),"i.a",VLOOKUP($C66,GVgg!$D$12:CH$600,U$3,FALSE)),"i.a"))</f>
        <v>i.a</v>
      </c>
      <c r="V66" s="134" t="str">
        <f>IF($C66="","",_xlfn.IFNA(IF(ISBLANK(VLOOKUP($C66,GVgg!$D$12:CI$600,V$3,FALSE)),"i.a",VLOOKUP($C66,GVgg!$D$12:CI$600,V$3,FALSE)),"i.a"))</f>
        <v>i.a</v>
      </c>
      <c r="W66" s="134" t="str">
        <f>IF($C66="","",_xlfn.IFNA(IF(ISBLANK(VLOOKUP($C66,GVgg!$D$12:CJ$600,W$3,FALSE)),"i.a",VLOOKUP($C66,GVgg!$D$12:CJ$600,W$3,FALSE)),"i.a"))</f>
        <v>i.a</v>
      </c>
      <c r="X66" s="134" t="str">
        <f>IF($C66="","",_xlfn.IFNA(IF(ISBLANK(VLOOKUP($C66,GVgg!$D$12:CK$600,X$3,FALSE)),"i.a",VLOOKUP($C66,GVgg!$D$12:CK$600,X$3,FALSE)),"i.a"))</f>
        <v>i.a</v>
      </c>
      <c r="Y66" s="134" t="str">
        <f>IF($C66="","",_xlfn.IFNA(IF(ISBLANK(VLOOKUP($C66,GVgg!$D$12:CL$600,Y$3,FALSE)),"i.a",VLOOKUP($C66,GVgg!$D$12:CL$600,Y$3,FALSE)),"i.a"))</f>
        <v>i.a</v>
      </c>
      <c r="Z66" s="134" t="str">
        <f>IF($C66="","",_xlfn.IFNA(IF(ISBLANK(VLOOKUP($C66,GVgg!$D$12:CM$600,Z$3,FALSE)),"i.a",VLOOKUP($C66,GVgg!$D$12:CM$600,Z$3,FALSE)),"i.a"))</f>
        <v>i.a</v>
      </c>
      <c r="AA66" s="134" t="str">
        <f>IF($C66="","",_xlfn.IFNA(IF(ISBLANK(VLOOKUP($C66,GVgg!$D$12:CN$600,AA$3,FALSE)),"i.a",VLOOKUP($C66,GVgg!$D$12:CN$600,AA$3,FALSE)),"i.a"))</f>
        <v>i.a</v>
      </c>
      <c r="AB66" s="134" t="str">
        <f>IF($C66="","",_xlfn.IFNA(IF(ISBLANK(VLOOKUP($C66,GVgg!$D$12:CO$600,AB$3,FALSE)),"i.a",VLOOKUP($C66,GVgg!$D$12:CO$600,AB$3,FALSE)),"i.a"))</f>
        <v>i.a</v>
      </c>
    </row>
    <row r="67" spans="1:28" x14ac:dyDescent="0.2">
      <c r="A67" s="45">
        <v>59</v>
      </c>
      <c r="B67" s="45">
        <f>IF(OR(B66=B65,INDEX(GVgg!$B$12:$D$600,B66,1)=""),B66+1,B66)</f>
        <v>59</v>
      </c>
      <c r="C67" s="45">
        <f>IF(B67=B68,"",INDEX(GVgg!$B$12:$D$600,B67,3))</f>
        <v>0</v>
      </c>
      <c r="D67" s="51" t="str">
        <f>_xlfn.IFNA(IF(OR($C67="",ISBLANK(VLOOKUP($C67,GVgg!$D$11:$BV658,$I$3,FALSE))),"",VLOOKUP($C67,GVgg!$D$11:$BV658,$I$3,FALSE)),"")</f>
        <v/>
      </c>
      <c r="E67" s="51" t="str">
        <f>_xlfn.IFNA(IF(OR($C67="",ISBLANK(VLOOKUP($C67,GVgg!$D$11:$BV658,$I$3-1,FALSE))),"",VLOOKUP($C67,GVgg!$D$11:$BV658,$I$3-1,FALSE)),"")</f>
        <v/>
      </c>
      <c r="F67" s="51">
        <f>IF(B67=B68,UPPER(MID(INDEX(GVgg!$B$12:$F$600,B67,1),9,99)),INDEX(GVgg!$B$12:$F$600,B67,5))</f>
        <v>0</v>
      </c>
      <c r="G67" s="51">
        <f>IF(B67=B68,UPPER(MID(INDEX(GVgg!$B$12:$F$600,B67,1),9,99)),INDEX(GVgg!$B$12:$F$600,B67,4))</f>
        <v>0</v>
      </c>
      <c r="H67" s="106">
        <f t="shared" si="2"/>
        <v>0</v>
      </c>
      <c r="I67" s="108" t="str">
        <f t="shared" si="3"/>
        <v xml:space="preserve"> </v>
      </c>
      <c r="J67" s="134" t="str">
        <f>IF($C67="","",_xlfn.IFNA(IF(ISBLANK(VLOOKUP($C67,GVgg!$D$12:BW$600,J$3,FALSE)),"i.a",VLOOKUP($C67,GVgg!$D$12:BW$600,J$3,FALSE)),"i.a"))</f>
        <v>i.a</v>
      </c>
      <c r="K67" s="134" t="str">
        <f>IF($C67="","",_xlfn.IFNA(IF(ISBLANK(VLOOKUP($C67,GVgg!$D$12:BX$600,K$3,FALSE)),"i.a",VLOOKUP($C67,GVgg!$D$12:BX$600,K$3,FALSE)),"i.a"))</f>
        <v>i.a</v>
      </c>
      <c r="L67" s="134" t="str">
        <f>IF($C67="","",_xlfn.IFNA(IF(ISBLANK(VLOOKUP($C67,GVgg!$D$12:BY$600,L$3,FALSE)),"i.a",VLOOKUP($C67,GVgg!$D$12:BY$600,L$3,FALSE)),"i.a"))</f>
        <v>i.a</v>
      </c>
      <c r="M67" s="134" t="str">
        <f>IF($C67="","",_xlfn.IFNA(IF(ISBLANK(VLOOKUP($C67,GVgg!$D$12:BZ$600,M$3,FALSE)),"i.a",VLOOKUP($C67,GVgg!$D$12:BZ$600,M$3,FALSE)),"i.a"))</f>
        <v>i.a</v>
      </c>
      <c r="N67" s="134" t="str">
        <f>IF($C67="","",_xlfn.IFNA(IF(ISBLANK(VLOOKUP($C67,GVgg!$D$12:CA$600,N$3,FALSE)),"i.a",VLOOKUP($C67,GVgg!$D$12:CA$600,N$3,FALSE)),"i.a"))</f>
        <v>i.a</v>
      </c>
      <c r="O67" s="134" t="str">
        <f>IF($C67="","",_xlfn.IFNA(IF(ISBLANK(VLOOKUP($C67,GVgg!$D$12:CB$600,O$3,FALSE)),"i.a",VLOOKUP($C67,GVgg!$D$12:CB$600,O$3,FALSE)),"i.a"))</f>
        <v>i.a</v>
      </c>
      <c r="P67" s="134" t="str">
        <f>IF($C67="","",_xlfn.IFNA(IF(ISBLANK(VLOOKUP($C67,GVgg!$D$12:CC$600,P$3,FALSE)),"i.a",VLOOKUP($C67,GVgg!$D$12:CC$600,P$3,FALSE)),"i.a"))</f>
        <v>i.a</v>
      </c>
      <c r="Q67" s="134" t="str">
        <f>IF($C67="","",_xlfn.IFNA(IF(ISBLANK(VLOOKUP($C67,GVgg!$D$12:CD$600,Q$3,FALSE)),"i.a",VLOOKUP($C67,GVgg!$D$12:CD$600,Q$3,FALSE)),"i.a"))</f>
        <v>i.a</v>
      </c>
      <c r="R67" s="134" t="str">
        <f>IF($C67="","",_xlfn.IFNA(IF(ISBLANK(VLOOKUP($C67,GVgg!$D$12:CE$600,R$3,FALSE)),"i.a",VLOOKUP($C67,GVgg!$D$12:CE$600,R$3,FALSE)),"i.a"))</f>
        <v>i.a</v>
      </c>
      <c r="S67" s="134" t="str">
        <f>IF($C67="","",_xlfn.IFNA(IF(ISBLANK(VLOOKUP($C67,GVgg!$D$12:CF$600,S$3,FALSE)),"i.a",VLOOKUP($C67,GVgg!$D$12:CF$600,S$3,FALSE)),"i.a"))</f>
        <v>i.a</v>
      </c>
      <c r="T67" s="134" t="str">
        <f>IF($C67="","",_xlfn.IFNA(IF(ISBLANK(VLOOKUP($C67,GVgg!$D$12:CG$600,T$3,FALSE)),"i.a",VLOOKUP($C67,GVgg!$D$12:CG$600,T$3,FALSE)),"i.a"))</f>
        <v>i.a</v>
      </c>
      <c r="U67" s="134" t="str">
        <f>IF($C67="","",_xlfn.IFNA(IF(ISBLANK(VLOOKUP($C67,GVgg!$D$12:CH$600,U$3,FALSE)),"i.a",VLOOKUP($C67,GVgg!$D$12:CH$600,U$3,FALSE)),"i.a"))</f>
        <v>i.a</v>
      </c>
      <c r="V67" s="134" t="str">
        <f>IF($C67="","",_xlfn.IFNA(IF(ISBLANK(VLOOKUP($C67,GVgg!$D$12:CI$600,V$3,FALSE)),"i.a",VLOOKUP($C67,GVgg!$D$12:CI$600,V$3,FALSE)),"i.a"))</f>
        <v>i.a</v>
      </c>
      <c r="W67" s="134" t="str">
        <f>IF($C67="","",_xlfn.IFNA(IF(ISBLANK(VLOOKUP($C67,GVgg!$D$12:CJ$600,W$3,FALSE)),"i.a",VLOOKUP($C67,GVgg!$D$12:CJ$600,W$3,FALSE)),"i.a"))</f>
        <v>i.a</v>
      </c>
      <c r="X67" s="134" t="str">
        <f>IF($C67="","",_xlfn.IFNA(IF(ISBLANK(VLOOKUP($C67,GVgg!$D$12:CK$600,X$3,FALSE)),"i.a",VLOOKUP($C67,GVgg!$D$12:CK$600,X$3,FALSE)),"i.a"))</f>
        <v>i.a</v>
      </c>
      <c r="Y67" s="134" t="str">
        <f>IF($C67="","",_xlfn.IFNA(IF(ISBLANK(VLOOKUP($C67,GVgg!$D$12:CL$600,Y$3,FALSE)),"i.a",VLOOKUP($C67,GVgg!$D$12:CL$600,Y$3,FALSE)),"i.a"))</f>
        <v>i.a</v>
      </c>
      <c r="Z67" s="134" t="str">
        <f>IF($C67="","",_xlfn.IFNA(IF(ISBLANK(VLOOKUP($C67,GVgg!$D$12:CM$600,Z$3,FALSE)),"i.a",VLOOKUP($C67,GVgg!$D$12:CM$600,Z$3,FALSE)),"i.a"))</f>
        <v>i.a</v>
      </c>
      <c r="AA67" s="134" t="str">
        <f>IF($C67="","",_xlfn.IFNA(IF(ISBLANK(VLOOKUP($C67,GVgg!$D$12:CN$600,AA$3,FALSE)),"i.a",VLOOKUP($C67,GVgg!$D$12:CN$600,AA$3,FALSE)),"i.a"))</f>
        <v>i.a</v>
      </c>
      <c r="AB67" s="134" t="str">
        <f>IF($C67="","",_xlfn.IFNA(IF(ISBLANK(VLOOKUP($C67,GVgg!$D$12:CO$600,AB$3,FALSE)),"i.a",VLOOKUP($C67,GVgg!$D$12:CO$600,AB$3,FALSE)),"i.a"))</f>
        <v>i.a</v>
      </c>
    </row>
    <row r="68" spans="1:28" x14ac:dyDescent="0.2">
      <c r="A68" s="45">
        <v>60</v>
      </c>
      <c r="B68" s="45">
        <f>IF(OR(B67=B66,INDEX(GVgg!$B$12:$D$600,B67,1)=""),B67+1,B67)</f>
        <v>60</v>
      </c>
      <c r="C68" s="45">
        <f>IF(B68=B69,"",INDEX(GVgg!$B$12:$D$600,B68,3))</f>
        <v>0</v>
      </c>
      <c r="D68" s="51" t="str">
        <f>_xlfn.IFNA(IF(OR($C68="",ISBLANK(VLOOKUP($C68,GVgg!$D$11:$BV659,$I$3,FALSE))),"",VLOOKUP($C68,GVgg!$D$11:$BV659,$I$3,FALSE)),"")</f>
        <v/>
      </c>
      <c r="E68" s="51" t="str">
        <f>_xlfn.IFNA(IF(OR($C68="",ISBLANK(VLOOKUP($C68,GVgg!$D$11:$BV659,$I$3-1,FALSE))),"",VLOOKUP($C68,GVgg!$D$11:$BV659,$I$3-1,FALSE)),"")</f>
        <v/>
      </c>
      <c r="F68" s="51">
        <f>IF(B68=B69,UPPER(MID(INDEX(GVgg!$B$12:$F$600,B68,1),9,99)),INDEX(GVgg!$B$12:$F$600,B68,5))</f>
        <v>0</v>
      </c>
      <c r="G68" s="51">
        <f>IF(B68=B69,UPPER(MID(INDEX(GVgg!$B$12:$F$600,B68,1),9,99)),INDEX(GVgg!$B$12:$F$600,B68,4))</f>
        <v>0</v>
      </c>
      <c r="H68" s="106">
        <f t="shared" si="2"/>
        <v>0</v>
      </c>
      <c r="I68" s="108" t="str">
        <f t="shared" si="3"/>
        <v xml:space="preserve"> </v>
      </c>
      <c r="J68" s="134" t="str">
        <f>IF($C68="","",_xlfn.IFNA(IF(ISBLANK(VLOOKUP($C68,GVgg!$D$12:BW$600,J$3,FALSE)),"i.a",VLOOKUP($C68,GVgg!$D$12:BW$600,J$3,FALSE)),"i.a"))</f>
        <v>i.a</v>
      </c>
      <c r="K68" s="134" t="str">
        <f>IF($C68="","",_xlfn.IFNA(IF(ISBLANK(VLOOKUP($C68,GVgg!$D$12:BX$600,K$3,FALSE)),"i.a",VLOOKUP($C68,GVgg!$D$12:BX$600,K$3,FALSE)),"i.a"))</f>
        <v>i.a</v>
      </c>
      <c r="L68" s="134" t="str">
        <f>IF($C68="","",_xlfn.IFNA(IF(ISBLANK(VLOOKUP($C68,GVgg!$D$12:BY$600,L$3,FALSE)),"i.a",VLOOKUP($C68,GVgg!$D$12:BY$600,L$3,FALSE)),"i.a"))</f>
        <v>i.a</v>
      </c>
      <c r="M68" s="134" t="str">
        <f>IF($C68="","",_xlfn.IFNA(IF(ISBLANK(VLOOKUP($C68,GVgg!$D$12:BZ$600,M$3,FALSE)),"i.a",VLOOKUP($C68,GVgg!$D$12:BZ$600,M$3,FALSE)),"i.a"))</f>
        <v>i.a</v>
      </c>
      <c r="N68" s="134" t="str">
        <f>IF($C68="","",_xlfn.IFNA(IF(ISBLANK(VLOOKUP($C68,GVgg!$D$12:CA$600,N$3,FALSE)),"i.a",VLOOKUP($C68,GVgg!$D$12:CA$600,N$3,FALSE)),"i.a"))</f>
        <v>i.a</v>
      </c>
      <c r="O68" s="134" t="str">
        <f>IF($C68="","",_xlfn.IFNA(IF(ISBLANK(VLOOKUP($C68,GVgg!$D$12:CB$600,O$3,FALSE)),"i.a",VLOOKUP($C68,GVgg!$D$12:CB$600,O$3,FALSE)),"i.a"))</f>
        <v>i.a</v>
      </c>
      <c r="P68" s="134" t="str">
        <f>IF($C68="","",_xlfn.IFNA(IF(ISBLANK(VLOOKUP($C68,GVgg!$D$12:CC$600,P$3,FALSE)),"i.a",VLOOKUP($C68,GVgg!$D$12:CC$600,P$3,FALSE)),"i.a"))</f>
        <v>i.a</v>
      </c>
      <c r="Q68" s="134" t="str">
        <f>IF($C68="","",_xlfn.IFNA(IF(ISBLANK(VLOOKUP($C68,GVgg!$D$12:CD$600,Q$3,FALSE)),"i.a",VLOOKUP($C68,GVgg!$D$12:CD$600,Q$3,FALSE)),"i.a"))</f>
        <v>i.a</v>
      </c>
      <c r="R68" s="134" t="str">
        <f>IF($C68="","",_xlfn.IFNA(IF(ISBLANK(VLOOKUP($C68,GVgg!$D$12:CE$600,R$3,FALSE)),"i.a",VLOOKUP($C68,GVgg!$D$12:CE$600,R$3,FALSE)),"i.a"))</f>
        <v>i.a</v>
      </c>
      <c r="S68" s="134" t="str">
        <f>IF($C68="","",_xlfn.IFNA(IF(ISBLANK(VLOOKUP($C68,GVgg!$D$12:CF$600,S$3,FALSE)),"i.a",VLOOKUP($C68,GVgg!$D$12:CF$600,S$3,FALSE)),"i.a"))</f>
        <v>i.a</v>
      </c>
      <c r="T68" s="134" t="str">
        <f>IF($C68="","",_xlfn.IFNA(IF(ISBLANK(VLOOKUP($C68,GVgg!$D$12:CG$600,T$3,FALSE)),"i.a",VLOOKUP($C68,GVgg!$D$12:CG$600,T$3,FALSE)),"i.a"))</f>
        <v>i.a</v>
      </c>
      <c r="U68" s="134" t="str">
        <f>IF($C68="","",_xlfn.IFNA(IF(ISBLANK(VLOOKUP($C68,GVgg!$D$12:CH$600,U$3,FALSE)),"i.a",VLOOKUP($C68,GVgg!$D$12:CH$600,U$3,FALSE)),"i.a"))</f>
        <v>i.a</v>
      </c>
      <c r="V68" s="134" t="str">
        <f>IF($C68="","",_xlfn.IFNA(IF(ISBLANK(VLOOKUP($C68,GVgg!$D$12:CI$600,V$3,FALSE)),"i.a",VLOOKUP($C68,GVgg!$D$12:CI$600,V$3,FALSE)),"i.a"))</f>
        <v>i.a</v>
      </c>
      <c r="W68" s="134" t="str">
        <f>IF($C68="","",_xlfn.IFNA(IF(ISBLANK(VLOOKUP($C68,GVgg!$D$12:CJ$600,W$3,FALSE)),"i.a",VLOOKUP($C68,GVgg!$D$12:CJ$600,W$3,FALSE)),"i.a"))</f>
        <v>i.a</v>
      </c>
      <c r="X68" s="134" t="str">
        <f>IF($C68="","",_xlfn.IFNA(IF(ISBLANK(VLOOKUP($C68,GVgg!$D$12:CK$600,X$3,FALSE)),"i.a",VLOOKUP($C68,GVgg!$D$12:CK$600,X$3,FALSE)),"i.a"))</f>
        <v>i.a</v>
      </c>
      <c r="Y68" s="134" t="str">
        <f>IF($C68="","",_xlfn.IFNA(IF(ISBLANK(VLOOKUP($C68,GVgg!$D$12:CL$600,Y$3,FALSE)),"i.a",VLOOKUP($C68,GVgg!$D$12:CL$600,Y$3,FALSE)),"i.a"))</f>
        <v>i.a</v>
      </c>
      <c r="Z68" s="134" t="str">
        <f>IF($C68="","",_xlfn.IFNA(IF(ISBLANK(VLOOKUP($C68,GVgg!$D$12:CM$600,Z$3,FALSE)),"i.a",VLOOKUP($C68,GVgg!$D$12:CM$600,Z$3,FALSE)),"i.a"))</f>
        <v>i.a</v>
      </c>
      <c r="AA68" s="134" t="str">
        <f>IF($C68="","",_xlfn.IFNA(IF(ISBLANK(VLOOKUP($C68,GVgg!$D$12:CN$600,AA$3,FALSE)),"i.a",VLOOKUP($C68,GVgg!$D$12:CN$600,AA$3,FALSE)),"i.a"))</f>
        <v>i.a</v>
      </c>
      <c r="AB68" s="134" t="str">
        <f>IF($C68="","",_xlfn.IFNA(IF(ISBLANK(VLOOKUP($C68,GVgg!$D$12:CO$600,AB$3,FALSE)),"i.a",VLOOKUP($C68,GVgg!$D$12:CO$600,AB$3,FALSE)),"i.a"))</f>
        <v>i.a</v>
      </c>
    </row>
    <row r="69" spans="1:28" x14ac:dyDescent="0.2">
      <c r="A69" s="45">
        <v>61</v>
      </c>
      <c r="B69" s="45">
        <f>IF(OR(B68=B67,INDEX(GVgg!$B$12:$D$600,B68,1)=""),B68+1,B68)</f>
        <v>61</v>
      </c>
      <c r="C69" s="45">
        <f>IF(B69=B70,"",INDEX(GVgg!$B$12:$D$600,B69,3))</f>
        <v>0</v>
      </c>
      <c r="D69" s="51" t="str">
        <f>_xlfn.IFNA(IF(OR($C69="",ISBLANK(VLOOKUP($C69,GVgg!$D$11:$BV660,$I$3,FALSE))),"",VLOOKUP($C69,GVgg!$D$11:$BV660,$I$3,FALSE)),"")</f>
        <v/>
      </c>
      <c r="E69" s="51" t="str">
        <f>_xlfn.IFNA(IF(OR($C69="",ISBLANK(VLOOKUP($C69,GVgg!$D$11:$BV660,$I$3-1,FALSE))),"",VLOOKUP($C69,GVgg!$D$11:$BV660,$I$3-1,FALSE)),"")</f>
        <v/>
      </c>
      <c r="F69" s="51">
        <f>IF(B69=B70,UPPER(MID(INDEX(GVgg!$B$12:$F$600,B69,1),9,99)),INDEX(GVgg!$B$12:$F$600,B69,5))</f>
        <v>0</v>
      </c>
      <c r="G69" s="51">
        <f>IF(B69=B70,UPPER(MID(INDEX(GVgg!$B$12:$F$600,B69,1),9,99)),INDEX(GVgg!$B$12:$F$600,B69,4))</f>
        <v>0</v>
      </c>
      <c r="H69" s="106">
        <f t="shared" si="2"/>
        <v>0</v>
      </c>
      <c r="I69" s="108" t="str">
        <f t="shared" si="3"/>
        <v xml:space="preserve"> </v>
      </c>
      <c r="J69" s="134" t="str">
        <f>IF($C69="","",_xlfn.IFNA(IF(ISBLANK(VLOOKUP($C69,GVgg!$D$12:BW$600,J$3,FALSE)),"i.a",VLOOKUP($C69,GVgg!$D$12:BW$600,J$3,FALSE)),"i.a"))</f>
        <v>i.a</v>
      </c>
      <c r="K69" s="134" t="str">
        <f>IF($C69="","",_xlfn.IFNA(IF(ISBLANK(VLOOKUP($C69,GVgg!$D$12:BX$600,K$3,FALSE)),"i.a",VLOOKUP($C69,GVgg!$D$12:BX$600,K$3,FALSE)),"i.a"))</f>
        <v>i.a</v>
      </c>
      <c r="L69" s="134" t="str">
        <f>IF($C69="","",_xlfn.IFNA(IF(ISBLANK(VLOOKUP($C69,GVgg!$D$12:BY$600,L$3,FALSE)),"i.a",VLOOKUP($C69,GVgg!$D$12:BY$600,L$3,FALSE)),"i.a"))</f>
        <v>i.a</v>
      </c>
      <c r="M69" s="134" t="str">
        <f>IF($C69="","",_xlfn.IFNA(IF(ISBLANK(VLOOKUP($C69,GVgg!$D$12:BZ$600,M$3,FALSE)),"i.a",VLOOKUP($C69,GVgg!$D$12:BZ$600,M$3,FALSE)),"i.a"))</f>
        <v>i.a</v>
      </c>
      <c r="N69" s="134" t="str">
        <f>IF($C69="","",_xlfn.IFNA(IF(ISBLANK(VLOOKUP($C69,GVgg!$D$12:CA$600,N$3,FALSE)),"i.a",VLOOKUP($C69,GVgg!$D$12:CA$600,N$3,FALSE)),"i.a"))</f>
        <v>i.a</v>
      </c>
      <c r="O69" s="134" t="str">
        <f>IF($C69="","",_xlfn.IFNA(IF(ISBLANK(VLOOKUP($C69,GVgg!$D$12:CB$600,O$3,FALSE)),"i.a",VLOOKUP($C69,GVgg!$D$12:CB$600,O$3,FALSE)),"i.a"))</f>
        <v>i.a</v>
      </c>
      <c r="P69" s="134" t="str">
        <f>IF($C69="","",_xlfn.IFNA(IF(ISBLANK(VLOOKUP($C69,GVgg!$D$12:CC$600,P$3,FALSE)),"i.a",VLOOKUP($C69,GVgg!$D$12:CC$600,P$3,FALSE)),"i.a"))</f>
        <v>i.a</v>
      </c>
      <c r="Q69" s="134" t="str">
        <f>IF($C69="","",_xlfn.IFNA(IF(ISBLANK(VLOOKUP($C69,GVgg!$D$12:CD$600,Q$3,FALSE)),"i.a",VLOOKUP($C69,GVgg!$D$12:CD$600,Q$3,FALSE)),"i.a"))</f>
        <v>i.a</v>
      </c>
      <c r="R69" s="134" t="str">
        <f>IF($C69="","",_xlfn.IFNA(IF(ISBLANK(VLOOKUP($C69,GVgg!$D$12:CE$600,R$3,FALSE)),"i.a",VLOOKUP($C69,GVgg!$D$12:CE$600,R$3,FALSE)),"i.a"))</f>
        <v>i.a</v>
      </c>
      <c r="S69" s="134" t="str">
        <f>IF($C69="","",_xlfn.IFNA(IF(ISBLANK(VLOOKUP($C69,GVgg!$D$12:CF$600,S$3,FALSE)),"i.a",VLOOKUP($C69,GVgg!$D$12:CF$600,S$3,FALSE)),"i.a"))</f>
        <v>i.a</v>
      </c>
      <c r="T69" s="134" t="str">
        <f>IF($C69="","",_xlfn.IFNA(IF(ISBLANK(VLOOKUP($C69,GVgg!$D$12:CG$600,T$3,FALSE)),"i.a",VLOOKUP($C69,GVgg!$D$12:CG$600,T$3,FALSE)),"i.a"))</f>
        <v>i.a</v>
      </c>
      <c r="U69" s="134" t="str">
        <f>IF($C69="","",_xlfn.IFNA(IF(ISBLANK(VLOOKUP($C69,GVgg!$D$12:CH$600,U$3,FALSE)),"i.a",VLOOKUP($C69,GVgg!$D$12:CH$600,U$3,FALSE)),"i.a"))</f>
        <v>i.a</v>
      </c>
      <c r="V69" s="134" t="str">
        <f>IF($C69="","",_xlfn.IFNA(IF(ISBLANK(VLOOKUP($C69,GVgg!$D$12:CI$600,V$3,FALSE)),"i.a",VLOOKUP($C69,GVgg!$D$12:CI$600,V$3,FALSE)),"i.a"))</f>
        <v>i.a</v>
      </c>
      <c r="W69" s="134" t="str">
        <f>IF($C69="","",_xlfn.IFNA(IF(ISBLANK(VLOOKUP($C69,GVgg!$D$12:CJ$600,W$3,FALSE)),"i.a",VLOOKUP($C69,GVgg!$D$12:CJ$600,W$3,FALSE)),"i.a"))</f>
        <v>i.a</v>
      </c>
      <c r="X69" s="134" t="str">
        <f>IF($C69="","",_xlfn.IFNA(IF(ISBLANK(VLOOKUP($C69,GVgg!$D$12:CK$600,X$3,FALSE)),"i.a",VLOOKUP($C69,GVgg!$D$12:CK$600,X$3,FALSE)),"i.a"))</f>
        <v>i.a</v>
      </c>
      <c r="Y69" s="134" t="str">
        <f>IF($C69="","",_xlfn.IFNA(IF(ISBLANK(VLOOKUP($C69,GVgg!$D$12:CL$600,Y$3,FALSE)),"i.a",VLOOKUP($C69,GVgg!$D$12:CL$600,Y$3,FALSE)),"i.a"))</f>
        <v>i.a</v>
      </c>
      <c r="Z69" s="134" t="str">
        <f>IF($C69="","",_xlfn.IFNA(IF(ISBLANK(VLOOKUP($C69,GVgg!$D$12:CM$600,Z$3,FALSE)),"i.a",VLOOKUP($C69,GVgg!$D$12:CM$600,Z$3,FALSE)),"i.a"))</f>
        <v>i.a</v>
      </c>
      <c r="AA69" s="134" t="str">
        <f>IF($C69="","",_xlfn.IFNA(IF(ISBLANK(VLOOKUP($C69,GVgg!$D$12:CN$600,AA$3,FALSE)),"i.a",VLOOKUP($C69,GVgg!$D$12:CN$600,AA$3,FALSE)),"i.a"))</f>
        <v>i.a</v>
      </c>
      <c r="AB69" s="134" t="str">
        <f>IF($C69="","",_xlfn.IFNA(IF(ISBLANK(VLOOKUP($C69,GVgg!$D$12:CO$600,AB$3,FALSE)),"i.a",VLOOKUP($C69,GVgg!$D$12:CO$600,AB$3,FALSE)),"i.a"))</f>
        <v>i.a</v>
      </c>
    </row>
    <row r="70" spans="1:28" x14ac:dyDescent="0.2">
      <c r="A70" s="45">
        <v>62</v>
      </c>
      <c r="B70" s="45">
        <f>IF(OR(B69=B68,INDEX(GVgg!$B$12:$D$600,B69,1)=""),B69+1,B69)</f>
        <v>62</v>
      </c>
      <c r="C70" s="45">
        <f>IF(B70=B71,"",INDEX(GVgg!$B$12:$D$600,B70,3))</f>
        <v>0</v>
      </c>
      <c r="D70" s="51" t="str">
        <f>_xlfn.IFNA(IF(OR($C70="",ISBLANK(VLOOKUP($C70,GVgg!$D$11:$BV661,$I$3,FALSE))),"",VLOOKUP($C70,GVgg!$D$11:$BV661,$I$3,FALSE)),"")</f>
        <v/>
      </c>
      <c r="E70" s="51" t="str">
        <f>_xlfn.IFNA(IF(OR($C70="",ISBLANK(VLOOKUP($C70,GVgg!$D$11:$BV661,$I$3-1,FALSE))),"",VLOOKUP($C70,GVgg!$D$11:$BV661,$I$3-1,FALSE)),"")</f>
        <v/>
      </c>
      <c r="F70" s="51">
        <f>IF(B70=B71,UPPER(MID(INDEX(GVgg!$B$12:$F$600,B70,1),9,99)),INDEX(GVgg!$B$12:$F$600,B70,5))</f>
        <v>0</v>
      </c>
      <c r="G70" s="51">
        <f>IF(B70=B71,UPPER(MID(INDEX(GVgg!$B$12:$F$600,B70,1),9,99)),INDEX(GVgg!$B$12:$F$600,B70,4))</f>
        <v>0</v>
      </c>
      <c r="H70" s="106">
        <f t="shared" si="2"/>
        <v>0</v>
      </c>
      <c r="I70" s="108" t="str">
        <f t="shared" si="3"/>
        <v xml:space="preserve"> </v>
      </c>
      <c r="J70" s="134" t="str">
        <f>IF($C70="","",_xlfn.IFNA(IF(ISBLANK(VLOOKUP($C70,GVgg!$D$12:BW$600,J$3,FALSE)),"i.a",VLOOKUP($C70,GVgg!$D$12:BW$600,J$3,FALSE)),"i.a"))</f>
        <v>i.a</v>
      </c>
      <c r="K70" s="134" t="str">
        <f>IF($C70="","",_xlfn.IFNA(IF(ISBLANK(VLOOKUP($C70,GVgg!$D$12:BX$600,K$3,FALSE)),"i.a",VLOOKUP($C70,GVgg!$D$12:BX$600,K$3,FALSE)),"i.a"))</f>
        <v>i.a</v>
      </c>
      <c r="L70" s="134" t="str">
        <f>IF($C70="","",_xlfn.IFNA(IF(ISBLANK(VLOOKUP($C70,GVgg!$D$12:BY$600,L$3,FALSE)),"i.a",VLOOKUP($C70,GVgg!$D$12:BY$600,L$3,FALSE)),"i.a"))</f>
        <v>i.a</v>
      </c>
      <c r="M70" s="134" t="str">
        <f>IF($C70="","",_xlfn.IFNA(IF(ISBLANK(VLOOKUP($C70,GVgg!$D$12:BZ$600,M$3,FALSE)),"i.a",VLOOKUP($C70,GVgg!$D$12:BZ$600,M$3,FALSE)),"i.a"))</f>
        <v>i.a</v>
      </c>
      <c r="N70" s="134" t="str">
        <f>IF($C70="","",_xlfn.IFNA(IF(ISBLANK(VLOOKUP($C70,GVgg!$D$12:CA$600,N$3,FALSE)),"i.a",VLOOKUP($C70,GVgg!$D$12:CA$600,N$3,FALSE)),"i.a"))</f>
        <v>i.a</v>
      </c>
      <c r="O70" s="134" t="str">
        <f>IF($C70="","",_xlfn.IFNA(IF(ISBLANK(VLOOKUP($C70,GVgg!$D$12:CB$600,O$3,FALSE)),"i.a",VLOOKUP($C70,GVgg!$D$12:CB$600,O$3,FALSE)),"i.a"))</f>
        <v>i.a</v>
      </c>
      <c r="P70" s="134" t="str">
        <f>IF($C70="","",_xlfn.IFNA(IF(ISBLANK(VLOOKUP($C70,GVgg!$D$12:CC$600,P$3,FALSE)),"i.a",VLOOKUP($C70,GVgg!$D$12:CC$600,P$3,FALSE)),"i.a"))</f>
        <v>i.a</v>
      </c>
      <c r="Q70" s="134" t="str">
        <f>IF($C70="","",_xlfn.IFNA(IF(ISBLANK(VLOOKUP($C70,GVgg!$D$12:CD$600,Q$3,FALSE)),"i.a",VLOOKUP($C70,GVgg!$D$12:CD$600,Q$3,FALSE)),"i.a"))</f>
        <v>i.a</v>
      </c>
      <c r="R70" s="134" t="str">
        <f>IF($C70="","",_xlfn.IFNA(IF(ISBLANK(VLOOKUP($C70,GVgg!$D$12:CE$600,R$3,FALSE)),"i.a",VLOOKUP($C70,GVgg!$D$12:CE$600,R$3,FALSE)),"i.a"))</f>
        <v>i.a</v>
      </c>
      <c r="S70" s="134" t="str">
        <f>IF($C70="","",_xlfn.IFNA(IF(ISBLANK(VLOOKUP($C70,GVgg!$D$12:CF$600,S$3,FALSE)),"i.a",VLOOKUP($C70,GVgg!$D$12:CF$600,S$3,FALSE)),"i.a"))</f>
        <v>i.a</v>
      </c>
      <c r="T70" s="134" t="str">
        <f>IF($C70="","",_xlfn.IFNA(IF(ISBLANK(VLOOKUP($C70,GVgg!$D$12:CG$600,T$3,FALSE)),"i.a",VLOOKUP($C70,GVgg!$D$12:CG$600,T$3,FALSE)),"i.a"))</f>
        <v>i.a</v>
      </c>
      <c r="U70" s="134" t="str">
        <f>IF($C70="","",_xlfn.IFNA(IF(ISBLANK(VLOOKUP($C70,GVgg!$D$12:CH$600,U$3,FALSE)),"i.a",VLOOKUP($C70,GVgg!$D$12:CH$600,U$3,FALSE)),"i.a"))</f>
        <v>i.a</v>
      </c>
      <c r="V70" s="134" t="str">
        <f>IF($C70="","",_xlfn.IFNA(IF(ISBLANK(VLOOKUP($C70,GVgg!$D$12:CI$600,V$3,FALSE)),"i.a",VLOOKUP($C70,GVgg!$D$12:CI$600,V$3,FALSE)),"i.a"))</f>
        <v>i.a</v>
      </c>
      <c r="W70" s="134" t="str">
        <f>IF($C70="","",_xlfn.IFNA(IF(ISBLANK(VLOOKUP($C70,GVgg!$D$12:CJ$600,W$3,FALSE)),"i.a",VLOOKUP($C70,GVgg!$D$12:CJ$600,W$3,FALSE)),"i.a"))</f>
        <v>i.a</v>
      </c>
      <c r="X70" s="134" t="str">
        <f>IF($C70="","",_xlfn.IFNA(IF(ISBLANK(VLOOKUP($C70,GVgg!$D$12:CK$600,X$3,FALSE)),"i.a",VLOOKUP($C70,GVgg!$D$12:CK$600,X$3,FALSE)),"i.a"))</f>
        <v>i.a</v>
      </c>
      <c r="Y70" s="134" t="str">
        <f>IF($C70="","",_xlfn.IFNA(IF(ISBLANK(VLOOKUP($C70,GVgg!$D$12:CL$600,Y$3,FALSE)),"i.a",VLOOKUP($C70,GVgg!$D$12:CL$600,Y$3,FALSE)),"i.a"))</f>
        <v>i.a</v>
      </c>
      <c r="Z70" s="134" t="str">
        <f>IF($C70="","",_xlfn.IFNA(IF(ISBLANK(VLOOKUP($C70,GVgg!$D$12:CM$600,Z$3,FALSE)),"i.a",VLOOKUP($C70,GVgg!$D$12:CM$600,Z$3,FALSE)),"i.a"))</f>
        <v>i.a</v>
      </c>
      <c r="AA70" s="134" t="str">
        <f>IF($C70="","",_xlfn.IFNA(IF(ISBLANK(VLOOKUP($C70,GVgg!$D$12:CN$600,AA$3,FALSE)),"i.a",VLOOKUP($C70,GVgg!$D$12:CN$600,AA$3,FALSE)),"i.a"))</f>
        <v>i.a</v>
      </c>
      <c r="AB70" s="134" t="str">
        <f>IF($C70="","",_xlfn.IFNA(IF(ISBLANK(VLOOKUP($C70,GVgg!$D$12:CO$600,AB$3,FALSE)),"i.a",VLOOKUP($C70,GVgg!$D$12:CO$600,AB$3,FALSE)),"i.a"))</f>
        <v>i.a</v>
      </c>
    </row>
    <row r="71" spans="1:28" x14ac:dyDescent="0.2">
      <c r="A71" s="45">
        <v>63</v>
      </c>
      <c r="B71" s="45">
        <f>IF(OR(B70=B69,INDEX(GVgg!$B$12:$D$600,B70,1)=""),B70+1,B70)</f>
        <v>63</v>
      </c>
      <c r="C71" s="45">
        <f>IF(B71=B72,"",INDEX(GVgg!$B$12:$D$600,B71,3))</f>
        <v>0</v>
      </c>
      <c r="D71" s="51" t="str">
        <f>_xlfn.IFNA(IF(OR($C71="",ISBLANK(VLOOKUP($C71,GVgg!$D$11:$BV662,$I$3,FALSE))),"",VLOOKUP($C71,GVgg!$D$11:$BV662,$I$3,FALSE)),"")</f>
        <v/>
      </c>
      <c r="E71" s="51" t="str">
        <f>_xlfn.IFNA(IF(OR($C71="",ISBLANK(VLOOKUP($C71,GVgg!$D$11:$BV662,$I$3-1,FALSE))),"",VLOOKUP($C71,GVgg!$D$11:$BV662,$I$3-1,FALSE)),"")</f>
        <v/>
      </c>
      <c r="F71" s="51">
        <f>IF(B71=B72,UPPER(MID(INDEX(GVgg!$B$12:$F$600,B71,1),9,99)),INDEX(GVgg!$B$12:$F$600,B71,5))</f>
        <v>0</v>
      </c>
      <c r="G71" s="51">
        <f>IF(B71=B72,UPPER(MID(INDEX(GVgg!$B$12:$F$600,B71,1),9,99)),INDEX(GVgg!$B$12:$F$600,B71,4))</f>
        <v>0</v>
      </c>
      <c r="H71" s="106">
        <f t="shared" si="2"/>
        <v>0</v>
      </c>
      <c r="I71" s="108" t="str">
        <f t="shared" si="3"/>
        <v xml:space="preserve"> </v>
      </c>
      <c r="J71" s="134" t="str">
        <f>IF($C71="","",_xlfn.IFNA(IF(ISBLANK(VLOOKUP($C71,GVgg!$D$12:BW$600,J$3,FALSE)),"i.a",VLOOKUP($C71,GVgg!$D$12:BW$600,J$3,FALSE)),"i.a"))</f>
        <v>i.a</v>
      </c>
      <c r="K71" s="134" t="str">
        <f>IF($C71="","",_xlfn.IFNA(IF(ISBLANK(VLOOKUP($C71,GVgg!$D$12:BX$600,K$3,FALSE)),"i.a",VLOOKUP($C71,GVgg!$D$12:BX$600,K$3,FALSE)),"i.a"))</f>
        <v>i.a</v>
      </c>
      <c r="L71" s="134" t="str">
        <f>IF($C71="","",_xlfn.IFNA(IF(ISBLANK(VLOOKUP($C71,GVgg!$D$12:BY$600,L$3,FALSE)),"i.a",VLOOKUP($C71,GVgg!$D$12:BY$600,L$3,FALSE)),"i.a"))</f>
        <v>i.a</v>
      </c>
      <c r="M71" s="134" t="str">
        <f>IF($C71="","",_xlfn.IFNA(IF(ISBLANK(VLOOKUP($C71,GVgg!$D$12:BZ$600,M$3,FALSE)),"i.a",VLOOKUP($C71,GVgg!$D$12:BZ$600,M$3,FALSE)),"i.a"))</f>
        <v>i.a</v>
      </c>
      <c r="N71" s="134" t="str">
        <f>IF($C71="","",_xlfn.IFNA(IF(ISBLANK(VLOOKUP($C71,GVgg!$D$12:CA$600,N$3,FALSE)),"i.a",VLOOKUP($C71,GVgg!$D$12:CA$600,N$3,FALSE)),"i.a"))</f>
        <v>i.a</v>
      </c>
      <c r="O71" s="134" t="str">
        <f>IF($C71="","",_xlfn.IFNA(IF(ISBLANK(VLOOKUP($C71,GVgg!$D$12:CB$600,O$3,FALSE)),"i.a",VLOOKUP($C71,GVgg!$D$12:CB$600,O$3,FALSE)),"i.a"))</f>
        <v>i.a</v>
      </c>
      <c r="P71" s="134" t="str">
        <f>IF($C71="","",_xlfn.IFNA(IF(ISBLANK(VLOOKUP($C71,GVgg!$D$12:CC$600,P$3,FALSE)),"i.a",VLOOKUP($C71,GVgg!$D$12:CC$600,P$3,FALSE)),"i.a"))</f>
        <v>i.a</v>
      </c>
      <c r="Q71" s="134" t="str">
        <f>IF($C71="","",_xlfn.IFNA(IF(ISBLANK(VLOOKUP($C71,GVgg!$D$12:CD$600,Q$3,FALSE)),"i.a",VLOOKUP($C71,GVgg!$D$12:CD$600,Q$3,FALSE)),"i.a"))</f>
        <v>i.a</v>
      </c>
      <c r="R71" s="134" t="str">
        <f>IF($C71="","",_xlfn.IFNA(IF(ISBLANK(VLOOKUP($C71,GVgg!$D$12:CE$600,R$3,FALSE)),"i.a",VLOOKUP($C71,GVgg!$D$12:CE$600,R$3,FALSE)),"i.a"))</f>
        <v>i.a</v>
      </c>
      <c r="S71" s="134" t="str">
        <f>IF($C71="","",_xlfn.IFNA(IF(ISBLANK(VLOOKUP($C71,GVgg!$D$12:CF$600,S$3,FALSE)),"i.a",VLOOKUP($C71,GVgg!$D$12:CF$600,S$3,FALSE)),"i.a"))</f>
        <v>i.a</v>
      </c>
      <c r="T71" s="134" t="str">
        <f>IF($C71="","",_xlfn.IFNA(IF(ISBLANK(VLOOKUP($C71,GVgg!$D$12:CG$600,T$3,FALSE)),"i.a",VLOOKUP($C71,GVgg!$D$12:CG$600,T$3,FALSE)),"i.a"))</f>
        <v>i.a</v>
      </c>
      <c r="U71" s="134" t="str">
        <f>IF($C71="","",_xlfn.IFNA(IF(ISBLANK(VLOOKUP($C71,GVgg!$D$12:CH$600,U$3,FALSE)),"i.a",VLOOKUP($C71,GVgg!$D$12:CH$600,U$3,FALSE)),"i.a"))</f>
        <v>i.a</v>
      </c>
      <c r="V71" s="134" t="str">
        <f>IF($C71="","",_xlfn.IFNA(IF(ISBLANK(VLOOKUP($C71,GVgg!$D$12:CI$600,V$3,FALSE)),"i.a",VLOOKUP($C71,GVgg!$D$12:CI$600,V$3,FALSE)),"i.a"))</f>
        <v>i.a</v>
      </c>
      <c r="W71" s="134" t="str">
        <f>IF($C71="","",_xlfn.IFNA(IF(ISBLANK(VLOOKUP($C71,GVgg!$D$12:CJ$600,W$3,FALSE)),"i.a",VLOOKUP($C71,GVgg!$D$12:CJ$600,W$3,FALSE)),"i.a"))</f>
        <v>i.a</v>
      </c>
      <c r="X71" s="134" t="str">
        <f>IF($C71="","",_xlfn.IFNA(IF(ISBLANK(VLOOKUP($C71,GVgg!$D$12:CK$600,X$3,FALSE)),"i.a",VLOOKUP($C71,GVgg!$D$12:CK$600,X$3,FALSE)),"i.a"))</f>
        <v>i.a</v>
      </c>
      <c r="Y71" s="134" t="str">
        <f>IF($C71="","",_xlfn.IFNA(IF(ISBLANK(VLOOKUP($C71,GVgg!$D$12:CL$600,Y$3,FALSE)),"i.a",VLOOKUP($C71,GVgg!$D$12:CL$600,Y$3,FALSE)),"i.a"))</f>
        <v>i.a</v>
      </c>
      <c r="Z71" s="134" t="str">
        <f>IF($C71="","",_xlfn.IFNA(IF(ISBLANK(VLOOKUP($C71,GVgg!$D$12:CM$600,Z$3,FALSE)),"i.a",VLOOKUP($C71,GVgg!$D$12:CM$600,Z$3,FALSE)),"i.a"))</f>
        <v>i.a</v>
      </c>
      <c r="AA71" s="134" t="str">
        <f>IF($C71="","",_xlfn.IFNA(IF(ISBLANK(VLOOKUP($C71,GVgg!$D$12:CN$600,AA$3,FALSE)),"i.a",VLOOKUP($C71,GVgg!$D$12:CN$600,AA$3,FALSE)),"i.a"))</f>
        <v>i.a</v>
      </c>
      <c r="AB71" s="134" t="str">
        <f>IF($C71="","",_xlfn.IFNA(IF(ISBLANK(VLOOKUP($C71,GVgg!$D$12:CO$600,AB$3,FALSE)),"i.a",VLOOKUP($C71,GVgg!$D$12:CO$600,AB$3,FALSE)),"i.a"))</f>
        <v>i.a</v>
      </c>
    </row>
    <row r="72" spans="1:28" x14ac:dyDescent="0.2">
      <c r="A72" s="45">
        <v>64</v>
      </c>
      <c r="B72" s="45">
        <f>IF(OR(B71=B70,INDEX(GVgg!$B$12:$D$600,B71,1)=""),B71+1,B71)</f>
        <v>64</v>
      </c>
      <c r="C72" s="45">
        <f>IF(B72=B73,"",INDEX(GVgg!$B$12:$D$600,B72,3))</f>
        <v>0</v>
      </c>
      <c r="D72" s="51" t="str">
        <f>_xlfn.IFNA(IF(OR($C72="",ISBLANK(VLOOKUP($C72,GVgg!$D$11:$BV663,$I$3,FALSE))),"",VLOOKUP($C72,GVgg!$D$11:$BV663,$I$3,FALSE)),"")</f>
        <v/>
      </c>
      <c r="E72" s="51" t="str">
        <f>_xlfn.IFNA(IF(OR($C72="",ISBLANK(VLOOKUP($C72,GVgg!$D$11:$BV663,$I$3-1,FALSE))),"",VLOOKUP($C72,GVgg!$D$11:$BV663,$I$3-1,FALSE)),"")</f>
        <v/>
      </c>
      <c r="F72" s="51">
        <f>IF(B72=B73,UPPER(MID(INDEX(GVgg!$B$12:$F$600,B72,1),9,99)),INDEX(GVgg!$B$12:$F$600,B72,5))</f>
        <v>0</v>
      </c>
      <c r="G72" s="51">
        <f>IF(B72=B73,UPPER(MID(INDEX(GVgg!$B$12:$F$600,B72,1),9,99)),INDEX(GVgg!$B$12:$F$600,B72,4))</f>
        <v>0</v>
      </c>
      <c r="H72" s="106">
        <f t="shared" si="2"/>
        <v>0</v>
      </c>
      <c r="I72" s="108" t="str">
        <f t="shared" si="3"/>
        <v xml:space="preserve"> </v>
      </c>
      <c r="J72" s="134" t="str">
        <f>IF($C72="","",_xlfn.IFNA(IF(ISBLANK(VLOOKUP($C72,GVgg!$D$12:BW$600,J$3,FALSE)),"i.a",VLOOKUP($C72,GVgg!$D$12:BW$600,J$3,FALSE)),"i.a"))</f>
        <v>i.a</v>
      </c>
      <c r="K72" s="134" t="str">
        <f>IF($C72="","",_xlfn.IFNA(IF(ISBLANK(VLOOKUP($C72,GVgg!$D$12:BX$600,K$3,FALSE)),"i.a",VLOOKUP($C72,GVgg!$D$12:BX$600,K$3,FALSE)),"i.a"))</f>
        <v>i.a</v>
      </c>
      <c r="L72" s="134" t="str">
        <f>IF($C72="","",_xlfn.IFNA(IF(ISBLANK(VLOOKUP($C72,GVgg!$D$12:BY$600,L$3,FALSE)),"i.a",VLOOKUP($C72,GVgg!$D$12:BY$600,L$3,FALSE)),"i.a"))</f>
        <v>i.a</v>
      </c>
      <c r="M72" s="134" t="str">
        <f>IF($C72="","",_xlfn.IFNA(IF(ISBLANK(VLOOKUP($C72,GVgg!$D$12:BZ$600,M$3,FALSE)),"i.a",VLOOKUP($C72,GVgg!$D$12:BZ$600,M$3,FALSE)),"i.a"))</f>
        <v>i.a</v>
      </c>
      <c r="N72" s="134" t="str">
        <f>IF($C72="","",_xlfn.IFNA(IF(ISBLANK(VLOOKUP($C72,GVgg!$D$12:CA$600,N$3,FALSE)),"i.a",VLOOKUP($C72,GVgg!$D$12:CA$600,N$3,FALSE)),"i.a"))</f>
        <v>i.a</v>
      </c>
      <c r="O72" s="134" t="str">
        <f>IF($C72="","",_xlfn.IFNA(IF(ISBLANK(VLOOKUP($C72,GVgg!$D$12:CB$600,O$3,FALSE)),"i.a",VLOOKUP($C72,GVgg!$D$12:CB$600,O$3,FALSE)),"i.a"))</f>
        <v>i.a</v>
      </c>
      <c r="P72" s="134" t="str">
        <f>IF($C72="","",_xlfn.IFNA(IF(ISBLANK(VLOOKUP($C72,GVgg!$D$12:CC$600,P$3,FALSE)),"i.a",VLOOKUP($C72,GVgg!$D$12:CC$600,P$3,FALSE)),"i.a"))</f>
        <v>i.a</v>
      </c>
      <c r="Q72" s="134" t="str">
        <f>IF($C72="","",_xlfn.IFNA(IF(ISBLANK(VLOOKUP($C72,GVgg!$D$12:CD$600,Q$3,FALSE)),"i.a",VLOOKUP($C72,GVgg!$D$12:CD$600,Q$3,FALSE)),"i.a"))</f>
        <v>i.a</v>
      </c>
      <c r="R72" s="134" t="str">
        <f>IF($C72="","",_xlfn.IFNA(IF(ISBLANK(VLOOKUP($C72,GVgg!$D$12:CE$600,R$3,FALSE)),"i.a",VLOOKUP($C72,GVgg!$D$12:CE$600,R$3,FALSE)),"i.a"))</f>
        <v>i.a</v>
      </c>
      <c r="S72" s="134" t="str">
        <f>IF($C72="","",_xlfn.IFNA(IF(ISBLANK(VLOOKUP($C72,GVgg!$D$12:CF$600,S$3,FALSE)),"i.a",VLOOKUP($C72,GVgg!$D$12:CF$600,S$3,FALSE)),"i.a"))</f>
        <v>i.a</v>
      </c>
      <c r="T72" s="134" t="str">
        <f>IF($C72="","",_xlfn.IFNA(IF(ISBLANK(VLOOKUP($C72,GVgg!$D$12:CG$600,T$3,FALSE)),"i.a",VLOOKUP($C72,GVgg!$D$12:CG$600,T$3,FALSE)),"i.a"))</f>
        <v>i.a</v>
      </c>
      <c r="U72" s="134" t="str">
        <f>IF($C72="","",_xlfn.IFNA(IF(ISBLANK(VLOOKUP($C72,GVgg!$D$12:CH$600,U$3,FALSE)),"i.a",VLOOKUP($C72,GVgg!$D$12:CH$600,U$3,FALSE)),"i.a"))</f>
        <v>i.a</v>
      </c>
      <c r="V72" s="134" t="str">
        <f>IF($C72="","",_xlfn.IFNA(IF(ISBLANK(VLOOKUP($C72,GVgg!$D$12:CI$600,V$3,FALSE)),"i.a",VLOOKUP($C72,GVgg!$D$12:CI$600,V$3,FALSE)),"i.a"))</f>
        <v>i.a</v>
      </c>
      <c r="W72" s="134" t="str">
        <f>IF($C72="","",_xlfn.IFNA(IF(ISBLANK(VLOOKUP($C72,GVgg!$D$12:CJ$600,W$3,FALSE)),"i.a",VLOOKUP($C72,GVgg!$D$12:CJ$600,W$3,FALSE)),"i.a"))</f>
        <v>i.a</v>
      </c>
      <c r="X72" s="134" t="str">
        <f>IF($C72="","",_xlfn.IFNA(IF(ISBLANK(VLOOKUP($C72,GVgg!$D$12:CK$600,X$3,FALSE)),"i.a",VLOOKUP($C72,GVgg!$D$12:CK$600,X$3,FALSE)),"i.a"))</f>
        <v>i.a</v>
      </c>
      <c r="Y72" s="134" t="str">
        <f>IF($C72="","",_xlfn.IFNA(IF(ISBLANK(VLOOKUP($C72,GVgg!$D$12:CL$600,Y$3,FALSE)),"i.a",VLOOKUP($C72,GVgg!$D$12:CL$600,Y$3,FALSE)),"i.a"))</f>
        <v>i.a</v>
      </c>
      <c r="Z72" s="134" t="str">
        <f>IF($C72="","",_xlfn.IFNA(IF(ISBLANK(VLOOKUP($C72,GVgg!$D$12:CM$600,Z$3,FALSE)),"i.a",VLOOKUP($C72,GVgg!$D$12:CM$600,Z$3,FALSE)),"i.a"))</f>
        <v>i.a</v>
      </c>
      <c r="AA72" s="134" t="str">
        <f>IF($C72="","",_xlfn.IFNA(IF(ISBLANK(VLOOKUP($C72,GVgg!$D$12:CN$600,AA$3,FALSE)),"i.a",VLOOKUP($C72,GVgg!$D$12:CN$600,AA$3,FALSE)),"i.a"))</f>
        <v>i.a</v>
      </c>
      <c r="AB72" s="134" t="str">
        <f>IF($C72="","",_xlfn.IFNA(IF(ISBLANK(VLOOKUP($C72,GVgg!$D$12:CO$600,AB$3,FALSE)),"i.a",VLOOKUP($C72,GVgg!$D$12:CO$600,AB$3,FALSE)),"i.a"))</f>
        <v>i.a</v>
      </c>
    </row>
    <row r="73" spans="1:28" x14ac:dyDescent="0.2">
      <c r="A73" s="45">
        <v>65</v>
      </c>
      <c r="B73" s="45">
        <f>IF(OR(B72=B71,INDEX(GVgg!$B$12:$D$600,B72,1)=""),B72+1,B72)</f>
        <v>65</v>
      </c>
      <c r="C73" s="45">
        <f>IF(B73=B74,"",INDEX(GVgg!$B$12:$D$600,B73,3))</f>
        <v>0</v>
      </c>
      <c r="D73" s="51" t="str">
        <f>_xlfn.IFNA(IF(OR($C73="",ISBLANK(VLOOKUP($C73,GVgg!$D$11:$BV664,$I$3,FALSE))),"",VLOOKUP($C73,GVgg!$D$11:$BV664,$I$3,FALSE)),"")</f>
        <v/>
      </c>
      <c r="E73" s="51" t="str">
        <f>_xlfn.IFNA(IF(OR($C73="",ISBLANK(VLOOKUP($C73,GVgg!$D$11:$BV664,$I$3-1,FALSE))),"",VLOOKUP($C73,GVgg!$D$11:$BV664,$I$3-1,FALSE)),"")</f>
        <v/>
      </c>
      <c r="F73" s="51">
        <f>IF(B73=B74,UPPER(MID(INDEX(GVgg!$B$12:$F$600,B73,1),9,99)),INDEX(GVgg!$B$12:$F$600,B73,5))</f>
        <v>0</v>
      </c>
      <c r="G73" s="51">
        <f>IF(B73=B74,UPPER(MID(INDEX(GVgg!$B$12:$F$600,B73,1),9,99)),INDEX(GVgg!$B$12:$F$600,B73,4))</f>
        <v>0</v>
      </c>
      <c r="H73" s="106">
        <f t="shared" si="2"/>
        <v>0</v>
      </c>
      <c r="I73" s="108" t="str">
        <f t="shared" si="3"/>
        <v xml:space="preserve"> </v>
      </c>
      <c r="J73" s="134" t="str">
        <f>IF($C73="","",_xlfn.IFNA(IF(ISBLANK(VLOOKUP($C73,GVgg!$D$12:BW$600,J$3,FALSE)),"i.a",VLOOKUP($C73,GVgg!$D$12:BW$600,J$3,FALSE)),"i.a"))</f>
        <v>i.a</v>
      </c>
      <c r="K73" s="134" t="str">
        <f>IF($C73="","",_xlfn.IFNA(IF(ISBLANK(VLOOKUP($C73,GVgg!$D$12:BX$600,K$3,FALSE)),"i.a",VLOOKUP($C73,GVgg!$D$12:BX$600,K$3,FALSE)),"i.a"))</f>
        <v>i.a</v>
      </c>
      <c r="L73" s="134" t="str">
        <f>IF($C73="","",_xlfn.IFNA(IF(ISBLANK(VLOOKUP($C73,GVgg!$D$12:BY$600,L$3,FALSE)),"i.a",VLOOKUP($C73,GVgg!$D$12:BY$600,L$3,FALSE)),"i.a"))</f>
        <v>i.a</v>
      </c>
      <c r="M73" s="134" t="str">
        <f>IF($C73="","",_xlfn.IFNA(IF(ISBLANK(VLOOKUP($C73,GVgg!$D$12:BZ$600,M$3,FALSE)),"i.a",VLOOKUP($C73,GVgg!$D$12:BZ$600,M$3,FALSE)),"i.a"))</f>
        <v>i.a</v>
      </c>
      <c r="N73" s="134" t="str">
        <f>IF($C73="","",_xlfn.IFNA(IF(ISBLANK(VLOOKUP($C73,GVgg!$D$12:CA$600,N$3,FALSE)),"i.a",VLOOKUP($C73,GVgg!$D$12:CA$600,N$3,FALSE)),"i.a"))</f>
        <v>i.a</v>
      </c>
      <c r="O73" s="134" t="str">
        <f>IF($C73="","",_xlfn.IFNA(IF(ISBLANK(VLOOKUP($C73,GVgg!$D$12:CB$600,O$3,FALSE)),"i.a",VLOOKUP($C73,GVgg!$D$12:CB$600,O$3,FALSE)),"i.a"))</f>
        <v>i.a</v>
      </c>
      <c r="P73" s="134" t="str">
        <f>IF($C73="","",_xlfn.IFNA(IF(ISBLANK(VLOOKUP($C73,GVgg!$D$12:CC$600,P$3,FALSE)),"i.a",VLOOKUP($C73,GVgg!$D$12:CC$600,P$3,FALSE)),"i.a"))</f>
        <v>i.a</v>
      </c>
      <c r="Q73" s="134" t="str">
        <f>IF($C73="","",_xlfn.IFNA(IF(ISBLANK(VLOOKUP($C73,GVgg!$D$12:CD$600,Q$3,FALSE)),"i.a",VLOOKUP($C73,GVgg!$D$12:CD$600,Q$3,FALSE)),"i.a"))</f>
        <v>i.a</v>
      </c>
      <c r="R73" s="134" t="str">
        <f>IF($C73="","",_xlfn.IFNA(IF(ISBLANK(VLOOKUP($C73,GVgg!$D$12:CE$600,R$3,FALSE)),"i.a",VLOOKUP($C73,GVgg!$D$12:CE$600,R$3,FALSE)),"i.a"))</f>
        <v>i.a</v>
      </c>
      <c r="S73" s="134" t="str">
        <f>IF($C73="","",_xlfn.IFNA(IF(ISBLANK(VLOOKUP($C73,GVgg!$D$12:CF$600,S$3,FALSE)),"i.a",VLOOKUP($C73,GVgg!$D$12:CF$600,S$3,FALSE)),"i.a"))</f>
        <v>i.a</v>
      </c>
      <c r="T73" s="134" t="str">
        <f>IF($C73="","",_xlfn.IFNA(IF(ISBLANK(VLOOKUP($C73,GVgg!$D$12:CG$600,T$3,FALSE)),"i.a",VLOOKUP($C73,GVgg!$D$12:CG$600,T$3,FALSE)),"i.a"))</f>
        <v>i.a</v>
      </c>
      <c r="U73" s="134" t="str">
        <f>IF($C73="","",_xlfn.IFNA(IF(ISBLANK(VLOOKUP($C73,GVgg!$D$12:CH$600,U$3,FALSE)),"i.a",VLOOKUP($C73,GVgg!$D$12:CH$600,U$3,FALSE)),"i.a"))</f>
        <v>i.a</v>
      </c>
      <c r="V73" s="134" t="str">
        <f>IF($C73="","",_xlfn.IFNA(IF(ISBLANK(VLOOKUP($C73,GVgg!$D$12:CI$600,V$3,FALSE)),"i.a",VLOOKUP($C73,GVgg!$D$12:CI$600,V$3,FALSE)),"i.a"))</f>
        <v>i.a</v>
      </c>
      <c r="W73" s="134" t="str">
        <f>IF($C73="","",_xlfn.IFNA(IF(ISBLANK(VLOOKUP($C73,GVgg!$D$12:CJ$600,W$3,FALSE)),"i.a",VLOOKUP($C73,GVgg!$D$12:CJ$600,W$3,FALSE)),"i.a"))</f>
        <v>i.a</v>
      </c>
      <c r="X73" s="134" t="str">
        <f>IF($C73="","",_xlfn.IFNA(IF(ISBLANK(VLOOKUP($C73,GVgg!$D$12:CK$600,X$3,FALSE)),"i.a",VLOOKUP($C73,GVgg!$D$12:CK$600,X$3,FALSE)),"i.a"))</f>
        <v>i.a</v>
      </c>
      <c r="Y73" s="134" t="str">
        <f>IF($C73="","",_xlfn.IFNA(IF(ISBLANK(VLOOKUP($C73,GVgg!$D$12:CL$600,Y$3,FALSE)),"i.a",VLOOKUP($C73,GVgg!$D$12:CL$600,Y$3,FALSE)),"i.a"))</f>
        <v>i.a</v>
      </c>
      <c r="Z73" s="134" t="str">
        <f>IF($C73="","",_xlfn.IFNA(IF(ISBLANK(VLOOKUP($C73,GVgg!$D$12:CM$600,Z$3,FALSE)),"i.a",VLOOKUP($C73,GVgg!$D$12:CM$600,Z$3,FALSE)),"i.a"))</f>
        <v>i.a</v>
      </c>
      <c r="AA73" s="134" t="str">
        <f>IF($C73="","",_xlfn.IFNA(IF(ISBLANK(VLOOKUP($C73,GVgg!$D$12:CN$600,AA$3,FALSE)),"i.a",VLOOKUP($C73,GVgg!$D$12:CN$600,AA$3,FALSE)),"i.a"))</f>
        <v>i.a</v>
      </c>
      <c r="AB73" s="134" t="str">
        <f>IF($C73="","",_xlfn.IFNA(IF(ISBLANK(VLOOKUP($C73,GVgg!$D$12:CO$600,AB$3,FALSE)),"i.a",VLOOKUP($C73,GVgg!$D$12:CO$600,AB$3,FALSE)),"i.a"))</f>
        <v>i.a</v>
      </c>
    </row>
    <row r="74" spans="1:28" x14ac:dyDescent="0.2">
      <c r="A74" s="45">
        <v>66</v>
      </c>
      <c r="B74" s="45">
        <f>IF(OR(B73=B72,INDEX(GVgg!$B$12:$D$600,B73,1)=""),B73+1,B73)</f>
        <v>66</v>
      </c>
      <c r="C74" s="45">
        <f>IF(B74=B75,"",INDEX(GVgg!$B$12:$D$600,B74,3))</f>
        <v>0</v>
      </c>
      <c r="D74" s="51" t="str">
        <f>_xlfn.IFNA(IF(OR($C74="",ISBLANK(VLOOKUP($C74,GVgg!$D$11:$BV665,$I$3,FALSE))),"",VLOOKUP($C74,GVgg!$D$11:$BV665,$I$3,FALSE)),"")</f>
        <v/>
      </c>
      <c r="E74" s="51" t="str">
        <f>_xlfn.IFNA(IF(OR($C74="",ISBLANK(VLOOKUP($C74,GVgg!$D$11:$BV665,$I$3-1,FALSE))),"",VLOOKUP($C74,GVgg!$D$11:$BV665,$I$3-1,FALSE)),"")</f>
        <v/>
      </c>
      <c r="F74" s="51">
        <f>IF(B74=B75,UPPER(MID(INDEX(GVgg!$B$12:$F$600,B74,1),9,99)),INDEX(GVgg!$B$12:$F$600,B74,5))</f>
        <v>0</v>
      </c>
      <c r="G74" s="51">
        <f>IF(B74=B75,UPPER(MID(INDEX(GVgg!$B$12:$F$600,B74,1),9,99)),INDEX(GVgg!$B$12:$F$600,B74,4))</f>
        <v>0</v>
      </c>
      <c r="H74" s="106">
        <f t="shared" si="2"/>
        <v>0</v>
      </c>
      <c r="I74" s="108" t="str">
        <f t="shared" si="3"/>
        <v xml:space="preserve"> </v>
      </c>
      <c r="J74" s="134" t="str">
        <f>IF($C74="","",_xlfn.IFNA(IF(ISBLANK(VLOOKUP($C74,GVgg!$D$12:BW$600,J$3,FALSE)),"i.a",VLOOKUP($C74,GVgg!$D$12:BW$600,J$3,FALSE)),"i.a"))</f>
        <v>i.a</v>
      </c>
      <c r="K74" s="134" t="str">
        <f>IF($C74="","",_xlfn.IFNA(IF(ISBLANK(VLOOKUP($C74,GVgg!$D$12:BX$600,K$3,FALSE)),"i.a",VLOOKUP($C74,GVgg!$D$12:BX$600,K$3,FALSE)),"i.a"))</f>
        <v>i.a</v>
      </c>
      <c r="L74" s="134" t="str">
        <f>IF($C74="","",_xlfn.IFNA(IF(ISBLANK(VLOOKUP($C74,GVgg!$D$12:BY$600,L$3,FALSE)),"i.a",VLOOKUP($C74,GVgg!$D$12:BY$600,L$3,FALSE)),"i.a"))</f>
        <v>i.a</v>
      </c>
      <c r="M74" s="134" t="str">
        <f>IF($C74="","",_xlfn.IFNA(IF(ISBLANK(VLOOKUP($C74,GVgg!$D$12:BZ$600,M$3,FALSE)),"i.a",VLOOKUP($C74,GVgg!$D$12:BZ$600,M$3,FALSE)),"i.a"))</f>
        <v>i.a</v>
      </c>
      <c r="N74" s="134" t="str">
        <f>IF($C74="","",_xlfn.IFNA(IF(ISBLANK(VLOOKUP($C74,GVgg!$D$12:CA$600,N$3,FALSE)),"i.a",VLOOKUP($C74,GVgg!$D$12:CA$600,N$3,FALSE)),"i.a"))</f>
        <v>i.a</v>
      </c>
      <c r="O74" s="134" t="str">
        <f>IF($C74="","",_xlfn.IFNA(IF(ISBLANK(VLOOKUP($C74,GVgg!$D$12:CB$600,O$3,FALSE)),"i.a",VLOOKUP($C74,GVgg!$D$12:CB$600,O$3,FALSE)),"i.a"))</f>
        <v>i.a</v>
      </c>
      <c r="P74" s="134" t="str">
        <f>IF($C74="","",_xlfn.IFNA(IF(ISBLANK(VLOOKUP($C74,GVgg!$D$12:CC$600,P$3,FALSE)),"i.a",VLOOKUP($C74,GVgg!$D$12:CC$600,P$3,FALSE)),"i.a"))</f>
        <v>i.a</v>
      </c>
      <c r="Q74" s="134" t="str">
        <f>IF($C74="","",_xlfn.IFNA(IF(ISBLANK(VLOOKUP($C74,GVgg!$D$12:CD$600,Q$3,FALSE)),"i.a",VLOOKUP($C74,GVgg!$D$12:CD$600,Q$3,FALSE)),"i.a"))</f>
        <v>i.a</v>
      </c>
      <c r="R74" s="134" t="str">
        <f>IF($C74="","",_xlfn.IFNA(IF(ISBLANK(VLOOKUP($C74,GVgg!$D$12:CE$600,R$3,FALSE)),"i.a",VLOOKUP($C74,GVgg!$D$12:CE$600,R$3,FALSE)),"i.a"))</f>
        <v>i.a</v>
      </c>
      <c r="S74" s="134" t="str">
        <f>IF($C74="","",_xlfn.IFNA(IF(ISBLANK(VLOOKUP($C74,GVgg!$D$12:CF$600,S$3,FALSE)),"i.a",VLOOKUP($C74,GVgg!$D$12:CF$600,S$3,FALSE)),"i.a"))</f>
        <v>i.a</v>
      </c>
      <c r="T74" s="134" t="str">
        <f>IF($C74="","",_xlfn.IFNA(IF(ISBLANK(VLOOKUP($C74,GVgg!$D$12:CG$600,T$3,FALSE)),"i.a",VLOOKUP($C74,GVgg!$D$12:CG$600,T$3,FALSE)),"i.a"))</f>
        <v>i.a</v>
      </c>
      <c r="U74" s="134" t="str">
        <f>IF($C74="","",_xlfn.IFNA(IF(ISBLANK(VLOOKUP($C74,GVgg!$D$12:CH$600,U$3,FALSE)),"i.a",VLOOKUP($C74,GVgg!$D$12:CH$600,U$3,FALSE)),"i.a"))</f>
        <v>i.a</v>
      </c>
      <c r="V74" s="134" t="str">
        <f>IF($C74="","",_xlfn.IFNA(IF(ISBLANK(VLOOKUP($C74,GVgg!$D$12:CI$600,V$3,FALSE)),"i.a",VLOOKUP($C74,GVgg!$D$12:CI$600,V$3,FALSE)),"i.a"))</f>
        <v>i.a</v>
      </c>
      <c r="W74" s="134" t="str">
        <f>IF($C74="","",_xlfn.IFNA(IF(ISBLANK(VLOOKUP($C74,GVgg!$D$12:CJ$600,W$3,FALSE)),"i.a",VLOOKUP($C74,GVgg!$D$12:CJ$600,W$3,FALSE)),"i.a"))</f>
        <v>i.a</v>
      </c>
      <c r="X74" s="134" t="str">
        <f>IF($C74="","",_xlfn.IFNA(IF(ISBLANK(VLOOKUP($C74,GVgg!$D$12:CK$600,X$3,FALSE)),"i.a",VLOOKUP($C74,GVgg!$D$12:CK$600,X$3,FALSE)),"i.a"))</f>
        <v>i.a</v>
      </c>
      <c r="Y74" s="134" t="str">
        <f>IF($C74="","",_xlfn.IFNA(IF(ISBLANK(VLOOKUP($C74,GVgg!$D$12:CL$600,Y$3,FALSE)),"i.a",VLOOKUP($C74,GVgg!$D$12:CL$600,Y$3,FALSE)),"i.a"))</f>
        <v>i.a</v>
      </c>
      <c r="Z74" s="134" t="str">
        <f>IF($C74="","",_xlfn.IFNA(IF(ISBLANK(VLOOKUP($C74,GVgg!$D$12:CM$600,Z$3,FALSE)),"i.a",VLOOKUP($C74,GVgg!$D$12:CM$600,Z$3,FALSE)),"i.a"))</f>
        <v>i.a</v>
      </c>
      <c r="AA74" s="134" t="str">
        <f>IF($C74="","",_xlfn.IFNA(IF(ISBLANK(VLOOKUP($C74,GVgg!$D$12:CN$600,AA$3,FALSE)),"i.a",VLOOKUP($C74,GVgg!$D$12:CN$600,AA$3,FALSE)),"i.a"))</f>
        <v>i.a</v>
      </c>
      <c r="AB74" s="134" t="str">
        <f>IF($C74="","",_xlfn.IFNA(IF(ISBLANK(VLOOKUP($C74,GVgg!$D$12:CO$600,AB$3,FALSE)),"i.a",VLOOKUP($C74,GVgg!$D$12:CO$600,AB$3,FALSE)),"i.a"))</f>
        <v>i.a</v>
      </c>
    </row>
    <row r="75" spans="1:28" x14ac:dyDescent="0.2">
      <c r="A75" s="45">
        <v>67</v>
      </c>
      <c r="B75" s="45">
        <f>IF(OR(B74=B73,INDEX(GVgg!$B$12:$D$600,B74,1)=""),B74+1,B74)</f>
        <v>67</v>
      </c>
      <c r="C75" s="45">
        <f>IF(B75=B76,"",INDEX(GVgg!$B$12:$D$600,B75,3))</f>
        <v>0</v>
      </c>
      <c r="D75" s="51" t="str">
        <f>_xlfn.IFNA(IF(OR($C75="",ISBLANK(VLOOKUP($C75,GVgg!$D$11:$BV666,$I$3,FALSE))),"",VLOOKUP($C75,GVgg!$D$11:$BV666,$I$3,FALSE)),"")</f>
        <v/>
      </c>
      <c r="E75" s="51" t="str">
        <f>_xlfn.IFNA(IF(OR($C75="",ISBLANK(VLOOKUP($C75,GVgg!$D$11:$BV666,$I$3-1,FALSE))),"",VLOOKUP($C75,GVgg!$D$11:$BV666,$I$3-1,FALSE)),"")</f>
        <v/>
      </c>
      <c r="F75" s="51">
        <f>IF(B75=B76,UPPER(MID(INDEX(GVgg!$B$12:$F$600,B75,1),9,99)),INDEX(GVgg!$B$12:$F$600,B75,5))</f>
        <v>0</v>
      </c>
      <c r="G75" s="51">
        <f>IF(B75=B76,UPPER(MID(INDEX(GVgg!$B$12:$F$600,B75,1),9,99)),INDEX(GVgg!$B$12:$F$600,B75,4))</f>
        <v>0</v>
      </c>
      <c r="H75" s="106">
        <f t="shared" ref="H75:H138" si="4">IF(G75&lt;&gt;0,G75,F75)</f>
        <v>0</v>
      </c>
      <c r="I75" s="108" t="str">
        <f t="shared" si="3"/>
        <v xml:space="preserve"> </v>
      </c>
      <c r="J75" s="134" t="str">
        <f>IF($C75="","",_xlfn.IFNA(IF(ISBLANK(VLOOKUP($C75,GVgg!$D$12:BW$600,J$3,FALSE)),"i.a",VLOOKUP($C75,GVgg!$D$12:BW$600,J$3,FALSE)),"i.a"))</f>
        <v>i.a</v>
      </c>
      <c r="K75" s="134" t="str">
        <f>IF($C75="","",_xlfn.IFNA(IF(ISBLANK(VLOOKUP($C75,GVgg!$D$12:BX$600,K$3,FALSE)),"i.a",VLOOKUP($C75,GVgg!$D$12:BX$600,K$3,FALSE)),"i.a"))</f>
        <v>i.a</v>
      </c>
      <c r="L75" s="134" t="str">
        <f>IF($C75="","",_xlfn.IFNA(IF(ISBLANK(VLOOKUP($C75,GVgg!$D$12:BY$600,L$3,FALSE)),"i.a",VLOOKUP($C75,GVgg!$D$12:BY$600,L$3,FALSE)),"i.a"))</f>
        <v>i.a</v>
      </c>
      <c r="M75" s="134" t="str">
        <f>IF($C75="","",_xlfn.IFNA(IF(ISBLANK(VLOOKUP($C75,GVgg!$D$12:BZ$600,M$3,FALSE)),"i.a",VLOOKUP($C75,GVgg!$D$12:BZ$600,M$3,FALSE)),"i.a"))</f>
        <v>i.a</v>
      </c>
      <c r="N75" s="134" t="str">
        <f>IF($C75="","",_xlfn.IFNA(IF(ISBLANK(VLOOKUP($C75,GVgg!$D$12:CA$600,N$3,FALSE)),"i.a",VLOOKUP($C75,GVgg!$D$12:CA$600,N$3,FALSE)),"i.a"))</f>
        <v>i.a</v>
      </c>
      <c r="O75" s="134" t="str">
        <f>IF($C75="","",_xlfn.IFNA(IF(ISBLANK(VLOOKUP($C75,GVgg!$D$12:CB$600,O$3,FALSE)),"i.a",VLOOKUP($C75,GVgg!$D$12:CB$600,O$3,FALSE)),"i.a"))</f>
        <v>i.a</v>
      </c>
      <c r="P75" s="134" t="str">
        <f>IF($C75="","",_xlfn.IFNA(IF(ISBLANK(VLOOKUP($C75,GVgg!$D$12:CC$600,P$3,FALSE)),"i.a",VLOOKUP($C75,GVgg!$D$12:CC$600,P$3,FALSE)),"i.a"))</f>
        <v>i.a</v>
      </c>
      <c r="Q75" s="134" t="str">
        <f>IF($C75="","",_xlfn.IFNA(IF(ISBLANK(VLOOKUP($C75,GVgg!$D$12:CD$600,Q$3,FALSE)),"i.a",VLOOKUP($C75,GVgg!$D$12:CD$600,Q$3,FALSE)),"i.a"))</f>
        <v>i.a</v>
      </c>
      <c r="R75" s="134" t="str">
        <f>IF($C75="","",_xlfn.IFNA(IF(ISBLANK(VLOOKUP($C75,GVgg!$D$12:CE$600,R$3,FALSE)),"i.a",VLOOKUP($C75,GVgg!$D$12:CE$600,R$3,FALSE)),"i.a"))</f>
        <v>i.a</v>
      </c>
      <c r="S75" s="134" t="str">
        <f>IF($C75="","",_xlfn.IFNA(IF(ISBLANK(VLOOKUP($C75,GVgg!$D$12:CF$600,S$3,FALSE)),"i.a",VLOOKUP($C75,GVgg!$D$12:CF$600,S$3,FALSE)),"i.a"))</f>
        <v>i.a</v>
      </c>
      <c r="T75" s="134" t="str">
        <f>IF($C75="","",_xlfn.IFNA(IF(ISBLANK(VLOOKUP($C75,GVgg!$D$12:CG$600,T$3,FALSE)),"i.a",VLOOKUP($C75,GVgg!$D$12:CG$600,T$3,FALSE)),"i.a"))</f>
        <v>i.a</v>
      </c>
      <c r="U75" s="134" t="str">
        <f>IF($C75="","",_xlfn.IFNA(IF(ISBLANK(VLOOKUP($C75,GVgg!$D$12:CH$600,U$3,FALSE)),"i.a",VLOOKUP($C75,GVgg!$D$12:CH$600,U$3,FALSE)),"i.a"))</f>
        <v>i.a</v>
      </c>
      <c r="V75" s="134" t="str">
        <f>IF($C75="","",_xlfn.IFNA(IF(ISBLANK(VLOOKUP($C75,GVgg!$D$12:CI$600,V$3,FALSE)),"i.a",VLOOKUP($C75,GVgg!$D$12:CI$600,V$3,FALSE)),"i.a"))</f>
        <v>i.a</v>
      </c>
      <c r="W75" s="134" t="str">
        <f>IF($C75="","",_xlfn.IFNA(IF(ISBLANK(VLOOKUP($C75,GVgg!$D$12:CJ$600,W$3,FALSE)),"i.a",VLOOKUP($C75,GVgg!$D$12:CJ$600,W$3,FALSE)),"i.a"))</f>
        <v>i.a</v>
      </c>
      <c r="X75" s="134" t="str">
        <f>IF($C75="","",_xlfn.IFNA(IF(ISBLANK(VLOOKUP($C75,GVgg!$D$12:CK$600,X$3,FALSE)),"i.a",VLOOKUP($C75,GVgg!$D$12:CK$600,X$3,FALSE)),"i.a"))</f>
        <v>i.a</v>
      </c>
      <c r="Y75" s="134" t="str">
        <f>IF($C75="","",_xlfn.IFNA(IF(ISBLANK(VLOOKUP($C75,GVgg!$D$12:CL$600,Y$3,FALSE)),"i.a",VLOOKUP($C75,GVgg!$D$12:CL$600,Y$3,FALSE)),"i.a"))</f>
        <v>i.a</v>
      </c>
      <c r="Z75" s="134" t="str">
        <f>IF($C75="","",_xlfn.IFNA(IF(ISBLANK(VLOOKUP($C75,GVgg!$D$12:CM$600,Z$3,FALSE)),"i.a",VLOOKUP($C75,GVgg!$D$12:CM$600,Z$3,FALSE)),"i.a"))</f>
        <v>i.a</v>
      </c>
      <c r="AA75" s="134" t="str">
        <f>IF($C75="","",_xlfn.IFNA(IF(ISBLANK(VLOOKUP($C75,GVgg!$D$12:CN$600,AA$3,FALSE)),"i.a",VLOOKUP($C75,GVgg!$D$12:CN$600,AA$3,FALSE)),"i.a"))</f>
        <v>i.a</v>
      </c>
      <c r="AB75" s="134" t="str">
        <f>IF($C75="","",_xlfn.IFNA(IF(ISBLANK(VLOOKUP($C75,GVgg!$D$12:CO$600,AB$3,FALSE)),"i.a",VLOOKUP($C75,GVgg!$D$12:CO$600,AB$3,FALSE)),"i.a"))</f>
        <v>i.a</v>
      </c>
    </row>
    <row r="76" spans="1:28" x14ac:dyDescent="0.2">
      <c r="A76" s="45">
        <v>68</v>
      </c>
      <c r="B76" s="45">
        <f>IF(OR(B75=B74,INDEX(GVgg!$B$12:$D$600,B75,1)=""),B75+1,B75)</f>
        <v>68</v>
      </c>
      <c r="C76" s="45">
        <f>IF(B76=B77,"",INDEX(GVgg!$B$12:$D$600,B76,3))</f>
        <v>0</v>
      </c>
      <c r="D76" s="51" t="str">
        <f>_xlfn.IFNA(IF(OR($C76="",ISBLANK(VLOOKUP($C76,GVgg!$D$11:$BV667,$I$3,FALSE))),"",VLOOKUP($C76,GVgg!$D$11:$BV667,$I$3,FALSE)),"")</f>
        <v/>
      </c>
      <c r="E76" s="51" t="str">
        <f>_xlfn.IFNA(IF(OR($C76="",ISBLANK(VLOOKUP($C76,GVgg!$D$11:$BV667,$I$3-1,FALSE))),"",VLOOKUP($C76,GVgg!$D$11:$BV667,$I$3-1,FALSE)),"")</f>
        <v/>
      </c>
      <c r="F76" s="51">
        <f>IF(B76=B77,UPPER(MID(INDEX(GVgg!$B$12:$F$600,B76,1),9,99)),INDEX(GVgg!$B$12:$F$600,B76,5))</f>
        <v>0</v>
      </c>
      <c r="G76" s="51">
        <f>IF(B76=B77,UPPER(MID(INDEX(GVgg!$B$12:$F$600,B76,1),9,99)),INDEX(GVgg!$B$12:$F$600,B76,4))</f>
        <v>0</v>
      </c>
      <c r="H76" s="106">
        <f t="shared" si="4"/>
        <v>0</v>
      </c>
      <c r="I76" s="108" t="str">
        <f t="shared" si="3"/>
        <v xml:space="preserve"> </v>
      </c>
      <c r="J76" s="134" t="str">
        <f>IF($C76="","",_xlfn.IFNA(IF(ISBLANK(VLOOKUP($C76,GVgg!$D$12:BW$600,J$3,FALSE)),"i.a",VLOOKUP($C76,GVgg!$D$12:BW$600,J$3,FALSE)),"i.a"))</f>
        <v>i.a</v>
      </c>
      <c r="K76" s="134" t="str">
        <f>IF($C76="","",_xlfn.IFNA(IF(ISBLANK(VLOOKUP($C76,GVgg!$D$12:BX$600,K$3,FALSE)),"i.a",VLOOKUP($C76,GVgg!$D$12:BX$600,K$3,FALSE)),"i.a"))</f>
        <v>i.a</v>
      </c>
      <c r="L76" s="134" t="str">
        <f>IF($C76="","",_xlfn.IFNA(IF(ISBLANK(VLOOKUP($C76,GVgg!$D$12:BY$600,L$3,FALSE)),"i.a",VLOOKUP($C76,GVgg!$D$12:BY$600,L$3,FALSE)),"i.a"))</f>
        <v>i.a</v>
      </c>
      <c r="M76" s="134" t="str">
        <f>IF($C76="","",_xlfn.IFNA(IF(ISBLANK(VLOOKUP($C76,GVgg!$D$12:BZ$600,M$3,FALSE)),"i.a",VLOOKUP($C76,GVgg!$D$12:BZ$600,M$3,FALSE)),"i.a"))</f>
        <v>i.a</v>
      </c>
      <c r="N76" s="134" t="str">
        <f>IF($C76="","",_xlfn.IFNA(IF(ISBLANK(VLOOKUP($C76,GVgg!$D$12:CA$600,N$3,FALSE)),"i.a",VLOOKUP($C76,GVgg!$D$12:CA$600,N$3,FALSE)),"i.a"))</f>
        <v>i.a</v>
      </c>
      <c r="O76" s="134" t="str">
        <f>IF($C76="","",_xlfn.IFNA(IF(ISBLANK(VLOOKUP($C76,GVgg!$D$12:CB$600,O$3,FALSE)),"i.a",VLOOKUP($C76,GVgg!$D$12:CB$600,O$3,FALSE)),"i.a"))</f>
        <v>i.a</v>
      </c>
      <c r="P76" s="134" t="str">
        <f>IF($C76="","",_xlfn.IFNA(IF(ISBLANK(VLOOKUP($C76,GVgg!$D$12:CC$600,P$3,FALSE)),"i.a",VLOOKUP($C76,GVgg!$D$12:CC$600,P$3,FALSE)),"i.a"))</f>
        <v>i.a</v>
      </c>
      <c r="Q76" s="134" t="str">
        <f>IF($C76="","",_xlfn.IFNA(IF(ISBLANK(VLOOKUP($C76,GVgg!$D$12:CD$600,Q$3,FALSE)),"i.a",VLOOKUP($C76,GVgg!$D$12:CD$600,Q$3,FALSE)),"i.a"))</f>
        <v>i.a</v>
      </c>
      <c r="R76" s="134" t="str">
        <f>IF($C76="","",_xlfn.IFNA(IF(ISBLANK(VLOOKUP($C76,GVgg!$D$12:CE$600,R$3,FALSE)),"i.a",VLOOKUP($C76,GVgg!$D$12:CE$600,R$3,FALSE)),"i.a"))</f>
        <v>i.a</v>
      </c>
      <c r="S76" s="134" t="str">
        <f>IF($C76="","",_xlfn.IFNA(IF(ISBLANK(VLOOKUP($C76,GVgg!$D$12:CF$600,S$3,FALSE)),"i.a",VLOOKUP($C76,GVgg!$D$12:CF$600,S$3,FALSE)),"i.a"))</f>
        <v>i.a</v>
      </c>
      <c r="T76" s="134" t="str">
        <f>IF($C76="","",_xlfn.IFNA(IF(ISBLANK(VLOOKUP($C76,GVgg!$D$12:CG$600,T$3,FALSE)),"i.a",VLOOKUP($C76,GVgg!$D$12:CG$600,T$3,FALSE)),"i.a"))</f>
        <v>i.a</v>
      </c>
      <c r="U76" s="134" t="str">
        <f>IF($C76="","",_xlfn.IFNA(IF(ISBLANK(VLOOKUP($C76,GVgg!$D$12:CH$600,U$3,FALSE)),"i.a",VLOOKUP($C76,GVgg!$D$12:CH$600,U$3,FALSE)),"i.a"))</f>
        <v>i.a</v>
      </c>
      <c r="V76" s="134" t="str">
        <f>IF($C76="","",_xlfn.IFNA(IF(ISBLANK(VLOOKUP($C76,GVgg!$D$12:CI$600,V$3,FALSE)),"i.a",VLOOKUP($C76,GVgg!$D$12:CI$600,V$3,FALSE)),"i.a"))</f>
        <v>i.a</v>
      </c>
      <c r="W76" s="134" t="str">
        <f>IF($C76="","",_xlfn.IFNA(IF(ISBLANK(VLOOKUP($C76,GVgg!$D$12:CJ$600,W$3,FALSE)),"i.a",VLOOKUP($C76,GVgg!$D$12:CJ$600,W$3,FALSE)),"i.a"))</f>
        <v>i.a</v>
      </c>
      <c r="X76" s="134" t="str">
        <f>IF($C76="","",_xlfn.IFNA(IF(ISBLANK(VLOOKUP($C76,GVgg!$D$12:CK$600,X$3,FALSE)),"i.a",VLOOKUP($C76,GVgg!$D$12:CK$600,X$3,FALSE)),"i.a"))</f>
        <v>i.a</v>
      </c>
      <c r="Y76" s="134" t="str">
        <f>IF($C76="","",_xlfn.IFNA(IF(ISBLANK(VLOOKUP($C76,GVgg!$D$12:CL$600,Y$3,FALSE)),"i.a",VLOOKUP($C76,GVgg!$D$12:CL$600,Y$3,FALSE)),"i.a"))</f>
        <v>i.a</v>
      </c>
      <c r="Z76" s="134" t="str">
        <f>IF($C76="","",_xlfn.IFNA(IF(ISBLANK(VLOOKUP($C76,GVgg!$D$12:CM$600,Z$3,FALSE)),"i.a",VLOOKUP($C76,GVgg!$D$12:CM$600,Z$3,FALSE)),"i.a"))</f>
        <v>i.a</v>
      </c>
      <c r="AA76" s="134" t="str">
        <f>IF($C76="","",_xlfn.IFNA(IF(ISBLANK(VLOOKUP($C76,GVgg!$D$12:CN$600,AA$3,FALSE)),"i.a",VLOOKUP($C76,GVgg!$D$12:CN$600,AA$3,FALSE)),"i.a"))</f>
        <v>i.a</v>
      </c>
      <c r="AB76" s="134" t="str">
        <f>IF($C76="","",_xlfn.IFNA(IF(ISBLANK(VLOOKUP($C76,GVgg!$D$12:CO$600,AB$3,FALSE)),"i.a",VLOOKUP($C76,GVgg!$D$12:CO$600,AB$3,FALSE)),"i.a"))</f>
        <v>i.a</v>
      </c>
    </row>
    <row r="77" spans="1:28" x14ac:dyDescent="0.2">
      <c r="A77" s="45">
        <v>69</v>
      </c>
      <c r="B77" s="45">
        <f>IF(OR(B76=B75,INDEX(GVgg!$B$12:$D$600,B76,1)=""),B76+1,B76)</f>
        <v>69</v>
      </c>
      <c r="C77" s="45">
        <f>IF(B77=B78,"",INDEX(GVgg!$B$12:$D$600,B77,3))</f>
        <v>0</v>
      </c>
      <c r="D77" s="51" t="str">
        <f>_xlfn.IFNA(IF(OR($C77="",ISBLANK(VLOOKUP($C77,GVgg!$D$11:$BV668,$I$3,FALSE))),"",VLOOKUP($C77,GVgg!$D$11:$BV668,$I$3,FALSE)),"")</f>
        <v/>
      </c>
      <c r="E77" s="51" t="str">
        <f>_xlfn.IFNA(IF(OR($C77="",ISBLANK(VLOOKUP($C77,GVgg!$D$11:$BV668,$I$3-1,FALSE))),"",VLOOKUP($C77,GVgg!$D$11:$BV668,$I$3-1,FALSE)),"")</f>
        <v/>
      </c>
      <c r="F77" s="51">
        <f>IF(B77=B78,UPPER(MID(INDEX(GVgg!$B$12:$F$600,B77,1),9,99)),INDEX(GVgg!$B$12:$F$600,B77,5))</f>
        <v>0</v>
      </c>
      <c r="G77" s="51">
        <f>IF(B77=B78,UPPER(MID(INDEX(GVgg!$B$12:$F$600,B77,1),9,99)),INDEX(GVgg!$B$12:$F$600,B77,4))</f>
        <v>0</v>
      </c>
      <c r="H77" s="106">
        <f t="shared" si="4"/>
        <v>0</v>
      </c>
      <c r="I77" s="108" t="str">
        <f t="shared" si="3"/>
        <v xml:space="preserve"> </v>
      </c>
      <c r="J77" s="134" t="str">
        <f>IF($C77="","",_xlfn.IFNA(IF(ISBLANK(VLOOKUP($C77,GVgg!$D$12:BW$600,J$3,FALSE)),"i.a",VLOOKUP($C77,GVgg!$D$12:BW$600,J$3,FALSE)),"i.a"))</f>
        <v>i.a</v>
      </c>
      <c r="K77" s="134" t="str">
        <f>IF($C77="","",_xlfn.IFNA(IF(ISBLANK(VLOOKUP($C77,GVgg!$D$12:BX$600,K$3,FALSE)),"i.a",VLOOKUP($C77,GVgg!$D$12:BX$600,K$3,FALSE)),"i.a"))</f>
        <v>i.a</v>
      </c>
      <c r="L77" s="134" t="str">
        <f>IF($C77="","",_xlfn.IFNA(IF(ISBLANK(VLOOKUP($C77,GVgg!$D$12:BY$600,L$3,FALSE)),"i.a",VLOOKUP($C77,GVgg!$D$12:BY$600,L$3,FALSE)),"i.a"))</f>
        <v>i.a</v>
      </c>
      <c r="M77" s="134" t="str">
        <f>IF($C77="","",_xlfn.IFNA(IF(ISBLANK(VLOOKUP($C77,GVgg!$D$12:BZ$600,M$3,FALSE)),"i.a",VLOOKUP($C77,GVgg!$D$12:BZ$600,M$3,FALSE)),"i.a"))</f>
        <v>i.a</v>
      </c>
      <c r="N77" s="134" t="str">
        <f>IF($C77="","",_xlfn.IFNA(IF(ISBLANK(VLOOKUP($C77,GVgg!$D$12:CA$600,N$3,FALSE)),"i.a",VLOOKUP($C77,GVgg!$D$12:CA$600,N$3,FALSE)),"i.a"))</f>
        <v>i.a</v>
      </c>
      <c r="O77" s="134" t="str">
        <f>IF($C77="","",_xlfn.IFNA(IF(ISBLANK(VLOOKUP($C77,GVgg!$D$12:CB$600,O$3,FALSE)),"i.a",VLOOKUP($C77,GVgg!$D$12:CB$600,O$3,FALSE)),"i.a"))</f>
        <v>i.a</v>
      </c>
      <c r="P77" s="134" t="str">
        <f>IF($C77="","",_xlfn.IFNA(IF(ISBLANK(VLOOKUP($C77,GVgg!$D$12:CC$600,P$3,FALSE)),"i.a",VLOOKUP($C77,GVgg!$D$12:CC$600,P$3,FALSE)),"i.a"))</f>
        <v>i.a</v>
      </c>
      <c r="Q77" s="134" t="str">
        <f>IF($C77="","",_xlfn.IFNA(IF(ISBLANK(VLOOKUP($C77,GVgg!$D$12:CD$600,Q$3,FALSE)),"i.a",VLOOKUP($C77,GVgg!$D$12:CD$600,Q$3,FALSE)),"i.a"))</f>
        <v>i.a</v>
      </c>
      <c r="R77" s="134" t="str">
        <f>IF($C77="","",_xlfn.IFNA(IF(ISBLANK(VLOOKUP($C77,GVgg!$D$12:CE$600,R$3,FALSE)),"i.a",VLOOKUP($C77,GVgg!$D$12:CE$600,R$3,FALSE)),"i.a"))</f>
        <v>i.a</v>
      </c>
      <c r="S77" s="134" t="str">
        <f>IF($C77="","",_xlfn.IFNA(IF(ISBLANK(VLOOKUP($C77,GVgg!$D$12:CF$600,S$3,FALSE)),"i.a",VLOOKUP($C77,GVgg!$D$12:CF$600,S$3,FALSE)),"i.a"))</f>
        <v>i.a</v>
      </c>
      <c r="T77" s="134" t="str">
        <f>IF($C77="","",_xlfn.IFNA(IF(ISBLANK(VLOOKUP($C77,GVgg!$D$12:CG$600,T$3,FALSE)),"i.a",VLOOKUP($C77,GVgg!$D$12:CG$600,T$3,FALSE)),"i.a"))</f>
        <v>i.a</v>
      </c>
      <c r="U77" s="134" t="str">
        <f>IF($C77="","",_xlfn.IFNA(IF(ISBLANK(VLOOKUP($C77,GVgg!$D$12:CH$600,U$3,FALSE)),"i.a",VLOOKUP($C77,GVgg!$D$12:CH$600,U$3,FALSE)),"i.a"))</f>
        <v>i.a</v>
      </c>
      <c r="V77" s="134" t="str">
        <f>IF($C77="","",_xlfn.IFNA(IF(ISBLANK(VLOOKUP($C77,GVgg!$D$12:CI$600,V$3,FALSE)),"i.a",VLOOKUP($C77,GVgg!$D$12:CI$600,V$3,FALSE)),"i.a"))</f>
        <v>i.a</v>
      </c>
      <c r="W77" s="134" t="str">
        <f>IF($C77="","",_xlfn.IFNA(IF(ISBLANK(VLOOKUP($C77,GVgg!$D$12:CJ$600,W$3,FALSE)),"i.a",VLOOKUP($C77,GVgg!$D$12:CJ$600,W$3,FALSE)),"i.a"))</f>
        <v>i.a</v>
      </c>
      <c r="X77" s="134" t="str">
        <f>IF($C77="","",_xlfn.IFNA(IF(ISBLANK(VLOOKUP($C77,GVgg!$D$12:CK$600,X$3,FALSE)),"i.a",VLOOKUP($C77,GVgg!$D$12:CK$600,X$3,FALSE)),"i.a"))</f>
        <v>i.a</v>
      </c>
      <c r="Y77" s="134" t="str">
        <f>IF($C77="","",_xlfn.IFNA(IF(ISBLANK(VLOOKUP($C77,GVgg!$D$12:CL$600,Y$3,FALSE)),"i.a",VLOOKUP($C77,GVgg!$D$12:CL$600,Y$3,FALSE)),"i.a"))</f>
        <v>i.a</v>
      </c>
      <c r="Z77" s="134" t="str">
        <f>IF($C77="","",_xlfn.IFNA(IF(ISBLANK(VLOOKUP($C77,GVgg!$D$12:CM$600,Z$3,FALSE)),"i.a",VLOOKUP($C77,GVgg!$D$12:CM$600,Z$3,FALSE)),"i.a"))</f>
        <v>i.a</v>
      </c>
      <c r="AA77" s="134" t="str">
        <f>IF($C77="","",_xlfn.IFNA(IF(ISBLANK(VLOOKUP($C77,GVgg!$D$12:CN$600,AA$3,FALSE)),"i.a",VLOOKUP($C77,GVgg!$D$12:CN$600,AA$3,FALSE)),"i.a"))</f>
        <v>i.a</v>
      </c>
      <c r="AB77" s="134" t="str">
        <f>IF($C77="","",_xlfn.IFNA(IF(ISBLANK(VLOOKUP($C77,GVgg!$D$12:CO$600,AB$3,FALSE)),"i.a",VLOOKUP($C77,GVgg!$D$12:CO$600,AB$3,FALSE)),"i.a"))</f>
        <v>i.a</v>
      </c>
    </row>
    <row r="78" spans="1:28" x14ac:dyDescent="0.2">
      <c r="A78" s="45">
        <v>70</v>
      </c>
      <c r="B78" s="45">
        <f>IF(OR(B77=B76,INDEX(GVgg!$B$12:$D$600,B77,1)=""),B77+1,B77)</f>
        <v>70</v>
      </c>
      <c r="C78" s="45">
        <f>IF(B78=B79,"",INDEX(GVgg!$B$12:$D$600,B78,3))</f>
        <v>0</v>
      </c>
      <c r="D78" s="51" t="str">
        <f>_xlfn.IFNA(IF(OR($C78="",ISBLANK(VLOOKUP($C78,GVgg!$D$11:$BV669,$I$3,FALSE))),"",VLOOKUP($C78,GVgg!$D$11:$BV669,$I$3,FALSE)),"")</f>
        <v/>
      </c>
      <c r="E78" s="51" t="str">
        <f>_xlfn.IFNA(IF(OR($C78="",ISBLANK(VLOOKUP($C78,GVgg!$D$11:$BV669,$I$3-1,FALSE))),"",VLOOKUP($C78,GVgg!$D$11:$BV669,$I$3-1,FALSE)),"")</f>
        <v/>
      </c>
      <c r="F78" s="51">
        <f>IF(B78=B79,UPPER(MID(INDEX(GVgg!$B$12:$F$600,B78,1),9,99)),INDEX(GVgg!$B$12:$F$600,B78,5))</f>
        <v>0</v>
      </c>
      <c r="G78" s="51">
        <f>IF(B78=B79,UPPER(MID(INDEX(GVgg!$B$12:$F$600,B78,1),9,99)),INDEX(GVgg!$B$12:$F$600,B78,4))</f>
        <v>0</v>
      </c>
      <c r="H78" s="106">
        <f t="shared" si="4"/>
        <v>0</v>
      </c>
      <c r="I78" s="108" t="str">
        <f t="shared" si="3"/>
        <v xml:space="preserve"> </v>
      </c>
      <c r="J78" s="134" t="str">
        <f>IF($C78="","",_xlfn.IFNA(IF(ISBLANK(VLOOKUP($C78,GVgg!$D$12:BW$600,J$3,FALSE)),"i.a",VLOOKUP($C78,GVgg!$D$12:BW$600,J$3,FALSE)),"i.a"))</f>
        <v>i.a</v>
      </c>
      <c r="K78" s="134" t="str">
        <f>IF($C78="","",_xlfn.IFNA(IF(ISBLANK(VLOOKUP($C78,GVgg!$D$12:BX$600,K$3,FALSE)),"i.a",VLOOKUP($C78,GVgg!$D$12:BX$600,K$3,FALSE)),"i.a"))</f>
        <v>i.a</v>
      </c>
      <c r="L78" s="134" t="str">
        <f>IF($C78="","",_xlfn.IFNA(IF(ISBLANK(VLOOKUP($C78,GVgg!$D$12:BY$600,L$3,FALSE)),"i.a",VLOOKUP($C78,GVgg!$D$12:BY$600,L$3,FALSE)),"i.a"))</f>
        <v>i.a</v>
      </c>
      <c r="M78" s="134" t="str">
        <f>IF($C78="","",_xlfn.IFNA(IF(ISBLANK(VLOOKUP($C78,GVgg!$D$12:BZ$600,M$3,FALSE)),"i.a",VLOOKUP($C78,GVgg!$D$12:BZ$600,M$3,FALSE)),"i.a"))</f>
        <v>i.a</v>
      </c>
      <c r="N78" s="134" t="str">
        <f>IF($C78="","",_xlfn.IFNA(IF(ISBLANK(VLOOKUP($C78,GVgg!$D$12:CA$600,N$3,FALSE)),"i.a",VLOOKUP($C78,GVgg!$D$12:CA$600,N$3,FALSE)),"i.a"))</f>
        <v>i.a</v>
      </c>
      <c r="O78" s="134" t="str">
        <f>IF($C78="","",_xlfn.IFNA(IF(ISBLANK(VLOOKUP($C78,GVgg!$D$12:CB$600,O$3,FALSE)),"i.a",VLOOKUP($C78,GVgg!$D$12:CB$600,O$3,FALSE)),"i.a"))</f>
        <v>i.a</v>
      </c>
      <c r="P78" s="134" t="str">
        <f>IF($C78="","",_xlfn.IFNA(IF(ISBLANK(VLOOKUP($C78,GVgg!$D$12:CC$600,P$3,FALSE)),"i.a",VLOOKUP($C78,GVgg!$D$12:CC$600,P$3,FALSE)),"i.a"))</f>
        <v>i.a</v>
      </c>
      <c r="Q78" s="134" t="str">
        <f>IF($C78="","",_xlfn.IFNA(IF(ISBLANK(VLOOKUP($C78,GVgg!$D$12:CD$600,Q$3,FALSE)),"i.a",VLOOKUP($C78,GVgg!$D$12:CD$600,Q$3,FALSE)),"i.a"))</f>
        <v>i.a</v>
      </c>
      <c r="R78" s="134" t="str">
        <f>IF($C78="","",_xlfn.IFNA(IF(ISBLANK(VLOOKUP($C78,GVgg!$D$12:CE$600,R$3,FALSE)),"i.a",VLOOKUP($C78,GVgg!$D$12:CE$600,R$3,FALSE)),"i.a"))</f>
        <v>i.a</v>
      </c>
      <c r="S78" s="134" t="str">
        <f>IF($C78="","",_xlfn.IFNA(IF(ISBLANK(VLOOKUP($C78,GVgg!$D$12:CF$600,S$3,FALSE)),"i.a",VLOOKUP($C78,GVgg!$D$12:CF$600,S$3,FALSE)),"i.a"))</f>
        <v>i.a</v>
      </c>
      <c r="T78" s="134" t="str">
        <f>IF($C78="","",_xlfn.IFNA(IF(ISBLANK(VLOOKUP($C78,GVgg!$D$12:CG$600,T$3,FALSE)),"i.a",VLOOKUP($C78,GVgg!$D$12:CG$600,T$3,FALSE)),"i.a"))</f>
        <v>i.a</v>
      </c>
      <c r="U78" s="134" t="str">
        <f>IF($C78="","",_xlfn.IFNA(IF(ISBLANK(VLOOKUP($C78,GVgg!$D$12:CH$600,U$3,FALSE)),"i.a",VLOOKUP($C78,GVgg!$D$12:CH$600,U$3,FALSE)),"i.a"))</f>
        <v>i.a</v>
      </c>
      <c r="V78" s="134" t="str">
        <f>IF($C78="","",_xlfn.IFNA(IF(ISBLANK(VLOOKUP($C78,GVgg!$D$12:CI$600,V$3,FALSE)),"i.a",VLOOKUP($C78,GVgg!$D$12:CI$600,V$3,FALSE)),"i.a"))</f>
        <v>i.a</v>
      </c>
      <c r="W78" s="134" t="str">
        <f>IF($C78="","",_xlfn.IFNA(IF(ISBLANK(VLOOKUP($C78,GVgg!$D$12:CJ$600,W$3,FALSE)),"i.a",VLOOKUP($C78,GVgg!$D$12:CJ$600,W$3,FALSE)),"i.a"))</f>
        <v>i.a</v>
      </c>
      <c r="X78" s="134" t="str">
        <f>IF($C78="","",_xlfn.IFNA(IF(ISBLANK(VLOOKUP($C78,GVgg!$D$12:CK$600,X$3,FALSE)),"i.a",VLOOKUP($C78,GVgg!$D$12:CK$600,X$3,FALSE)),"i.a"))</f>
        <v>i.a</v>
      </c>
      <c r="Y78" s="134" t="str">
        <f>IF($C78="","",_xlfn.IFNA(IF(ISBLANK(VLOOKUP($C78,GVgg!$D$12:CL$600,Y$3,FALSE)),"i.a",VLOOKUP($C78,GVgg!$D$12:CL$600,Y$3,FALSE)),"i.a"))</f>
        <v>i.a</v>
      </c>
      <c r="Z78" s="134" t="str">
        <f>IF($C78="","",_xlfn.IFNA(IF(ISBLANK(VLOOKUP($C78,GVgg!$D$12:CM$600,Z$3,FALSE)),"i.a",VLOOKUP($C78,GVgg!$D$12:CM$600,Z$3,FALSE)),"i.a"))</f>
        <v>i.a</v>
      </c>
      <c r="AA78" s="134" t="str">
        <f>IF($C78="","",_xlfn.IFNA(IF(ISBLANK(VLOOKUP($C78,GVgg!$D$12:CN$600,AA$3,FALSE)),"i.a",VLOOKUP($C78,GVgg!$D$12:CN$600,AA$3,FALSE)),"i.a"))</f>
        <v>i.a</v>
      </c>
      <c r="AB78" s="134" t="str">
        <f>IF($C78="","",_xlfn.IFNA(IF(ISBLANK(VLOOKUP($C78,GVgg!$D$12:CO$600,AB$3,FALSE)),"i.a",VLOOKUP($C78,GVgg!$D$12:CO$600,AB$3,FALSE)),"i.a"))</f>
        <v>i.a</v>
      </c>
    </row>
    <row r="79" spans="1:28" x14ac:dyDescent="0.2">
      <c r="A79" s="45">
        <v>71</v>
      </c>
      <c r="B79" s="45">
        <f>IF(OR(B78=B77,INDEX(GVgg!$B$12:$D$600,B78,1)=""),B78+1,B78)</f>
        <v>71</v>
      </c>
      <c r="C79" s="45">
        <f>IF(B79=B80,"",INDEX(GVgg!$B$12:$D$600,B79,3))</f>
        <v>0</v>
      </c>
      <c r="D79" s="51" t="str">
        <f>_xlfn.IFNA(IF(OR($C79="",ISBLANK(VLOOKUP($C79,GVgg!$D$11:$BV670,$I$3,FALSE))),"",VLOOKUP($C79,GVgg!$D$11:$BV670,$I$3,FALSE)),"")</f>
        <v/>
      </c>
      <c r="E79" s="51" t="str">
        <f>_xlfn.IFNA(IF(OR($C79="",ISBLANK(VLOOKUP($C79,GVgg!$D$11:$BV670,$I$3-1,FALSE))),"",VLOOKUP($C79,GVgg!$D$11:$BV670,$I$3-1,FALSE)),"")</f>
        <v/>
      </c>
      <c r="F79" s="51">
        <f>IF(B79=B80,UPPER(MID(INDEX(GVgg!$B$12:$F$600,B79,1),9,99)),INDEX(GVgg!$B$12:$F$600,B79,5))</f>
        <v>0</v>
      </c>
      <c r="G79" s="51">
        <f>IF(B79=B80,UPPER(MID(INDEX(GVgg!$B$12:$F$600,B79,1),9,99)),INDEX(GVgg!$B$12:$F$600,B79,4))</f>
        <v>0</v>
      </c>
      <c r="H79" s="106">
        <f t="shared" si="4"/>
        <v>0</v>
      </c>
      <c r="I79" s="108" t="str">
        <f t="shared" si="3"/>
        <v xml:space="preserve"> </v>
      </c>
      <c r="J79" s="134" t="str">
        <f>IF($C79="","",_xlfn.IFNA(IF(ISBLANK(VLOOKUP($C79,GVgg!$D$12:BW$600,J$3,FALSE)),"i.a",VLOOKUP($C79,GVgg!$D$12:BW$600,J$3,FALSE)),"i.a"))</f>
        <v>i.a</v>
      </c>
      <c r="K79" s="134" t="str">
        <f>IF($C79="","",_xlfn.IFNA(IF(ISBLANK(VLOOKUP($C79,GVgg!$D$12:BX$600,K$3,FALSE)),"i.a",VLOOKUP($C79,GVgg!$D$12:BX$600,K$3,FALSE)),"i.a"))</f>
        <v>i.a</v>
      </c>
      <c r="L79" s="134" t="str">
        <f>IF($C79="","",_xlfn.IFNA(IF(ISBLANK(VLOOKUP($C79,GVgg!$D$12:BY$600,L$3,FALSE)),"i.a",VLOOKUP($C79,GVgg!$D$12:BY$600,L$3,FALSE)),"i.a"))</f>
        <v>i.a</v>
      </c>
      <c r="M79" s="134" t="str">
        <f>IF($C79="","",_xlfn.IFNA(IF(ISBLANK(VLOOKUP($C79,GVgg!$D$12:BZ$600,M$3,FALSE)),"i.a",VLOOKUP($C79,GVgg!$D$12:BZ$600,M$3,FALSE)),"i.a"))</f>
        <v>i.a</v>
      </c>
      <c r="N79" s="134" t="str">
        <f>IF($C79="","",_xlfn.IFNA(IF(ISBLANK(VLOOKUP($C79,GVgg!$D$12:CA$600,N$3,FALSE)),"i.a",VLOOKUP($C79,GVgg!$D$12:CA$600,N$3,FALSE)),"i.a"))</f>
        <v>i.a</v>
      </c>
      <c r="O79" s="134" t="str">
        <f>IF($C79="","",_xlfn.IFNA(IF(ISBLANK(VLOOKUP($C79,GVgg!$D$12:CB$600,O$3,FALSE)),"i.a",VLOOKUP($C79,GVgg!$D$12:CB$600,O$3,FALSE)),"i.a"))</f>
        <v>i.a</v>
      </c>
      <c r="P79" s="134" t="str">
        <f>IF($C79="","",_xlfn.IFNA(IF(ISBLANK(VLOOKUP($C79,GVgg!$D$12:CC$600,P$3,FALSE)),"i.a",VLOOKUP($C79,GVgg!$D$12:CC$600,P$3,FALSE)),"i.a"))</f>
        <v>i.a</v>
      </c>
      <c r="Q79" s="134" t="str">
        <f>IF($C79="","",_xlfn.IFNA(IF(ISBLANK(VLOOKUP($C79,GVgg!$D$12:CD$600,Q$3,FALSE)),"i.a",VLOOKUP($C79,GVgg!$D$12:CD$600,Q$3,FALSE)),"i.a"))</f>
        <v>i.a</v>
      </c>
      <c r="R79" s="134" t="str">
        <f>IF($C79="","",_xlfn.IFNA(IF(ISBLANK(VLOOKUP($C79,GVgg!$D$12:CE$600,R$3,FALSE)),"i.a",VLOOKUP($C79,GVgg!$D$12:CE$600,R$3,FALSE)),"i.a"))</f>
        <v>i.a</v>
      </c>
      <c r="S79" s="134" t="str">
        <f>IF($C79="","",_xlfn.IFNA(IF(ISBLANK(VLOOKUP($C79,GVgg!$D$12:CF$600,S$3,FALSE)),"i.a",VLOOKUP($C79,GVgg!$D$12:CF$600,S$3,FALSE)),"i.a"))</f>
        <v>i.a</v>
      </c>
      <c r="T79" s="134" t="str">
        <f>IF($C79="","",_xlfn.IFNA(IF(ISBLANK(VLOOKUP($C79,GVgg!$D$12:CG$600,T$3,FALSE)),"i.a",VLOOKUP($C79,GVgg!$D$12:CG$600,T$3,FALSE)),"i.a"))</f>
        <v>i.a</v>
      </c>
      <c r="U79" s="134" t="str">
        <f>IF($C79="","",_xlfn.IFNA(IF(ISBLANK(VLOOKUP($C79,GVgg!$D$12:CH$600,U$3,FALSE)),"i.a",VLOOKUP($C79,GVgg!$D$12:CH$600,U$3,FALSE)),"i.a"))</f>
        <v>i.a</v>
      </c>
      <c r="V79" s="134" t="str">
        <f>IF($C79="","",_xlfn.IFNA(IF(ISBLANK(VLOOKUP($C79,GVgg!$D$12:CI$600,V$3,FALSE)),"i.a",VLOOKUP($C79,GVgg!$D$12:CI$600,V$3,FALSE)),"i.a"))</f>
        <v>i.a</v>
      </c>
      <c r="W79" s="134" t="str">
        <f>IF($C79="","",_xlfn.IFNA(IF(ISBLANK(VLOOKUP($C79,GVgg!$D$12:CJ$600,W$3,FALSE)),"i.a",VLOOKUP($C79,GVgg!$D$12:CJ$600,W$3,FALSE)),"i.a"))</f>
        <v>i.a</v>
      </c>
      <c r="X79" s="134" t="str">
        <f>IF($C79="","",_xlfn.IFNA(IF(ISBLANK(VLOOKUP($C79,GVgg!$D$12:CK$600,X$3,FALSE)),"i.a",VLOOKUP($C79,GVgg!$D$12:CK$600,X$3,FALSE)),"i.a"))</f>
        <v>i.a</v>
      </c>
      <c r="Y79" s="134" t="str">
        <f>IF($C79="","",_xlfn.IFNA(IF(ISBLANK(VLOOKUP($C79,GVgg!$D$12:CL$600,Y$3,FALSE)),"i.a",VLOOKUP($C79,GVgg!$D$12:CL$600,Y$3,FALSE)),"i.a"))</f>
        <v>i.a</v>
      </c>
      <c r="Z79" s="134" t="str">
        <f>IF($C79="","",_xlfn.IFNA(IF(ISBLANK(VLOOKUP($C79,GVgg!$D$12:CM$600,Z$3,FALSE)),"i.a",VLOOKUP($C79,GVgg!$D$12:CM$600,Z$3,FALSE)),"i.a"))</f>
        <v>i.a</v>
      </c>
      <c r="AA79" s="134" t="str">
        <f>IF($C79="","",_xlfn.IFNA(IF(ISBLANK(VLOOKUP($C79,GVgg!$D$12:CN$600,AA$3,FALSE)),"i.a",VLOOKUP($C79,GVgg!$D$12:CN$600,AA$3,FALSE)),"i.a"))</f>
        <v>i.a</v>
      </c>
      <c r="AB79" s="134" t="str">
        <f>IF($C79="","",_xlfn.IFNA(IF(ISBLANK(VLOOKUP($C79,GVgg!$D$12:CO$600,AB$3,FALSE)),"i.a",VLOOKUP($C79,GVgg!$D$12:CO$600,AB$3,FALSE)),"i.a"))</f>
        <v>i.a</v>
      </c>
    </row>
    <row r="80" spans="1:28" x14ac:dyDescent="0.2">
      <c r="A80" s="45">
        <v>72</v>
      </c>
      <c r="B80" s="45">
        <f>IF(OR(B79=B78,INDEX(GVgg!$B$12:$D$600,B79,1)=""),B79+1,B79)</f>
        <v>72</v>
      </c>
      <c r="C80" s="45">
        <f>IF(B80=B81,"",INDEX(GVgg!$B$12:$D$600,B80,3))</f>
        <v>0</v>
      </c>
      <c r="D80" s="51" t="str">
        <f>_xlfn.IFNA(IF(OR($C80="",ISBLANK(VLOOKUP($C80,GVgg!$D$11:$BV671,$I$3,FALSE))),"",VLOOKUP($C80,GVgg!$D$11:$BV671,$I$3,FALSE)),"")</f>
        <v/>
      </c>
      <c r="E80" s="51" t="str">
        <f>_xlfn.IFNA(IF(OR($C80="",ISBLANK(VLOOKUP($C80,GVgg!$D$11:$BV671,$I$3-1,FALSE))),"",VLOOKUP($C80,GVgg!$D$11:$BV671,$I$3-1,FALSE)),"")</f>
        <v/>
      </c>
      <c r="F80" s="51">
        <f>IF(B80=B81,UPPER(MID(INDEX(GVgg!$B$12:$F$600,B80,1),9,99)),INDEX(GVgg!$B$12:$F$600,B80,5))</f>
        <v>0</v>
      </c>
      <c r="G80" s="51">
        <f>IF(B80=B81,UPPER(MID(INDEX(GVgg!$B$12:$F$600,B80,1),9,99)),INDEX(GVgg!$B$12:$F$600,B80,4))</f>
        <v>0</v>
      </c>
      <c r="H80" s="106">
        <f t="shared" si="4"/>
        <v>0</v>
      </c>
      <c r="I80" s="108" t="str">
        <f t="shared" si="3"/>
        <v xml:space="preserve"> </v>
      </c>
      <c r="J80" s="134" t="str">
        <f>IF($C80="","",_xlfn.IFNA(IF(ISBLANK(VLOOKUP($C80,GVgg!$D$12:BW$600,J$3,FALSE)),"i.a",VLOOKUP($C80,GVgg!$D$12:BW$600,J$3,FALSE)),"i.a"))</f>
        <v>i.a</v>
      </c>
      <c r="K80" s="134" t="str">
        <f>IF($C80="","",_xlfn.IFNA(IF(ISBLANK(VLOOKUP($C80,GVgg!$D$12:BX$600,K$3,FALSE)),"i.a",VLOOKUP($C80,GVgg!$D$12:BX$600,K$3,FALSE)),"i.a"))</f>
        <v>i.a</v>
      </c>
      <c r="L80" s="134" t="str">
        <f>IF($C80="","",_xlfn.IFNA(IF(ISBLANK(VLOOKUP($C80,GVgg!$D$12:BY$600,L$3,FALSE)),"i.a",VLOOKUP($C80,GVgg!$D$12:BY$600,L$3,FALSE)),"i.a"))</f>
        <v>i.a</v>
      </c>
      <c r="M80" s="134" t="str">
        <f>IF($C80="","",_xlfn.IFNA(IF(ISBLANK(VLOOKUP($C80,GVgg!$D$12:BZ$600,M$3,FALSE)),"i.a",VLOOKUP($C80,GVgg!$D$12:BZ$600,M$3,FALSE)),"i.a"))</f>
        <v>i.a</v>
      </c>
      <c r="N80" s="134" t="str">
        <f>IF($C80="","",_xlfn.IFNA(IF(ISBLANK(VLOOKUP($C80,GVgg!$D$12:CA$600,N$3,FALSE)),"i.a",VLOOKUP($C80,GVgg!$D$12:CA$600,N$3,FALSE)),"i.a"))</f>
        <v>i.a</v>
      </c>
      <c r="O80" s="134" t="str">
        <f>IF($C80="","",_xlfn.IFNA(IF(ISBLANK(VLOOKUP($C80,GVgg!$D$12:CB$600,O$3,FALSE)),"i.a",VLOOKUP($C80,GVgg!$D$12:CB$600,O$3,FALSE)),"i.a"))</f>
        <v>i.a</v>
      </c>
      <c r="P80" s="134" t="str">
        <f>IF($C80="","",_xlfn.IFNA(IF(ISBLANK(VLOOKUP($C80,GVgg!$D$12:CC$600,P$3,FALSE)),"i.a",VLOOKUP($C80,GVgg!$D$12:CC$600,P$3,FALSE)),"i.a"))</f>
        <v>i.a</v>
      </c>
      <c r="Q80" s="134" t="str">
        <f>IF($C80="","",_xlfn.IFNA(IF(ISBLANK(VLOOKUP($C80,GVgg!$D$12:CD$600,Q$3,FALSE)),"i.a",VLOOKUP($C80,GVgg!$D$12:CD$600,Q$3,FALSE)),"i.a"))</f>
        <v>i.a</v>
      </c>
      <c r="R80" s="134" t="str">
        <f>IF($C80="","",_xlfn.IFNA(IF(ISBLANK(VLOOKUP($C80,GVgg!$D$12:CE$600,R$3,FALSE)),"i.a",VLOOKUP($C80,GVgg!$D$12:CE$600,R$3,FALSE)),"i.a"))</f>
        <v>i.a</v>
      </c>
      <c r="S80" s="134" t="str">
        <f>IF($C80="","",_xlfn.IFNA(IF(ISBLANK(VLOOKUP($C80,GVgg!$D$12:CF$600,S$3,FALSE)),"i.a",VLOOKUP($C80,GVgg!$D$12:CF$600,S$3,FALSE)),"i.a"))</f>
        <v>i.a</v>
      </c>
      <c r="T80" s="134" t="str">
        <f>IF($C80="","",_xlfn.IFNA(IF(ISBLANK(VLOOKUP($C80,GVgg!$D$12:CG$600,T$3,FALSE)),"i.a",VLOOKUP($C80,GVgg!$D$12:CG$600,T$3,FALSE)),"i.a"))</f>
        <v>i.a</v>
      </c>
      <c r="U80" s="134" t="str">
        <f>IF($C80="","",_xlfn.IFNA(IF(ISBLANK(VLOOKUP($C80,GVgg!$D$12:CH$600,U$3,FALSE)),"i.a",VLOOKUP($C80,GVgg!$D$12:CH$600,U$3,FALSE)),"i.a"))</f>
        <v>i.a</v>
      </c>
      <c r="V80" s="134" t="str">
        <f>IF($C80="","",_xlfn.IFNA(IF(ISBLANK(VLOOKUP($C80,GVgg!$D$12:CI$600,V$3,FALSE)),"i.a",VLOOKUP($C80,GVgg!$D$12:CI$600,V$3,FALSE)),"i.a"))</f>
        <v>i.a</v>
      </c>
      <c r="W80" s="134" t="str">
        <f>IF($C80="","",_xlfn.IFNA(IF(ISBLANK(VLOOKUP($C80,GVgg!$D$12:CJ$600,W$3,FALSE)),"i.a",VLOOKUP($C80,GVgg!$D$12:CJ$600,W$3,FALSE)),"i.a"))</f>
        <v>i.a</v>
      </c>
      <c r="X80" s="134" t="str">
        <f>IF($C80="","",_xlfn.IFNA(IF(ISBLANK(VLOOKUP($C80,GVgg!$D$12:CK$600,X$3,FALSE)),"i.a",VLOOKUP($C80,GVgg!$D$12:CK$600,X$3,FALSE)),"i.a"))</f>
        <v>i.a</v>
      </c>
      <c r="Y80" s="134" t="str">
        <f>IF($C80="","",_xlfn.IFNA(IF(ISBLANK(VLOOKUP($C80,GVgg!$D$12:CL$600,Y$3,FALSE)),"i.a",VLOOKUP($C80,GVgg!$D$12:CL$600,Y$3,FALSE)),"i.a"))</f>
        <v>i.a</v>
      </c>
      <c r="Z80" s="134" t="str">
        <f>IF($C80="","",_xlfn.IFNA(IF(ISBLANK(VLOOKUP($C80,GVgg!$D$12:CM$600,Z$3,FALSE)),"i.a",VLOOKUP($C80,GVgg!$D$12:CM$600,Z$3,FALSE)),"i.a"))</f>
        <v>i.a</v>
      </c>
      <c r="AA80" s="134" t="str">
        <f>IF($C80="","",_xlfn.IFNA(IF(ISBLANK(VLOOKUP($C80,GVgg!$D$12:CN$600,AA$3,FALSE)),"i.a",VLOOKUP($C80,GVgg!$D$12:CN$600,AA$3,FALSE)),"i.a"))</f>
        <v>i.a</v>
      </c>
      <c r="AB80" s="134" t="str">
        <f>IF($C80="","",_xlfn.IFNA(IF(ISBLANK(VLOOKUP($C80,GVgg!$D$12:CO$600,AB$3,FALSE)),"i.a",VLOOKUP($C80,GVgg!$D$12:CO$600,AB$3,FALSE)),"i.a"))</f>
        <v>i.a</v>
      </c>
    </row>
    <row r="81" spans="1:28" x14ac:dyDescent="0.2">
      <c r="A81" s="45">
        <v>73</v>
      </c>
      <c r="B81" s="45">
        <f>IF(OR(B80=B79,INDEX(GVgg!$B$12:$D$600,B80,1)=""),B80+1,B80)</f>
        <v>73</v>
      </c>
      <c r="C81" s="45">
        <f>IF(B81=B82,"",INDEX(GVgg!$B$12:$D$600,B81,3))</f>
        <v>0</v>
      </c>
      <c r="D81" s="51" t="str">
        <f>_xlfn.IFNA(IF(OR($C81="",ISBLANK(VLOOKUP($C81,GVgg!$D$11:$BV672,$I$3,FALSE))),"",VLOOKUP($C81,GVgg!$D$11:$BV672,$I$3,FALSE)),"")</f>
        <v/>
      </c>
      <c r="E81" s="51" t="str">
        <f>_xlfn.IFNA(IF(OR($C81="",ISBLANK(VLOOKUP($C81,GVgg!$D$11:$BV672,$I$3-1,FALSE))),"",VLOOKUP($C81,GVgg!$D$11:$BV672,$I$3-1,FALSE)),"")</f>
        <v/>
      </c>
      <c r="F81" s="51">
        <f>IF(B81=B82,UPPER(MID(INDEX(GVgg!$B$12:$F$600,B81,1),9,99)),INDEX(GVgg!$B$12:$F$600,B81,5))</f>
        <v>0</v>
      </c>
      <c r="G81" s="51">
        <f>IF(B81=B82,UPPER(MID(INDEX(GVgg!$B$12:$F$600,B81,1),9,99)),INDEX(GVgg!$B$12:$F$600,B81,4))</f>
        <v>0</v>
      </c>
      <c r="H81" s="106">
        <f t="shared" si="4"/>
        <v>0</v>
      </c>
      <c r="I81" s="108" t="str">
        <f t="shared" si="3"/>
        <v xml:space="preserve"> </v>
      </c>
      <c r="J81" s="134" t="str">
        <f>IF($C81="","",_xlfn.IFNA(IF(ISBLANK(VLOOKUP($C81,GVgg!$D$12:BW$600,J$3,FALSE)),"i.a",VLOOKUP($C81,GVgg!$D$12:BW$600,J$3,FALSE)),"i.a"))</f>
        <v>i.a</v>
      </c>
      <c r="K81" s="134" t="str">
        <f>IF($C81="","",_xlfn.IFNA(IF(ISBLANK(VLOOKUP($C81,GVgg!$D$12:BX$600,K$3,FALSE)),"i.a",VLOOKUP($C81,GVgg!$D$12:BX$600,K$3,FALSE)),"i.a"))</f>
        <v>i.a</v>
      </c>
      <c r="L81" s="134" t="str">
        <f>IF($C81="","",_xlfn.IFNA(IF(ISBLANK(VLOOKUP($C81,GVgg!$D$12:BY$600,L$3,FALSE)),"i.a",VLOOKUP($C81,GVgg!$D$12:BY$600,L$3,FALSE)),"i.a"))</f>
        <v>i.a</v>
      </c>
      <c r="M81" s="134" t="str">
        <f>IF($C81="","",_xlfn.IFNA(IF(ISBLANK(VLOOKUP($C81,GVgg!$D$12:BZ$600,M$3,FALSE)),"i.a",VLOOKUP($C81,GVgg!$D$12:BZ$600,M$3,FALSE)),"i.a"))</f>
        <v>i.a</v>
      </c>
      <c r="N81" s="134" t="str">
        <f>IF($C81="","",_xlfn.IFNA(IF(ISBLANK(VLOOKUP($C81,GVgg!$D$12:CA$600,N$3,FALSE)),"i.a",VLOOKUP($C81,GVgg!$D$12:CA$600,N$3,FALSE)),"i.a"))</f>
        <v>i.a</v>
      </c>
      <c r="O81" s="134" t="str">
        <f>IF($C81="","",_xlfn.IFNA(IF(ISBLANK(VLOOKUP($C81,GVgg!$D$12:CB$600,O$3,FALSE)),"i.a",VLOOKUP($C81,GVgg!$D$12:CB$600,O$3,FALSE)),"i.a"))</f>
        <v>i.a</v>
      </c>
      <c r="P81" s="134" t="str">
        <f>IF($C81="","",_xlfn.IFNA(IF(ISBLANK(VLOOKUP($C81,GVgg!$D$12:CC$600,P$3,FALSE)),"i.a",VLOOKUP($C81,GVgg!$D$12:CC$600,P$3,FALSE)),"i.a"))</f>
        <v>i.a</v>
      </c>
      <c r="Q81" s="134" t="str">
        <f>IF($C81="","",_xlfn.IFNA(IF(ISBLANK(VLOOKUP($C81,GVgg!$D$12:CD$600,Q$3,FALSE)),"i.a",VLOOKUP($C81,GVgg!$D$12:CD$600,Q$3,FALSE)),"i.a"))</f>
        <v>i.a</v>
      </c>
      <c r="R81" s="134" t="str">
        <f>IF($C81="","",_xlfn.IFNA(IF(ISBLANK(VLOOKUP($C81,GVgg!$D$12:CE$600,R$3,FALSE)),"i.a",VLOOKUP($C81,GVgg!$D$12:CE$600,R$3,FALSE)),"i.a"))</f>
        <v>i.a</v>
      </c>
      <c r="S81" s="134" t="str">
        <f>IF($C81="","",_xlfn.IFNA(IF(ISBLANK(VLOOKUP($C81,GVgg!$D$12:CF$600,S$3,FALSE)),"i.a",VLOOKUP($C81,GVgg!$D$12:CF$600,S$3,FALSE)),"i.a"))</f>
        <v>i.a</v>
      </c>
      <c r="T81" s="134" t="str">
        <f>IF($C81="","",_xlfn.IFNA(IF(ISBLANK(VLOOKUP($C81,GVgg!$D$12:CG$600,T$3,FALSE)),"i.a",VLOOKUP($C81,GVgg!$D$12:CG$600,T$3,FALSE)),"i.a"))</f>
        <v>i.a</v>
      </c>
      <c r="U81" s="134" t="str">
        <f>IF($C81="","",_xlfn.IFNA(IF(ISBLANK(VLOOKUP($C81,GVgg!$D$12:CH$600,U$3,FALSE)),"i.a",VLOOKUP($C81,GVgg!$D$12:CH$600,U$3,FALSE)),"i.a"))</f>
        <v>i.a</v>
      </c>
      <c r="V81" s="134" t="str">
        <f>IF($C81="","",_xlfn.IFNA(IF(ISBLANK(VLOOKUP($C81,GVgg!$D$12:CI$600,V$3,FALSE)),"i.a",VLOOKUP($C81,GVgg!$D$12:CI$600,V$3,FALSE)),"i.a"))</f>
        <v>i.a</v>
      </c>
      <c r="W81" s="134" t="str">
        <f>IF($C81="","",_xlfn.IFNA(IF(ISBLANK(VLOOKUP($C81,GVgg!$D$12:CJ$600,W$3,FALSE)),"i.a",VLOOKUP($C81,GVgg!$D$12:CJ$600,W$3,FALSE)),"i.a"))</f>
        <v>i.a</v>
      </c>
      <c r="X81" s="134" t="str">
        <f>IF($C81="","",_xlfn.IFNA(IF(ISBLANK(VLOOKUP($C81,GVgg!$D$12:CK$600,X$3,FALSE)),"i.a",VLOOKUP($C81,GVgg!$D$12:CK$600,X$3,FALSE)),"i.a"))</f>
        <v>i.a</v>
      </c>
      <c r="Y81" s="134" t="str">
        <f>IF($C81="","",_xlfn.IFNA(IF(ISBLANK(VLOOKUP($C81,GVgg!$D$12:CL$600,Y$3,FALSE)),"i.a",VLOOKUP($C81,GVgg!$D$12:CL$600,Y$3,FALSE)),"i.a"))</f>
        <v>i.a</v>
      </c>
      <c r="Z81" s="134" t="str">
        <f>IF($C81="","",_xlfn.IFNA(IF(ISBLANK(VLOOKUP($C81,GVgg!$D$12:CM$600,Z$3,FALSE)),"i.a",VLOOKUP($C81,GVgg!$D$12:CM$600,Z$3,FALSE)),"i.a"))</f>
        <v>i.a</v>
      </c>
      <c r="AA81" s="134" t="str">
        <f>IF($C81="","",_xlfn.IFNA(IF(ISBLANK(VLOOKUP($C81,GVgg!$D$12:CN$600,AA$3,FALSE)),"i.a",VLOOKUP($C81,GVgg!$D$12:CN$600,AA$3,FALSE)),"i.a"))</f>
        <v>i.a</v>
      </c>
      <c r="AB81" s="134" t="str">
        <f>IF($C81="","",_xlfn.IFNA(IF(ISBLANK(VLOOKUP($C81,GVgg!$D$12:CO$600,AB$3,FALSE)),"i.a",VLOOKUP($C81,GVgg!$D$12:CO$600,AB$3,FALSE)),"i.a"))</f>
        <v>i.a</v>
      </c>
    </row>
    <row r="82" spans="1:28" x14ac:dyDescent="0.2">
      <c r="A82" s="45">
        <v>74</v>
      </c>
      <c r="B82" s="45">
        <f>IF(OR(B81=B80,INDEX(GVgg!$B$12:$D$600,B81,1)=""),B81+1,B81)</f>
        <v>74</v>
      </c>
      <c r="C82" s="45">
        <f>IF(B82=B83,"",INDEX(GVgg!$B$12:$D$600,B82,3))</f>
        <v>0</v>
      </c>
      <c r="D82" s="51" t="str">
        <f>_xlfn.IFNA(IF(OR($C82="",ISBLANK(VLOOKUP($C82,GVgg!$D$11:$BV673,$I$3,FALSE))),"",VLOOKUP($C82,GVgg!$D$11:$BV673,$I$3,FALSE)),"")</f>
        <v/>
      </c>
      <c r="E82" s="51" t="str">
        <f>_xlfn.IFNA(IF(OR($C82="",ISBLANK(VLOOKUP($C82,GVgg!$D$11:$BV673,$I$3-1,FALSE))),"",VLOOKUP($C82,GVgg!$D$11:$BV673,$I$3-1,FALSE)),"")</f>
        <v/>
      </c>
      <c r="F82" s="51">
        <f>IF(B82=B83,UPPER(MID(INDEX(GVgg!$B$12:$F$600,B82,1),9,99)),INDEX(GVgg!$B$12:$F$600,B82,5))</f>
        <v>0</v>
      </c>
      <c r="G82" s="51">
        <f>IF(B82=B83,UPPER(MID(INDEX(GVgg!$B$12:$F$600,B82,1),9,99)),INDEX(GVgg!$B$12:$F$600,B82,4))</f>
        <v>0</v>
      </c>
      <c r="H82" s="106">
        <f t="shared" si="4"/>
        <v>0</v>
      </c>
      <c r="I82" s="108" t="str">
        <f t="shared" si="3"/>
        <v xml:space="preserve"> </v>
      </c>
      <c r="J82" s="134" t="str">
        <f>IF($C82="","",_xlfn.IFNA(IF(ISBLANK(VLOOKUP($C82,GVgg!$D$12:BW$600,J$3,FALSE)),"i.a",VLOOKUP($C82,GVgg!$D$12:BW$600,J$3,FALSE)),"i.a"))</f>
        <v>i.a</v>
      </c>
      <c r="K82" s="134" t="str">
        <f>IF($C82="","",_xlfn.IFNA(IF(ISBLANK(VLOOKUP($C82,GVgg!$D$12:BX$600,K$3,FALSE)),"i.a",VLOOKUP($C82,GVgg!$D$12:BX$600,K$3,FALSE)),"i.a"))</f>
        <v>i.a</v>
      </c>
      <c r="L82" s="134" t="str">
        <f>IF($C82="","",_xlfn.IFNA(IF(ISBLANK(VLOOKUP($C82,GVgg!$D$12:BY$600,L$3,FALSE)),"i.a",VLOOKUP($C82,GVgg!$D$12:BY$600,L$3,FALSE)),"i.a"))</f>
        <v>i.a</v>
      </c>
      <c r="M82" s="134" t="str">
        <f>IF($C82="","",_xlfn.IFNA(IF(ISBLANK(VLOOKUP($C82,GVgg!$D$12:BZ$600,M$3,FALSE)),"i.a",VLOOKUP($C82,GVgg!$D$12:BZ$600,M$3,FALSE)),"i.a"))</f>
        <v>i.a</v>
      </c>
      <c r="N82" s="134" t="str">
        <f>IF($C82="","",_xlfn.IFNA(IF(ISBLANK(VLOOKUP($C82,GVgg!$D$12:CA$600,N$3,FALSE)),"i.a",VLOOKUP($C82,GVgg!$D$12:CA$600,N$3,FALSE)),"i.a"))</f>
        <v>i.a</v>
      </c>
      <c r="O82" s="134" t="str">
        <f>IF($C82="","",_xlfn.IFNA(IF(ISBLANK(VLOOKUP($C82,GVgg!$D$12:CB$600,O$3,FALSE)),"i.a",VLOOKUP($C82,GVgg!$D$12:CB$600,O$3,FALSE)),"i.a"))</f>
        <v>i.a</v>
      </c>
      <c r="P82" s="134" t="str">
        <f>IF($C82="","",_xlfn.IFNA(IF(ISBLANK(VLOOKUP($C82,GVgg!$D$12:CC$600,P$3,FALSE)),"i.a",VLOOKUP($C82,GVgg!$D$12:CC$600,P$3,FALSE)),"i.a"))</f>
        <v>i.a</v>
      </c>
      <c r="Q82" s="134" t="str">
        <f>IF($C82="","",_xlfn.IFNA(IF(ISBLANK(VLOOKUP($C82,GVgg!$D$12:CD$600,Q$3,FALSE)),"i.a",VLOOKUP($C82,GVgg!$D$12:CD$600,Q$3,FALSE)),"i.a"))</f>
        <v>i.a</v>
      </c>
      <c r="R82" s="134" t="str">
        <f>IF($C82="","",_xlfn.IFNA(IF(ISBLANK(VLOOKUP($C82,GVgg!$D$12:CE$600,R$3,FALSE)),"i.a",VLOOKUP($C82,GVgg!$D$12:CE$600,R$3,FALSE)),"i.a"))</f>
        <v>i.a</v>
      </c>
      <c r="S82" s="134" t="str">
        <f>IF($C82="","",_xlfn.IFNA(IF(ISBLANK(VLOOKUP($C82,GVgg!$D$12:CF$600,S$3,FALSE)),"i.a",VLOOKUP($C82,GVgg!$D$12:CF$600,S$3,FALSE)),"i.a"))</f>
        <v>i.a</v>
      </c>
      <c r="T82" s="134" t="str">
        <f>IF($C82="","",_xlfn.IFNA(IF(ISBLANK(VLOOKUP($C82,GVgg!$D$12:CG$600,T$3,FALSE)),"i.a",VLOOKUP($C82,GVgg!$D$12:CG$600,T$3,FALSE)),"i.a"))</f>
        <v>i.a</v>
      </c>
      <c r="U82" s="134" t="str">
        <f>IF($C82="","",_xlfn.IFNA(IF(ISBLANK(VLOOKUP($C82,GVgg!$D$12:CH$600,U$3,FALSE)),"i.a",VLOOKUP($C82,GVgg!$D$12:CH$600,U$3,FALSE)),"i.a"))</f>
        <v>i.a</v>
      </c>
      <c r="V82" s="134" t="str">
        <f>IF($C82="","",_xlfn.IFNA(IF(ISBLANK(VLOOKUP($C82,GVgg!$D$12:CI$600,V$3,FALSE)),"i.a",VLOOKUP($C82,GVgg!$D$12:CI$600,V$3,FALSE)),"i.a"))</f>
        <v>i.a</v>
      </c>
      <c r="W82" s="134" t="str">
        <f>IF($C82="","",_xlfn.IFNA(IF(ISBLANK(VLOOKUP($C82,GVgg!$D$12:CJ$600,W$3,FALSE)),"i.a",VLOOKUP($C82,GVgg!$D$12:CJ$600,W$3,FALSE)),"i.a"))</f>
        <v>i.a</v>
      </c>
      <c r="X82" s="134" t="str">
        <f>IF($C82="","",_xlfn.IFNA(IF(ISBLANK(VLOOKUP($C82,GVgg!$D$12:CK$600,X$3,FALSE)),"i.a",VLOOKUP($C82,GVgg!$D$12:CK$600,X$3,FALSE)),"i.a"))</f>
        <v>i.a</v>
      </c>
      <c r="Y82" s="134" t="str">
        <f>IF($C82="","",_xlfn.IFNA(IF(ISBLANK(VLOOKUP($C82,GVgg!$D$12:CL$600,Y$3,FALSE)),"i.a",VLOOKUP($C82,GVgg!$D$12:CL$600,Y$3,FALSE)),"i.a"))</f>
        <v>i.a</v>
      </c>
      <c r="Z82" s="134" t="str">
        <f>IF($C82="","",_xlfn.IFNA(IF(ISBLANK(VLOOKUP($C82,GVgg!$D$12:CM$600,Z$3,FALSE)),"i.a",VLOOKUP($C82,GVgg!$D$12:CM$600,Z$3,FALSE)),"i.a"))</f>
        <v>i.a</v>
      </c>
      <c r="AA82" s="134" t="str">
        <f>IF($C82="","",_xlfn.IFNA(IF(ISBLANK(VLOOKUP($C82,GVgg!$D$12:CN$600,AA$3,FALSE)),"i.a",VLOOKUP($C82,GVgg!$D$12:CN$600,AA$3,FALSE)),"i.a"))</f>
        <v>i.a</v>
      </c>
      <c r="AB82" s="134" t="str">
        <f>IF($C82="","",_xlfn.IFNA(IF(ISBLANK(VLOOKUP($C82,GVgg!$D$12:CO$600,AB$3,FALSE)),"i.a",VLOOKUP($C82,GVgg!$D$12:CO$600,AB$3,FALSE)),"i.a"))</f>
        <v>i.a</v>
      </c>
    </row>
    <row r="83" spans="1:28" x14ac:dyDescent="0.2">
      <c r="A83" s="45">
        <v>75</v>
      </c>
      <c r="B83" s="45">
        <f>IF(OR(B82=B81,INDEX(GVgg!$B$12:$D$600,B82,1)=""),B82+1,B82)</f>
        <v>75</v>
      </c>
      <c r="C83" s="45">
        <f>IF(B83=B84,"",INDEX(GVgg!$B$12:$D$600,B83,3))</f>
        <v>0</v>
      </c>
      <c r="D83" s="51" t="str">
        <f>_xlfn.IFNA(IF(OR($C83="",ISBLANK(VLOOKUP($C83,GVgg!$D$11:$BV674,$I$3,FALSE))),"",VLOOKUP($C83,GVgg!$D$11:$BV674,$I$3,FALSE)),"")</f>
        <v/>
      </c>
      <c r="E83" s="51" t="str">
        <f>_xlfn.IFNA(IF(OR($C83="",ISBLANK(VLOOKUP($C83,GVgg!$D$11:$BV674,$I$3-1,FALSE))),"",VLOOKUP($C83,GVgg!$D$11:$BV674,$I$3-1,FALSE)),"")</f>
        <v/>
      </c>
      <c r="F83" s="51">
        <f>IF(B83=B84,UPPER(MID(INDEX(GVgg!$B$12:$F$600,B83,1),9,99)),INDEX(GVgg!$B$12:$F$600,B83,5))</f>
        <v>0</v>
      </c>
      <c r="G83" s="51">
        <f>IF(B83=B84,UPPER(MID(INDEX(GVgg!$B$12:$F$600,B83,1),9,99)),INDEX(GVgg!$B$12:$F$600,B83,4))</f>
        <v>0</v>
      </c>
      <c r="H83" s="106">
        <f t="shared" si="4"/>
        <v>0</v>
      </c>
      <c r="I83" s="108" t="str">
        <f t="shared" si="3"/>
        <v xml:space="preserve"> </v>
      </c>
      <c r="J83" s="134" t="str">
        <f>IF($C83="","",_xlfn.IFNA(IF(ISBLANK(VLOOKUP($C83,GVgg!$D$12:BW$600,J$3,FALSE)),"i.a",VLOOKUP($C83,GVgg!$D$12:BW$600,J$3,FALSE)),"i.a"))</f>
        <v>i.a</v>
      </c>
      <c r="K83" s="134" t="str">
        <f>IF($C83="","",_xlfn.IFNA(IF(ISBLANK(VLOOKUP($C83,GVgg!$D$12:BX$600,K$3,FALSE)),"i.a",VLOOKUP($C83,GVgg!$D$12:BX$600,K$3,FALSE)),"i.a"))</f>
        <v>i.a</v>
      </c>
      <c r="L83" s="134" t="str">
        <f>IF($C83="","",_xlfn.IFNA(IF(ISBLANK(VLOOKUP($C83,GVgg!$D$12:BY$600,L$3,FALSE)),"i.a",VLOOKUP($C83,GVgg!$D$12:BY$600,L$3,FALSE)),"i.a"))</f>
        <v>i.a</v>
      </c>
      <c r="M83" s="134" t="str">
        <f>IF($C83="","",_xlfn.IFNA(IF(ISBLANK(VLOOKUP($C83,GVgg!$D$12:BZ$600,M$3,FALSE)),"i.a",VLOOKUP($C83,GVgg!$D$12:BZ$600,M$3,FALSE)),"i.a"))</f>
        <v>i.a</v>
      </c>
      <c r="N83" s="134" t="str">
        <f>IF($C83="","",_xlfn.IFNA(IF(ISBLANK(VLOOKUP($C83,GVgg!$D$12:CA$600,N$3,FALSE)),"i.a",VLOOKUP($C83,GVgg!$D$12:CA$600,N$3,FALSE)),"i.a"))</f>
        <v>i.a</v>
      </c>
      <c r="O83" s="134" t="str">
        <f>IF($C83="","",_xlfn.IFNA(IF(ISBLANK(VLOOKUP($C83,GVgg!$D$12:CB$600,O$3,FALSE)),"i.a",VLOOKUP($C83,GVgg!$D$12:CB$600,O$3,FALSE)),"i.a"))</f>
        <v>i.a</v>
      </c>
      <c r="P83" s="134" t="str">
        <f>IF($C83="","",_xlfn.IFNA(IF(ISBLANK(VLOOKUP($C83,GVgg!$D$12:CC$600,P$3,FALSE)),"i.a",VLOOKUP($C83,GVgg!$D$12:CC$600,P$3,FALSE)),"i.a"))</f>
        <v>i.a</v>
      </c>
      <c r="Q83" s="134" t="str">
        <f>IF($C83="","",_xlfn.IFNA(IF(ISBLANK(VLOOKUP($C83,GVgg!$D$12:CD$600,Q$3,FALSE)),"i.a",VLOOKUP($C83,GVgg!$D$12:CD$600,Q$3,FALSE)),"i.a"))</f>
        <v>i.a</v>
      </c>
      <c r="R83" s="134" t="str">
        <f>IF($C83="","",_xlfn.IFNA(IF(ISBLANK(VLOOKUP($C83,GVgg!$D$12:CE$600,R$3,FALSE)),"i.a",VLOOKUP($C83,GVgg!$D$12:CE$600,R$3,FALSE)),"i.a"))</f>
        <v>i.a</v>
      </c>
      <c r="S83" s="134" t="str">
        <f>IF($C83="","",_xlfn.IFNA(IF(ISBLANK(VLOOKUP($C83,GVgg!$D$12:CF$600,S$3,FALSE)),"i.a",VLOOKUP($C83,GVgg!$D$12:CF$600,S$3,FALSE)),"i.a"))</f>
        <v>i.a</v>
      </c>
      <c r="T83" s="134" t="str">
        <f>IF($C83="","",_xlfn.IFNA(IF(ISBLANK(VLOOKUP($C83,GVgg!$D$12:CG$600,T$3,FALSE)),"i.a",VLOOKUP($C83,GVgg!$D$12:CG$600,T$3,FALSE)),"i.a"))</f>
        <v>i.a</v>
      </c>
      <c r="U83" s="134" t="str">
        <f>IF($C83="","",_xlfn.IFNA(IF(ISBLANK(VLOOKUP($C83,GVgg!$D$12:CH$600,U$3,FALSE)),"i.a",VLOOKUP($C83,GVgg!$D$12:CH$600,U$3,FALSE)),"i.a"))</f>
        <v>i.a</v>
      </c>
      <c r="V83" s="134" t="str">
        <f>IF($C83="","",_xlfn.IFNA(IF(ISBLANK(VLOOKUP($C83,GVgg!$D$12:CI$600,V$3,FALSE)),"i.a",VLOOKUP($C83,GVgg!$D$12:CI$600,V$3,FALSE)),"i.a"))</f>
        <v>i.a</v>
      </c>
      <c r="W83" s="134" t="str">
        <f>IF($C83="","",_xlfn.IFNA(IF(ISBLANK(VLOOKUP($C83,GVgg!$D$12:CJ$600,W$3,FALSE)),"i.a",VLOOKUP($C83,GVgg!$D$12:CJ$600,W$3,FALSE)),"i.a"))</f>
        <v>i.a</v>
      </c>
      <c r="X83" s="134" t="str">
        <f>IF($C83="","",_xlfn.IFNA(IF(ISBLANK(VLOOKUP($C83,GVgg!$D$12:CK$600,X$3,FALSE)),"i.a",VLOOKUP($C83,GVgg!$D$12:CK$600,X$3,FALSE)),"i.a"))</f>
        <v>i.a</v>
      </c>
      <c r="Y83" s="134" t="str">
        <f>IF($C83="","",_xlfn.IFNA(IF(ISBLANK(VLOOKUP($C83,GVgg!$D$12:CL$600,Y$3,FALSE)),"i.a",VLOOKUP($C83,GVgg!$D$12:CL$600,Y$3,FALSE)),"i.a"))</f>
        <v>i.a</v>
      </c>
      <c r="Z83" s="134" t="str">
        <f>IF($C83="","",_xlfn.IFNA(IF(ISBLANK(VLOOKUP($C83,GVgg!$D$12:CM$600,Z$3,FALSE)),"i.a",VLOOKUP($C83,GVgg!$D$12:CM$600,Z$3,FALSE)),"i.a"))</f>
        <v>i.a</v>
      </c>
      <c r="AA83" s="134" t="str">
        <f>IF($C83="","",_xlfn.IFNA(IF(ISBLANK(VLOOKUP($C83,GVgg!$D$12:CN$600,AA$3,FALSE)),"i.a",VLOOKUP($C83,GVgg!$D$12:CN$600,AA$3,FALSE)),"i.a"))</f>
        <v>i.a</v>
      </c>
      <c r="AB83" s="134" t="str">
        <f>IF($C83="","",_xlfn.IFNA(IF(ISBLANK(VLOOKUP($C83,GVgg!$D$12:CO$600,AB$3,FALSE)),"i.a",VLOOKUP($C83,GVgg!$D$12:CO$600,AB$3,FALSE)),"i.a"))</f>
        <v>i.a</v>
      </c>
    </row>
    <row r="84" spans="1:28" x14ac:dyDescent="0.2">
      <c r="A84" s="45">
        <v>76</v>
      </c>
      <c r="B84" s="45">
        <f>IF(OR(B83=B82,INDEX(GVgg!$B$12:$D$600,B83,1)=""),B83+1,B83)</f>
        <v>76</v>
      </c>
      <c r="C84" s="45">
        <f>IF(B84=B85,"",INDEX(GVgg!$B$12:$D$600,B84,3))</f>
        <v>0</v>
      </c>
      <c r="D84" s="51" t="str">
        <f>_xlfn.IFNA(IF(OR($C84="",ISBLANK(VLOOKUP($C84,GVgg!$D$11:$BV675,$I$3,FALSE))),"",VLOOKUP($C84,GVgg!$D$11:$BV675,$I$3,FALSE)),"")</f>
        <v/>
      </c>
      <c r="E84" s="51" t="str">
        <f>_xlfn.IFNA(IF(OR($C84="",ISBLANK(VLOOKUP($C84,GVgg!$D$11:$BV675,$I$3-1,FALSE))),"",VLOOKUP($C84,GVgg!$D$11:$BV675,$I$3-1,FALSE)),"")</f>
        <v/>
      </c>
      <c r="F84" s="51">
        <f>IF(B84=B85,UPPER(MID(INDEX(GVgg!$B$12:$F$600,B84,1),9,99)),INDEX(GVgg!$B$12:$F$600,B84,5))</f>
        <v>0</v>
      </c>
      <c r="G84" s="51">
        <f>IF(B84=B85,UPPER(MID(INDEX(GVgg!$B$12:$F$600,B84,1),9,99)),INDEX(GVgg!$B$12:$F$600,B84,4))</f>
        <v>0</v>
      </c>
      <c r="H84" s="106">
        <f t="shared" si="4"/>
        <v>0</v>
      </c>
      <c r="I84" s="108" t="str">
        <f t="shared" si="3"/>
        <v xml:space="preserve"> </v>
      </c>
      <c r="J84" s="134" t="str">
        <f>IF($C84="","",_xlfn.IFNA(IF(ISBLANK(VLOOKUP($C84,GVgg!$D$12:BW$600,J$3,FALSE)),"i.a",VLOOKUP($C84,GVgg!$D$12:BW$600,J$3,FALSE)),"i.a"))</f>
        <v>i.a</v>
      </c>
      <c r="K84" s="134" t="str">
        <f>IF($C84="","",_xlfn.IFNA(IF(ISBLANK(VLOOKUP($C84,GVgg!$D$12:BX$600,K$3,FALSE)),"i.a",VLOOKUP($C84,GVgg!$D$12:BX$600,K$3,FALSE)),"i.a"))</f>
        <v>i.a</v>
      </c>
      <c r="L84" s="134" t="str">
        <f>IF($C84="","",_xlfn.IFNA(IF(ISBLANK(VLOOKUP($C84,GVgg!$D$12:BY$600,L$3,FALSE)),"i.a",VLOOKUP($C84,GVgg!$D$12:BY$600,L$3,FALSE)),"i.a"))</f>
        <v>i.a</v>
      </c>
      <c r="M84" s="134" t="str">
        <f>IF($C84="","",_xlfn.IFNA(IF(ISBLANK(VLOOKUP($C84,GVgg!$D$12:BZ$600,M$3,FALSE)),"i.a",VLOOKUP($C84,GVgg!$D$12:BZ$600,M$3,FALSE)),"i.a"))</f>
        <v>i.a</v>
      </c>
      <c r="N84" s="134" t="str">
        <f>IF($C84="","",_xlfn.IFNA(IF(ISBLANK(VLOOKUP($C84,GVgg!$D$12:CA$600,N$3,FALSE)),"i.a",VLOOKUP($C84,GVgg!$D$12:CA$600,N$3,FALSE)),"i.a"))</f>
        <v>i.a</v>
      </c>
      <c r="O84" s="134" t="str">
        <f>IF($C84="","",_xlfn.IFNA(IF(ISBLANK(VLOOKUP($C84,GVgg!$D$12:CB$600,O$3,FALSE)),"i.a",VLOOKUP($C84,GVgg!$D$12:CB$600,O$3,FALSE)),"i.a"))</f>
        <v>i.a</v>
      </c>
      <c r="P84" s="134" t="str">
        <f>IF($C84="","",_xlfn.IFNA(IF(ISBLANK(VLOOKUP($C84,GVgg!$D$12:CC$600,P$3,FALSE)),"i.a",VLOOKUP($C84,GVgg!$D$12:CC$600,P$3,FALSE)),"i.a"))</f>
        <v>i.a</v>
      </c>
      <c r="Q84" s="134" t="str">
        <f>IF($C84="","",_xlfn.IFNA(IF(ISBLANK(VLOOKUP($C84,GVgg!$D$12:CD$600,Q$3,FALSE)),"i.a",VLOOKUP($C84,GVgg!$D$12:CD$600,Q$3,FALSE)),"i.a"))</f>
        <v>i.a</v>
      </c>
      <c r="R84" s="134" t="str">
        <f>IF($C84="","",_xlfn.IFNA(IF(ISBLANK(VLOOKUP($C84,GVgg!$D$12:CE$600,R$3,FALSE)),"i.a",VLOOKUP($C84,GVgg!$D$12:CE$600,R$3,FALSE)),"i.a"))</f>
        <v>i.a</v>
      </c>
      <c r="S84" s="134" t="str">
        <f>IF($C84="","",_xlfn.IFNA(IF(ISBLANK(VLOOKUP($C84,GVgg!$D$12:CF$600,S$3,FALSE)),"i.a",VLOOKUP($C84,GVgg!$D$12:CF$600,S$3,FALSE)),"i.a"))</f>
        <v>i.a</v>
      </c>
      <c r="T84" s="134" t="str">
        <f>IF($C84="","",_xlfn.IFNA(IF(ISBLANK(VLOOKUP($C84,GVgg!$D$12:CG$600,T$3,FALSE)),"i.a",VLOOKUP($C84,GVgg!$D$12:CG$600,T$3,FALSE)),"i.a"))</f>
        <v>i.a</v>
      </c>
      <c r="U84" s="134" t="str">
        <f>IF($C84="","",_xlfn.IFNA(IF(ISBLANK(VLOOKUP($C84,GVgg!$D$12:CH$600,U$3,FALSE)),"i.a",VLOOKUP($C84,GVgg!$D$12:CH$600,U$3,FALSE)),"i.a"))</f>
        <v>i.a</v>
      </c>
      <c r="V84" s="134" t="str">
        <f>IF($C84="","",_xlfn.IFNA(IF(ISBLANK(VLOOKUP($C84,GVgg!$D$12:CI$600,V$3,FALSE)),"i.a",VLOOKUP($C84,GVgg!$D$12:CI$600,V$3,FALSE)),"i.a"))</f>
        <v>i.a</v>
      </c>
      <c r="W84" s="134" t="str">
        <f>IF($C84="","",_xlfn.IFNA(IF(ISBLANK(VLOOKUP($C84,GVgg!$D$12:CJ$600,W$3,FALSE)),"i.a",VLOOKUP($C84,GVgg!$D$12:CJ$600,W$3,FALSE)),"i.a"))</f>
        <v>i.a</v>
      </c>
      <c r="X84" s="134" t="str">
        <f>IF($C84="","",_xlfn.IFNA(IF(ISBLANK(VLOOKUP($C84,GVgg!$D$12:CK$600,X$3,FALSE)),"i.a",VLOOKUP($C84,GVgg!$D$12:CK$600,X$3,FALSE)),"i.a"))</f>
        <v>i.a</v>
      </c>
      <c r="Y84" s="134" t="str">
        <f>IF($C84="","",_xlfn.IFNA(IF(ISBLANK(VLOOKUP($C84,GVgg!$D$12:CL$600,Y$3,FALSE)),"i.a",VLOOKUP($C84,GVgg!$D$12:CL$600,Y$3,FALSE)),"i.a"))</f>
        <v>i.a</v>
      </c>
      <c r="Z84" s="134" t="str">
        <f>IF($C84="","",_xlfn.IFNA(IF(ISBLANK(VLOOKUP($C84,GVgg!$D$12:CM$600,Z$3,FALSE)),"i.a",VLOOKUP($C84,GVgg!$D$12:CM$600,Z$3,FALSE)),"i.a"))</f>
        <v>i.a</v>
      </c>
      <c r="AA84" s="134" t="str">
        <f>IF($C84="","",_xlfn.IFNA(IF(ISBLANK(VLOOKUP($C84,GVgg!$D$12:CN$600,AA$3,FALSE)),"i.a",VLOOKUP($C84,GVgg!$D$12:CN$600,AA$3,FALSE)),"i.a"))</f>
        <v>i.a</v>
      </c>
      <c r="AB84" s="134" t="str">
        <f>IF($C84="","",_xlfn.IFNA(IF(ISBLANK(VLOOKUP($C84,GVgg!$D$12:CO$600,AB$3,FALSE)),"i.a",VLOOKUP($C84,GVgg!$D$12:CO$600,AB$3,FALSE)),"i.a"))</f>
        <v>i.a</v>
      </c>
    </row>
    <row r="85" spans="1:28" x14ac:dyDescent="0.2">
      <c r="A85" s="45">
        <v>77</v>
      </c>
      <c r="B85" s="45">
        <f>IF(OR(B84=B83,INDEX(GVgg!$B$12:$D$600,B84,1)=""),B84+1,B84)</f>
        <v>77</v>
      </c>
      <c r="C85" s="45">
        <f>IF(B85=B86,"",INDEX(GVgg!$B$12:$D$600,B85,3))</f>
        <v>0</v>
      </c>
      <c r="D85" s="51" t="str">
        <f>_xlfn.IFNA(IF(OR($C85="",ISBLANK(VLOOKUP($C85,GVgg!$D$11:$BV676,$I$3,FALSE))),"",VLOOKUP($C85,GVgg!$D$11:$BV676,$I$3,FALSE)),"")</f>
        <v/>
      </c>
      <c r="E85" s="51" t="str">
        <f>_xlfn.IFNA(IF(OR($C85="",ISBLANK(VLOOKUP($C85,GVgg!$D$11:$BV676,$I$3-1,FALSE))),"",VLOOKUP($C85,GVgg!$D$11:$BV676,$I$3-1,FALSE)),"")</f>
        <v/>
      </c>
      <c r="F85" s="51">
        <f>IF(B85=B86,UPPER(MID(INDEX(GVgg!$B$12:$F$600,B85,1),9,99)),INDEX(GVgg!$B$12:$F$600,B85,5))</f>
        <v>0</v>
      </c>
      <c r="G85" s="51">
        <f>IF(B85=B86,UPPER(MID(INDEX(GVgg!$B$12:$F$600,B85,1),9,99)),INDEX(GVgg!$B$12:$F$600,B85,4))</f>
        <v>0</v>
      </c>
      <c r="H85" s="106">
        <f t="shared" si="4"/>
        <v>0</v>
      </c>
      <c r="I85" s="108" t="str">
        <f t="shared" si="3"/>
        <v xml:space="preserve"> </v>
      </c>
      <c r="J85" s="134" t="str">
        <f>IF($C85="","",_xlfn.IFNA(IF(ISBLANK(VLOOKUP($C85,GVgg!$D$12:BW$600,J$3,FALSE)),"i.a",VLOOKUP($C85,GVgg!$D$12:BW$600,J$3,FALSE)),"i.a"))</f>
        <v>i.a</v>
      </c>
      <c r="K85" s="134" t="str">
        <f>IF($C85="","",_xlfn.IFNA(IF(ISBLANK(VLOOKUP($C85,GVgg!$D$12:BX$600,K$3,FALSE)),"i.a",VLOOKUP($C85,GVgg!$D$12:BX$600,K$3,FALSE)),"i.a"))</f>
        <v>i.a</v>
      </c>
      <c r="L85" s="134" t="str">
        <f>IF($C85="","",_xlfn.IFNA(IF(ISBLANK(VLOOKUP($C85,GVgg!$D$12:BY$600,L$3,FALSE)),"i.a",VLOOKUP($C85,GVgg!$D$12:BY$600,L$3,FALSE)),"i.a"))</f>
        <v>i.a</v>
      </c>
      <c r="M85" s="134" t="str">
        <f>IF($C85="","",_xlfn.IFNA(IF(ISBLANK(VLOOKUP($C85,GVgg!$D$12:BZ$600,M$3,FALSE)),"i.a",VLOOKUP($C85,GVgg!$D$12:BZ$600,M$3,FALSE)),"i.a"))</f>
        <v>i.a</v>
      </c>
      <c r="N85" s="134" t="str">
        <f>IF($C85="","",_xlfn.IFNA(IF(ISBLANK(VLOOKUP($C85,GVgg!$D$12:CA$600,N$3,FALSE)),"i.a",VLOOKUP($C85,GVgg!$D$12:CA$600,N$3,FALSE)),"i.a"))</f>
        <v>i.a</v>
      </c>
      <c r="O85" s="134" t="str">
        <f>IF($C85="","",_xlfn.IFNA(IF(ISBLANK(VLOOKUP($C85,GVgg!$D$12:CB$600,O$3,FALSE)),"i.a",VLOOKUP($C85,GVgg!$D$12:CB$600,O$3,FALSE)),"i.a"))</f>
        <v>i.a</v>
      </c>
      <c r="P85" s="134" t="str">
        <f>IF($C85="","",_xlfn.IFNA(IF(ISBLANK(VLOOKUP($C85,GVgg!$D$12:CC$600,P$3,FALSE)),"i.a",VLOOKUP($C85,GVgg!$D$12:CC$600,P$3,FALSE)),"i.a"))</f>
        <v>i.a</v>
      </c>
      <c r="Q85" s="134" t="str">
        <f>IF($C85="","",_xlfn.IFNA(IF(ISBLANK(VLOOKUP($C85,GVgg!$D$12:CD$600,Q$3,FALSE)),"i.a",VLOOKUP($C85,GVgg!$D$12:CD$600,Q$3,FALSE)),"i.a"))</f>
        <v>i.a</v>
      </c>
      <c r="R85" s="134" t="str">
        <f>IF($C85="","",_xlfn.IFNA(IF(ISBLANK(VLOOKUP($C85,GVgg!$D$12:CE$600,R$3,FALSE)),"i.a",VLOOKUP($C85,GVgg!$D$12:CE$600,R$3,FALSE)),"i.a"))</f>
        <v>i.a</v>
      </c>
      <c r="S85" s="134" t="str">
        <f>IF($C85="","",_xlfn.IFNA(IF(ISBLANK(VLOOKUP($C85,GVgg!$D$12:CF$600,S$3,FALSE)),"i.a",VLOOKUP($C85,GVgg!$D$12:CF$600,S$3,FALSE)),"i.a"))</f>
        <v>i.a</v>
      </c>
      <c r="T85" s="134" t="str">
        <f>IF($C85="","",_xlfn.IFNA(IF(ISBLANK(VLOOKUP($C85,GVgg!$D$12:CG$600,T$3,FALSE)),"i.a",VLOOKUP($C85,GVgg!$D$12:CG$600,T$3,FALSE)),"i.a"))</f>
        <v>i.a</v>
      </c>
      <c r="U85" s="134" t="str">
        <f>IF($C85="","",_xlfn.IFNA(IF(ISBLANK(VLOOKUP($C85,GVgg!$D$12:CH$600,U$3,FALSE)),"i.a",VLOOKUP($C85,GVgg!$D$12:CH$600,U$3,FALSE)),"i.a"))</f>
        <v>i.a</v>
      </c>
      <c r="V85" s="134" t="str">
        <f>IF($C85="","",_xlfn.IFNA(IF(ISBLANK(VLOOKUP($C85,GVgg!$D$12:CI$600,V$3,FALSE)),"i.a",VLOOKUP($C85,GVgg!$D$12:CI$600,V$3,FALSE)),"i.a"))</f>
        <v>i.a</v>
      </c>
      <c r="W85" s="134" t="str">
        <f>IF($C85="","",_xlfn.IFNA(IF(ISBLANK(VLOOKUP($C85,GVgg!$D$12:CJ$600,W$3,FALSE)),"i.a",VLOOKUP($C85,GVgg!$D$12:CJ$600,W$3,FALSE)),"i.a"))</f>
        <v>i.a</v>
      </c>
      <c r="X85" s="134" t="str">
        <f>IF($C85="","",_xlfn.IFNA(IF(ISBLANK(VLOOKUP($C85,GVgg!$D$12:CK$600,X$3,FALSE)),"i.a",VLOOKUP($C85,GVgg!$D$12:CK$600,X$3,FALSE)),"i.a"))</f>
        <v>i.a</v>
      </c>
      <c r="Y85" s="134" t="str">
        <f>IF($C85="","",_xlfn.IFNA(IF(ISBLANK(VLOOKUP($C85,GVgg!$D$12:CL$600,Y$3,FALSE)),"i.a",VLOOKUP($C85,GVgg!$D$12:CL$600,Y$3,FALSE)),"i.a"))</f>
        <v>i.a</v>
      </c>
      <c r="Z85" s="134" t="str">
        <f>IF($C85="","",_xlfn.IFNA(IF(ISBLANK(VLOOKUP($C85,GVgg!$D$12:CM$600,Z$3,FALSE)),"i.a",VLOOKUP($C85,GVgg!$D$12:CM$600,Z$3,FALSE)),"i.a"))</f>
        <v>i.a</v>
      </c>
      <c r="AA85" s="134" t="str">
        <f>IF($C85="","",_xlfn.IFNA(IF(ISBLANK(VLOOKUP($C85,GVgg!$D$12:CN$600,AA$3,FALSE)),"i.a",VLOOKUP($C85,GVgg!$D$12:CN$600,AA$3,FALSE)),"i.a"))</f>
        <v>i.a</v>
      </c>
      <c r="AB85" s="134" t="str">
        <f>IF($C85="","",_xlfn.IFNA(IF(ISBLANK(VLOOKUP($C85,GVgg!$D$12:CO$600,AB$3,FALSE)),"i.a",VLOOKUP($C85,GVgg!$D$12:CO$600,AB$3,FALSE)),"i.a"))</f>
        <v>i.a</v>
      </c>
    </row>
    <row r="86" spans="1:28" x14ac:dyDescent="0.2">
      <c r="A86" s="45">
        <v>78</v>
      </c>
      <c r="B86" s="45">
        <f>IF(OR(B85=B84,INDEX(GVgg!$B$12:$D$600,B85,1)=""),B85+1,B85)</f>
        <v>78</v>
      </c>
      <c r="C86" s="45">
        <f>IF(B86=B87,"",INDEX(GVgg!$B$12:$D$600,B86,3))</f>
        <v>0</v>
      </c>
      <c r="D86" s="51" t="str">
        <f>_xlfn.IFNA(IF(OR($C86="",ISBLANK(VLOOKUP($C86,GVgg!$D$11:$BV677,$I$3,FALSE))),"",VLOOKUP($C86,GVgg!$D$11:$BV677,$I$3,FALSE)),"")</f>
        <v/>
      </c>
      <c r="E86" s="51" t="str">
        <f>_xlfn.IFNA(IF(OR($C86="",ISBLANK(VLOOKUP($C86,GVgg!$D$11:$BV677,$I$3-1,FALSE))),"",VLOOKUP($C86,GVgg!$D$11:$BV677,$I$3-1,FALSE)),"")</f>
        <v/>
      </c>
      <c r="F86" s="51">
        <f>IF(B86=B87,UPPER(MID(INDEX(GVgg!$B$12:$F$600,B86,1),9,99)),INDEX(GVgg!$B$12:$F$600,B86,5))</f>
        <v>0</v>
      </c>
      <c r="G86" s="51">
        <f>IF(B86=B87,UPPER(MID(INDEX(GVgg!$B$12:$F$600,B86,1),9,99)),INDEX(GVgg!$B$12:$F$600,B86,4))</f>
        <v>0</v>
      </c>
      <c r="H86" s="106">
        <f t="shared" si="4"/>
        <v>0</v>
      </c>
      <c r="I86" s="108" t="str">
        <f t="shared" si="3"/>
        <v xml:space="preserve"> </v>
      </c>
      <c r="J86" s="134" t="str">
        <f>IF($C86="","",_xlfn.IFNA(IF(ISBLANK(VLOOKUP($C86,GVgg!$D$12:BW$600,J$3,FALSE)),"i.a",VLOOKUP($C86,GVgg!$D$12:BW$600,J$3,FALSE)),"i.a"))</f>
        <v>i.a</v>
      </c>
      <c r="K86" s="134" t="str">
        <f>IF($C86="","",_xlfn.IFNA(IF(ISBLANK(VLOOKUP($C86,GVgg!$D$12:BX$600,K$3,FALSE)),"i.a",VLOOKUP($C86,GVgg!$D$12:BX$600,K$3,FALSE)),"i.a"))</f>
        <v>i.a</v>
      </c>
      <c r="L86" s="134" t="str">
        <f>IF($C86="","",_xlfn.IFNA(IF(ISBLANK(VLOOKUP($C86,GVgg!$D$12:BY$600,L$3,FALSE)),"i.a",VLOOKUP($C86,GVgg!$D$12:BY$600,L$3,FALSE)),"i.a"))</f>
        <v>i.a</v>
      </c>
      <c r="M86" s="134" t="str">
        <f>IF($C86="","",_xlfn.IFNA(IF(ISBLANK(VLOOKUP($C86,GVgg!$D$12:BZ$600,M$3,FALSE)),"i.a",VLOOKUP($C86,GVgg!$D$12:BZ$600,M$3,FALSE)),"i.a"))</f>
        <v>i.a</v>
      </c>
      <c r="N86" s="134" t="str">
        <f>IF($C86="","",_xlfn.IFNA(IF(ISBLANK(VLOOKUP($C86,GVgg!$D$12:CA$600,N$3,FALSE)),"i.a",VLOOKUP($C86,GVgg!$D$12:CA$600,N$3,FALSE)),"i.a"))</f>
        <v>i.a</v>
      </c>
      <c r="O86" s="134" t="str">
        <f>IF($C86="","",_xlfn.IFNA(IF(ISBLANK(VLOOKUP($C86,GVgg!$D$12:CB$600,O$3,FALSE)),"i.a",VLOOKUP($C86,GVgg!$D$12:CB$600,O$3,FALSE)),"i.a"))</f>
        <v>i.a</v>
      </c>
      <c r="P86" s="134" t="str">
        <f>IF($C86="","",_xlfn.IFNA(IF(ISBLANK(VLOOKUP($C86,GVgg!$D$12:CC$600,P$3,FALSE)),"i.a",VLOOKUP($C86,GVgg!$D$12:CC$600,P$3,FALSE)),"i.a"))</f>
        <v>i.a</v>
      </c>
      <c r="Q86" s="134" t="str">
        <f>IF($C86="","",_xlfn.IFNA(IF(ISBLANK(VLOOKUP($C86,GVgg!$D$12:CD$600,Q$3,FALSE)),"i.a",VLOOKUP($C86,GVgg!$D$12:CD$600,Q$3,FALSE)),"i.a"))</f>
        <v>i.a</v>
      </c>
      <c r="R86" s="134" t="str">
        <f>IF($C86="","",_xlfn.IFNA(IF(ISBLANK(VLOOKUP($C86,GVgg!$D$12:CE$600,R$3,FALSE)),"i.a",VLOOKUP($C86,GVgg!$D$12:CE$600,R$3,FALSE)),"i.a"))</f>
        <v>i.a</v>
      </c>
      <c r="S86" s="134" t="str">
        <f>IF($C86="","",_xlfn.IFNA(IF(ISBLANK(VLOOKUP($C86,GVgg!$D$12:CF$600,S$3,FALSE)),"i.a",VLOOKUP($C86,GVgg!$D$12:CF$600,S$3,FALSE)),"i.a"))</f>
        <v>i.a</v>
      </c>
      <c r="T86" s="134" t="str">
        <f>IF($C86="","",_xlfn.IFNA(IF(ISBLANK(VLOOKUP($C86,GVgg!$D$12:CG$600,T$3,FALSE)),"i.a",VLOOKUP($C86,GVgg!$D$12:CG$600,T$3,FALSE)),"i.a"))</f>
        <v>i.a</v>
      </c>
      <c r="U86" s="134" t="str">
        <f>IF($C86="","",_xlfn.IFNA(IF(ISBLANK(VLOOKUP($C86,GVgg!$D$12:CH$600,U$3,FALSE)),"i.a",VLOOKUP($C86,GVgg!$D$12:CH$600,U$3,FALSE)),"i.a"))</f>
        <v>i.a</v>
      </c>
      <c r="V86" s="134" t="str">
        <f>IF($C86="","",_xlfn.IFNA(IF(ISBLANK(VLOOKUP($C86,GVgg!$D$12:CI$600,V$3,FALSE)),"i.a",VLOOKUP($C86,GVgg!$D$12:CI$600,V$3,FALSE)),"i.a"))</f>
        <v>i.a</v>
      </c>
      <c r="W86" s="134" t="str">
        <f>IF($C86="","",_xlfn.IFNA(IF(ISBLANK(VLOOKUP($C86,GVgg!$D$12:CJ$600,W$3,FALSE)),"i.a",VLOOKUP($C86,GVgg!$D$12:CJ$600,W$3,FALSE)),"i.a"))</f>
        <v>i.a</v>
      </c>
      <c r="X86" s="134" t="str">
        <f>IF($C86="","",_xlfn.IFNA(IF(ISBLANK(VLOOKUP($C86,GVgg!$D$12:CK$600,X$3,FALSE)),"i.a",VLOOKUP($C86,GVgg!$D$12:CK$600,X$3,FALSE)),"i.a"))</f>
        <v>i.a</v>
      </c>
      <c r="Y86" s="134" t="str">
        <f>IF($C86="","",_xlfn.IFNA(IF(ISBLANK(VLOOKUP($C86,GVgg!$D$12:CL$600,Y$3,FALSE)),"i.a",VLOOKUP($C86,GVgg!$D$12:CL$600,Y$3,FALSE)),"i.a"))</f>
        <v>i.a</v>
      </c>
      <c r="Z86" s="134" t="str">
        <f>IF($C86="","",_xlfn.IFNA(IF(ISBLANK(VLOOKUP($C86,GVgg!$D$12:CM$600,Z$3,FALSE)),"i.a",VLOOKUP($C86,GVgg!$D$12:CM$600,Z$3,FALSE)),"i.a"))</f>
        <v>i.a</v>
      </c>
      <c r="AA86" s="134" t="str">
        <f>IF($C86="","",_xlfn.IFNA(IF(ISBLANK(VLOOKUP($C86,GVgg!$D$12:CN$600,AA$3,FALSE)),"i.a",VLOOKUP($C86,GVgg!$D$12:CN$600,AA$3,FALSE)),"i.a"))</f>
        <v>i.a</v>
      </c>
      <c r="AB86" s="134" t="str">
        <f>IF($C86="","",_xlfn.IFNA(IF(ISBLANK(VLOOKUP($C86,GVgg!$D$12:CO$600,AB$3,FALSE)),"i.a",VLOOKUP($C86,GVgg!$D$12:CO$600,AB$3,FALSE)),"i.a"))</f>
        <v>i.a</v>
      </c>
    </row>
    <row r="87" spans="1:28" x14ac:dyDescent="0.2">
      <c r="A87" s="45">
        <v>79</v>
      </c>
      <c r="B87" s="45">
        <f>IF(OR(B86=B85,INDEX(GVgg!$B$12:$D$600,B86,1)=""),B86+1,B86)</f>
        <v>79</v>
      </c>
      <c r="C87" s="45">
        <f>IF(B87=B88,"",INDEX(GVgg!$B$12:$D$600,B87,3))</f>
        <v>0</v>
      </c>
      <c r="D87" s="51" t="str">
        <f>_xlfn.IFNA(IF(OR($C87="",ISBLANK(VLOOKUP($C87,GVgg!$D$11:$BV678,$I$3,FALSE))),"",VLOOKUP($C87,GVgg!$D$11:$BV678,$I$3,FALSE)),"")</f>
        <v/>
      </c>
      <c r="E87" s="51" t="str">
        <f>_xlfn.IFNA(IF(OR($C87="",ISBLANK(VLOOKUP($C87,GVgg!$D$11:$BV678,$I$3-1,FALSE))),"",VLOOKUP($C87,GVgg!$D$11:$BV678,$I$3-1,FALSE)),"")</f>
        <v/>
      </c>
      <c r="F87" s="51">
        <f>IF(B87=B88,UPPER(MID(INDEX(GVgg!$B$12:$F$600,B87,1),9,99)),INDEX(GVgg!$B$12:$F$600,B87,5))</f>
        <v>0</v>
      </c>
      <c r="G87" s="51">
        <f>IF(B87=B88,UPPER(MID(INDEX(GVgg!$B$12:$F$600,B87,1),9,99)),INDEX(GVgg!$B$12:$F$600,B87,4))</f>
        <v>0</v>
      </c>
      <c r="H87" s="106">
        <f t="shared" si="4"/>
        <v>0</v>
      </c>
      <c r="I87" s="108" t="str">
        <f t="shared" si="3"/>
        <v xml:space="preserve"> </v>
      </c>
      <c r="J87" s="134" t="str">
        <f>IF($C87="","",_xlfn.IFNA(IF(ISBLANK(VLOOKUP($C87,GVgg!$D$12:BW$600,J$3,FALSE)),"i.a",VLOOKUP($C87,GVgg!$D$12:BW$600,J$3,FALSE)),"i.a"))</f>
        <v>i.a</v>
      </c>
      <c r="K87" s="134" t="str">
        <f>IF($C87="","",_xlfn.IFNA(IF(ISBLANK(VLOOKUP($C87,GVgg!$D$12:BX$600,K$3,FALSE)),"i.a",VLOOKUP($C87,GVgg!$D$12:BX$600,K$3,FALSE)),"i.a"))</f>
        <v>i.a</v>
      </c>
      <c r="L87" s="134" t="str">
        <f>IF($C87="","",_xlfn.IFNA(IF(ISBLANK(VLOOKUP($C87,GVgg!$D$12:BY$600,L$3,FALSE)),"i.a",VLOOKUP($C87,GVgg!$D$12:BY$600,L$3,FALSE)),"i.a"))</f>
        <v>i.a</v>
      </c>
      <c r="M87" s="134" t="str">
        <f>IF($C87="","",_xlfn.IFNA(IF(ISBLANK(VLOOKUP($C87,GVgg!$D$12:BZ$600,M$3,FALSE)),"i.a",VLOOKUP($C87,GVgg!$D$12:BZ$600,M$3,FALSE)),"i.a"))</f>
        <v>i.a</v>
      </c>
      <c r="N87" s="134" t="str">
        <f>IF($C87="","",_xlfn.IFNA(IF(ISBLANK(VLOOKUP($C87,GVgg!$D$12:CA$600,N$3,FALSE)),"i.a",VLOOKUP($C87,GVgg!$D$12:CA$600,N$3,FALSE)),"i.a"))</f>
        <v>i.a</v>
      </c>
      <c r="O87" s="134" t="str">
        <f>IF($C87="","",_xlfn.IFNA(IF(ISBLANK(VLOOKUP($C87,GVgg!$D$12:CB$600,O$3,FALSE)),"i.a",VLOOKUP($C87,GVgg!$D$12:CB$600,O$3,FALSE)),"i.a"))</f>
        <v>i.a</v>
      </c>
      <c r="P87" s="134" t="str">
        <f>IF($C87="","",_xlfn.IFNA(IF(ISBLANK(VLOOKUP($C87,GVgg!$D$12:CC$600,P$3,FALSE)),"i.a",VLOOKUP($C87,GVgg!$D$12:CC$600,P$3,FALSE)),"i.a"))</f>
        <v>i.a</v>
      </c>
      <c r="Q87" s="134" t="str">
        <f>IF($C87="","",_xlfn.IFNA(IF(ISBLANK(VLOOKUP($C87,GVgg!$D$12:CD$600,Q$3,FALSE)),"i.a",VLOOKUP($C87,GVgg!$D$12:CD$600,Q$3,FALSE)),"i.a"))</f>
        <v>i.a</v>
      </c>
      <c r="R87" s="134" t="str">
        <f>IF($C87="","",_xlfn.IFNA(IF(ISBLANK(VLOOKUP($C87,GVgg!$D$12:CE$600,R$3,FALSE)),"i.a",VLOOKUP($C87,GVgg!$D$12:CE$600,R$3,FALSE)),"i.a"))</f>
        <v>i.a</v>
      </c>
      <c r="S87" s="134" t="str">
        <f>IF($C87="","",_xlfn.IFNA(IF(ISBLANK(VLOOKUP($C87,GVgg!$D$12:CF$600,S$3,FALSE)),"i.a",VLOOKUP($C87,GVgg!$D$12:CF$600,S$3,FALSE)),"i.a"))</f>
        <v>i.a</v>
      </c>
      <c r="T87" s="134" t="str">
        <f>IF($C87="","",_xlfn.IFNA(IF(ISBLANK(VLOOKUP($C87,GVgg!$D$12:CG$600,T$3,FALSE)),"i.a",VLOOKUP($C87,GVgg!$D$12:CG$600,T$3,FALSE)),"i.a"))</f>
        <v>i.a</v>
      </c>
      <c r="U87" s="134" t="str">
        <f>IF($C87="","",_xlfn.IFNA(IF(ISBLANK(VLOOKUP($C87,GVgg!$D$12:CH$600,U$3,FALSE)),"i.a",VLOOKUP($C87,GVgg!$D$12:CH$600,U$3,FALSE)),"i.a"))</f>
        <v>i.a</v>
      </c>
      <c r="V87" s="134" t="str">
        <f>IF($C87="","",_xlfn.IFNA(IF(ISBLANK(VLOOKUP($C87,GVgg!$D$12:CI$600,V$3,FALSE)),"i.a",VLOOKUP($C87,GVgg!$D$12:CI$600,V$3,FALSE)),"i.a"))</f>
        <v>i.a</v>
      </c>
      <c r="W87" s="134" t="str">
        <f>IF($C87="","",_xlfn.IFNA(IF(ISBLANK(VLOOKUP($C87,GVgg!$D$12:CJ$600,W$3,FALSE)),"i.a",VLOOKUP($C87,GVgg!$D$12:CJ$600,W$3,FALSE)),"i.a"))</f>
        <v>i.a</v>
      </c>
      <c r="X87" s="134" t="str">
        <f>IF($C87="","",_xlfn.IFNA(IF(ISBLANK(VLOOKUP($C87,GVgg!$D$12:CK$600,X$3,FALSE)),"i.a",VLOOKUP($C87,GVgg!$D$12:CK$600,X$3,FALSE)),"i.a"))</f>
        <v>i.a</v>
      </c>
      <c r="Y87" s="134" t="str">
        <f>IF($C87="","",_xlfn.IFNA(IF(ISBLANK(VLOOKUP($C87,GVgg!$D$12:CL$600,Y$3,FALSE)),"i.a",VLOOKUP($C87,GVgg!$D$12:CL$600,Y$3,FALSE)),"i.a"))</f>
        <v>i.a</v>
      </c>
      <c r="Z87" s="134" t="str">
        <f>IF($C87="","",_xlfn.IFNA(IF(ISBLANK(VLOOKUP($C87,GVgg!$D$12:CM$600,Z$3,FALSE)),"i.a",VLOOKUP($C87,GVgg!$D$12:CM$600,Z$3,FALSE)),"i.a"))</f>
        <v>i.a</v>
      </c>
      <c r="AA87" s="134" t="str">
        <f>IF($C87="","",_xlfn.IFNA(IF(ISBLANK(VLOOKUP($C87,GVgg!$D$12:CN$600,AA$3,FALSE)),"i.a",VLOOKUP($C87,GVgg!$D$12:CN$600,AA$3,FALSE)),"i.a"))</f>
        <v>i.a</v>
      </c>
      <c r="AB87" s="134" t="str">
        <f>IF($C87="","",_xlfn.IFNA(IF(ISBLANK(VLOOKUP($C87,GVgg!$D$12:CO$600,AB$3,FALSE)),"i.a",VLOOKUP($C87,GVgg!$D$12:CO$600,AB$3,FALSE)),"i.a"))</f>
        <v>i.a</v>
      </c>
    </row>
    <row r="88" spans="1:28" x14ac:dyDescent="0.2">
      <c r="A88" s="45">
        <v>80</v>
      </c>
      <c r="B88" s="45">
        <f>IF(OR(B87=B86,INDEX(GVgg!$B$12:$D$600,B87,1)=""),B87+1,B87)</f>
        <v>80</v>
      </c>
      <c r="C88" s="45">
        <f>IF(B88=B89,"",INDEX(GVgg!$B$12:$D$600,B88,3))</f>
        <v>0</v>
      </c>
      <c r="D88" s="51" t="str">
        <f>_xlfn.IFNA(IF(OR($C88="",ISBLANK(VLOOKUP($C88,GVgg!$D$11:$BV679,$I$3,FALSE))),"",VLOOKUP($C88,GVgg!$D$11:$BV679,$I$3,FALSE)),"")</f>
        <v/>
      </c>
      <c r="E88" s="51" t="str">
        <f>_xlfn.IFNA(IF(OR($C88="",ISBLANK(VLOOKUP($C88,GVgg!$D$11:$BV679,$I$3-1,FALSE))),"",VLOOKUP($C88,GVgg!$D$11:$BV679,$I$3-1,FALSE)),"")</f>
        <v/>
      </c>
      <c r="F88" s="51">
        <f>IF(B88=B89,UPPER(MID(INDEX(GVgg!$B$12:$F$600,B88,1),9,99)),INDEX(GVgg!$B$12:$F$600,B88,5))</f>
        <v>0</v>
      </c>
      <c r="G88" s="51">
        <f>IF(B88=B89,UPPER(MID(INDEX(GVgg!$B$12:$F$600,B88,1),9,99)),INDEX(GVgg!$B$12:$F$600,B88,4))</f>
        <v>0</v>
      </c>
      <c r="H88" s="106">
        <f t="shared" si="4"/>
        <v>0</v>
      </c>
      <c r="I88" s="108" t="str">
        <f t="shared" si="3"/>
        <v xml:space="preserve"> </v>
      </c>
      <c r="J88" s="134" t="str">
        <f>IF($C88="","",_xlfn.IFNA(IF(ISBLANK(VLOOKUP($C88,GVgg!$D$12:BW$600,J$3,FALSE)),"i.a",VLOOKUP($C88,GVgg!$D$12:BW$600,J$3,FALSE)),"i.a"))</f>
        <v>i.a</v>
      </c>
      <c r="K88" s="134" t="str">
        <f>IF($C88="","",_xlfn.IFNA(IF(ISBLANK(VLOOKUP($C88,GVgg!$D$12:BX$600,K$3,FALSE)),"i.a",VLOOKUP($C88,GVgg!$D$12:BX$600,K$3,FALSE)),"i.a"))</f>
        <v>i.a</v>
      </c>
      <c r="L88" s="134" t="str">
        <f>IF($C88="","",_xlfn.IFNA(IF(ISBLANK(VLOOKUP($C88,GVgg!$D$12:BY$600,L$3,FALSE)),"i.a",VLOOKUP($C88,GVgg!$D$12:BY$600,L$3,FALSE)),"i.a"))</f>
        <v>i.a</v>
      </c>
      <c r="M88" s="134" t="str">
        <f>IF($C88="","",_xlfn.IFNA(IF(ISBLANK(VLOOKUP($C88,GVgg!$D$12:BZ$600,M$3,FALSE)),"i.a",VLOOKUP($C88,GVgg!$D$12:BZ$600,M$3,FALSE)),"i.a"))</f>
        <v>i.a</v>
      </c>
      <c r="N88" s="134" t="str">
        <f>IF($C88="","",_xlfn.IFNA(IF(ISBLANK(VLOOKUP($C88,GVgg!$D$12:CA$600,N$3,FALSE)),"i.a",VLOOKUP($C88,GVgg!$D$12:CA$600,N$3,FALSE)),"i.a"))</f>
        <v>i.a</v>
      </c>
      <c r="O88" s="134" t="str">
        <f>IF($C88="","",_xlfn.IFNA(IF(ISBLANK(VLOOKUP($C88,GVgg!$D$12:CB$600,O$3,FALSE)),"i.a",VLOOKUP($C88,GVgg!$D$12:CB$600,O$3,FALSE)),"i.a"))</f>
        <v>i.a</v>
      </c>
      <c r="P88" s="134" t="str">
        <f>IF($C88="","",_xlfn.IFNA(IF(ISBLANK(VLOOKUP($C88,GVgg!$D$12:CC$600,P$3,FALSE)),"i.a",VLOOKUP($C88,GVgg!$D$12:CC$600,P$3,FALSE)),"i.a"))</f>
        <v>i.a</v>
      </c>
      <c r="Q88" s="134" t="str">
        <f>IF($C88="","",_xlfn.IFNA(IF(ISBLANK(VLOOKUP($C88,GVgg!$D$12:CD$600,Q$3,FALSE)),"i.a",VLOOKUP($C88,GVgg!$D$12:CD$600,Q$3,FALSE)),"i.a"))</f>
        <v>i.a</v>
      </c>
      <c r="R88" s="134" t="str">
        <f>IF($C88="","",_xlfn.IFNA(IF(ISBLANK(VLOOKUP($C88,GVgg!$D$12:CE$600,R$3,FALSE)),"i.a",VLOOKUP($C88,GVgg!$D$12:CE$600,R$3,FALSE)),"i.a"))</f>
        <v>i.a</v>
      </c>
      <c r="S88" s="134" t="str">
        <f>IF($C88="","",_xlfn.IFNA(IF(ISBLANK(VLOOKUP($C88,GVgg!$D$12:CF$600,S$3,FALSE)),"i.a",VLOOKUP($C88,GVgg!$D$12:CF$600,S$3,FALSE)),"i.a"))</f>
        <v>i.a</v>
      </c>
      <c r="T88" s="134" t="str">
        <f>IF($C88="","",_xlfn.IFNA(IF(ISBLANK(VLOOKUP($C88,GVgg!$D$12:CG$600,T$3,FALSE)),"i.a",VLOOKUP($C88,GVgg!$D$12:CG$600,T$3,FALSE)),"i.a"))</f>
        <v>i.a</v>
      </c>
      <c r="U88" s="134" t="str">
        <f>IF($C88="","",_xlfn.IFNA(IF(ISBLANK(VLOOKUP($C88,GVgg!$D$12:CH$600,U$3,FALSE)),"i.a",VLOOKUP($C88,GVgg!$D$12:CH$600,U$3,FALSE)),"i.a"))</f>
        <v>i.a</v>
      </c>
      <c r="V88" s="134" t="str">
        <f>IF($C88="","",_xlfn.IFNA(IF(ISBLANK(VLOOKUP($C88,GVgg!$D$12:CI$600,V$3,FALSE)),"i.a",VLOOKUP($C88,GVgg!$D$12:CI$600,V$3,FALSE)),"i.a"))</f>
        <v>i.a</v>
      </c>
      <c r="W88" s="134" t="str">
        <f>IF($C88="","",_xlfn.IFNA(IF(ISBLANK(VLOOKUP($C88,GVgg!$D$12:CJ$600,W$3,FALSE)),"i.a",VLOOKUP($C88,GVgg!$D$12:CJ$600,W$3,FALSE)),"i.a"))</f>
        <v>i.a</v>
      </c>
      <c r="X88" s="134" t="str">
        <f>IF($C88="","",_xlfn.IFNA(IF(ISBLANK(VLOOKUP($C88,GVgg!$D$12:CK$600,X$3,FALSE)),"i.a",VLOOKUP($C88,GVgg!$D$12:CK$600,X$3,FALSE)),"i.a"))</f>
        <v>i.a</v>
      </c>
      <c r="Y88" s="134" t="str">
        <f>IF($C88="","",_xlfn.IFNA(IF(ISBLANK(VLOOKUP($C88,GVgg!$D$12:CL$600,Y$3,FALSE)),"i.a",VLOOKUP($C88,GVgg!$D$12:CL$600,Y$3,FALSE)),"i.a"))</f>
        <v>i.a</v>
      </c>
      <c r="Z88" s="134" t="str">
        <f>IF($C88="","",_xlfn.IFNA(IF(ISBLANK(VLOOKUP($C88,GVgg!$D$12:CM$600,Z$3,FALSE)),"i.a",VLOOKUP($C88,GVgg!$D$12:CM$600,Z$3,FALSE)),"i.a"))</f>
        <v>i.a</v>
      </c>
      <c r="AA88" s="134" t="str">
        <f>IF($C88="","",_xlfn.IFNA(IF(ISBLANK(VLOOKUP($C88,GVgg!$D$12:CN$600,AA$3,FALSE)),"i.a",VLOOKUP($C88,GVgg!$D$12:CN$600,AA$3,FALSE)),"i.a"))</f>
        <v>i.a</v>
      </c>
      <c r="AB88" s="134" t="str">
        <f>IF($C88="","",_xlfn.IFNA(IF(ISBLANK(VLOOKUP($C88,GVgg!$D$12:CO$600,AB$3,FALSE)),"i.a",VLOOKUP($C88,GVgg!$D$12:CO$600,AB$3,FALSE)),"i.a"))</f>
        <v>i.a</v>
      </c>
    </row>
    <row r="89" spans="1:28" x14ac:dyDescent="0.2">
      <c r="A89" s="45">
        <v>81</v>
      </c>
      <c r="B89" s="45">
        <f>IF(OR(B88=B87,INDEX(GVgg!$B$12:$D$600,B88,1)=""),B88+1,B88)</f>
        <v>81</v>
      </c>
      <c r="C89" s="45">
        <f>IF(B89=B90,"",INDEX(GVgg!$B$12:$D$600,B89,3))</f>
        <v>0</v>
      </c>
      <c r="D89" s="51" t="str">
        <f>_xlfn.IFNA(IF(OR($C89="",ISBLANK(VLOOKUP($C89,GVgg!$D$11:$BV680,$I$3,FALSE))),"",VLOOKUP($C89,GVgg!$D$11:$BV680,$I$3,FALSE)),"")</f>
        <v/>
      </c>
      <c r="E89" s="51" t="str">
        <f>_xlfn.IFNA(IF(OR($C89="",ISBLANK(VLOOKUP($C89,GVgg!$D$11:$BV680,$I$3-1,FALSE))),"",VLOOKUP($C89,GVgg!$D$11:$BV680,$I$3-1,FALSE)),"")</f>
        <v/>
      </c>
      <c r="F89" s="51">
        <f>IF(B89=B90,UPPER(MID(INDEX(GVgg!$B$12:$F$600,B89,1),9,99)),INDEX(GVgg!$B$12:$F$600,B89,5))</f>
        <v>0</v>
      </c>
      <c r="G89" s="51">
        <f>IF(B89=B90,UPPER(MID(INDEX(GVgg!$B$12:$F$600,B89,1),9,99)),INDEX(GVgg!$B$12:$F$600,B89,4))</f>
        <v>0</v>
      </c>
      <c r="H89" s="106">
        <f t="shared" si="4"/>
        <v>0</v>
      </c>
      <c r="I89" s="108" t="str">
        <f t="shared" si="3"/>
        <v xml:space="preserve"> </v>
      </c>
      <c r="J89" s="134" t="str">
        <f>IF($C89="","",_xlfn.IFNA(IF(ISBLANK(VLOOKUP($C89,GVgg!$D$12:BW$600,J$3,FALSE)),"i.a",VLOOKUP($C89,GVgg!$D$12:BW$600,J$3,FALSE)),"i.a"))</f>
        <v>i.a</v>
      </c>
      <c r="K89" s="134" t="str">
        <f>IF($C89="","",_xlfn.IFNA(IF(ISBLANK(VLOOKUP($C89,GVgg!$D$12:BX$600,K$3,FALSE)),"i.a",VLOOKUP($C89,GVgg!$D$12:BX$600,K$3,FALSE)),"i.a"))</f>
        <v>i.a</v>
      </c>
      <c r="L89" s="134" t="str">
        <f>IF($C89="","",_xlfn.IFNA(IF(ISBLANK(VLOOKUP($C89,GVgg!$D$12:BY$600,L$3,FALSE)),"i.a",VLOOKUP($C89,GVgg!$D$12:BY$600,L$3,FALSE)),"i.a"))</f>
        <v>i.a</v>
      </c>
      <c r="M89" s="134" t="str">
        <f>IF($C89="","",_xlfn.IFNA(IF(ISBLANK(VLOOKUP($C89,GVgg!$D$12:BZ$600,M$3,FALSE)),"i.a",VLOOKUP($C89,GVgg!$D$12:BZ$600,M$3,FALSE)),"i.a"))</f>
        <v>i.a</v>
      </c>
      <c r="N89" s="134" t="str">
        <f>IF($C89="","",_xlfn.IFNA(IF(ISBLANK(VLOOKUP($C89,GVgg!$D$12:CA$600,N$3,FALSE)),"i.a",VLOOKUP($C89,GVgg!$D$12:CA$600,N$3,FALSE)),"i.a"))</f>
        <v>i.a</v>
      </c>
      <c r="O89" s="134" t="str">
        <f>IF($C89="","",_xlfn.IFNA(IF(ISBLANK(VLOOKUP($C89,GVgg!$D$12:CB$600,O$3,FALSE)),"i.a",VLOOKUP($C89,GVgg!$D$12:CB$600,O$3,FALSE)),"i.a"))</f>
        <v>i.a</v>
      </c>
      <c r="P89" s="134" t="str">
        <f>IF($C89="","",_xlfn.IFNA(IF(ISBLANK(VLOOKUP($C89,GVgg!$D$12:CC$600,P$3,FALSE)),"i.a",VLOOKUP($C89,GVgg!$D$12:CC$600,P$3,FALSE)),"i.a"))</f>
        <v>i.a</v>
      </c>
      <c r="Q89" s="134" t="str">
        <f>IF($C89="","",_xlfn.IFNA(IF(ISBLANK(VLOOKUP($C89,GVgg!$D$12:CD$600,Q$3,FALSE)),"i.a",VLOOKUP($C89,GVgg!$D$12:CD$600,Q$3,FALSE)),"i.a"))</f>
        <v>i.a</v>
      </c>
      <c r="R89" s="134" t="str">
        <f>IF($C89="","",_xlfn.IFNA(IF(ISBLANK(VLOOKUP($C89,GVgg!$D$12:CE$600,R$3,FALSE)),"i.a",VLOOKUP($C89,GVgg!$D$12:CE$600,R$3,FALSE)),"i.a"))</f>
        <v>i.a</v>
      </c>
      <c r="S89" s="134" t="str">
        <f>IF($C89="","",_xlfn.IFNA(IF(ISBLANK(VLOOKUP($C89,GVgg!$D$12:CF$600,S$3,FALSE)),"i.a",VLOOKUP($C89,GVgg!$D$12:CF$600,S$3,FALSE)),"i.a"))</f>
        <v>i.a</v>
      </c>
      <c r="T89" s="134" t="str">
        <f>IF($C89="","",_xlfn.IFNA(IF(ISBLANK(VLOOKUP($C89,GVgg!$D$12:CG$600,T$3,FALSE)),"i.a",VLOOKUP($C89,GVgg!$D$12:CG$600,T$3,FALSE)),"i.a"))</f>
        <v>i.a</v>
      </c>
      <c r="U89" s="134" t="str">
        <f>IF($C89="","",_xlfn.IFNA(IF(ISBLANK(VLOOKUP($C89,GVgg!$D$12:CH$600,U$3,FALSE)),"i.a",VLOOKUP($C89,GVgg!$D$12:CH$600,U$3,FALSE)),"i.a"))</f>
        <v>i.a</v>
      </c>
      <c r="V89" s="134" t="str">
        <f>IF($C89="","",_xlfn.IFNA(IF(ISBLANK(VLOOKUP($C89,GVgg!$D$12:CI$600,V$3,FALSE)),"i.a",VLOOKUP($C89,GVgg!$D$12:CI$600,V$3,FALSE)),"i.a"))</f>
        <v>i.a</v>
      </c>
      <c r="W89" s="134" t="str">
        <f>IF($C89="","",_xlfn.IFNA(IF(ISBLANK(VLOOKUP($C89,GVgg!$D$12:CJ$600,W$3,FALSE)),"i.a",VLOOKUP($C89,GVgg!$D$12:CJ$600,W$3,FALSE)),"i.a"))</f>
        <v>i.a</v>
      </c>
      <c r="X89" s="134" t="str">
        <f>IF($C89="","",_xlfn.IFNA(IF(ISBLANK(VLOOKUP($C89,GVgg!$D$12:CK$600,X$3,FALSE)),"i.a",VLOOKUP($C89,GVgg!$D$12:CK$600,X$3,FALSE)),"i.a"))</f>
        <v>i.a</v>
      </c>
      <c r="Y89" s="134" t="str">
        <f>IF($C89="","",_xlfn.IFNA(IF(ISBLANK(VLOOKUP($C89,GVgg!$D$12:CL$600,Y$3,FALSE)),"i.a",VLOOKUP($C89,GVgg!$D$12:CL$600,Y$3,FALSE)),"i.a"))</f>
        <v>i.a</v>
      </c>
      <c r="Z89" s="134" t="str">
        <f>IF($C89="","",_xlfn.IFNA(IF(ISBLANK(VLOOKUP($C89,GVgg!$D$12:CM$600,Z$3,FALSE)),"i.a",VLOOKUP($C89,GVgg!$D$12:CM$600,Z$3,FALSE)),"i.a"))</f>
        <v>i.a</v>
      </c>
      <c r="AA89" s="134" t="str">
        <f>IF($C89="","",_xlfn.IFNA(IF(ISBLANK(VLOOKUP($C89,GVgg!$D$12:CN$600,AA$3,FALSE)),"i.a",VLOOKUP($C89,GVgg!$D$12:CN$600,AA$3,FALSE)),"i.a"))</f>
        <v>i.a</v>
      </c>
      <c r="AB89" s="134" t="str">
        <f>IF($C89="","",_xlfn.IFNA(IF(ISBLANK(VLOOKUP($C89,GVgg!$D$12:CO$600,AB$3,FALSE)),"i.a",VLOOKUP($C89,GVgg!$D$12:CO$600,AB$3,FALSE)),"i.a"))</f>
        <v>i.a</v>
      </c>
    </row>
    <row r="90" spans="1:28" x14ac:dyDescent="0.2">
      <c r="A90" s="45">
        <v>82</v>
      </c>
      <c r="B90" s="45">
        <f>IF(OR(B89=B88,INDEX(GVgg!$B$12:$D$600,B89,1)=""),B89+1,B89)</f>
        <v>82</v>
      </c>
      <c r="C90" s="45">
        <f>IF(B90=B91,"",INDEX(GVgg!$B$12:$D$600,B90,3))</f>
        <v>0</v>
      </c>
      <c r="D90" s="51" t="str">
        <f>_xlfn.IFNA(IF(OR($C90="",ISBLANK(VLOOKUP($C90,GVgg!$D$11:$BV681,$I$3,FALSE))),"",VLOOKUP($C90,GVgg!$D$11:$BV681,$I$3,FALSE)),"")</f>
        <v/>
      </c>
      <c r="E90" s="51" t="str">
        <f>_xlfn.IFNA(IF(OR($C90="",ISBLANK(VLOOKUP($C90,GVgg!$D$11:$BV681,$I$3-1,FALSE))),"",VLOOKUP($C90,GVgg!$D$11:$BV681,$I$3-1,FALSE)),"")</f>
        <v/>
      </c>
      <c r="F90" s="51">
        <f>IF(B90=B91,UPPER(MID(INDEX(GVgg!$B$12:$F$600,B90,1),9,99)),INDEX(GVgg!$B$12:$F$600,B90,5))</f>
        <v>0</v>
      </c>
      <c r="G90" s="51">
        <f>IF(B90=B91,UPPER(MID(INDEX(GVgg!$B$12:$F$600,B90,1),9,99)),INDEX(GVgg!$B$12:$F$600,B90,4))</f>
        <v>0</v>
      </c>
      <c r="H90" s="106">
        <f t="shared" si="4"/>
        <v>0</v>
      </c>
      <c r="I90" s="108" t="str">
        <f t="shared" si="3"/>
        <v xml:space="preserve"> </v>
      </c>
      <c r="J90" s="134" t="str">
        <f>IF($C90="","",_xlfn.IFNA(IF(ISBLANK(VLOOKUP($C90,GVgg!$D$12:BW$600,J$3,FALSE)),"i.a",VLOOKUP($C90,GVgg!$D$12:BW$600,J$3,FALSE)),"i.a"))</f>
        <v>i.a</v>
      </c>
      <c r="K90" s="134" t="str">
        <f>IF($C90="","",_xlfn.IFNA(IF(ISBLANK(VLOOKUP($C90,GVgg!$D$12:BX$600,K$3,FALSE)),"i.a",VLOOKUP($C90,GVgg!$D$12:BX$600,K$3,FALSE)),"i.a"))</f>
        <v>i.a</v>
      </c>
      <c r="L90" s="134" t="str">
        <f>IF($C90="","",_xlfn.IFNA(IF(ISBLANK(VLOOKUP($C90,GVgg!$D$12:BY$600,L$3,FALSE)),"i.a",VLOOKUP($C90,GVgg!$D$12:BY$600,L$3,FALSE)),"i.a"))</f>
        <v>i.a</v>
      </c>
      <c r="M90" s="134" t="str">
        <f>IF($C90="","",_xlfn.IFNA(IF(ISBLANK(VLOOKUP($C90,GVgg!$D$12:BZ$600,M$3,FALSE)),"i.a",VLOOKUP($C90,GVgg!$D$12:BZ$600,M$3,FALSE)),"i.a"))</f>
        <v>i.a</v>
      </c>
      <c r="N90" s="134" t="str">
        <f>IF($C90="","",_xlfn.IFNA(IF(ISBLANK(VLOOKUP($C90,GVgg!$D$12:CA$600,N$3,FALSE)),"i.a",VLOOKUP($C90,GVgg!$D$12:CA$600,N$3,FALSE)),"i.a"))</f>
        <v>i.a</v>
      </c>
      <c r="O90" s="134" t="str">
        <f>IF($C90="","",_xlfn.IFNA(IF(ISBLANK(VLOOKUP($C90,GVgg!$D$12:CB$600,O$3,FALSE)),"i.a",VLOOKUP($C90,GVgg!$D$12:CB$600,O$3,FALSE)),"i.a"))</f>
        <v>i.a</v>
      </c>
      <c r="P90" s="134" t="str">
        <f>IF($C90="","",_xlfn.IFNA(IF(ISBLANK(VLOOKUP($C90,GVgg!$D$12:CC$600,P$3,FALSE)),"i.a",VLOOKUP($C90,GVgg!$D$12:CC$600,P$3,FALSE)),"i.a"))</f>
        <v>i.a</v>
      </c>
      <c r="Q90" s="134" t="str">
        <f>IF($C90="","",_xlfn.IFNA(IF(ISBLANK(VLOOKUP($C90,GVgg!$D$12:CD$600,Q$3,FALSE)),"i.a",VLOOKUP($C90,GVgg!$D$12:CD$600,Q$3,FALSE)),"i.a"))</f>
        <v>i.a</v>
      </c>
      <c r="R90" s="134" t="str">
        <f>IF($C90="","",_xlfn.IFNA(IF(ISBLANK(VLOOKUP($C90,GVgg!$D$12:CE$600,R$3,FALSE)),"i.a",VLOOKUP($C90,GVgg!$D$12:CE$600,R$3,FALSE)),"i.a"))</f>
        <v>i.a</v>
      </c>
      <c r="S90" s="134" t="str">
        <f>IF($C90="","",_xlfn.IFNA(IF(ISBLANK(VLOOKUP($C90,GVgg!$D$12:CF$600,S$3,FALSE)),"i.a",VLOOKUP($C90,GVgg!$D$12:CF$600,S$3,FALSE)),"i.a"))</f>
        <v>i.a</v>
      </c>
      <c r="T90" s="134" t="str">
        <f>IF($C90="","",_xlfn.IFNA(IF(ISBLANK(VLOOKUP($C90,GVgg!$D$12:CG$600,T$3,FALSE)),"i.a",VLOOKUP($C90,GVgg!$D$12:CG$600,T$3,FALSE)),"i.a"))</f>
        <v>i.a</v>
      </c>
      <c r="U90" s="134" t="str">
        <f>IF($C90="","",_xlfn.IFNA(IF(ISBLANK(VLOOKUP($C90,GVgg!$D$12:CH$600,U$3,FALSE)),"i.a",VLOOKUP($C90,GVgg!$D$12:CH$600,U$3,FALSE)),"i.a"))</f>
        <v>i.a</v>
      </c>
      <c r="V90" s="134" t="str">
        <f>IF($C90="","",_xlfn.IFNA(IF(ISBLANK(VLOOKUP($C90,GVgg!$D$12:CI$600,V$3,FALSE)),"i.a",VLOOKUP($C90,GVgg!$D$12:CI$600,V$3,FALSE)),"i.a"))</f>
        <v>i.a</v>
      </c>
      <c r="W90" s="134" t="str">
        <f>IF($C90="","",_xlfn.IFNA(IF(ISBLANK(VLOOKUP($C90,GVgg!$D$12:CJ$600,W$3,FALSE)),"i.a",VLOOKUP($C90,GVgg!$D$12:CJ$600,W$3,FALSE)),"i.a"))</f>
        <v>i.a</v>
      </c>
      <c r="X90" s="134" t="str">
        <f>IF($C90="","",_xlfn.IFNA(IF(ISBLANK(VLOOKUP($C90,GVgg!$D$12:CK$600,X$3,FALSE)),"i.a",VLOOKUP($C90,GVgg!$D$12:CK$600,X$3,FALSE)),"i.a"))</f>
        <v>i.a</v>
      </c>
      <c r="Y90" s="134" t="str">
        <f>IF($C90="","",_xlfn.IFNA(IF(ISBLANK(VLOOKUP($C90,GVgg!$D$12:CL$600,Y$3,FALSE)),"i.a",VLOOKUP($C90,GVgg!$D$12:CL$600,Y$3,FALSE)),"i.a"))</f>
        <v>i.a</v>
      </c>
      <c r="Z90" s="134" t="str">
        <f>IF($C90="","",_xlfn.IFNA(IF(ISBLANK(VLOOKUP($C90,GVgg!$D$12:CM$600,Z$3,FALSE)),"i.a",VLOOKUP($C90,GVgg!$D$12:CM$600,Z$3,FALSE)),"i.a"))</f>
        <v>i.a</v>
      </c>
      <c r="AA90" s="134" t="str">
        <f>IF($C90="","",_xlfn.IFNA(IF(ISBLANK(VLOOKUP($C90,GVgg!$D$12:CN$600,AA$3,FALSE)),"i.a",VLOOKUP($C90,GVgg!$D$12:CN$600,AA$3,FALSE)),"i.a"))</f>
        <v>i.a</v>
      </c>
      <c r="AB90" s="134" t="str">
        <f>IF($C90="","",_xlfn.IFNA(IF(ISBLANK(VLOOKUP($C90,GVgg!$D$12:CO$600,AB$3,FALSE)),"i.a",VLOOKUP($C90,GVgg!$D$12:CO$600,AB$3,FALSE)),"i.a"))</f>
        <v>i.a</v>
      </c>
    </row>
    <row r="91" spans="1:28" x14ac:dyDescent="0.2">
      <c r="A91" s="45">
        <v>83</v>
      </c>
      <c r="B91" s="45">
        <f>IF(OR(B90=B89,INDEX(GVgg!$B$12:$D$600,B90,1)=""),B90+1,B90)</f>
        <v>83</v>
      </c>
      <c r="C91" s="45">
        <f>IF(B91=B92,"",INDEX(GVgg!$B$12:$D$600,B91,3))</f>
        <v>0</v>
      </c>
      <c r="D91" s="51" t="str">
        <f>_xlfn.IFNA(IF(OR($C91="",ISBLANK(VLOOKUP($C91,GVgg!$D$11:$BV682,$I$3,FALSE))),"",VLOOKUP($C91,GVgg!$D$11:$BV682,$I$3,FALSE)),"")</f>
        <v/>
      </c>
      <c r="E91" s="51" t="str">
        <f>_xlfn.IFNA(IF(OR($C91="",ISBLANK(VLOOKUP($C91,GVgg!$D$11:$BV682,$I$3-1,FALSE))),"",VLOOKUP($C91,GVgg!$D$11:$BV682,$I$3-1,FALSE)),"")</f>
        <v/>
      </c>
      <c r="F91" s="51">
        <f>IF(B91=B92,UPPER(MID(INDEX(GVgg!$B$12:$F$600,B91,1),9,99)),INDEX(GVgg!$B$12:$F$600,B91,5))</f>
        <v>0</v>
      </c>
      <c r="G91" s="51">
        <f>IF(B91=B92,UPPER(MID(INDEX(GVgg!$B$12:$F$600,B91,1),9,99)),INDEX(GVgg!$B$12:$F$600,B91,4))</f>
        <v>0</v>
      </c>
      <c r="H91" s="106">
        <f t="shared" si="4"/>
        <v>0</v>
      </c>
      <c r="I91" s="108" t="str">
        <f t="shared" si="3"/>
        <v xml:space="preserve"> </v>
      </c>
      <c r="J91" s="134" t="str">
        <f>IF($C91="","",_xlfn.IFNA(IF(ISBLANK(VLOOKUP($C91,GVgg!$D$12:BW$600,J$3,FALSE)),"i.a",VLOOKUP($C91,GVgg!$D$12:BW$600,J$3,FALSE)),"i.a"))</f>
        <v>i.a</v>
      </c>
      <c r="K91" s="134" t="str">
        <f>IF($C91="","",_xlfn.IFNA(IF(ISBLANK(VLOOKUP($C91,GVgg!$D$12:BX$600,K$3,FALSE)),"i.a",VLOOKUP($C91,GVgg!$D$12:BX$600,K$3,FALSE)),"i.a"))</f>
        <v>i.a</v>
      </c>
      <c r="L91" s="134" t="str">
        <f>IF($C91="","",_xlfn.IFNA(IF(ISBLANK(VLOOKUP($C91,GVgg!$D$12:BY$600,L$3,FALSE)),"i.a",VLOOKUP($C91,GVgg!$D$12:BY$600,L$3,FALSE)),"i.a"))</f>
        <v>i.a</v>
      </c>
      <c r="M91" s="134" t="str">
        <f>IF($C91="","",_xlfn.IFNA(IF(ISBLANK(VLOOKUP($C91,GVgg!$D$12:BZ$600,M$3,FALSE)),"i.a",VLOOKUP($C91,GVgg!$D$12:BZ$600,M$3,FALSE)),"i.a"))</f>
        <v>i.a</v>
      </c>
      <c r="N91" s="134" t="str">
        <f>IF($C91="","",_xlfn.IFNA(IF(ISBLANK(VLOOKUP($C91,GVgg!$D$12:CA$600,N$3,FALSE)),"i.a",VLOOKUP($C91,GVgg!$D$12:CA$600,N$3,FALSE)),"i.a"))</f>
        <v>i.a</v>
      </c>
      <c r="O91" s="134" t="str">
        <f>IF($C91="","",_xlfn.IFNA(IF(ISBLANK(VLOOKUP($C91,GVgg!$D$12:CB$600,O$3,FALSE)),"i.a",VLOOKUP($C91,GVgg!$D$12:CB$600,O$3,FALSE)),"i.a"))</f>
        <v>i.a</v>
      </c>
      <c r="P91" s="134" t="str">
        <f>IF($C91="","",_xlfn.IFNA(IF(ISBLANK(VLOOKUP($C91,GVgg!$D$12:CC$600,P$3,FALSE)),"i.a",VLOOKUP($C91,GVgg!$D$12:CC$600,P$3,FALSE)),"i.a"))</f>
        <v>i.a</v>
      </c>
      <c r="Q91" s="134" t="str">
        <f>IF($C91="","",_xlfn.IFNA(IF(ISBLANK(VLOOKUP($C91,GVgg!$D$12:CD$600,Q$3,FALSE)),"i.a",VLOOKUP($C91,GVgg!$D$12:CD$600,Q$3,FALSE)),"i.a"))</f>
        <v>i.a</v>
      </c>
      <c r="R91" s="134" t="str">
        <f>IF($C91="","",_xlfn.IFNA(IF(ISBLANK(VLOOKUP($C91,GVgg!$D$12:CE$600,R$3,FALSE)),"i.a",VLOOKUP($C91,GVgg!$D$12:CE$600,R$3,FALSE)),"i.a"))</f>
        <v>i.a</v>
      </c>
      <c r="S91" s="134" t="str">
        <f>IF($C91="","",_xlfn.IFNA(IF(ISBLANK(VLOOKUP($C91,GVgg!$D$12:CF$600,S$3,FALSE)),"i.a",VLOOKUP($C91,GVgg!$D$12:CF$600,S$3,FALSE)),"i.a"))</f>
        <v>i.a</v>
      </c>
      <c r="T91" s="134" t="str">
        <f>IF($C91="","",_xlfn.IFNA(IF(ISBLANK(VLOOKUP($C91,GVgg!$D$12:CG$600,T$3,FALSE)),"i.a",VLOOKUP($C91,GVgg!$D$12:CG$600,T$3,FALSE)),"i.a"))</f>
        <v>i.a</v>
      </c>
      <c r="U91" s="134" t="str">
        <f>IF($C91="","",_xlfn.IFNA(IF(ISBLANK(VLOOKUP($C91,GVgg!$D$12:CH$600,U$3,FALSE)),"i.a",VLOOKUP($C91,GVgg!$D$12:CH$600,U$3,FALSE)),"i.a"))</f>
        <v>i.a</v>
      </c>
      <c r="V91" s="134" t="str">
        <f>IF($C91="","",_xlfn.IFNA(IF(ISBLANK(VLOOKUP($C91,GVgg!$D$12:CI$600,V$3,FALSE)),"i.a",VLOOKUP($C91,GVgg!$D$12:CI$600,V$3,FALSE)),"i.a"))</f>
        <v>i.a</v>
      </c>
      <c r="W91" s="134" t="str">
        <f>IF($C91="","",_xlfn.IFNA(IF(ISBLANK(VLOOKUP($C91,GVgg!$D$12:CJ$600,W$3,FALSE)),"i.a",VLOOKUP($C91,GVgg!$D$12:CJ$600,W$3,FALSE)),"i.a"))</f>
        <v>i.a</v>
      </c>
      <c r="X91" s="134" t="str">
        <f>IF($C91="","",_xlfn.IFNA(IF(ISBLANK(VLOOKUP($C91,GVgg!$D$12:CK$600,X$3,FALSE)),"i.a",VLOOKUP($C91,GVgg!$D$12:CK$600,X$3,FALSE)),"i.a"))</f>
        <v>i.a</v>
      </c>
      <c r="Y91" s="134" t="str">
        <f>IF($C91="","",_xlfn.IFNA(IF(ISBLANK(VLOOKUP($C91,GVgg!$D$12:CL$600,Y$3,FALSE)),"i.a",VLOOKUP($C91,GVgg!$D$12:CL$600,Y$3,FALSE)),"i.a"))</f>
        <v>i.a</v>
      </c>
      <c r="Z91" s="134" t="str">
        <f>IF($C91="","",_xlfn.IFNA(IF(ISBLANK(VLOOKUP($C91,GVgg!$D$12:CM$600,Z$3,FALSE)),"i.a",VLOOKUP($C91,GVgg!$D$12:CM$600,Z$3,FALSE)),"i.a"))</f>
        <v>i.a</v>
      </c>
      <c r="AA91" s="134" t="str">
        <f>IF($C91="","",_xlfn.IFNA(IF(ISBLANK(VLOOKUP($C91,GVgg!$D$12:CN$600,AA$3,FALSE)),"i.a",VLOOKUP($C91,GVgg!$D$12:CN$600,AA$3,FALSE)),"i.a"))</f>
        <v>i.a</v>
      </c>
      <c r="AB91" s="134" t="str">
        <f>IF($C91="","",_xlfn.IFNA(IF(ISBLANK(VLOOKUP($C91,GVgg!$D$12:CO$600,AB$3,FALSE)),"i.a",VLOOKUP($C91,GVgg!$D$12:CO$600,AB$3,FALSE)),"i.a"))</f>
        <v>i.a</v>
      </c>
    </row>
    <row r="92" spans="1:28" x14ac:dyDescent="0.2">
      <c r="A92" s="45">
        <v>84</v>
      </c>
      <c r="B92" s="45">
        <f>IF(OR(B91=B90,INDEX(GVgg!$B$12:$D$600,B91,1)=""),B91+1,B91)</f>
        <v>84</v>
      </c>
      <c r="C92" s="45">
        <f>IF(B92=B93,"",INDEX(GVgg!$B$12:$D$600,B92,3))</f>
        <v>0</v>
      </c>
      <c r="D92" s="51" t="str">
        <f>_xlfn.IFNA(IF(OR($C92="",ISBLANK(VLOOKUP($C92,GVgg!$D$11:$BV683,$I$3,FALSE))),"",VLOOKUP($C92,GVgg!$D$11:$BV683,$I$3,FALSE)),"")</f>
        <v/>
      </c>
      <c r="E92" s="51" t="str">
        <f>_xlfn.IFNA(IF(OR($C92="",ISBLANK(VLOOKUP($C92,GVgg!$D$11:$BV683,$I$3-1,FALSE))),"",VLOOKUP($C92,GVgg!$D$11:$BV683,$I$3-1,FALSE)),"")</f>
        <v/>
      </c>
      <c r="F92" s="51">
        <f>IF(B92=B93,UPPER(MID(INDEX(GVgg!$B$12:$F$600,B92,1),9,99)),INDEX(GVgg!$B$12:$F$600,B92,5))</f>
        <v>0</v>
      </c>
      <c r="G92" s="51">
        <f>IF(B92=B93,UPPER(MID(INDEX(GVgg!$B$12:$F$600,B92,1),9,99)),INDEX(GVgg!$B$12:$F$600,B92,4))</f>
        <v>0</v>
      </c>
      <c r="H92" s="106">
        <f t="shared" si="4"/>
        <v>0</v>
      </c>
      <c r="I92" s="108" t="str">
        <f t="shared" si="3"/>
        <v xml:space="preserve"> </v>
      </c>
      <c r="J92" s="134" t="str">
        <f>IF($C92="","",_xlfn.IFNA(IF(ISBLANK(VLOOKUP($C92,GVgg!$D$12:BW$600,J$3,FALSE)),"i.a",VLOOKUP($C92,GVgg!$D$12:BW$600,J$3,FALSE)),"i.a"))</f>
        <v>i.a</v>
      </c>
      <c r="K92" s="134" t="str">
        <f>IF($C92="","",_xlfn.IFNA(IF(ISBLANK(VLOOKUP($C92,GVgg!$D$12:BX$600,K$3,FALSE)),"i.a",VLOOKUP($C92,GVgg!$D$12:BX$600,K$3,FALSE)),"i.a"))</f>
        <v>i.a</v>
      </c>
      <c r="L92" s="134" t="str">
        <f>IF($C92="","",_xlfn.IFNA(IF(ISBLANK(VLOOKUP($C92,GVgg!$D$12:BY$600,L$3,FALSE)),"i.a",VLOOKUP($C92,GVgg!$D$12:BY$600,L$3,FALSE)),"i.a"))</f>
        <v>i.a</v>
      </c>
      <c r="M92" s="134" t="str">
        <f>IF($C92="","",_xlfn.IFNA(IF(ISBLANK(VLOOKUP($C92,GVgg!$D$12:BZ$600,M$3,FALSE)),"i.a",VLOOKUP($C92,GVgg!$D$12:BZ$600,M$3,FALSE)),"i.a"))</f>
        <v>i.a</v>
      </c>
      <c r="N92" s="134" t="str">
        <f>IF($C92="","",_xlfn.IFNA(IF(ISBLANK(VLOOKUP($C92,GVgg!$D$12:CA$600,N$3,FALSE)),"i.a",VLOOKUP($C92,GVgg!$D$12:CA$600,N$3,FALSE)),"i.a"))</f>
        <v>i.a</v>
      </c>
      <c r="O92" s="134" t="str">
        <f>IF($C92="","",_xlfn.IFNA(IF(ISBLANK(VLOOKUP($C92,GVgg!$D$12:CB$600,O$3,FALSE)),"i.a",VLOOKUP($C92,GVgg!$D$12:CB$600,O$3,FALSE)),"i.a"))</f>
        <v>i.a</v>
      </c>
      <c r="P92" s="134" t="str">
        <f>IF($C92="","",_xlfn.IFNA(IF(ISBLANK(VLOOKUP($C92,GVgg!$D$12:CC$600,P$3,FALSE)),"i.a",VLOOKUP($C92,GVgg!$D$12:CC$600,P$3,FALSE)),"i.a"))</f>
        <v>i.a</v>
      </c>
      <c r="Q92" s="134" t="str">
        <f>IF($C92="","",_xlfn.IFNA(IF(ISBLANK(VLOOKUP($C92,GVgg!$D$12:CD$600,Q$3,FALSE)),"i.a",VLOOKUP($C92,GVgg!$D$12:CD$600,Q$3,FALSE)),"i.a"))</f>
        <v>i.a</v>
      </c>
      <c r="R92" s="134" t="str">
        <f>IF($C92="","",_xlfn.IFNA(IF(ISBLANK(VLOOKUP($C92,GVgg!$D$12:CE$600,R$3,FALSE)),"i.a",VLOOKUP($C92,GVgg!$D$12:CE$600,R$3,FALSE)),"i.a"))</f>
        <v>i.a</v>
      </c>
      <c r="S92" s="134" t="str">
        <f>IF($C92="","",_xlfn.IFNA(IF(ISBLANK(VLOOKUP($C92,GVgg!$D$12:CF$600,S$3,FALSE)),"i.a",VLOOKUP($C92,GVgg!$D$12:CF$600,S$3,FALSE)),"i.a"))</f>
        <v>i.a</v>
      </c>
      <c r="T92" s="134" t="str">
        <f>IF($C92="","",_xlfn.IFNA(IF(ISBLANK(VLOOKUP($C92,GVgg!$D$12:CG$600,T$3,FALSE)),"i.a",VLOOKUP($C92,GVgg!$D$12:CG$600,T$3,FALSE)),"i.a"))</f>
        <v>i.a</v>
      </c>
      <c r="U92" s="134" t="str">
        <f>IF($C92="","",_xlfn.IFNA(IF(ISBLANK(VLOOKUP($C92,GVgg!$D$12:CH$600,U$3,FALSE)),"i.a",VLOOKUP($C92,GVgg!$D$12:CH$600,U$3,FALSE)),"i.a"))</f>
        <v>i.a</v>
      </c>
      <c r="V92" s="134" t="str">
        <f>IF($C92="","",_xlfn.IFNA(IF(ISBLANK(VLOOKUP($C92,GVgg!$D$12:CI$600,V$3,FALSE)),"i.a",VLOOKUP($C92,GVgg!$D$12:CI$600,V$3,FALSE)),"i.a"))</f>
        <v>i.a</v>
      </c>
      <c r="W92" s="134" t="str">
        <f>IF($C92="","",_xlfn.IFNA(IF(ISBLANK(VLOOKUP($C92,GVgg!$D$12:CJ$600,W$3,FALSE)),"i.a",VLOOKUP($C92,GVgg!$D$12:CJ$600,W$3,FALSE)),"i.a"))</f>
        <v>i.a</v>
      </c>
      <c r="X92" s="134" t="str">
        <f>IF($C92="","",_xlfn.IFNA(IF(ISBLANK(VLOOKUP($C92,GVgg!$D$12:CK$600,X$3,FALSE)),"i.a",VLOOKUP($C92,GVgg!$D$12:CK$600,X$3,FALSE)),"i.a"))</f>
        <v>i.a</v>
      </c>
      <c r="Y92" s="134" t="str">
        <f>IF($C92="","",_xlfn.IFNA(IF(ISBLANK(VLOOKUP($C92,GVgg!$D$12:CL$600,Y$3,FALSE)),"i.a",VLOOKUP($C92,GVgg!$D$12:CL$600,Y$3,FALSE)),"i.a"))</f>
        <v>i.a</v>
      </c>
      <c r="Z92" s="134" t="str">
        <f>IF($C92="","",_xlfn.IFNA(IF(ISBLANK(VLOOKUP($C92,GVgg!$D$12:CM$600,Z$3,FALSE)),"i.a",VLOOKUP($C92,GVgg!$D$12:CM$600,Z$3,FALSE)),"i.a"))</f>
        <v>i.a</v>
      </c>
      <c r="AA92" s="134" t="str">
        <f>IF($C92="","",_xlfn.IFNA(IF(ISBLANK(VLOOKUP($C92,GVgg!$D$12:CN$600,AA$3,FALSE)),"i.a",VLOOKUP($C92,GVgg!$D$12:CN$600,AA$3,FALSE)),"i.a"))</f>
        <v>i.a</v>
      </c>
      <c r="AB92" s="134" t="str">
        <f>IF($C92="","",_xlfn.IFNA(IF(ISBLANK(VLOOKUP($C92,GVgg!$D$12:CO$600,AB$3,FALSE)),"i.a",VLOOKUP($C92,GVgg!$D$12:CO$600,AB$3,FALSE)),"i.a"))</f>
        <v>i.a</v>
      </c>
    </row>
    <row r="93" spans="1:28" x14ac:dyDescent="0.2">
      <c r="A93" s="45">
        <v>85</v>
      </c>
      <c r="B93" s="45">
        <f>IF(OR(B92=B91,INDEX(GVgg!$B$12:$D$600,B92,1)=""),B92+1,B92)</f>
        <v>85</v>
      </c>
      <c r="C93" s="45">
        <f>IF(B93=B94,"",INDEX(GVgg!$B$12:$D$600,B93,3))</f>
        <v>0</v>
      </c>
      <c r="D93" s="51" t="str">
        <f>_xlfn.IFNA(IF(OR($C93="",ISBLANK(VLOOKUP($C93,GVgg!$D$11:$BV684,$I$3,FALSE))),"",VLOOKUP($C93,GVgg!$D$11:$BV684,$I$3,FALSE)),"")</f>
        <v/>
      </c>
      <c r="E93" s="51" t="str">
        <f>_xlfn.IFNA(IF(OR($C93="",ISBLANK(VLOOKUP($C93,GVgg!$D$11:$BV684,$I$3-1,FALSE))),"",VLOOKUP($C93,GVgg!$D$11:$BV684,$I$3-1,FALSE)),"")</f>
        <v/>
      </c>
      <c r="F93" s="51">
        <f>IF(B93=B94,UPPER(MID(INDEX(GVgg!$B$12:$F$600,B93,1),9,99)),INDEX(GVgg!$B$12:$F$600,B93,5))</f>
        <v>0</v>
      </c>
      <c r="G93" s="51">
        <f>IF(B93=B94,UPPER(MID(INDEX(GVgg!$B$12:$F$600,B93,1),9,99)),INDEX(GVgg!$B$12:$F$600,B93,4))</f>
        <v>0</v>
      </c>
      <c r="H93" s="106">
        <f t="shared" si="4"/>
        <v>0</v>
      </c>
      <c r="I93" s="108" t="str">
        <f t="shared" si="3"/>
        <v xml:space="preserve"> </v>
      </c>
      <c r="J93" s="134" t="str">
        <f>IF($C93="","",_xlfn.IFNA(IF(ISBLANK(VLOOKUP($C93,GVgg!$D$12:BW$600,J$3,FALSE)),"i.a",VLOOKUP($C93,GVgg!$D$12:BW$600,J$3,FALSE)),"i.a"))</f>
        <v>i.a</v>
      </c>
      <c r="K93" s="134" t="str">
        <f>IF($C93="","",_xlfn.IFNA(IF(ISBLANK(VLOOKUP($C93,GVgg!$D$12:BX$600,K$3,FALSE)),"i.a",VLOOKUP($C93,GVgg!$D$12:BX$600,K$3,FALSE)),"i.a"))</f>
        <v>i.a</v>
      </c>
      <c r="L93" s="134" t="str">
        <f>IF($C93="","",_xlfn.IFNA(IF(ISBLANK(VLOOKUP($C93,GVgg!$D$12:BY$600,L$3,FALSE)),"i.a",VLOOKUP($C93,GVgg!$D$12:BY$600,L$3,FALSE)),"i.a"))</f>
        <v>i.a</v>
      </c>
      <c r="M93" s="134" t="str">
        <f>IF($C93="","",_xlfn.IFNA(IF(ISBLANK(VLOOKUP($C93,GVgg!$D$12:BZ$600,M$3,FALSE)),"i.a",VLOOKUP($C93,GVgg!$D$12:BZ$600,M$3,FALSE)),"i.a"))</f>
        <v>i.a</v>
      </c>
      <c r="N93" s="134" t="str">
        <f>IF($C93="","",_xlfn.IFNA(IF(ISBLANK(VLOOKUP($C93,GVgg!$D$12:CA$600,N$3,FALSE)),"i.a",VLOOKUP($C93,GVgg!$D$12:CA$600,N$3,FALSE)),"i.a"))</f>
        <v>i.a</v>
      </c>
      <c r="O93" s="134" t="str">
        <f>IF($C93="","",_xlfn.IFNA(IF(ISBLANK(VLOOKUP($C93,GVgg!$D$12:CB$600,O$3,FALSE)),"i.a",VLOOKUP($C93,GVgg!$D$12:CB$600,O$3,FALSE)),"i.a"))</f>
        <v>i.a</v>
      </c>
      <c r="P93" s="134" t="str">
        <f>IF($C93="","",_xlfn.IFNA(IF(ISBLANK(VLOOKUP($C93,GVgg!$D$12:CC$600,P$3,FALSE)),"i.a",VLOOKUP($C93,GVgg!$D$12:CC$600,P$3,FALSE)),"i.a"))</f>
        <v>i.a</v>
      </c>
      <c r="Q93" s="134" t="str">
        <f>IF($C93="","",_xlfn.IFNA(IF(ISBLANK(VLOOKUP($C93,GVgg!$D$12:CD$600,Q$3,FALSE)),"i.a",VLOOKUP($C93,GVgg!$D$12:CD$600,Q$3,FALSE)),"i.a"))</f>
        <v>i.a</v>
      </c>
      <c r="R93" s="134" t="str">
        <f>IF($C93="","",_xlfn.IFNA(IF(ISBLANK(VLOOKUP($C93,GVgg!$D$12:CE$600,R$3,FALSE)),"i.a",VLOOKUP($C93,GVgg!$D$12:CE$600,R$3,FALSE)),"i.a"))</f>
        <v>i.a</v>
      </c>
      <c r="S93" s="134" t="str">
        <f>IF($C93="","",_xlfn.IFNA(IF(ISBLANK(VLOOKUP($C93,GVgg!$D$12:CF$600,S$3,FALSE)),"i.a",VLOOKUP($C93,GVgg!$D$12:CF$600,S$3,FALSE)),"i.a"))</f>
        <v>i.a</v>
      </c>
      <c r="T93" s="134" t="str">
        <f>IF($C93="","",_xlfn.IFNA(IF(ISBLANK(VLOOKUP($C93,GVgg!$D$12:CG$600,T$3,FALSE)),"i.a",VLOOKUP($C93,GVgg!$D$12:CG$600,T$3,FALSE)),"i.a"))</f>
        <v>i.a</v>
      </c>
      <c r="U93" s="134" t="str">
        <f>IF($C93="","",_xlfn.IFNA(IF(ISBLANK(VLOOKUP($C93,GVgg!$D$12:CH$600,U$3,FALSE)),"i.a",VLOOKUP($C93,GVgg!$D$12:CH$600,U$3,FALSE)),"i.a"))</f>
        <v>i.a</v>
      </c>
      <c r="V93" s="134" t="str">
        <f>IF($C93="","",_xlfn.IFNA(IF(ISBLANK(VLOOKUP($C93,GVgg!$D$12:CI$600,V$3,FALSE)),"i.a",VLOOKUP($C93,GVgg!$D$12:CI$600,V$3,FALSE)),"i.a"))</f>
        <v>i.a</v>
      </c>
      <c r="W93" s="134" t="str">
        <f>IF($C93="","",_xlfn.IFNA(IF(ISBLANK(VLOOKUP($C93,GVgg!$D$12:CJ$600,W$3,FALSE)),"i.a",VLOOKUP($C93,GVgg!$D$12:CJ$600,W$3,FALSE)),"i.a"))</f>
        <v>i.a</v>
      </c>
      <c r="X93" s="134" t="str">
        <f>IF($C93="","",_xlfn.IFNA(IF(ISBLANK(VLOOKUP($C93,GVgg!$D$12:CK$600,X$3,FALSE)),"i.a",VLOOKUP($C93,GVgg!$D$12:CK$600,X$3,FALSE)),"i.a"))</f>
        <v>i.a</v>
      </c>
      <c r="Y93" s="134" t="str">
        <f>IF($C93="","",_xlfn.IFNA(IF(ISBLANK(VLOOKUP($C93,GVgg!$D$12:CL$600,Y$3,FALSE)),"i.a",VLOOKUP($C93,GVgg!$D$12:CL$600,Y$3,FALSE)),"i.a"))</f>
        <v>i.a</v>
      </c>
      <c r="Z93" s="134" t="str">
        <f>IF($C93="","",_xlfn.IFNA(IF(ISBLANK(VLOOKUP($C93,GVgg!$D$12:CM$600,Z$3,FALSE)),"i.a",VLOOKUP($C93,GVgg!$D$12:CM$600,Z$3,FALSE)),"i.a"))</f>
        <v>i.a</v>
      </c>
      <c r="AA93" s="134" t="str">
        <f>IF($C93="","",_xlfn.IFNA(IF(ISBLANK(VLOOKUP($C93,GVgg!$D$12:CN$600,AA$3,FALSE)),"i.a",VLOOKUP($C93,GVgg!$D$12:CN$600,AA$3,FALSE)),"i.a"))</f>
        <v>i.a</v>
      </c>
      <c r="AB93" s="134" t="str">
        <f>IF($C93="","",_xlfn.IFNA(IF(ISBLANK(VLOOKUP($C93,GVgg!$D$12:CO$600,AB$3,FALSE)),"i.a",VLOOKUP($C93,GVgg!$D$12:CO$600,AB$3,FALSE)),"i.a"))</f>
        <v>i.a</v>
      </c>
    </row>
    <row r="94" spans="1:28" x14ac:dyDescent="0.2">
      <c r="A94" s="45">
        <v>86</v>
      </c>
      <c r="B94" s="45">
        <f>IF(OR(B93=B92,INDEX(GVgg!$B$12:$D$600,B93,1)=""),B93+1,B93)</f>
        <v>86</v>
      </c>
      <c r="C94" s="45">
        <f>IF(B94=B95,"",INDEX(GVgg!$B$12:$D$600,B94,3))</f>
        <v>0</v>
      </c>
      <c r="D94" s="51" t="str">
        <f>_xlfn.IFNA(IF(OR($C94="",ISBLANK(VLOOKUP($C94,GVgg!$D$11:$BV685,$I$3,FALSE))),"",VLOOKUP($C94,GVgg!$D$11:$BV685,$I$3,FALSE)),"")</f>
        <v/>
      </c>
      <c r="E94" s="51" t="str">
        <f>_xlfn.IFNA(IF(OR($C94="",ISBLANK(VLOOKUP($C94,GVgg!$D$11:$BV685,$I$3-1,FALSE))),"",VLOOKUP($C94,GVgg!$D$11:$BV685,$I$3-1,FALSE)),"")</f>
        <v/>
      </c>
      <c r="F94" s="51">
        <f>IF(B94=B95,UPPER(MID(INDEX(GVgg!$B$12:$F$600,B94,1),9,99)),INDEX(GVgg!$B$12:$F$600,B94,5))</f>
        <v>0</v>
      </c>
      <c r="G94" s="51">
        <f>IF(B94=B95,UPPER(MID(INDEX(GVgg!$B$12:$F$600,B94,1),9,99)),INDEX(GVgg!$B$12:$F$600,B94,4))</f>
        <v>0</v>
      </c>
      <c r="H94" s="106">
        <f t="shared" si="4"/>
        <v>0</v>
      </c>
      <c r="I94" s="108" t="str">
        <f t="shared" si="3"/>
        <v xml:space="preserve"> </v>
      </c>
      <c r="J94" s="134" t="str">
        <f>IF($C94="","",_xlfn.IFNA(IF(ISBLANK(VLOOKUP($C94,GVgg!$D$12:BW$600,J$3,FALSE)),"i.a",VLOOKUP($C94,GVgg!$D$12:BW$600,J$3,FALSE)),"i.a"))</f>
        <v>i.a</v>
      </c>
      <c r="K94" s="134" t="str">
        <f>IF($C94="","",_xlfn.IFNA(IF(ISBLANK(VLOOKUP($C94,GVgg!$D$12:BX$600,K$3,FALSE)),"i.a",VLOOKUP($C94,GVgg!$D$12:BX$600,K$3,FALSE)),"i.a"))</f>
        <v>i.a</v>
      </c>
      <c r="L94" s="134" t="str">
        <f>IF($C94="","",_xlfn.IFNA(IF(ISBLANK(VLOOKUP($C94,GVgg!$D$12:BY$600,L$3,FALSE)),"i.a",VLOOKUP($C94,GVgg!$D$12:BY$600,L$3,FALSE)),"i.a"))</f>
        <v>i.a</v>
      </c>
      <c r="M94" s="134" t="str">
        <f>IF($C94="","",_xlfn.IFNA(IF(ISBLANK(VLOOKUP($C94,GVgg!$D$12:BZ$600,M$3,FALSE)),"i.a",VLOOKUP($C94,GVgg!$D$12:BZ$600,M$3,FALSE)),"i.a"))</f>
        <v>i.a</v>
      </c>
      <c r="N94" s="134" t="str">
        <f>IF($C94="","",_xlfn.IFNA(IF(ISBLANK(VLOOKUP($C94,GVgg!$D$12:CA$600,N$3,FALSE)),"i.a",VLOOKUP($C94,GVgg!$D$12:CA$600,N$3,FALSE)),"i.a"))</f>
        <v>i.a</v>
      </c>
      <c r="O94" s="134" t="str">
        <f>IF($C94="","",_xlfn.IFNA(IF(ISBLANK(VLOOKUP($C94,GVgg!$D$12:CB$600,O$3,FALSE)),"i.a",VLOOKUP($C94,GVgg!$D$12:CB$600,O$3,FALSE)),"i.a"))</f>
        <v>i.a</v>
      </c>
      <c r="P94" s="134" t="str">
        <f>IF($C94="","",_xlfn.IFNA(IF(ISBLANK(VLOOKUP($C94,GVgg!$D$12:CC$600,P$3,FALSE)),"i.a",VLOOKUP($C94,GVgg!$D$12:CC$600,P$3,FALSE)),"i.a"))</f>
        <v>i.a</v>
      </c>
      <c r="Q94" s="134" t="str">
        <f>IF($C94="","",_xlfn.IFNA(IF(ISBLANK(VLOOKUP($C94,GVgg!$D$12:CD$600,Q$3,FALSE)),"i.a",VLOOKUP($C94,GVgg!$D$12:CD$600,Q$3,FALSE)),"i.a"))</f>
        <v>i.a</v>
      </c>
      <c r="R94" s="134" t="str">
        <f>IF($C94="","",_xlfn.IFNA(IF(ISBLANK(VLOOKUP($C94,GVgg!$D$12:CE$600,R$3,FALSE)),"i.a",VLOOKUP($C94,GVgg!$D$12:CE$600,R$3,FALSE)),"i.a"))</f>
        <v>i.a</v>
      </c>
      <c r="S94" s="134" t="str">
        <f>IF($C94="","",_xlfn.IFNA(IF(ISBLANK(VLOOKUP($C94,GVgg!$D$12:CF$600,S$3,FALSE)),"i.a",VLOOKUP($C94,GVgg!$D$12:CF$600,S$3,FALSE)),"i.a"))</f>
        <v>i.a</v>
      </c>
      <c r="T94" s="134" t="str">
        <f>IF($C94="","",_xlfn.IFNA(IF(ISBLANK(VLOOKUP($C94,GVgg!$D$12:CG$600,T$3,FALSE)),"i.a",VLOOKUP($C94,GVgg!$D$12:CG$600,T$3,FALSE)),"i.a"))</f>
        <v>i.a</v>
      </c>
      <c r="U94" s="134" t="str">
        <f>IF($C94="","",_xlfn.IFNA(IF(ISBLANK(VLOOKUP($C94,GVgg!$D$12:CH$600,U$3,FALSE)),"i.a",VLOOKUP($C94,GVgg!$D$12:CH$600,U$3,FALSE)),"i.a"))</f>
        <v>i.a</v>
      </c>
      <c r="V94" s="134" t="str">
        <f>IF($C94="","",_xlfn.IFNA(IF(ISBLANK(VLOOKUP($C94,GVgg!$D$12:CI$600,V$3,FALSE)),"i.a",VLOOKUP($C94,GVgg!$D$12:CI$600,V$3,FALSE)),"i.a"))</f>
        <v>i.a</v>
      </c>
      <c r="W94" s="134" t="str">
        <f>IF($C94="","",_xlfn.IFNA(IF(ISBLANK(VLOOKUP($C94,GVgg!$D$12:CJ$600,W$3,FALSE)),"i.a",VLOOKUP($C94,GVgg!$D$12:CJ$600,W$3,FALSE)),"i.a"))</f>
        <v>i.a</v>
      </c>
      <c r="X94" s="134" t="str">
        <f>IF($C94="","",_xlfn.IFNA(IF(ISBLANK(VLOOKUP($C94,GVgg!$D$12:CK$600,X$3,FALSE)),"i.a",VLOOKUP($C94,GVgg!$D$12:CK$600,X$3,FALSE)),"i.a"))</f>
        <v>i.a</v>
      </c>
      <c r="Y94" s="134" t="str">
        <f>IF($C94="","",_xlfn.IFNA(IF(ISBLANK(VLOOKUP($C94,GVgg!$D$12:CL$600,Y$3,FALSE)),"i.a",VLOOKUP($C94,GVgg!$D$12:CL$600,Y$3,FALSE)),"i.a"))</f>
        <v>i.a</v>
      </c>
      <c r="Z94" s="134" t="str">
        <f>IF($C94="","",_xlfn.IFNA(IF(ISBLANK(VLOOKUP($C94,GVgg!$D$12:CM$600,Z$3,FALSE)),"i.a",VLOOKUP($C94,GVgg!$D$12:CM$600,Z$3,FALSE)),"i.a"))</f>
        <v>i.a</v>
      </c>
      <c r="AA94" s="134" t="str">
        <f>IF($C94="","",_xlfn.IFNA(IF(ISBLANK(VLOOKUP($C94,GVgg!$D$12:CN$600,AA$3,FALSE)),"i.a",VLOOKUP($C94,GVgg!$D$12:CN$600,AA$3,FALSE)),"i.a"))</f>
        <v>i.a</v>
      </c>
      <c r="AB94" s="134" t="str">
        <f>IF($C94="","",_xlfn.IFNA(IF(ISBLANK(VLOOKUP($C94,GVgg!$D$12:CO$600,AB$3,FALSE)),"i.a",VLOOKUP($C94,GVgg!$D$12:CO$600,AB$3,FALSE)),"i.a"))</f>
        <v>i.a</v>
      </c>
    </row>
    <row r="95" spans="1:28" x14ac:dyDescent="0.2">
      <c r="A95" s="45">
        <v>87</v>
      </c>
      <c r="B95" s="45">
        <f>IF(OR(B94=B93,INDEX(GVgg!$B$12:$D$600,B94,1)=""),B94+1,B94)</f>
        <v>87</v>
      </c>
      <c r="C95" s="45">
        <f>IF(B95=B96,"",INDEX(GVgg!$B$12:$D$600,B95,3))</f>
        <v>0</v>
      </c>
      <c r="D95" s="51" t="str">
        <f>_xlfn.IFNA(IF(OR($C95="",ISBLANK(VLOOKUP($C95,GVgg!$D$11:$BV686,$I$3,FALSE))),"",VLOOKUP($C95,GVgg!$D$11:$BV686,$I$3,FALSE)),"")</f>
        <v/>
      </c>
      <c r="E95" s="51" t="str">
        <f>_xlfn.IFNA(IF(OR($C95="",ISBLANK(VLOOKUP($C95,GVgg!$D$11:$BV686,$I$3-1,FALSE))),"",VLOOKUP($C95,GVgg!$D$11:$BV686,$I$3-1,FALSE)),"")</f>
        <v/>
      </c>
      <c r="F95" s="51">
        <f>IF(B95=B96,UPPER(MID(INDEX(GVgg!$B$12:$F$600,B95,1),9,99)),INDEX(GVgg!$B$12:$F$600,B95,5))</f>
        <v>0</v>
      </c>
      <c r="G95" s="51">
        <f>IF(B95=B96,UPPER(MID(INDEX(GVgg!$B$12:$F$600,B95,1),9,99)),INDEX(GVgg!$B$12:$F$600,B95,4))</f>
        <v>0</v>
      </c>
      <c r="H95" s="106">
        <f t="shared" si="4"/>
        <v>0</v>
      </c>
      <c r="I95" s="108" t="str">
        <f t="shared" ref="I95:I158" si="5">D95 &amp; " " &amp; E95</f>
        <v xml:space="preserve"> </v>
      </c>
      <c r="J95" s="134" t="str">
        <f>IF($C95="","",_xlfn.IFNA(IF(ISBLANK(VLOOKUP($C95,GVgg!$D$12:BW$600,J$3,FALSE)),"i.a",VLOOKUP($C95,GVgg!$D$12:BW$600,J$3,FALSE)),"i.a"))</f>
        <v>i.a</v>
      </c>
      <c r="K95" s="134" t="str">
        <f>IF($C95="","",_xlfn.IFNA(IF(ISBLANK(VLOOKUP($C95,GVgg!$D$12:BX$600,K$3,FALSE)),"i.a",VLOOKUP($C95,GVgg!$D$12:BX$600,K$3,FALSE)),"i.a"))</f>
        <v>i.a</v>
      </c>
      <c r="L95" s="134" t="str">
        <f>IF($C95="","",_xlfn.IFNA(IF(ISBLANK(VLOOKUP($C95,GVgg!$D$12:BY$600,L$3,FALSE)),"i.a",VLOOKUP($C95,GVgg!$D$12:BY$600,L$3,FALSE)),"i.a"))</f>
        <v>i.a</v>
      </c>
      <c r="M95" s="134" t="str">
        <f>IF($C95="","",_xlfn.IFNA(IF(ISBLANK(VLOOKUP($C95,GVgg!$D$12:BZ$600,M$3,FALSE)),"i.a",VLOOKUP($C95,GVgg!$D$12:BZ$600,M$3,FALSE)),"i.a"))</f>
        <v>i.a</v>
      </c>
      <c r="N95" s="134" t="str">
        <f>IF($C95="","",_xlfn.IFNA(IF(ISBLANK(VLOOKUP($C95,GVgg!$D$12:CA$600,N$3,FALSE)),"i.a",VLOOKUP($C95,GVgg!$D$12:CA$600,N$3,FALSE)),"i.a"))</f>
        <v>i.a</v>
      </c>
      <c r="O95" s="134" t="str">
        <f>IF($C95="","",_xlfn.IFNA(IF(ISBLANK(VLOOKUP($C95,GVgg!$D$12:CB$600,O$3,FALSE)),"i.a",VLOOKUP($C95,GVgg!$D$12:CB$600,O$3,FALSE)),"i.a"))</f>
        <v>i.a</v>
      </c>
      <c r="P95" s="134" t="str">
        <f>IF($C95="","",_xlfn.IFNA(IF(ISBLANK(VLOOKUP($C95,GVgg!$D$12:CC$600,P$3,FALSE)),"i.a",VLOOKUP($C95,GVgg!$D$12:CC$600,P$3,FALSE)),"i.a"))</f>
        <v>i.a</v>
      </c>
      <c r="Q95" s="134" t="str">
        <f>IF($C95="","",_xlfn.IFNA(IF(ISBLANK(VLOOKUP($C95,GVgg!$D$12:CD$600,Q$3,FALSE)),"i.a",VLOOKUP($C95,GVgg!$D$12:CD$600,Q$3,FALSE)),"i.a"))</f>
        <v>i.a</v>
      </c>
      <c r="R95" s="134" t="str">
        <f>IF($C95="","",_xlfn.IFNA(IF(ISBLANK(VLOOKUP($C95,GVgg!$D$12:CE$600,R$3,FALSE)),"i.a",VLOOKUP($C95,GVgg!$D$12:CE$600,R$3,FALSE)),"i.a"))</f>
        <v>i.a</v>
      </c>
      <c r="S95" s="134" t="str">
        <f>IF($C95="","",_xlfn.IFNA(IF(ISBLANK(VLOOKUP($C95,GVgg!$D$12:CF$600,S$3,FALSE)),"i.a",VLOOKUP($C95,GVgg!$D$12:CF$600,S$3,FALSE)),"i.a"))</f>
        <v>i.a</v>
      </c>
      <c r="T95" s="134" t="str">
        <f>IF($C95="","",_xlfn.IFNA(IF(ISBLANK(VLOOKUP($C95,GVgg!$D$12:CG$600,T$3,FALSE)),"i.a",VLOOKUP($C95,GVgg!$D$12:CG$600,T$3,FALSE)),"i.a"))</f>
        <v>i.a</v>
      </c>
      <c r="U95" s="134" t="str">
        <f>IF($C95="","",_xlfn.IFNA(IF(ISBLANK(VLOOKUP($C95,GVgg!$D$12:CH$600,U$3,FALSE)),"i.a",VLOOKUP($C95,GVgg!$D$12:CH$600,U$3,FALSE)),"i.a"))</f>
        <v>i.a</v>
      </c>
      <c r="V95" s="134" t="str">
        <f>IF($C95="","",_xlfn.IFNA(IF(ISBLANK(VLOOKUP($C95,GVgg!$D$12:CI$600,V$3,FALSE)),"i.a",VLOOKUP($C95,GVgg!$D$12:CI$600,V$3,FALSE)),"i.a"))</f>
        <v>i.a</v>
      </c>
      <c r="W95" s="134" t="str">
        <f>IF($C95="","",_xlfn.IFNA(IF(ISBLANK(VLOOKUP($C95,GVgg!$D$12:CJ$600,W$3,FALSE)),"i.a",VLOOKUP($C95,GVgg!$D$12:CJ$600,W$3,FALSE)),"i.a"))</f>
        <v>i.a</v>
      </c>
      <c r="X95" s="134" t="str">
        <f>IF($C95="","",_xlfn.IFNA(IF(ISBLANK(VLOOKUP($C95,GVgg!$D$12:CK$600,X$3,FALSE)),"i.a",VLOOKUP($C95,GVgg!$D$12:CK$600,X$3,FALSE)),"i.a"))</f>
        <v>i.a</v>
      </c>
      <c r="Y95" s="134" t="str">
        <f>IF($C95="","",_xlfn.IFNA(IF(ISBLANK(VLOOKUP($C95,GVgg!$D$12:CL$600,Y$3,FALSE)),"i.a",VLOOKUP($C95,GVgg!$D$12:CL$600,Y$3,FALSE)),"i.a"))</f>
        <v>i.a</v>
      </c>
      <c r="Z95" s="134" t="str">
        <f>IF($C95="","",_xlfn.IFNA(IF(ISBLANK(VLOOKUP($C95,GVgg!$D$12:CM$600,Z$3,FALSE)),"i.a",VLOOKUP($C95,GVgg!$D$12:CM$600,Z$3,FALSE)),"i.a"))</f>
        <v>i.a</v>
      </c>
      <c r="AA95" s="134" t="str">
        <f>IF($C95="","",_xlfn.IFNA(IF(ISBLANK(VLOOKUP($C95,GVgg!$D$12:CN$600,AA$3,FALSE)),"i.a",VLOOKUP($C95,GVgg!$D$12:CN$600,AA$3,FALSE)),"i.a"))</f>
        <v>i.a</v>
      </c>
      <c r="AB95" s="134" t="str">
        <f>IF($C95="","",_xlfn.IFNA(IF(ISBLANK(VLOOKUP($C95,GVgg!$D$12:CO$600,AB$3,FALSE)),"i.a",VLOOKUP($C95,GVgg!$D$12:CO$600,AB$3,FALSE)),"i.a"))</f>
        <v>i.a</v>
      </c>
    </row>
    <row r="96" spans="1:28" x14ac:dyDescent="0.2">
      <c r="A96" s="45">
        <v>88</v>
      </c>
      <c r="B96" s="45">
        <f>IF(OR(B95=B94,INDEX(GVgg!$B$12:$D$600,B95,1)=""),B95+1,B95)</f>
        <v>88</v>
      </c>
      <c r="C96" s="45">
        <f>IF(B96=B97,"",INDEX(GVgg!$B$12:$D$600,B96,3))</f>
        <v>0</v>
      </c>
      <c r="D96" s="51" t="str">
        <f>_xlfn.IFNA(IF(OR($C96="",ISBLANK(VLOOKUP($C96,GVgg!$D$11:$BV687,$I$3,FALSE))),"",VLOOKUP($C96,GVgg!$D$11:$BV687,$I$3,FALSE)),"")</f>
        <v/>
      </c>
      <c r="E96" s="51" t="str">
        <f>_xlfn.IFNA(IF(OR($C96="",ISBLANK(VLOOKUP($C96,GVgg!$D$11:$BV687,$I$3-1,FALSE))),"",VLOOKUP($C96,GVgg!$D$11:$BV687,$I$3-1,FALSE)),"")</f>
        <v/>
      </c>
      <c r="F96" s="51">
        <f>IF(B96=B97,UPPER(MID(INDEX(GVgg!$B$12:$F$600,B96,1),9,99)),INDEX(GVgg!$B$12:$F$600,B96,5))</f>
        <v>0</v>
      </c>
      <c r="G96" s="51">
        <f>IF(B96=B97,UPPER(MID(INDEX(GVgg!$B$12:$F$600,B96,1),9,99)),INDEX(GVgg!$B$12:$F$600,B96,4))</f>
        <v>0</v>
      </c>
      <c r="H96" s="106">
        <f t="shared" si="4"/>
        <v>0</v>
      </c>
      <c r="I96" s="108" t="str">
        <f t="shared" si="5"/>
        <v xml:space="preserve"> </v>
      </c>
      <c r="J96" s="134" t="str">
        <f>IF($C96="","",_xlfn.IFNA(IF(ISBLANK(VLOOKUP($C96,GVgg!$D$12:BW$600,J$3,FALSE)),"i.a",VLOOKUP($C96,GVgg!$D$12:BW$600,J$3,FALSE)),"i.a"))</f>
        <v>i.a</v>
      </c>
      <c r="K96" s="134" t="str">
        <f>IF($C96="","",_xlfn.IFNA(IF(ISBLANK(VLOOKUP($C96,GVgg!$D$12:BX$600,K$3,FALSE)),"i.a",VLOOKUP($C96,GVgg!$D$12:BX$600,K$3,FALSE)),"i.a"))</f>
        <v>i.a</v>
      </c>
      <c r="L96" s="134" t="str">
        <f>IF($C96="","",_xlfn.IFNA(IF(ISBLANK(VLOOKUP($C96,GVgg!$D$12:BY$600,L$3,FALSE)),"i.a",VLOOKUP($C96,GVgg!$D$12:BY$600,L$3,FALSE)),"i.a"))</f>
        <v>i.a</v>
      </c>
      <c r="M96" s="134" t="str">
        <f>IF($C96="","",_xlfn.IFNA(IF(ISBLANK(VLOOKUP($C96,GVgg!$D$12:BZ$600,M$3,FALSE)),"i.a",VLOOKUP($C96,GVgg!$D$12:BZ$600,M$3,FALSE)),"i.a"))</f>
        <v>i.a</v>
      </c>
      <c r="N96" s="134" t="str">
        <f>IF($C96="","",_xlfn.IFNA(IF(ISBLANK(VLOOKUP($C96,GVgg!$D$12:CA$600,N$3,FALSE)),"i.a",VLOOKUP($C96,GVgg!$D$12:CA$600,N$3,FALSE)),"i.a"))</f>
        <v>i.a</v>
      </c>
      <c r="O96" s="134" t="str">
        <f>IF($C96="","",_xlfn.IFNA(IF(ISBLANK(VLOOKUP($C96,GVgg!$D$12:CB$600,O$3,FALSE)),"i.a",VLOOKUP($C96,GVgg!$D$12:CB$600,O$3,FALSE)),"i.a"))</f>
        <v>i.a</v>
      </c>
      <c r="P96" s="134" t="str">
        <f>IF($C96="","",_xlfn.IFNA(IF(ISBLANK(VLOOKUP($C96,GVgg!$D$12:CC$600,P$3,FALSE)),"i.a",VLOOKUP($C96,GVgg!$D$12:CC$600,P$3,FALSE)),"i.a"))</f>
        <v>i.a</v>
      </c>
      <c r="Q96" s="134" t="str">
        <f>IF($C96="","",_xlfn.IFNA(IF(ISBLANK(VLOOKUP($C96,GVgg!$D$12:CD$600,Q$3,FALSE)),"i.a",VLOOKUP($C96,GVgg!$D$12:CD$600,Q$3,FALSE)),"i.a"))</f>
        <v>i.a</v>
      </c>
      <c r="R96" s="134" t="str">
        <f>IF($C96="","",_xlfn.IFNA(IF(ISBLANK(VLOOKUP($C96,GVgg!$D$12:CE$600,R$3,FALSE)),"i.a",VLOOKUP($C96,GVgg!$D$12:CE$600,R$3,FALSE)),"i.a"))</f>
        <v>i.a</v>
      </c>
      <c r="S96" s="134" t="str">
        <f>IF($C96="","",_xlfn.IFNA(IF(ISBLANK(VLOOKUP($C96,GVgg!$D$12:CF$600,S$3,FALSE)),"i.a",VLOOKUP($C96,GVgg!$D$12:CF$600,S$3,FALSE)),"i.a"))</f>
        <v>i.a</v>
      </c>
      <c r="T96" s="134" t="str">
        <f>IF($C96="","",_xlfn.IFNA(IF(ISBLANK(VLOOKUP($C96,GVgg!$D$12:CG$600,T$3,FALSE)),"i.a",VLOOKUP($C96,GVgg!$D$12:CG$600,T$3,FALSE)),"i.a"))</f>
        <v>i.a</v>
      </c>
      <c r="U96" s="134" t="str">
        <f>IF($C96="","",_xlfn.IFNA(IF(ISBLANK(VLOOKUP($C96,GVgg!$D$12:CH$600,U$3,FALSE)),"i.a",VLOOKUP($C96,GVgg!$D$12:CH$600,U$3,FALSE)),"i.a"))</f>
        <v>i.a</v>
      </c>
      <c r="V96" s="134" t="str">
        <f>IF($C96="","",_xlfn.IFNA(IF(ISBLANK(VLOOKUP($C96,GVgg!$D$12:CI$600,V$3,FALSE)),"i.a",VLOOKUP($C96,GVgg!$D$12:CI$600,V$3,FALSE)),"i.a"))</f>
        <v>i.a</v>
      </c>
      <c r="W96" s="134" t="str">
        <f>IF($C96="","",_xlfn.IFNA(IF(ISBLANK(VLOOKUP($C96,GVgg!$D$12:CJ$600,W$3,FALSE)),"i.a",VLOOKUP($C96,GVgg!$D$12:CJ$600,W$3,FALSE)),"i.a"))</f>
        <v>i.a</v>
      </c>
      <c r="X96" s="134" t="str">
        <f>IF($C96="","",_xlfn.IFNA(IF(ISBLANK(VLOOKUP($C96,GVgg!$D$12:CK$600,X$3,FALSE)),"i.a",VLOOKUP($C96,GVgg!$D$12:CK$600,X$3,FALSE)),"i.a"))</f>
        <v>i.a</v>
      </c>
      <c r="Y96" s="134" t="str">
        <f>IF($C96="","",_xlfn.IFNA(IF(ISBLANK(VLOOKUP($C96,GVgg!$D$12:CL$600,Y$3,FALSE)),"i.a",VLOOKUP($C96,GVgg!$D$12:CL$600,Y$3,FALSE)),"i.a"))</f>
        <v>i.a</v>
      </c>
      <c r="Z96" s="134" t="str">
        <f>IF($C96="","",_xlfn.IFNA(IF(ISBLANK(VLOOKUP($C96,GVgg!$D$12:CM$600,Z$3,FALSE)),"i.a",VLOOKUP($C96,GVgg!$D$12:CM$600,Z$3,FALSE)),"i.a"))</f>
        <v>i.a</v>
      </c>
      <c r="AA96" s="134" t="str">
        <f>IF($C96="","",_xlfn.IFNA(IF(ISBLANK(VLOOKUP($C96,GVgg!$D$12:CN$600,AA$3,FALSE)),"i.a",VLOOKUP($C96,GVgg!$D$12:CN$600,AA$3,FALSE)),"i.a"))</f>
        <v>i.a</v>
      </c>
      <c r="AB96" s="134" t="str">
        <f>IF($C96="","",_xlfn.IFNA(IF(ISBLANK(VLOOKUP($C96,GVgg!$D$12:CO$600,AB$3,FALSE)),"i.a",VLOOKUP($C96,GVgg!$D$12:CO$600,AB$3,FALSE)),"i.a"))</f>
        <v>i.a</v>
      </c>
    </row>
    <row r="97" spans="1:28" x14ac:dyDescent="0.2">
      <c r="A97" s="45">
        <v>89</v>
      </c>
      <c r="B97" s="45">
        <f>IF(OR(B96=B95,INDEX(GVgg!$B$12:$D$600,B96,1)=""),B96+1,B96)</f>
        <v>89</v>
      </c>
      <c r="C97" s="45">
        <f>IF(B97=B98,"",INDEX(GVgg!$B$12:$D$600,B97,3))</f>
        <v>0</v>
      </c>
      <c r="D97" s="51" t="str">
        <f>_xlfn.IFNA(IF(OR($C97="",ISBLANK(VLOOKUP($C97,GVgg!$D$11:$BV688,$I$3,FALSE))),"",VLOOKUP($C97,GVgg!$D$11:$BV688,$I$3,FALSE)),"")</f>
        <v/>
      </c>
      <c r="E97" s="51" t="str">
        <f>_xlfn.IFNA(IF(OR($C97="",ISBLANK(VLOOKUP($C97,GVgg!$D$11:$BV688,$I$3-1,FALSE))),"",VLOOKUP($C97,GVgg!$D$11:$BV688,$I$3-1,FALSE)),"")</f>
        <v/>
      </c>
      <c r="F97" s="51">
        <f>IF(B97=B98,UPPER(MID(INDEX(GVgg!$B$12:$F$600,B97,1),9,99)),INDEX(GVgg!$B$12:$F$600,B97,5))</f>
        <v>0</v>
      </c>
      <c r="G97" s="51">
        <f>IF(B97=B98,UPPER(MID(INDEX(GVgg!$B$12:$F$600,B97,1),9,99)),INDEX(GVgg!$B$12:$F$600,B97,4))</f>
        <v>0</v>
      </c>
      <c r="H97" s="106">
        <f t="shared" si="4"/>
        <v>0</v>
      </c>
      <c r="I97" s="108" t="str">
        <f t="shared" si="5"/>
        <v xml:space="preserve"> </v>
      </c>
      <c r="J97" s="134" t="str">
        <f>IF($C97="","",_xlfn.IFNA(IF(ISBLANK(VLOOKUP($C97,GVgg!$D$12:BW$600,J$3,FALSE)),"i.a",VLOOKUP($C97,GVgg!$D$12:BW$600,J$3,FALSE)),"i.a"))</f>
        <v>i.a</v>
      </c>
      <c r="K97" s="134" t="str">
        <f>IF($C97="","",_xlfn.IFNA(IF(ISBLANK(VLOOKUP($C97,GVgg!$D$12:BX$600,K$3,FALSE)),"i.a",VLOOKUP($C97,GVgg!$D$12:BX$600,K$3,FALSE)),"i.a"))</f>
        <v>i.a</v>
      </c>
      <c r="L97" s="134" t="str">
        <f>IF($C97="","",_xlfn.IFNA(IF(ISBLANK(VLOOKUP($C97,GVgg!$D$12:BY$600,L$3,FALSE)),"i.a",VLOOKUP($C97,GVgg!$D$12:BY$600,L$3,FALSE)),"i.a"))</f>
        <v>i.a</v>
      </c>
      <c r="M97" s="134" t="str">
        <f>IF($C97="","",_xlfn.IFNA(IF(ISBLANK(VLOOKUP($C97,GVgg!$D$12:BZ$600,M$3,FALSE)),"i.a",VLOOKUP($C97,GVgg!$D$12:BZ$600,M$3,FALSE)),"i.a"))</f>
        <v>i.a</v>
      </c>
      <c r="N97" s="134" t="str">
        <f>IF($C97="","",_xlfn.IFNA(IF(ISBLANK(VLOOKUP($C97,GVgg!$D$12:CA$600,N$3,FALSE)),"i.a",VLOOKUP($C97,GVgg!$D$12:CA$600,N$3,FALSE)),"i.a"))</f>
        <v>i.a</v>
      </c>
      <c r="O97" s="134" t="str">
        <f>IF($C97="","",_xlfn.IFNA(IF(ISBLANK(VLOOKUP($C97,GVgg!$D$12:CB$600,O$3,FALSE)),"i.a",VLOOKUP($C97,GVgg!$D$12:CB$600,O$3,FALSE)),"i.a"))</f>
        <v>i.a</v>
      </c>
      <c r="P97" s="134" t="str">
        <f>IF($C97="","",_xlfn.IFNA(IF(ISBLANK(VLOOKUP($C97,GVgg!$D$12:CC$600,P$3,FALSE)),"i.a",VLOOKUP($C97,GVgg!$D$12:CC$600,P$3,FALSE)),"i.a"))</f>
        <v>i.a</v>
      </c>
      <c r="Q97" s="134" t="str">
        <f>IF($C97="","",_xlfn.IFNA(IF(ISBLANK(VLOOKUP($C97,GVgg!$D$12:CD$600,Q$3,FALSE)),"i.a",VLOOKUP($C97,GVgg!$D$12:CD$600,Q$3,FALSE)),"i.a"))</f>
        <v>i.a</v>
      </c>
      <c r="R97" s="134" t="str">
        <f>IF($C97="","",_xlfn.IFNA(IF(ISBLANK(VLOOKUP($C97,GVgg!$D$12:CE$600,R$3,FALSE)),"i.a",VLOOKUP($C97,GVgg!$D$12:CE$600,R$3,FALSE)),"i.a"))</f>
        <v>i.a</v>
      </c>
      <c r="S97" s="134" t="str">
        <f>IF($C97="","",_xlfn.IFNA(IF(ISBLANK(VLOOKUP($C97,GVgg!$D$12:CF$600,S$3,FALSE)),"i.a",VLOOKUP($C97,GVgg!$D$12:CF$600,S$3,FALSE)),"i.a"))</f>
        <v>i.a</v>
      </c>
      <c r="T97" s="134" t="str">
        <f>IF($C97="","",_xlfn.IFNA(IF(ISBLANK(VLOOKUP($C97,GVgg!$D$12:CG$600,T$3,FALSE)),"i.a",VLOOKUP($C97,GVgg!$D$12:CG$600,T$3,FALSE)),"i.a"))</f>
        <v>i.a</v>
      </c>
      <c r="U97" s="134" t="str">
        <f>IF($C97="","",_xlfn.IFNA(IF(ISBLANK(VLOOKUP($C97,GVgg!$D$12:CH$600,U$3,FALSE)),"i.a",VLOOKUP($C97,GVgg!$D$12:CH$600,U$3,FALSE)),"i.a"))</f>
        <v>i.a</v>
      </c>
      <c r="V97" s="134" t="str">
        <f>IF($C97="","",_xlfn.IFNA(IF(ISBLANK(VLOOKUP($C97,GVgg!$D$12:CI$600,V$3,FALSE)),"i.a",VLOOKUP($C97,GVgg!$D$12:CI$600,V$3,FALSE)),"i.a"))</f>
        <v>i.a</v>
      </c>
      <c r="W97" s="134" t="str">
        <f>IF($C97="","",_xlfn.IFNA(IF(ISBLANK(VLOOKUP($C97,GVgg!$D$12:CJ$600,W$3,FALSE)),"i.a",VLOOKUP($C97,GVgg!$D$12:CJ$600,W$3,FALSE)),"i.a"))</f>
        <v>i.a</v>
      </c>
      <c r="X97" s="134" t="str">
        <f>IF($C97="","",_xlfn.IFNA(IF(ISBLANK(VLOOKUP($C97,GVgg!$D$12:CK$600,X$3,FALSE)),"i.a",VLOOKUP($C97,GVgg!$D$12:CK$600,X$3,FALSE)),"i.a"))</f>
        <v>i.a</v>
      </c>
      <c r="Y97" s="134" t="str">
        <f>IF($C97="","",_xlfn.IFNA(IF(ISBLANK(VLOOKUP($C97,GVgg!$D$12:CL$600,Y$3,FALSE)),"i.a",VLOOKUP($C97,GVgg!$D$12:CL$600,Y$3,FALSE)),"i.a"))</f>
        <v>i.a</v>
      </c>
      <c r="Z97" s="134" t="str">
        <f>IF($C97="","",_xlfn.IFNA(IF(ISBLANK(VLOOKUP($C97,GVgg!$D$12:CM$600,Z$3,FALSE)),"i.a",VLOOKUP($C97,GVgg!$D$12:CM$600,Z$3,FALSE)),"i.a"))</f>
        <v>i.a</v>
      </c>
      <c r="AA97" s="134" t="str">
        <f>IF($C97="","",_xlfn.IFNA(IF(ISBLANK(VLOOKUP($C97,GVgg!$D$12:CN$600,AA$3,FALSE)),"i.a",VLOOKUP($C97,GVgg!$D$12:CN$600,AA$3,FALSE)),"i.a"))</f>
        <v>i.a</v>
      </c>
      <c r="AB97" s="134" t="str">
        <f>IF($C97="","",_xlfn.IFNA(IF(ISBLANK(VLOOKUP($C97,GVgg!$D$12:CO$600,AB$3,FALSE)),"i.a",VLOOKUP($C97,GVgg!$D$12:CO$600,AB$3,FALSE)),"i.a"))</f>
        <v>i.a</v>
      </c>
    </row>
    <row r="98" spans="1:28" x14ac:dyDescent="0.2">
      <c r="A98" s="45">
        <v>90</v>
      </c>
      <c r="B98" s="45">
        <f>IF(OR(B97=B96,INDEX(GVgg!$B$12:$D$600,B97,1)=""),B97+1,B97)</f>
        <v>90</v>
      </c>
      <c r="C98" s="45">
        <f>IF(B98=B99,"",INDEX(GVgg!$B$12:$D$600,B98,3))</f>
        <v>0</v>
      </c>
      <c r="D98" s="51" t="str">
        <f>_xlfn.IFNA(IF(OR($C98="",ISBLANK(VLOOKUP($C98,GVgg!$D$11:$BV689,$I$3,FALSE))),"",VLOOKUP($C98,GVgg!$D$11:$BV689,$I$3,FALSE)),"")</f>
        <v/>
      </c>
      <c r="E98" s="51" t="str">
        <f>_xlfn.IFNA(IF(OR($C98="",ISBLANK(VLOOKUP($C98,GVgg!$D$11:$BV689,$I$3-1,FALSE))),"",VLOOKUP($C98,GVgg!$D$11:$BV689,$I$3-1,FALSE)),"")</f>
        <v/>
      </c>
      <c r="F98" s="51">
        <f>IF(B98=B99,UPPER(MID(INDEX(GVgg!$B$12:$F$600,B98,1),9,99)),INDEX(GVgg!$B$12:$F$600,B98,5))</f>
        <v>0</v>
      </c>
      <c r="G98" s="51">
        <f>IF(B98=B99,UPPER(MID(INDEX(GVgg!$B$12:$F$600,B98,1),9,99)),INDEX(GVgg!$B$12:$F$600,B98,4))</f>
        <v>0</v>
      </c>
      <c r="H98" s="106">
        <f t="shared" si="4"/>
        <v>0</v>
      </c>
      <c r="I98" s="108" t="str">
        <f t="shared" si="5"/>
        <v xml:space="preserve"> </v>
      </c>
      <c r="J98" s="134" t="str">
        <f>IF($C98="","",_xlfn.IFNA(IF(ISBLANK(VLOOKUP($C98,GVgg!$D$12:BW$600,J$3,FALSE)),"i.a",VLOOKUP($C98,GVgg!$D$12:BW$600,J$3,FALSE)),"i.a"))</f>
        <v>i.a</v>
      </c>
      <c r="K98" s="134" t="str">
        <f>IF($C98="","",_xlfn.IFNA(IF(ISBLANK(VLOOKUP($C98,GVgg!$D$12:BX$600,K$3,FALSE)),"i.a",VLOOKUP($C98,GVgg!$D$12:BX$600,K$3,FALSE)),"i.a"))</f>
        <v>i.a</v>
      </c>
      <c r="L98" s="134" t="str">
        <f>IF($C98="","",_xlfn.IFNA(IF(ISBLANK(VLOOKUP($C98,GVgg!$D$12:BY$600,L$3,FALSE)),"i.a",VLOOKUP($C98,GVgg!$D$12:BY$600,L$3,FALSE)),"i.a"))</f>
        <v>i.a</v>
      </c>
      <c r="M98" s="134" t="str">
        <f>IF($C98="","",_xlfn.IFNA(IF(ISBLANK(VLOOKUP($C98,GVgg!$D$12:BZ$600,M$3,FALSE)),"i.a",VLOOKUP($C98,GVgg!$D$12:BZ$600,M$3,FALSE)),"i.a"))</f>
        <v>i.a</v>
      </c>
      <c r="N98" s="134" t="str">
        <f>IF($C98="","",_xlfn.IFNA(IF(ISBLANK(VLOOKUP($C98,GVgg!$D$12:CA$600,N$3,FALSE)),"i.a",VLOOKUP($C98,GVgg!$D$12:CA$600,N$3,FALSE)),"i.a"))</f>
        <v>i.a</v>
      </c>
      <c r="O98" s="134" t="str">
        <f>IF($C98="","",_xlfn.IFNA(IF(ISBLANK(VLOOKUP($C98,GVgg!$D$12:CB$600,O$3,FALSE)),"i.a",VLOOKUP($C98,GVgg!$D$12:CB$600,O$3,FALSE)),"i.a"))</f>
        <v>i.a</v>
      </c>
      <c r="P98" s="134" t="str">
        <f>IF($C98="","",_xlfn.IFNA(IF(ISBLANK(VLOOKUP($C98,GVgg!$D$12:CC$600,P$3,FALSE)),"i.a",VLOOKUP($C98,GVgg!$D$12:CC$600,P$3,FALSE)),"i.a"))</f>
        <v>i.a</v>
      </c>
      <c r="Q98" s="134" t="str">
        <f>IF($C98="","",_xlfn.IFNA(IF(ISBLANK(VLOOKUP($C98,GVgg!$D$12:CD$600,Q$3,FALSE)),"i.a",VLOOKUP($C98,GVgg!$D$12:CD$600,Q$3,FALSE)),"i.a"))</f>
        <v>i.a</v>
      </c>
      <c r="R98" s="134" t="str">
        <f>IF($C98="","",_xlfn.IFNA(IF(ISBLANK(VLOOKUP($C98,GVgg!$D$12:CE$600,R$3,FALSE)),"i.a",VLOOKUP($C98,GVgg!$D$12:CE$600,R$3,FALSE)),"i.a"))</f>
        <v>i.a</v>
      </c>
      <c r="S98" s="134" t="str">
        <f>IF($C98="","",_xlfn.IFNA(IF(ISBLANK(VLOOKUP($C98,GVgg!$D$12:CF$600,S$3,FALSE)),"i.a",VLOOKUP($C98,GVgg!$D$12:CF$600,S$3,FALSE)),"i.a"))</f>
        <v>i.a</v>
      </c>
      <c r="T98" s="134" t="str">
        <f>IF($C98="","",_xlfn.IFNA(IF(ISBLANK(VLOOKUP($C98,GVgg!$D$12:CG$600,T$3,FALSE)),"i.a",VLOOKUP($C98,GVgg!$D$12:CG$600,T$3,FALSE)),"i.a"))</f>
        <v>i.a</v>
      </c>
      <c r="U98" s="134" t="str">
        <f>IF($C98="","",_xlfn.IFNA(IF(ISBLANK(VLOOKUP($C98,GVgg!$D$12:CH$600,U$3,FALSE)),"i.a",VLOOKUP($C98,GVgg!$D$12:CH$600,U$3,FALSE)),"i.a"))</f>
        <v>i.a</v>
      </c>
      <c r="V98" s="134" t="str">
        <f>IF($C98="","",_xlfn.IFNA(IF(ISBLANK(VLOOKUP($C98,GVgg!$D$12:CI$600,V$3,FALSE)),"i.a",VLOOKUP($C98,GVgg!$D$12:CI$600,V$3,FALSE)),"i.a"))</f>
        <v>i.a</v>
      </c>
      <c r="W98" s="134" t="str">
        <f>IF($C98="","",_xlfn.IFNA(IF(ISBLANK(VLOOKUP($C98,GVgg!$D$12:CJ$600,W$3,FALSE)),"i.a",VLOOKUP($C98,GVgg!$D$12:CJ$600,W$3,FALSE)),"i.a"))</f>
        <v>i.a</v>
      </c>
      <c r="X98" s="134" t="str">
        <f>IF($C98="","",_xlfn.IFNA(IF(ISBLANK(VLOOKUP($C98,GVgg!$D$12:CK$600,X$3,FALSE)),"i.a",VLOOKUP($C98,GVgg!$D$12:CK$600,X$3,FALSE)),"i.a"))</f>
        <v>i.a</v>
      </c>
      <c r="Y98" s="134" t="str">
        <f>IF($C98="","",_xlfn.IFNA(IF(ISBLANK(VLOOKUP($C98,GVgg!$D$12:CL$600,Y$3,FALSE)),"i.a",VLOOKUP($C98,GVgg!$D$12:CL$600,Y$3,FALSE)),"i.a"))</f>
        <v>i.a</v>
      </c>
      <c r="Z98" s="134" t="str">
        <f>IF($C98="","",_xlfn.IFNA(IF(ISBLANK(VLOOKUP($C98,GVgg!$D$12:CM$600,Z$3,FALSE)),"i.a",VLOOKUP($C98,GVgg!$D$12:CM$600,Z$3,FALSE)),"i.a"))</f>
        <v>i.a</v>
      </c>
      <c r="AA98" s="134" t="str">
        <f>IF($C98="","",_xlfn.IFNA(IF(ISBLANK(VLOOKUP($C98,GVgg!$D$12:CN$600,AA$3,FALSE)),"i.a",VLOOKUP($C98,GVgg!$D$12:CN$600,AA$3,FALSE)),"i.a"))</f>
        <v>i.a</v>
      </c>
      <c r="AB98" s="134" t="str">
        <f>IF($C98="","",_xlfn.IFNA(IF(ISBLANK(VLOOKUP($C98,GVgg!$D$12:CO$600,AB$3,FALSE)),"i.a",VLOOKUP($C98,GVgg!$D$12:CO$600,AB$3,FALSE)),"i.a"))</f>
        <v>i.a</v>
      </c>
    </row>
    <row r="99" spans="1:28" x14ac:dyDescent="0.2">
      <c r="A99" s="45">
        <v>91</v>
      </c>
      <c r="B99" s="45">
        <f>IF(OR(B98=B97,INDEX(GVgg!$B$12:$D$600,B98,1)=""),B98+1,B98)</f>
        <v>91</v>
      </c>
      <c r="C99" s="45">
        <f>IF(B99=B100,"",INDEX(GVgg!$B$12:$D$600,B99,3))</f>
        <v>0</v>
      </c>
      <c r="D99" s="51" t="str">
        <f>_xlfn.IFNA(IF(OR($C99="",ISBLANK(VLOOKUP($C99,GVgg!$D$11:$BV690,$I$3,FALSE))),"",VLOOKUP($C99,GVgg!$D$11:$BV690,$I$3,FALSE)),"")</f>
        <v/>
      </c>
      <c r="E99" s="51" t="str">
        <f>_xlfn.IFNA(IF(OR($C99="",ISBLANK(VLOOKUP($C99,GVgg!$D$11:$BV690,$I$3-1,FALSE))),"",VLOOKUP($C99,GVgg!$D$11:$BV690,$I$3-1,FALSE)),"")</f>
        <v/>
      </c>
      <c r="F99" s="51">
        <f>IF(B99=B100,UPPER(MID(INDEX(GVgg!$B$12:$F$600,B99,1),9,99)),INDEX(GVgg!$B$12:$F$600,B99,5))</f>
        <v>0</v>
      </c>
      <c r="G99" s="51">
        <f>IF(B99=B100,UPPER(MID(INDEX(GVgg!$B$12:$F$600,B99,1),9,99)),INDEX(GVgg!$B$12:$F$600,B99,4))</f>
        <v>0</v>
      </c>
      <c r="H99" s="106">
        <f t="shared" si="4"/>
        <v>0</v>
      </c>
      <c r="I99" s="108" t="str">
        <f t="shared" si="5"/>
        <v xml:space="preserve"> </v>
      </c>
      <c r="J99" s="134" t="str">
        <f>IF($C99="","",_xlfn.IFNA(IF(ISBLANK(VLOOKUP($C99,GVgg!$D$12:BW$600,J$3,FALSE)),"i.a",VLOOKUP($C99,GVgg!$D$12:BW$600,J$3,FALSE)),"i.a"))</f>
        <v>i.a</v>
      </c>
      <c r="K99" s="134" t="str">
        <f>IF($C99="","",_xlfn.IFNA(IF(ISBLANK(VLOOKUP($C99,GVgg!$D$12:BX$600,K$3,FALSE)),"i.a",VLOOKUP($C99,GVgg!$D$12:BX$600,K$3,FALSE)),"i.a"))</f>
        <v>i.a</v>
      </c>
      <c r="L99" s="134" t="str">
        <f>IF($C99="","",_xlfn.IFNA(IF(ISBLANK(VLOOKUP($C99,GVgg!$D$12:BY$600,L$3,FALSE)),"i.a",VLOOKUP($C99,GVgg!$D$12:BY$600,L$3,FALSE)),"i.a"))</f>
        <v>i.a</v>
      </c>
      <c r="M99" s="134" t="str">
        <f>IF($C99="","",_xlfn.IFNA(IF(ISBLANK(VLOOKUP($C99,GVgg!$D$12:BZ$600,M$3,FALSE)),"i.a",VLOOKUP($C99,GVgg!$D$12:BZ$600,M$3,FALSE)),"i.a"))</f>
        <v>i.a</v>
      </c>
      <c r="N99" s="134" t="str">
        <f>IF($C99="","",_xlfn.IFNA(IF(ISBLANK(VLOOKUP($C99,GVgg!$D$12:CA$600,N$3,FALSE)),"i.a",VLOOKUP($C99,GVgg!$D$12:CA$600,N$3,FALSE)),"i.a"))</f>
        <v>i.a</v>
      </c>
      <c r="O99" s="134" t="str">
        <f>IF($C99="","",_xlfn.IFNA(IF(ISBLANK(VLOOKUP($C99,GVgg!$D$12:CB$600,O$3,FALSE)),"i.a",VLOOKUP($C99,GVgg!$D$12:CB$600,O$3,FALSE)),"i.a"))</f>
        <v>i.a</v>
      </c>
      <c r="P99" s="134" t="str">
        <f>IF($C99="","",_xlfn.IFNA(IF(ISBLANK(VLOOKUP($C99,GVgg!$D$12:CC$600,P$3,FALSE)),"i.a",VLOOKUP($C99,GVgg!$D$12:CC$600,P$3,FALSE)),"i.a"))</f>
        <v>i.a</v>
      </c>
      <c r="Q99" s="134" t="str">
        <f>IF($C99="","",_xlfn.IFNA(IF(ISBLANK(VLOOKUP($C99,GVgg!$D$12:CD$600,Q$3,FALSE)),"i.a",VLOOKUP($C99,GVgg!$D$12:CD$600,Q$3,FALSE)),"i.a"))</f>
        <v>i.a</v>
      </c>
      <c r="R99" s="134" t="str">
        <f>IF($C99="","",_xlfn.IFNA(IF(ISBLANK(VLOOKUP($C99,GVgg!$D$12:CE$600,R$3,FALSE)),"i.a",VLOOKUP($C99,GVgg!$D$12:CE$600,R$3,FALSE)),"i.a"))</f>
        <v>i.a</v>
      </c>
      <c r="S99" s="134" t="str">
        <f>IF($C99="","",_xlfn.IFNA(IF(ISBLANK(VLOOKUP($C99,GVgg!$D$12:CF$600,S$3,FALSE)),"i.a",VLOOKUP($C99,GVgg!$D$12:CF$600,S$3,FALSE)),"i.a"))</f>
        <v>i.a</v>
      </c>
      <c r="T99" s="134" t="str">
        <f>IF($C99="","",_xlfn.IFNA(IF(ISBLANK(VLOOKUP($C99,GVgg!$D$12:CG$600,T$3,FALSE)),"i.a",VLOOKUP($C99,GVgg!$D$12:CG$600,T$3,FALSE)),"i.a"))</f>
        <v>i.a</v>
      </c>
      <c r="U99" s="134" t="str">
        <f>IF($C99="","",_xlfn.IFNA(IF(ISBLANK(VLOOKUP($C99,GVgg!$D$12:CH$600,U$3,FALSE)),"i.a",VLOOKUP($C99,GVgg!$D$12:CH$600,U$3,FALSE)),"i.a"))</f>
        <v>i.a</v>
      </c>
      <c r="V99" s="134" t="str">
        <f>IF($C99="","",_xlfn.IFNA(IF(ISBLANK(VLOOKUP($C99,GVgg!$D$12:CI$600,V$3,FALSE)),"i.a",VLOOKUP($C99,GVgg!$D$12:CI$600,V$3,FALSE)),"i.a"))</f>
        <v>i.a</v>
      </c>
      <c r="W99" s="134" t="str">
        <f>IF($C99="","",_xlfn.IFNA(IF(ISBLANK(VLOOKUP($C99,GVgg!$D$12:CJ$600,W$3,FALSE)),"i.a",VLOOKUP($C99,GVgg!$D$12:CJ$600,W$3,FALSE)),"i.a"))</f>
        <v>i.a</v>
      </c>
      <c r="X99" s="134" t="str">
        <f>IF($C99="","",_xlfn.IFNA(IF(ISBLANK(VLOOKUP($C99,GVgg!$D$12:CK$600,X$3,FALSE)),"i.a",VLOOKUP($C99,GVgg!$D$12:CK$600,X$3,FALSE)),"i.a"))</f>
        <v>i.a</v>
      </c>
      <c r="Y99" s="134" t="str">
        <f>IF($C99="","",_xlfn.IFNA(IF(ISBLANK(VLOOKUP($C99,GVgg!$D$12:CL$600,Y$3,FALSE)),"i.a",VLOOKUP($C99,GVgg!$D$12:CL$600,Y$3,FALSE)),"i.a"))</f>
        <v>i.a</v>
      </c>
      <c r="Z99" s="134" t="str">
        <f>IF($C99="","",_xlfn.IFNA(IF(ISBLANK(VLOOKUP($C99,GVgg!$D$12:CM$600,Z$3,FALSE)),"i.a",VLOOKUP($C99,GVgg!$D$12:CM$600,Z$3,FALSE)),"i.a"))</f>
        <v>i.a</v>
      </c>
      <c r="AA99" s="134" t="str">
        <f>IF($C99="","",_xlfn.IFNA(IF(ISBLANK(VLOOKUP($C99,GVgg!$D$12:CN$600,AA$3,FALSE)),"i.a",VLOOKUP($C99,GVgg!$D$12:CN$600,AA$3,FALSE)),"i.a"))</f>
        <v>i.a</v>
      </c>
      <c r="AB99" s="134" t="str">
        <f>IF($C99="","",_xlfn.IFNA(IF(ISBLANK(VLOOKUP($C99,GVgg!$D$12:CO$600,AB$3,FALSE)),"i.a",VLOOKUP($C99,GVgg!$D$12:CO$600,AB$3,FALSE)),"i.a"))</f>
        <v>i.a</v>
      </c>
    </row>
    <row r="100" spans="1:28" x14ac:dyDescent="0.2">
      <c r="A100" s="45">
        <v>92</v>
      </c>
      <c r="B100" s="45">
        <f>IF(OR(B99=B98,INDEX(GVgg!$B$12:$D$600,B99,1)=""),B99+1,B99)</f>
        <v>92</v>
      </c>
      <c r="C100" s="45">
        <f>IF(B100=B101,"",INDEX(GVgg!$B$12:$D$600,B100,3))</f>
        <v>0</v>
      </c>
      <c r="D100" s="51" t="str">
        <f>_xlfn.IFNA(IF(OR($C100="",ISBLANK(VLOOKUP($C100,GVgg!$D$11:$BV691,$I$3,FALSE))),"",VLOOKUP($C100,GVgg!$D$11:$BV691,$I$3,FALSE)),"")</f>
        <v/>
      </c>
      <c r="E100" s="51" t="str">
        <f>_xlfn.IFNA(IF(OR($C100="",ISBLANK(VLOOKUP($C100,GVgg!$D$11:$BV691,$I$3-1,FALSE))),"",VLOOKUP($C100,GVgg!$D$11:$BV691,$I$3-1,FALSE)),"")</f>
        <v/>
      </c>
      <c r="F100" s="51">
        <f>IF(B100=B101,UPPER(MID(INDEX(GVgg!$B$12:$F$600,B100,1),9,99)),INDEX(GVgg!$B$12:$F$600,B100,5))</f>
        <v>0</v>
      </c>
      <c r="G100" s="51">
        <f>IF(B100=B101,UPPER(MID(INDEX(GVgg!$B$12:$F$600,B100,1),9,99)),INDEX(GVgg!$B$12:$F$600,B100,4))</f>
        <v>0</v>
      </c>
      <c r="H100" s="106">
        <f t="shared" si="4"/>
        <v>0</v>
      </c>
      <c r="I100" s="108" t="str">
        <f t="shared" si="5"/>
        <v xml:space="preserve"> </v>
      </c>
      <c r="J100" s="134" t="str">
        <f>IF($C100="","",_xlfn.IFNA(IF(ISBLANK(VLOOKUP($C100,GVgg!$D$12:BW$600,J$3,FALSE)),"i.a",VLOOKUP($C100,GVgg!$D$12:BW$600,J$3,FALSE)),"i.a"))</f>
        <v>i.a</v>
      </c>
      <c r="K100" s="134" t="str">
        <f>IF($C100="","",_xlfn.IFNA(IF(ISBLANK(VLOOKUP($C100,GVgg!$D$12:BX$600,K$3,FALSE)),"i.a",VLOOKUP($C100,GVgg!$D$12:BX$600,K$3,FALSE)),"i.a"))</f>
        <v>i.a</v>
      </c>
      <c r="L100" s="134" t="str">
        <f>IF($C100="","",_xlfn.IFNA(IF(ISBLANK(VLOOKUP($C100,GVgg!$D$12:BY$600,L$3,FALSE)),"i.a",VLOOKUP($C100,GVgg!$D$12:BY$600,L$3,FALSE)),"i.a"))</f>
        <v>i.a</v>
      </c>
      <c r="M100" s="134" t="str">
        <f>IF($C100="","",_xlfn.IFNA(IF(ISBLANK(VLOOKUP($C100,GVgg!$D$12:BZ$600,M$3,FALSE)),"i.a",VLOOKUP($C100,GVgg!$D$12:BZ$600,M$3,FALSE)),"i.a"))</f>
        <v>i.a</v>
      </c>
      <c r="N100" s="134" t="str">
        <f>IF($C100="","",_xlfn.IFNA(IF(ISBLANK(VLOOKUP($C100,GVgg!$D$12:CA$600,N$3,FALSE)),"i.a",VLOOKUP($C100,GVgg!$D$12:CA$600,N$3,FALSE)),"i.a"))</f>
        <v>i.a</v>
      </c>
      <c r="O100" s="134" t="str">
        <f>IF($C100="","",_xlfn.IFNA(IF(ISBLANK(VLOOKUP($C100,GVgg!$D$12:CB$600,O$3,FALSE)),"i.a",VLOOKUP($C100,GVgg!$D$12:CB$600,O$3,FALSE)),"i.a"))</f>
        <v>i.a</v>
      </c>
      <c r="P100" s="134" t="str">
        <f>IF($C100="","",_xlfn.IFNA(IF(ISBLANK(VLOOKUP($C100,GVgg!$D$12:CC$600,P$3,FALSE)),"i.a",VLOOKUP($C100,GVgg!$D$12:CC$600,P$3,FALSE)),"i.a"))</f>
        <v>i.a</v>
      </c>
      <c r="Q100" s="134" t="str">
        <f>IF($C100="","",_xlfn.IFNA(IF(ISBLANK(VLOOKUP($C100,GVgg!$D$12:CD$600,Q$3,FALSE)),"i.a",VLOOKUP($C100,GVgg!$D$12:CD$600,Q$3,FALSE)),"i.a"))</f>
        <v>i.a</v>
      </c>
      <c r="R100" s="134" t="str">
        <f>IF($C100="","",_xlfn.IFNA(IF(ISBLANK(VLOOKUP($C100,GVgg!$D$12:CE$600,R$3,FALSE)),"i.a",VLOOKUP($C100,GVgg!$D$12:CE$600,R$3,FALSE)),"i.a"))</f>
        <v>i.a</v>
      </c>
      <c r="S100" s="134" t="str">
        <f>IF($C100="","",_xlfn.IFNA(IF(ISBLANK(VLOOKUP($C100,GVgg!$D$12:CF$600,S$3,FALSE)),"i.a",VLOOKUP($C100,GVgg!$D$12:CF$600,S$3,FALSE)),"i.a"))</f>
        <v>i.a</v>
      </c>
      <c r="T100" s="134" t="str">
        <f>IF($C100="","",_xlfn.IFNA(IF(ISBLANK(VLOOKUP($C100,GVgg!$D$12:CG$600,T$3,FALSE)),"i.a",VLOOKUP($C100,GVgg!$D$12:CG$600,T$3,FALSE)),"i.a"))</f>
        <v>i.a</v>
      </c>
      <c r="U100" s="134" t="str">
        <f>IF($C100="","",_xlfn.IFNA(IF(ISBLANK(VLOOKUP($C100,GVgg!$D$12:CH$600,U$3,FALSE)),"i.a",VLOOKUP($C100,GVgg!$D$12:CH$600,U$3,FALSE)),"i.a"))</f>
        <v>i.a</v>
      </c>
      <c r="V100" s="134" t="str">
        <f>IF($C100="","",_xlfn.IFNA(IF(ISBLANK(VLOOKUP($C100,GVgg!$D$12:CI$600,V$3,FALSE)),"i.a",VLOOKUP($C100,GVgg!$D$12:CI$600,V$3,FALSE)),"i.a"))</f>
        <v>i.a</v>
      </c>
      <c r="W100" s="134" t="str">
        <f>IF($C100="","",_xlfn.IFNA(IF(ISBLANK(VLOOKUP($C100,GVgg!$D$12:CJ$600,W$3,FALSE)),"i.a",VLOOKUP($C100,GVgg!$D$12:CJ$600,W$3,FALSE)),"i.a"))</f>
        <v>i.a</v>
      </c>
      <c r="X100" s="134" t="str">
        <f>IF($C100="","",_xlfn.IFNA(IF(ISBLANK(VLOOKUP($C100,GVgg!$D$12:CK$600,X$3,FALSE)),"i.a",VLOOKUP($C100,GVgg!$D$12:CK$600,X$3,FALSE)),"i.a"))</f>
        <v>i.a</v>
      </c>
      <c r="Y100" s="134" t="str">
        <f>IF($C100="","",_xlfn.IFNA(IF(ISBLANK(VLOOKUP($C100,GVgg!$D$12:CL$600,Y$3,FALSE)),"i.a",VLOOKUP($C100,GVgg!$D$12:CL$600,Y$3,FALSE)),"i.a"))</f>
        <v>i.a</v>
      </c>
      <c r="Z100" s="134" t="str">
        <f>IF($C100="","",_xlfn.IFNA(IF(ISBLANK(VLOOKUP($C100,GVgg!$D$12:CM$600,Z$3,FALSE)),"i.a",VLOOKUP($C100,GVgg!$D$12:CM$600,Z$3,FALSE)),"i.a"))</f>
        <v>i.a</v>
      </c>
      <c r="AA100" s="134" t="str">
        <f>IF($C100="","",_xlfn.IFNA(IF(ISBLANK(VLOOKUP($C100,GVgg!$D$12:CN$600,AA$3,FALSE)),"i.a",VLOOKUP($C100,GVgg!$D$12:CN$600,AA$3,FALSE)),"i.a"))</f>
        <v>i.a</v>
      </c>
      <c r="AB100" s="134" t="str">
        <f>IF($C100="","",_xlfn.IFNA(IF(ISBLANK(VLOOKUP($C100,GVgg!$D$12:CO$600,AB$3,FALSE)),"i.a",VLOOKUP($C100,GVgg!$D$12:CO$600,AB$3,FALSE)),"i.a"))</f>
        <v>i.a</v>
      </c>
    </row>
    <row r="101" spans="1:28" x14ac:dyDescent="0.2">
      <c r="A101" s="45">
        <v>93</v>
      </c>
      <c r="B101" s="45">
        <f>IF(OR(B100=B99,INDEX(GVgg!$B$12:$D$600,B100,1)=""),B100+1,B100)</f>
        <v>93</v>
      </c>
      <c r="C101" s="45">
        <f>IF(B101=B102,"",INDEX(GVgg!$B$12:$D$600,B101,3))</f>
        <v>0</v>
      </c>
      <c r="D101" s="51" t="str">
        <f>_xlfn.IFNA(IF(OR($C101="",ISBLANK(VLOOKUP($C101,GVgg!$D$11:$BV692,$I$3,FALSE))),"",VLOOKUP($C101,GVgg!$D$11:$BV692,$I$3,FALSE)),"")</f>
        <v/>
      </c>
      <c r="E101" s="51" t="str">
        <f>_xlfn.IFNA(IF(OR($C101="",ISBLANK(VLOOKUP($C101,GVgg!$D$11:$BV692,$I$3-1,FALSE))),"",VLOOKUP($C101,GVgg!$D$11:$BV692,$I$3-1,FALSE)),"")</f>
        <v/>
      </c>
      <c r="F101" s="51">
        <f>IF(B101=B102,UPPER(MID(INDEX(GVgg!$B$12:$F$600,B101,1),9,99)),INDEX(GVgg!$B$12:$F$600,B101,5))</f>
        <v>0</v>
      </c>
      <c r="G101" s="51">
        <f>IF(B101=B102,UPPER(MID(INDEX(GVgg!$B$12:$F$600,B101,1),9,99)),INDEX(GVgg!$B$12:$F$600,B101,4))</f>
        <v>0</v>
      </c>
      <c r="H101" s="106">
        <f t="shared" si="4"/>
        <v>0</v>
      </c>
      <c r="I101" s="108" t="str">
        <f t="shared" si="5"/>
        <v xml:space="preserve"> </v>
      </c>
      <c r="J101" s="134" t="str">
        <f>IF($C101="","",_xlfn.IFNA(IF(ISBLANK(VLOOKUP($C101,GVgg!$D$12:BW$600,J$3,FALSE)),"i.a",VLOOKUP($C101,GVgg!$D$12:BW$600,J$3,FALSE)),"i.a"))</f>
        <v>i.a</v>
      </c>
      <c r="K101" s="134" t="str">
        <f>IF($C101="","",_xlfn.IFNA(IF(ISBLANK(VLOOKUP($C101,GVgg!$D$12:BX$600,K$3,FALSE)),"i.a",VLOOKUP($C101,GVgg!$D$12:BX$600,K$3,FALSE)),"i.a"))</f>
        <v>i.a</v>
      </c>
      <c r="L101" s="134" t="str">
        <f>IF($C101="","",_xlfn.IFNA(IF(ISBLANK(VLOOKUP($C101,GVgg!$D$12:BY$600,L$3,FALSE)),"i.a",VLOOKUP($C101,GVgg!$D$12:BY$600,L$3,FALSE)),"i.a"))</f>
        <v>i.a</v>
      </c>
      <c r="M101" s="134" t="str">
        <f>IF($C101="","",_xlfn.IFNA(IF(ISBLANK(VLOOKUP($C101,GVgg!$D$12:BZ$600,M$3,FALSE)),"i.a",VLOOKUP($C101,GVgg!$D$12:BZ$600,M$3,FALSE)),"i.a"))</f>
        <v>i.a</v>
      </c>
      <c r="N101" s="134" t="str">
        <f>IF($C101="","",_xlfn.IFNA(IF(ISBLANK(VLOOKUP($C101,GVgg!$D$12:CA$600,N$3,FALSE)),"i.a",VLOOKUP($C101,GVgg!$D$12:CA$600,N$3,FALSE)),"i.a"))</f>
        <v>i.a</v>
      </c>
      <c r="O101" s="134" t="str">
        <f>IF($C101="","",_xlfn.IFNA(IF(ISBLANK(VLOOKUP($C101,GVgg!$D$12:CB$600,O$3,FALSE)),"i.a",VLOOKUP($C101,GVgg!$D$12:CB$600,O$3,FALSE)),"i.a"))</f>
        <v>i.a</v>
      </c>
      <c r="P101" s="134" t="str">
        <f>IF($C101="","",_xlfn.IFNA(IF(ISBLANK(VLOOKUP($C101,GVgg!$D$12:CC$600,P$3,FALSE)),"i.a",VLOOKUP($C101,GVgg!$D$12:CC$600,P$3,FALSE)),"i.a"))</f>
        <v>i.a</v>
      </c>
      <c r="Q101" s="134" t="str">
        <f>IF($C101="","",_xlfn.IFNA(IF(ISBLANK(VLOOKUP($C101,GVgg!$D$12:CD$600,Q$3,FALSE)),"i.a",VLOOKUP($C101,GVgg!$D$12:CD$600,Q$3,FALSE)),"i.a"))</f>
        <v>i.a</v>
      </c>
      <c r="R101" s="134" t="str">
        <f>IF($C101="","",_xlfn.IFNA(IF(ISBLANK(VLOOKUP($C101,GVgg!$D$12:CE$600,R$3,FALSE)),"i.a",VLOOKUP($C101,GVgg!$D$12:CE$600,R$3,FALSE)),"i.a"))</f>
        <v>i.a</v>
      </c>
      <c r="S101" s="134" t="str">
        <f>IF($C101="","",_xlfn.IFNA(IF(ISBLANK(VLOOKUP($C101,GVgg!$D$12:CF$600,S$3,FALSE)),"i.a",VLOOKUP($C101,GVgg!$D$12:CF$600,S$3,FALSE)),"i.a"))</f>
        <v>i.a</v>
      </c>
      <c r="T101" s="134" t="str">
        <f>IF($C101="","",_xlfn.IFNA(IF(ISBLANK(VLOOKUP($C101,GVgg!$D$12:CG$600,T$3,FALSE)),"i.a",VLOOKUP($C101,GVgg!$D$12:CG$600,T$3,FALSE)),"i.a"))</f>
        <v>i.a</v>
      </c>
      <c r="U101" s="134" t="str">
        <f>IF($C101="","",_xlfn.IFNA(IF(ISBLANK(VLOOKUP($C101,GVgg!$D$12:CH$600,U$3,FALSE)),"i.a",VLOOKUP($C101,GVgg!$D$12:CH$600,U$3,FALSE)),"i.a"))</f>
        <v>i.a</v>
      </c>
      <c r="V101" s="134" t="str">
        <f>IF($C101="","",_xlfn.IFNA(IF(ISBLANK(VLOOKUP($C101,GVgg!$D$12:CI$600,V$3,FALSE)),"i.a",VLOOKUP($C101,GVgg!$D$12:CI$600,V$3,FALSE)),"i.a"))</f>
        <v>i.a</v>
      </c>
      <c r="W101" s="134" t="str">
        <f>IF($C101="","",_xlfn.IFNA(IF(ISBLANK(VLOOKUP($C101,GVgg!$D$12:CJ$600,W$3,FALSE)),"i.a",VLOOKUP($C101,GVgg!$D$12:CJ$600,W$3,FALSE)),"i.a"))</f>
        <v>i.a</v>
      </c>
      <c r="X101" s="134" t="str">
        <f>IF($C101="","",_xlfn.IFNA(IF(ISBLANK(VLOOKUP($C101,GVgg!$D$12:CK$600,X$3,FALSE)),"i.a",VLOOKUP($C101,GVgg!$D$12:CK$600,X$3,FALSE)),"i.a"))</f>
        <v>i.a</v>
      </c>
      <c r="Y101" s="134" t="str">
        <f>IF($C101="","",_xlfn.IFNA(IF(ISBLANK(VLOOKUP($C101,GVgg!$D$12:CL$600,Y$3,FALSE)),"i.a",VLOOKUP($C101,GVgg!$D$12:CL$600,Y$3,FALSE)),"i.a"))</f>
        <v>i.a</v>
      </c>
      <c r="Z101" s="134" t="str">
        <f>IF($C101="","",_xlfn.IFNA(IF(ISBLANK(VLOOKUP($C101,GVgg!$D$12:CM$600,Z$3,FALSE)),"i.a",VLOOKUP($C101,GVgg!$D$12:CM$600,Z$3,FALSE)),"i.a"))</f>
        <v>i.a</v>
      </c>
      <c r="AA101" s="134" t="str">
        <f>IF($C101="","",_xlfn.IFNA(IF(ISBLANK(VLOOKUP($C101,GVgg!$D$12:CN$600,AA$3,FALSE)),"i.a",VLOOKUP($C101,GVgg!$D$12:CN$600,AA$3,FALSE)),"i.a"))</f>
        <v>i.a</v>
      </c>
      <c r="AB101" s="134" t="str">
        <f>IF($C101="","",_xlfn.IFNA(IF(ISBLANK(VLOOKUP($C101,GVgg!$D$12:CO$600,AB$3,FALSE)),"i.a",VLOOKUP($C101,GVgg!$D$12:CO$600,AB$3,FALSE)),"i.a"))</f>
        <v>i.a</v>
      </c>
    </row>
    <row r="102" spans="1:28" x14ac:dyDescent="0.2">
      <c r="A102" s="45">
        <v>94</v>
      </c>
      <c r="B102" s="45">
        <f>IF(OR(B101=B100,INDEX(GVgg!$B$12:$D$600,B101,1)=""),B101+1,B101)</f>
        <v>94</v>
      </c>
      <c r="C102" s="45">
        <f>IF(B102=B103,"",INDEX(GVgg!$B$12:$D$600,B102,3))</f>
        <v>0</v>
      </c>
      <c r="D102" s="51" t="str">
        <f>_xlfn.IFNA(IF(OR($C102="",ISBLANK(VLOOKUP($C102,GVgg!$D$11:$BV693,$I$3,FALSE))),"",VLOOKUP($C102,GVgg!$D$11:$BV693,$I$3,FALSE)),"")</f>
        <v/>
      </c>
      <c r="E102" s="51" t="str">
        <f>_xlfn.IFNA(IF(OR($C102="",ISBLANK(VLOOKUP($C102,GVgg!$D$11:$BV693,$I$3-1,FALSE))),"",VLOOKUP($C102,GVgg!$D$11:$BV693,$I$3-1,FALSE)),"")</f>
        <v/>
      </c>
      <c r="F102" s="51">
        <f>IF(B102=B103,UPPER(MID(INDEX(GVgg!$B$12:$F$600,B102,1),9,99)),INDEX(GVgg!$B$12:$F$600,B102,5))</f>
        <v>0</v>
      </c>
      <c r="G102" s="51">
        <f>IF(B102=B103,UPPER(MID(INDEX(GVgg!$B$12:$F$600,B102,1),9,99)),INDEX(GVgg!$B$12:$F$600,B102,4))</f>
        <v>0</v>
      </c>
      <c r="H102" s="106">
        <f t="shared" si="4"/>
        <v>0</v>
      </c>
      <c r="I102" s="108" t="str">
        <f t="shared" si="5"/>
        <v xml:space="preserve"> </v>
      </c>
      <c r="J102" s="134" t="str">
        <f>IF($C102="","",_xlfn.IFNA(IF(ISBLANK(VLOOKUP($C102,GVgg!$D$12:BW$600,J$3,FALSE)),"i.a",VLOOKUP($C102,GVgg!$D$12:BW$600,J$3,FALSE)),"i.a"))</f>
        <v>i.a</v>
      </c>
      <c r="K102" s="134" t="str">
        <f>IF($C102="","",_xlfn.IFNA(IF(ISBLANK(VLOOKUP($C102,GVgg!$D$12:BX$600,K$3,FALSE)),"i.a",VLOOKUP($C102,GVgg!$D$12:BX$600,K$3,FALSE)),"i.a"))</f>
        <v>i.a</v>
      </c>
      <c r="L102" s="134" t="str">
        <f>IF($C102="","",_xlfn.IFNA(IF(ISBLANK(VLOOKUP($C102,GVgg!$D$12:BY$600,L$3,FALSE)),"i.a",VLOOKUP($C102,GVgg!$D$12:BY$600,L$3,FALSE)),"i.a"))</f>
        <v>i.a</v>
      </c>
      <c r="M102" s="134" t="str">
        <f>IF($C102="","",_xlfn.IFNA(IF(ISBLANK(VLOOKUP($C102,GVgg!$D$12:BZ$600,M$3,FALSE)),"i.a",VLOOKUP($C102,GVgg!$D$12:BZ$600,M$3,FALSE)),"i.a"))</f>
        <v>i.a</v>
      </c>
      <c r="N102" s="134" t="str">
        <f>IF($C102="","",_xlfn.IFNA(IF(ISBLANK(VLOOKUP($C102,GVgg!$D$12:CA$600,N$3,FALSE)),"i.a",VLOOKUP($C102,GVgg!$D$12:CA$600,N$3,FALSE)),"i.a"))</f>
        <v>i.a</v>
      </c>
      <c r="O102" s="134" t="str">
        <f>IF($C102="","",_xlfn.IFNA(IF(ISBLANK(VLOOKUP($C102,GVgg!$D$12:CB$600,O$3,FALSE)),"i.a",VLOOKUP($C102,GVgg!$D$12:CB$600,O$3,FALSE)),"i.a"))</f>
        <v>i.a</v>
      </c>
      <c r="P102" s="134" t="str">
        <f>IF($C102="","",_xlfn.IFNA(IF(ISBLANK(VLOOKUP($C102,GVgg!$D$12:CC$600,P$3,FALSE)),"i.a",VLOOKUP($C102,GVgg!$D$12:CC$600,P$3,FALSE)),"i.a"))</f>
        <v>i.a</v>
      </c>
      <c r="Q102" s="134" t="str">
        <f>IF($C102="","",_xlfn.IFNA(IF(ISBLANK(VLOOKUP($C102,GVgg!$D$12:CD$600,Q$3,FALSE)),"i.a",VLOOKUP($C102,GVgg!$D$12:CD$600,Q$3,FALSE)),"i.a"))</f>
        <v>i.a</v>
      </c>
      <c r="R102" s="134" t="str">
        <f>IF($C102="","",_xlfn.IFNA(IF(ISBLANK(VLOOKUP($C102,GVgg!$D$12:CE$600,R$3,FALSE)),"i.a",VLOOKUP($C102,GVgg!$D$12:CE$600,R$3,FALSE)),"i.a"))</f>
        <v>i.a</v>
      </c>
      <c r="S102" s="134" t="str">
        <f>IF($C102="","",_xlfn.IFNA(IF(ISBLANK(VLOOKUP($C102,GVgg!$D$12:CF$600,S$3,FALSE)),"i.a",VLOOKUP($C102,GVgg!$D$12:CF$600,S$3,FALSE)),"i.a"))</f>
        <v>i.a</v>
      </c>
      <c r="T102" s="134" t="str">
        <f>IF($C102="","",_xlfn.IFNA(IF(ISBLANK(VLOOKUP($C102,GVgg!$D$12:CG$600,T$3,FALSE)),"i.a",VLOOKUP($C102,GVgg!$D$12:CG$600,T$3,FALSE)),"i.a"))</f>
        <v>i.a</v>
      </c>
      <c r="U102" s="134" t="str">
        <f>IF($C102="","",_xlfn.IFNA(IF(ISBLANK(VLOOKUP($C102,GVgg!$D$12:CH$600,U$3,FALSE)),"i.a",VLOOKUP($C102,GVgg!$D$12:CH$600,U$3,FALSE)),"i.a"))</f>
        <v>i.a</v>
      </c>
      <c r="V102" s="134" t="str">
        <f>IF($C102="","",_xlfn.IFNA(IF(ISBLANK(VLOOKUP($C102,GVgg!$D$12:CI$600,V$3,FALSE)),"i.a",VLOOKUP($C102,GVgg!$D$12:CI$600,V$3,FALSE)),"i.a"))</f>
        <v>i.a</v>
      </c>
      <c r="W102" s="134" t="str">
        <f>IF($C102="","",_xlfn.IFNA(IF(ISBLANK(VLOOKUP($C102,GVgg!$D$12:CJ$600,W$3,FALSE)),"i.a",VLOOKUP($C102,GVgg!$D$12:CJ$600,W$3,FALSE)),"i.a"))</f>
        <v>i.a</v>
      </c>
      <c r="X102" s="134" t="str">
        <f>IF($C102="","",_xlfn.IFNA(IF(ISBLANK(VLOOKUP($C102,GVgg!$D$12:CK$600,X$3,FALSE)),"i.a",VLOOKUP($C102,GVgg!$D$12:CK$600,X$3,FALSE)),"i.a"))</f>
        <v>i.a</v>
      </c>
      <c r="Y102" s="134" t="str">
        <f>IF($C102="","",_xlfn.IFNA(IF(ISBLANK(VLOOKUP($C102,GVgg!$D$12:CL$600,Y$3,FALSE)),"i.a",VLOOKUP($C102,GVgg!$D$12:CL$600,Y$3,FALSE)),"i.a"))</f>
        <v>i.a</v>
      </c>
      <c r="Z102" s="134" t="str">
        <f>IF($C102="","",_xlfn.IFNA(IF(ISBLANK(VLOOKUP($C102,GVgg!$D$12:CM$600,Z$3,FALSE)),"i.a",VLOOKUP($C102,GVgg!$D$12:CM$600,Z$3,FALSE)),"i.a"))</f>
        <v>i.a</v>
      </c>
      <c r="AA102" s="134" t="str">
        <f>IF($C102="","",_xlfn.IFNA(IF(ISBLANK(VLOOKUP($C102,GVgg!$D$12:CN$600,AA$3,FALSE)),"i.a",VLOOKUP($C102,GVgg!$D$12:CN$600,AA$3,FALSE)),"i.a"))</f>
        <v>i.a</v>
      </c>
      <c r="AB102" s="134" t="str">
        <f>IF($C102="","",_xlfn.IFNA(IF(ISBLANK(VLOOKUP($C102,GVgg!$D$12:CO$600,AB$3,FALSE)),"i.a",VLOOKUP($C102,GVgg!$D$12:CO$600,AB$3,FALSE)),"i.a"))</f>
        <v>i.a</v>
      </c>
    </row>
    <row r="103" spans="1:28" x14ac:dyDescent="0.2">
      <c r="A103" s="45">
        <v>95</v>
      </c>
      <c r="B103" s="45">
        <f>IF(OR(B102=B101,INDEX(GVgg!$B$12:$D$600,B102,1)=""),B102+1,B102)</f>
        <v>95</v>
      </c>
      <c r="C103" s="45">
        <f>IF(B103=B104,"",INDEX(GVgg!$B$12:$D$600,B103,3))</f>
        <v>0</v>
      </c>
      <c r="D103" s="51" t="str">
        <f>_xlfn.IFNA(IF(OR($C103="",ISBLANK(VLOOKUP($C103,GVgg!$D$11:$BV694,$I$3,FALSE))),"",VLOOKUP($C103,GVgg!$D$11:$BV694,$I$3,FALSE)),"")</f>
        <v/>
      </c>
      <c r="E103" s="51" t="str">
        <f>_xlfn.IFNA(IF(OR($C103="",ISBLANK(VLOOKUP($C103,GVgg!$D$11:$BV694,$I$3-1,FALSE))),"",VLOOKUP($C103,GVgg!$D$11:$BV694,$I$3-1,FALSE)),"")</f>
        <v/>
      </c>
      <c r="F103" s="51">
        <f>IF(B103=B104,UPPER(MID(INDEX(GVgg!$B$12:$F$600,B103,1),9,99)),INDEX(GVgg!$B$12:$F$600,B103,5))</f>
        <v>0</v>
      </c>
      <c r="G103" s="51">
        <f>IF(B103=B104,UPPER(MID(INDEX(GVgg!$B$12:$F$600,B103,1),9,99)),INDEX(GVgg!$B$12:$F$600,B103,4))</f>
        <v>0</v>
      </c>
      <c r="H103" s="106">
        <f t="shared" si="4"/>
        <v>0</v>
      </c>
      <c r="I103" s="108" t="str">
        <f t="shared" si="5"/>
        <v xml:space="preserve"> </v>
      </c>
      <c r="J103" s="134" t="str">
        <f>IF($C103="","",_xlfn.IFNA(IF(ISBLANK(VLOOKUP($C103,GVgg!$D$12:BW$600,J$3,FALSE)),"i.a",VLOOKUP($C103,GVgg!$D$12:BW$600,J$3,FALSE)),"i.a"))</f>
        <v>i.a</v>
      </c>
      <c r="K103" s="134" t="str">
        <f>IF($C103="","",_xlfn.IFNA(IF(ISBLANK(VLOOKUP($C103,GVgg!$D$12:BX$600,K$3,FALSE)),"i.a",VLOOKUP($C103,GVgg!$D$12:BX$600,K$3,FALSE)),"i.a"))</f>
        <v>i.a</v>
      </c>
      <c r="L103" s="134" t="str">
        <f>IF($C103="","",_xlfn.IFNA(IF(ISBLANK(VLOOKUP($C103,GVgg!$D$12:BY$600,L$3,FALSE)),"i.a",VLOOKUP($C103,GVgg!$D$12:BY$600,L$3,FALSE)),"i.a"))</f>
        <v>i.a</v>
      </c>
      <c r="M103" s="134" t="str">
        <f>IF($C103="","",_xlfn.IFNA(IF(ISBLANK(VLOOKUP($C103,GVgg!$D$12:BZ$600,M$3,FALSE)),"i.a",VLOOKUP($C103,GVgg!$D$12:BZ$600,M$3,FALSE)),"i.a"))</f>
        <v>i.a</v>
      </c>
      <c r="N103" s="134" t="str">
        <f>IF($C103="","",_xlfn.IFNA(IF(ISBLANK(VLOOKUP($C103,GVgg!$D$12:CA$600,N$3,FALSE)),"i.a",VLOOKUP($C103,GVgg!$D$12:CA$600,N$3,FALSE)),"i.a"))</f>
        <v>i.a</v>
      </c>
      <c r="O103" s="134" t="str">
        <f>IF($C103="","",_xlfn.IFNA(IF(ISBLANK(VLOOKUP($C103,GVgg!$D$12:CB$600,O$3,FALSE)),"i.a",VLOOKUP($C103,GVgg!$D$12:CB$600,O$3,FALSE)),"i.a"))</f>
        <v>i.a</v>
      </c>
      <c r="P103" s="134" t="str">
        <f>IF($C103="","",_xlfn.IFNA(IF(ISBLANK(VLOOKUP($C103,GVgg!$D$12:CC$600,P$3,FALSE)),"i.a",VLOOKUP($C103,GVgg!$D$12:CC$600,P$3,FALSE)),"i.a"))</f>
        <v>i.a</v>
      </c>
      <c r="Q103" s="134" t="str">
        <f>IF($C103="","",_xlfn.IFNA(IF(ISBLANK(VLOOKUP($C103,GVgg!$D$12:CD$600,Q$3,FALSE)),"i.a",VLOOKUP($C103,GVgg!$D$12:CD$600,Q$3,FALSE)),"i.a"))</f>
        <v>i.a</v>
      </c>
      <c r="R103" s="134" t="str">
        <f>IF($C103="","",_xlfn.IFNA(IF(ISBLANK(VLOOKUP($C103,GVgg!$D$12:CE$600,R$3,FALSE)),"i.a",VLOOKUP($C103,GVgg!$D$12:CE$600,R$3,FALSE)),"i.a"))</f>
        <v>i.a</v>
      </c>
      <c r="S103" s="134" t="str">
        <f>IF($C103="","",_xlfn.IFNA(IF(ISBLANK(VLOOKUP($C103,GVgg!$D$12:CF$600,S$3,FALSE)),"i.a",VLOOKUP($C103,GVgg!$D$12:CF$600,S$3,FALSE)),"i.a"))</f>
        <v>i.a</v>
      </c>
      <c r="T103" s="134" t="str">
        <f>IF($C103="","",_xlfn.IFNA(IF(ISBLANK(VLOOKUP($C103,GVgg!$D$12:CG$600,T$3,FALSE)),"i.a",VLOOKUP($C103,GVgg!$D$12:CG$600,T$3,FALSE)),"i.a"))</f>
        <v>i.a</v>
      </c>
      <c r="U103" s="134" t="str">
        <f>IF($C103="","",_xlfn.IFNA(IF(ISBLANK(VLOOKUP($C103,GVgg!$D$12:CH$600,U$3,FALSE)),"i.a",VLOOKUP($C103,GVgg!$D$12:CH$600,U$3,FALSE)),"i.a"))</f>
        <v>i.a</v>
      </c>
      <c r="V103" s="134" t="str">
        <f>IF($C103="","",_xlfn.IFNA(IF(ISBLANK(VLOOKUP($C103,GVgg!$D$12:CI$600,V$3,FALSE)),"i.a",VLOOKUP($C103,GVgg!$D$12:CI$600,V$3,FALSE)),"i.a"))</f>
        <v>i.a</v>
      </c>
      <c r="W103" s="134" t="str">
        <f>IF($C103="","",_xlfn.IFNA(IF(ISBLANK(VLOOKUP($C103,GVgg!$D$12:CJ$600,W$3,FALSE)),"i.a",VLOOKUP($C103,GVgg!$D$12:CJ$600,W$3,FALSE)),"i.a"))</f>
        <v>i.a</v>
      </c>
      <c r="X103" s="134" t="str">
        <f>IF($C103="","",_xlfn.IFNA(IF(ISBLANK(VLOOKUP($C103,GVgg!$D$12:CK$600,X$3,FALSE)),"i.a",VLOOKUP($C103,GVgg!$D$12:CK$600,X$3,FALSE)),"i.a"))</f>
        <v>i.a</v>
      </c>
      <c r="Y103" s="134" t="str">
        <f>IF($C103="","",_xlfn.IFNA(IF(ISBLANK(VLOOKUP($C103,GVgg!$D$12:CL$600,Y$3,FALSE)),"i.a",VLOOKUP($C103,GVgg!$D$12:CL$600,Y$3,FALSE)),"i.a"))</f>
        <v>i.a</v>
      </c>
      <c r="Z103" s="134" t="str">
        <f>IF($C103="","",_xlfn.IFNA(IF(ISBLANK(VLOOKUP($C103,GVgg!$D$12:CM$600,Z$3,FALSE)),"i.a",VLOOKUP($C103,GVgg!$D$12:CM$600,Z$3,FALSE)),"i.a"))</f>
        <v>i.a</v>
      </c>
      <c r="AA103" s="134" t="str">
        <f>IF($C103="","",_xlfn.IFNA(IF(ISBLANK(VLOOKUP($C103,GVgg!$D$12:CN$600,AA$3,FALSE)),"i.a",VLOOKUP($C103,GVgg!$D$12:CN$600,AA$3,FALSE)),"i.a"))</f>
        <v>i.a</v>
      </c>
      <c r="AB103" s="134" t="str">
        <f>IF($C103="","",_xlfn.IFNA(IF(ISBLANK(VLOOKUP($C103,GVgg!$D$12:CO$600,AB$3,FALSE)),"i.a",VLOOKUP($C103,GVgg!$D$12:CO$600,AB$3,FALSE)),"i.a"))</f>
        <v>i.a</v>
      </c>
    </row>
    <row r="104" spans="1:28" x14ac:dyDescent="0.2">
      <c r="A104" s="45">
        <v>96</v>
      </c>
      <c r="B104" s="45">
        <f>IF(OR(B103=B102,INDEX(GVgg!$B$12:$D$600,B103,1)=""),B103+1,B103)</f>
        <v>96</v>
      </c>
      <c r="C104" s="45">
        <f>IF(B104=B105,"",INDEX(GVgg!$B$12:$D$600,B104,3))</f>
        <v>0</v>
      </c>
      <c r="D104" s="51" t="str">
        <f>_xlfn.IFNA(IF(OR($C104="",ISBLANK(VLOOKUP($C104,GVgg!$D$11:$BV695,$I$3,FALSE))),"",VLOOKUP($C104,GVgg!$D$11:$BV695,$I$3,FALSE)),"")</f>
        <v/>
      </c>
      <c r="E104" s="51" t="str">
        <f>_xlfn.IFNA(IF(OR($C104="",ISBLANK(VLOOKUP($C104,GVgg!$D$11:$BV695,$I$3-1,FALSE))),"",VLOOKUP($C104,GVgg!$D$11:$BV695,$I$3-1,FALSE)),"")</f>
        <v/>
      </c>
      <c r="F104" s="51">
        <f>IF(B104=B105,UPPER(MID(INDEX(GVgg!$B$12:$F$600,B104,1),9,99)),INDEX(GVgg!$B$12:$F$600,B104,5))</f>
        <v>0</v>
      </c>
      <c r="G104" s="51">
        <f>IF(B104=B105,UPPER(MID(INDEX(GVgg!$B$12:$F$600,B104,1),9,99)),INDEX(GVgg!$B$12:$F$600,B104,4))</f>
        <v>0</v>
      </c>
      <c r="H104" s="106">
        <f t="shared" si="4"/>
        <v>0</v>
      </c>
      <c r="I104" s="108" t="str">
        <f t="shared" si="5"/>
        <v xml:space="preserve"> </v>
      </c>
      <c r="J104" s="134" t="str">
        <f>IF($C104="","",_xlfn.IFNA(IF(ISBLANK(VLOOKUP($C104,GVgg!$D$12:BW$600,J$3,FALSE)),"i.a",VLOOKUP($C104,GVgg!$D$12:BW$600,J$3,FALSE)),"i.a"))</f>
        <v>i.a</v>
      </c>
      <c r="K104" s="134" t="str">
        <f>IF($C104="","",_xlfn.IFNA(IF(ISBLANK(VLOOKUP($C104,GVgg!$D$12:BX$600,K$3,FALSE)),"i.a",VLOOKUP($C104,GVgg!$D$12:BX$600,K$3,FALSE)),"i.a"))</f>
        <v>i.a</v>
      </c>
      <c r="L104" s="134" t="str">
        <f>IF($C104="","",_xlfn.IFNA(IF(ISBLANK(VLOOKUP($C104,GVgg!$D$12:BY$600,L$3,FALSE)),"i.a",VLOOKUP($C104,GVgg!$D$12:BY$600,L$3,FALSE)),"i.a"))</f>
        <v>i.a</v>
      </c>
      <c r="M104" s="134" t="str">
        <f>IF($C104="","",_xlfn.IFNA(IF(ISBLANK(VLOOKUP($C104,GVgg!$D$12:BZ$600,M$3,FALSE)),"i.a",VLOOKUP($C104,GVgg!$D$12:BZ$600,M$3,FALSE)),"i.a"))</f>
        <v>i.a</v>
      </c>
      <c r="N104" s="134" t="str">
        <f>IF($C104="","",_xlfn.IFNA(IF(ISBLANK(VLOOKUP($C104,GVgg!$D$12:CA$600,N$3,FALSE)),"i.a",VLOOKUP($C104,GVgg!$D$12:CA$600,N$3,FALSE)),"i.a"))</f>
        <v>i.a</v>
      </c>
      <c r="O104" s="134" t="str">
        <f>IF($C104="","",_xlfn.IFNA(IF(ISBLANK(VLOOKUP($C104,GVgg!$D$12:CB$600,O$3,FALSE)),"i.a",VLOOKUP($C104,GVgg!$D$12:CB$600,O$3,FALSE)),"i.a"))</f>
        <v>i.a</v>
      </c>
      <c r="P104" s="134" t="str">
        <f>IF($C104="","",_xlfn.IFNA(IF(ISBLANK(VLOOKUP($C104,GVgg!$D$12:CC$600,P$3,FALSE)),"i.a",VLOOKUP($C104,GVgg!$D$12:CC$600,P$3,FALSE)),"i.a"))</f>
        <v>i.a</v>
      </c>
      <c r="Q104" s="134" t="str">
        <f>IF($C104="","",_xlfn.IFNA(IF(ISBLANK(VLOOKUP($C104,GVgg!$D$12:CD$600,Q$3,FALSE)),"i.a",VLOOKUP($C104,GVgg!$D$12:CD$600,Q$3,FALSE)),"i.a"))</f>
        <v>i.a</v>
      </c>
      <c r="R104" s="134" t="str">
        <f>IF($C104="","",_xlfn.IFNA(IF(ISBLANK(VLOOKUP($C104,GVgg!$D$12:CE$600,R$3,FALSE)),"i.a",VLOOKUP($C104,GVgg!$D$12:CE$600,R$3,FALSE)),"i.a"))</f>
        <v>i.a</v>
      </c>
      <c r="S104" s="134" t="str">
        <f>IF($C104="","",_xlfn.IFNA(IF(ISBLANK(VLOOKUP($C104,GVgg!$D$12:CF$600,S$3,FALSE)),"i.a",VLOOKUP($C104,GVgg!$D$12:CF$600,S$3,FALSE)),"i.a"))</f>
        <v>i.a</v>
      </c>
      <c r="T104" s="134" t="str">
        <f>IF($C104="","",_xlfn.IFNA(IF(ISBLANK(VLOOKUP($C104,GVgg!$D$12:CG$600,T$3,FALSE)),"i.a",VLOOKUP($C104,GVgg!$D$12:CG$600,T$3,FALSE)),"i.a"))</f>
        <v>i.a</v>
      </c>
      <c r="U104" s="134" t="str">
        <f>IF($C104="","",_xlfn.IFNA(IF(ISBLANK(VLOOKUP($C104,GVgg!$D$12:CH$600,U$3,FALSE)),"i.a",VLOOKUP($C104,GVgg!$D$12:CH$600,U$3,FALSE)),"i.a"))</f>
        <v>i.a</v>
      </c>
      <c r="V104" s="134" t="str">
        <f>IF($C104="","",_xlfn.IFNA(IF(ISBLANK(VLOOKUP($C104,GVgg!$D$12:CI$600,V$3,FALSE)),"i.a",VLOOKUP($C104,GVgg!$D$12:CI$600,V$3,FALSE)),"i.a"))</f>
        <v>i.a</v>
      </c>
      <c r="W104" s="134" t="str">
        <f>IF($C104="","",_xlfn.IFNA(IF(ISBLANK(VLOOKUP($C104,GVgg!$D$12:CJ$600,W$3,FALSE)),"i.a",VLOOKUP($C104,GVgg!$D$12:CJ$600,W$3,FALSE)),"i.a"))</f>
        <v>i.a</v>
      </c>
      <c r="X104" s="134" t="str">
        <f>IF($C104="","",_xlfn.IFNA(IF(ISBLANK(VLOOKUP($C104,GVgg!$D$12:CK$600,X$3,FALSE)),"i.a",VLOOKUP($C104,GVgg!$D$12:CK$600,X$3,FALSE)),"i.a"))</f>
        <v>i.a</v>
      </c>
      <c r="Y104" s="134" t="str">
        <f>IF($C104="","",_xlfn.IFNA(IF(ISBLANK(VLOOKUP($C104,GVgg!$D$12:CL$600,Y$3,FALSE)),"i.a",VLOOKUP($C104,GVgg!$D$12:CL$600,Y$3,FALSE)),"i.a"))</f>
        <v>i.a</v>
      </c>
      <c r="Z104" s="134" t="str">
        <f>IF($C104="","",_xlfn.IFNA(IF(ISBLANK(VLOOKUP($C104,GVgg!$D$12:CM$600,Z$3,FALSE)),"i.a",VLOOKUP($C104,GVgg!$D$12:CM$600,Z$3,FALSE)),"i.a"))</f>
        <v>i.a</v>
      </c>
      <c r="AA104" s="134" t="str">
        <f>IF($C104="","",_xlfn.IFNA(IF(ISBLANK(VLOOKUP($C104,GVgg!$D$12:CN$600,AA$3,FALSE)),"i.a",VLOOKUP($C104,GVgg!$D$12:CN$600,AA$3,FALSE)),"i.a"))</f>
        <v>i.a</v>
      </c>
      <c r="AB104" s="134" t="str">
        <f>IF($C104="","",_xlfn.IFNA(IF(ISBLANK(VLOOKUP($C104,GVgg!$D$12:CO$600,AB$3,FALSE)),"i.a",VLOOKUP($C104,GVgg!$D$12:CO$600,AB$3,FALSE)),"i.a"))</f>
        <v>i.a</v>
      </c>
    </row>
    <row r="105" spans="1:28" x14ac:dyDescent="0.2">
      <c r="A105" s="45">
        <v>97</v>
      </c>
      <c r="B105" s="45">
        <f>IF(OR(B104=B103,INDEX(GVgg!$B$12:$D$600,B104,1)=""),B104+1,B104)</f>
        <v>97</v>
      </c>
      <c r="C105" s="45">
        <f>IF(B105=B106,"",INDEX(GVgg!$B$12:$D$600,B105,3))</f>
        <v>0</v>
      </c>
      <c r="D105" s="51" t="str">
        <f>_xlfn.IFNA(IF(OR($C105="",ISBLANK(VLOOKUP($C105,GVgg!$D$11:$BV696,$I$3,FALSE))),"",VLOOKUP($C105,GVgg!$D$11:$BV696,$I$3,FALSE)),"")</f>
        <v/>
      </c>
      <c r="E105" s="51" t="str">
        <f>_xlfn.IFNA(IF(OR($C105="",ISBLANK(VLOOKUP($C105,GVgg!$D$11:$BV696,$I$3-1,FALSE))),"",VLOOKUP($C105,GVgg!$D$11:$BV696,$I$3-1,FALSE)),"")</f>
        <v/>
      </c>
      <c r="F105" s="51">
        <f>IF(B105=B106,UPPER(MID(INDEX(GVgg!$B$12:$F$600,B105,1),9,99)),INDEX(GVgg!$B$12:$F$600,B105,5))</f>
        <v>0</v>
      </c>
      <c r="G105" s="51">
        <f>IF(B105=B106,UPPER(MID(INDEX(GVgg!$B$12:$F$600,B105,1),9,99)),INDEX(GVgg!$B$12:$F$600,B105,4))</f>
        <v>0</v>
      </c>
      <c r="H105" s="106">
        <f t="shared" si="4"/>
        <v>0</v>
      </c>
      <c r="I105" s="108" t="str">
        <f t="shared" si="5"/>
        <v xml:space="preserve"> </v>
      </c>
      <c r="J105" s="134" t="str">
        <f>IF($C105="","",_xlfn.IFNA(IF(ISBLANK(VLOOKUP($C105,GVgg!$D$12:BW$600,J$3,FALSE)),"i.a",VLOOKUP($C105,GVgg!$D$12:BW$600,J$3,FALSE)),"i.a"))</f>
        <v>i.a</v>
      </c>
      <c r="K105" s="134" t="str">
        <f>IF($C105="","",_xlfn.IFNA(IF(ISBLANK(VLOOKUP($C105,GVgg!$D$12:BX$600,K$3,FALSE)),"i.a",VLOOKUP($C105,GVgg!$D$12:BX$600,K$3,FALSE)),"i.a"))</f>
        <v>i.a</v>
      </c>
      <c r="L105" s="134" t="str">
        <f>IF($C105="","",_xlfn.IFNA(IF(ISBLANK(VLOOKUP($C105,GVgg!$D$12:BY$600,L$3,FALSE)),"i.a",VLOOKUP($C105,GVgg!$D$12:BY$600,L$3,FALSE)),"i.a"))</f>
        <v>i.a</v>
      </c>
      <c r="M105" s="134" t="str">
        <f>IF($C105="","",_xlfn.IFNA(IF(ISBLANK(VLOOKUP($C105,GVgg!$D$12:BZ$600,M$3,FALSE)),"i.a",VLOOKUP($C105,GVgg!$D$12:BZ$600,M$3,FALSE)),"i.a"))</f>
        <v>i.a</v>
      </c>
      <c r="N105" s="134" t="str">
        <f>IF($C105="","",_xlfn.IFNA(IF(ISBLANK(VLOOKUP($C105,GVgg!$D$12:CA$600,N$3,FALSE)),"i.a",VLOOKUP($C105,GVgg!$D$12:CA$600,N$3,FALSE)),"i.a"))</f>
        <v>i.a</v>
      </c>
      <c r="O105" s="134" t="str">
        <f>IF($C105="","",_xlfn.IFNA(IF(ISBLANK(VLOOKUP($C105,GVgg!$D$12:CB$600,O$3,FALSE)),"i.a",VLOOKUP($C105,GVgg!$D$12:CB$600,O$3,FALSE)),"i.a"))</f>
        <v>i.a</v>
      </c>
      <c r="P105" s="134" t="str">
        <f>IF($C105="","",_xlfn.IFNA(IF(ISBLANK(VLOOKUP($C105,GVgg!$D$12:CC$600,P$3,FALSE)),"i.a",VLOOKUP($C105,GVgg!$D$12:CC$600,P$3,FALSE)),"i.a"))</f>
        <v>i.a</v>
      </c>
      <c r="Q105" s="134" t="str">
        <f>IF($C105="","",_xlfn.IFNA(IF(ISBLANK(VLOOKUP($C105,GVgg!$D$12:CD$600,Q$3,FALSE)),"i.a",VLOOKUP($C105,GVgg!$D$12:CD$600,Q$3,FALSE)),"i.a"))</f>
        <v>i.a</v>
      </c>
      <c r="R105" s="134" t="str">
        <f>IF($C105="","",_xlfn.IFNA(IF(ISBLANK(VLOOKUP($C105,GVgg!$D$12:CE$600,R$3,FALSE)),"i.a",VLOOKUP($C105,GVgg!$D$12:CE$600,R$3,FALSE)),"i.a"))</f>
        <v>i.a</v>
      </c>
      <c r="S105" s="134" t="str">
        <f>IF($C105="","",_xlfn.IFNA(IF(ISBLANK(VLOOKUP($C105,GVgg!$D$12:CF$600,S$3,FALSE)),"i.a",VLOOKUP($C105,GVgg!$D$12:CF$600,S$3,FALSE)),"i.a"))</f>
        <v>i.a</v>
      </c>
      <c r="T105" s="134" t="str">
        <f>IF($C105="","",_xlfn.IFNA(IF(ISBLANK(VLOOKUP($C105,GVgg!$D$12:CG$600,T$3,FALSE)),"i.a",VLOOKUP($C105,GVgg!$D$12:CG$600,T$3,FALSE)),"i.a"))</f>
        <v>i.a</v>
      </c>
      <c r="U105" s="134" t="str">
        <f>IF($C105="","",_xlfn.IFNA(IF(ISBLANK(VLOOKUP($C105,GVgg!$D$12:CH$600,U$3,FALSE)),"i.a",VLOOKUP($C105,GVgg!$D$12:CH$600,U$3,FALSE)),"i.a"))</f>
        <v>i.a</v>
      </c>
      <c r="V105" s="134" t="str">
        <f>IF($C105="","",_xlfn.IFNA(IF(ISBLANK(VLOOKUP($C105,GVgg!$D$12:CI$600,V$3,FALSE)),"i.a",VLOOKUP($C105,GVgg!$D$12:CI$600,V$3,FALSE)),"i.a"))</f>
        <v>i.a</v>
      </c>
      <c r="W105" s="134" t="str">
        <f>IF($C105="","",_xlfn.IFNA(IF(ISBLANK(VLOOKUP($C105,GVgg!$D$12:CJ$600,W$3,FALSE)),"i.a",VLOOKUP($C105,GVgg!$D$12:CJ$600,W$3,FALSE)),"i.a"))</f>
        <v>i.a</v>
      </c>
      <c r="X105" s="134" t="str">
        <f>IF($C105="","",_xlfn.IFNA(IF(ISBLANK(VLOOKUP($C105,GVgg!$D$12:CK$600,X$3,FALSE)),"i.a",VLOOKUP($C105,GVgg!$D$12:CK$600,X$3,FALSE)),"i.a"))</f>
        <v>i.a</v>
      </c>
      <c r="Y105" s="134" t="str">
        <f>IF($C105="","",_xlfn.IFNA(IF(ISBLANK(VLOOKUP($C105,GVgg!$D$12:CL$600,Y$3,FALSE)),"i.a",VLOOKUP($C105,GVgg!$D$12:CL$600,Y$3,FALSE)),"i.a"))</f>
        <v>i.a</v>
      </c>
      <c r="Z105" s="134" t="str">
        <f>IF($C105="","",_xlfn.IFNA(IF(ISBLANK(VLOOKUP($C105,GVgg!$D$12:CM$600,Z$3,FALSE)),"i.a",VLOOKUP($C105,GVgg!$D$12:CM$600,Z$3,FALSE)),"i.a"))</f>
        <v>i.a</v>
      </c>
      <c r="AA105" s="134" t="str">
        <f>IF($C105="","",_xlfn.IFNA(IF(ISBLANK(VLOOKUP($C105,GVgg!$D$12:CN$600,AA$3,FALSE)),"i.a",VLOOKUP($C105,GVgg!$D$12:CN$600,AA$3,FALSE)),"i.a"))</f>
        <v>i.a</v>
      </c>
      <c r="AB105" s="134" t="str">
        <f>IF($C105="","",_xlfn.IFNA(IF(ISBLANK(VLOOKUP($C105,GVgg!$D$12:CO$600,AB$3,FALSE)),"i.a",VLOOKUP($C105,GVgg!$D$12:CO$600,AB$3,FALSE)),"i.a"))</f>
        <v>i.a</v>
      </c>
    </row>
    <row r="106" spans="1:28" x14ac:dyDescent="0.2">
      <c r="A106" s="45">
        <v>98</v>
      </c>
      <c r="B106" s="45">
        <f>IF(OR(B105=B104,INDEX(GVgg!$B$12:$D$600,B105,1)=""),B105+1,B105)</f>
        <v>98</v>
      </c>
      <c r="C106" s="45">
        <f>IF(B106=B107,"",INDEX(GVgg!$B$12:$D$600,B106,3))</f>
        <v>0</v>
      </c>
      <c r="D106" s="51" t="str">
        <f>_xlfn.IFNA(IF(OR($C106="",ISBLANK(VLOOKUP($C106,GVgg!$D$11:$BV697,$I$3,FALSE))),"",VLOOKUP($C106,GVgg!$D$11:$BV697,$I$3,FALSE)),"")</f>
        <v/>
      </c>
      <c r="E106" s="51" t="str">
        <f>_xlfn.IFNA(IF(OR($C106="",ISBLANK(VLOOKUP($C106,GVgg!$D$11:$BV697,$I$3-1,FALSE))),"",VLOOKUP($C106,GVgg!$D$11:$BV697,$I$3-1,FALSE)),"")</f>
        <v/>
      </c>
      <c r="F106" s="51">
        <f>IF(B106=B107,UPPER(MID(INDEX(GVgg!$B$12:$F$600,B106,1),9,99)),INDEX(GVgg!$B$12:$F$600,B106,5))</f>
        <v>0</v>
      </c>
      <c r="G106" s="51">
        <f>IF(B106=B107,UPPER(MID(INDEX(GVgg!$B$12:$F$600,B106,1),9,99)),INDEX(GVgg!$B$12:$F$600,B106,4))</f>
        <v>0</v>
      </c>
      <c r="H106" s="106">
        <f t="shared" si="4"/>
        <v>0</v>
      </c>
      <c r="I106" s="108" t="str">
        <f t="shared" si="5"/>
        <v xml:space="preserve"> </v>
      </c>
      <c r="J106" s="134" t="str">
        <f>IF($C106="","",_xlfn.IFNA(IF(ISBLANK(VLOOKUP($C106,GVgg!$D$12:BW$600,J$3,FALSE)),"i.a",VLOOKUP($C106,GVgg!$D$12:BW$600,J$3,FALSE)),"i.a"))</f>
        <v>i.a</v>
      </c>
      <c r="K106" s="134" t="str">
        <f>IF($C106="","",_xlfn.IFNA(IF(ISBLANK(VLOOKUP($C106,GVgg!$D$12:BX$600,K$3,FALSE)),"i.a",VLOOKUP($C106,GVgg!$D$12:BX$600,K$3,FALSE)),"i.a"))</f>
        <v>i.a</v>
      </c>
      <c r="L106" s="134" t="str">
        <f>IF($C106="","",_xlfn.IFNA(IF(ISBLANK(VLOOKUP($C106,GVgg!$D$12:BY$600,L$3,FALSE)),"i.a",VLOOKUP($C106,GVgg!$D$12:BY$600,L$3,FALSE)),"i.a"))</f>
        <v>i.a</v>
      </c>
      <c r="M106" s="134" t="str">
        <f>IF($C106="","",_xlfn.IFNA(IF(ISBLANK(VLOOKUP($C106,GVgg!$D$12:BZ$600,M$3,FALSE)),"i.a",VLOOKUP($C106,GVgg!$D$12:BZ$600,M$3,FALSE)),"i.a"))</f>
        <v>i.a</v>
      </c>
      <c r="N106" s="134" t="str">
        <f>IF($C106="","",_xlfn.IFNA(IF(ISBLANK(VLOOKUP($C106,GVgg!$D$12:CA$600,N$3,FALSE)),"i.a",VLOOKUP($C106,GVgg!$D$12:CA$600,N$3,FALSE)),"i.a"))</f>
        <v>i.a</v>
      </c>
      <c r="O106" s="134" t="str">
        <f>IF($C106="","",_xlfn.IFNA(IF(ISBLANK(VLOOKUP($C106,GVgg!$D$12:CB$600,O$3,FALSE)),"i.a",VLOOKUP($C106,GVgg!$D$12:CB$600,O$3,FALSE)),"i.a"))</f>
        <v>i.a</v>
      </c>
      <c r="P106" s="134" t="str">
        <f>IF($C106="","",_xlfn.IFNA(IF(ISBLANK(VLOOKUP($C106,GVgg!$D$12:CC$600,P$3,FALSE)),"i.a",VLOOKUP($C106,GVgg!$D$12:CC$600,P$3,FALSE)),"i.a"))</f>
        <v>i.a</v>
      </c>
      <c r="Q106" s="134" t="str">
        <f>IF($C106="","",_xlfn.IFNA(IF(ISBLANK(VLOOKUP($C106,GVgg!$D$12:CD$600,Q$3,FALSE)),"i.a",VLOOKUP($C106,GVgg!$D$12:CD$600,Q$3,FALSE)),"i.a"))</f>
        <v>i.a</v>
      </c>
      <c r="R106" s="134" t="str">
        <f>IF($C106="","",_xlfn.IFNA(IF(ISBLANK(VLOOKUP($C106,GVgg!$D$12:CE$600,R$3,FALSE)),"i.a",VLOOKUP($C106,GVgg!$D$12:CE$600,R$3,FALSE)),"i.a"))</f>
        <v>i.a</v>
      </c>
      <c r="S106" s="134" t="str">
        <f>IF($C106="","",_xlfn.IFNA(IF(ISBLANK(VLOOKUP($C106,GVgg!$D$12:CF$600,S$3,FALSE)),"i.a",VLOOKUP($C106,GVgg!$D$12:CF$600,S$3,FALSE)),"i.a"))</f>
        <v>i.a</v>
      </c>
      <c r="T106" s="134" t="str">
        <f>IF($C106="","",_xlfn.IFNA(IF(ISBLANK(VLOOKUP($C106,GVgg!$D$12:CG$600,T$3,FALSE)),"i.a",VLOOKUP($C106,GVgg!$D$12:CG$600,T$3,FALSE)),"i.a"))</f>
        <v>i.a</v>
      </c>
      <c r="U106" s="134" t="str">
        <f>IF($C106="","",_xlfn.IFNA(IF(ISBLANK(VLOOKUP($C106,GVgg!$D$12:CH$600,U$3,FALSE)),"i.a",VLOOKUP($C106,GVgg!$D$12:CH$600,U$3,FALSE)),"i.a"))</f>
        <v>i.a</v>
      </c>
      <c r="V106" s="134" t="str">
        <f>IF($C106="","",_xlfn.IFNA(IF(ISBLANK(VLOOKUP($C106,GVgg!$D$12:CI$600,V$3,FALSE)),"i.a",VLOOKUP($C106,GVgg!$D$12:CI$600,V$3,FALSE)),"i.a"))</f>
        <v>i.a</v>
      </c>
      <c r="W106" s="134" t="str">
        <f>IF($C106="","",_xlfn.IFNA(IF(ISBLANK(VLOOKUP($C106,GVgg!$D$12:CJ$600,W$3,FALSE)),"i.a",VLOOKUP($C106,GVgg!$D$12:CJ$600,W$3,FALSE)),"i.a"))</f>
        <v>i.a</v>
      </c>
      <c r="X106" s="134" t="str">
        <f>IF($C106="","",_xlfn.IFNA(IF(ISBLANK(VLOOKUP($C106,GVgg!$D$12:CK$600,X$3,FALSE)),"i.a",VLOOKUP($C106,GVgg!$D$12:CK$600,X$3,FALSE)),"i.a"))</f>
        <v>i.a</v>
      </c>
      <c r="Y106" s="134" t="str">
        <f>IF($C106="","",_xlfn.IFNA(IF(ISBLANK(VLOOKUP($C106,GVgg!$D$12:CL$600,Y$3,FALSE)),"i.a",VLOOKUP($C106,GVgg!$D$12:CL$600,Y$3,FALSE)),"i.a"))</f>
        <v>i.a</v>
      </c>
      <c r="Z106" s="134" t="str">
        <f>IF($C106="","",_xlfn.IFNA(IF(ISBLANK(VLOOKUP($C106,GVgg!$D$12:CM$600,Z$3,FALSE)),"i.a",VLOOKUP($C106,GVgg!$D$12:CM$600,Z$3,FALSE)),"i.a"))</f>
        <v>i.a</v>
      </c>
      <c r="AA106" s="134" t="str">
        <f>IF($C106="","",_xlfn.IFNA(IF(ISBLANK(VLOOKUP($C106,GVgg!$D$12:CN$600,AA$3,FALSE)),"i.a",VLOOKUP($C106,GVgg!$D$12:CN$600,AA$3,FALSE)),"i.a"))</f>
        <v>i.a</v>
      </c>
      <c r="AB106" s="134" t="str">
        <f>IF($C106="","",_xlfn.IFNA(IF(ISBLANK(VLOOKUP($C106,GVgg!$D$12:CO$600,AB$3,FALSE)),"i.a",VLOOKUP($C106,GVgg!$D$12:CO$600,AB$3,FALSE)),"i.a"))</f>
        <v>i.a</v>
      </c>
    </row>
    <row r="107" spans="1:28" x14ac:dyDescent="0.2">
      <c r="A107" s="45">
        <v>99</v>
      </c>
      <c r="B107" s="45">
        <f>IF(OR(B106=B105,INDEX(GVgg!$B$12:$D$600,B106,1)=""),B106+1,B106)</f>
        <v>99</v>
      </c>
      <c r="C107" s="45">
        <f>IF(B107=B108,"",INDEX(GVgg!$B$12:$D$600,B107,3))</f>
        <v>0</v>
      </c>
      <c r="D107" s="51" t="str">
        <f>_xlfn.IFNA(IF(OR($C107="",ISBLANK(VLOOKUP($C107,GVgg!$D$11:$BV698,$I$3,FALSE))),"",VLOOKUP($C107,GVgg!$D$11:$BV698,$I$3,FALSE)),"")</f>
        <v/>
      </c>
      <c r="E107" s="51" t="str">
        <f>_xlfn.IFNA(IF(OR($C107="",ISBLANK(VLOOKUP($C107,GVgg!$D$11:$BV698,$I$3-1,FALSE))),"",VLOOKUP($C107,GVgg!$D$11:$BV698,$I$3-1,FALSE)),"")</f>
        <v/>
      </c>
      <c r="F107" s="51">
        <f>IF(B107=B108,UPPER(MID(INDEX(GVgg!$B$12:$F$600,B107,1),9,99)),INDEX(GVgg!$B$12:$F$600,B107,5))</f>
        <v>0</v>
      </c>
      <c r="G107" s="51">
        <f>IF(B107=B108,UPPER(MID(INDEX(GVgg!$B$12:$F$600,B107,1),9,99)),INDEX(GVgg!$B$12:$F$600,B107,4))</f>
        <v>0</v>
      </c>
      <c r="H107" s="106">
        <f t="shared" si="4"/>
        <v>0</v>
      </c>
      <c r="I107" s="108" t="str">
        <f t="shared" si="5"/>
        <v xml:space="preserve"> </v>
      </c>
      <c r="J107" s="134" t="str">
        <f>IF($C107="","",_xlfn.IFNA(IF(ISBLANK(VLOOKUP($C107,GVgg!$D$12:BW$600,J$3,FALSE)),"i.a",VLOOKUP($C107,GVgg!$D$12:BW$600,J$3,FALSE)),"i.a"))</f>
        <v>i.a</v>
      </c>
      <c r="K107" s="134" t="str">
        <f>IF($C107="","",_xlfn.IFNA(IF(ISBLANK(VLOOKUP($C107,GVgg!$D$12:BX$600,K$3,FALSE)),"i.a",VLOOKUP($C107,GVgg!$D$12:BX$600,K$3,FALSE)),"i.a"))</f>
        <v>i.a</v>
      </c>
      <c r="L107" s="134" t="str">
        <f>IF($C107="","",_xlfn.IFNA(IF(ISBLANK(VLOOKUP($C107,GVgg!$D$12:BY$600,L$3,FALSE)),"i.a",VLOOKUP($C107,GVgg!$D$12:BY$600,L$3,FALSE)),"i.a"))</f>
        <v>i.a</v>
      </c>
      <c r="M107" s="134" t="str">
        <f>IF($C107="","",_xlfn.IFNA(IF(ISBLANK(VLOOKUP($C107,GVgg!$D$12:BZ$600,M$3,FALSE)),"i.a",VLOOKUP($C107,GVgg!$D$12:BZ$600,M$3,FALSE)),"i.a"))</f>
        <v>i.a</v>
      </c>
      <c r="N107" s="134" t="str">
        <f>IF($C107="","",_xlfn.IFNA(IF(ISBLANK(VLOOKUP($C107,GVgg!$D$12:CA$600,N$3,FALSE)),"i.a",VLOOKUP($C107,GVgg!$D$12:CA$600,N$3,FALSE)),"i.a"))</f>
        <v>i.a</v>
      </c>
      <c r="O107" s="134" t="str">
        <f>IF($C107="","",_xlfn.IFNA(IF(ISBLANK(VLOOKUP($C107,GVgg!$D$12:CB$600,O$3,FALSE)),"i.a",VLOOKUP($C107,GVgg!$D$12:CB$600,O$3,FALSE)),"i.a"))</f>
        <v>i.a</v>
      </c>
      <c r="P107" s="134" t="str">
        <f>IF($C107="","",_xlfn.IFNA(IF(ISBLANK(VLOOKUP($C107,GVgg!$D$12:CC$600,P$3,FALSE)),"i.a",VLOOKUP($C107,GVgg!$D$12:CC$600,P$3,FALSE)),"i.a"))</f>
        <v>i.a</v>
      </c>
      <c r="Q107" s="134" t="str">
        <f>IF($C107="","",_xlfn.IFNA(IF(ISBLANK(VLOOKUP($C107,GVgg!$D$12:CD$600,Q$3,FALSE)),"i.a",VLOOKUP($C107,GVgg!$D$12:CD$600,Q$3,FALSE)),"i.a"))</f>
        <v>i.a</v>
      </c>
      <c r="R107" s="134" t="str">
        <f>IF($C107="","",_xlfn.IFNA(IF(ISBLANK(VLOOKUP($C107,GVgg!$D$12:CE$600,R$3,FALSE)),"i.a",VLOOKUP($C107,GVgg!$D$12:CE$600,R$3,FALSE)),"i.a"))</f>
        <v>i.a</v>
      </c>
      <c r="S107" s="134" t="str">
        <f>IF($C107="","",_xlfn.IFNA(IF(ISBLANK(VLOOKUP($C107,GVgg!$D$12:CF$600,S$3,FALSE)),"i.a",VLOOKUP($C107,GVgg!$D$12:CF$600,S$3,FALSE)),"i.a"))</f>
        <v>i.a</v>
      </c>
      <c r="T107" s="134" t="str">
        <f>IF($C107="","",_xlfn.IFNA(IF(ISBLANK(VLOOKUP($C107,GVgg!$D$12:CG$600,T$3,FALSE)),"i.a",VLOOKUP($C107,GVgg!$D$12:CG$600,T$3,FALSE)),"i.a"))</f>
        <v>i.a</v>
      </c>
      <c r="U107" s="134" t="str">
        <f>IF($C107="","",_xlfn.IFNA(IF(ISBLANK(VLOOKUP($C107,GVgg!$D$12:CH$600,U$3,FALSE)),"i.a",VLOOKUP($C107,GVgg!$D$12:CH$600,U$3,FALSE)),"i.a"))</f>
        <v>i.a</v>
      </c>
      <c r="V107" s="134" t="str">
        <f>IF($C107="","",_xlfn.IFNA(IF(ISBLANK(VLOOKUP($C107,GVgg!$D$12:CI$600,V$3,FALSE)),"i.a",VLOOKUP($C107,GVgg!$D$12:CI$600,V$3,FALSE)),"i.a"))</f>
        <v>i.a</v>
      </c>
      <c r="W107" s="134" t="str">
        <f>IF($C107="","",_xlfn.IFNA(IF(ISBLANK(VLOOKUP($C107,GVgg!$D$12:CJ$600,W$3,FALSE)),"i.a",VLOOKUP($C107,GVgg!$D$12:CJ$600,W$3,FALSE)),"i.a"))</f>
        <v>i.a</v>
      </c>
      <c r="X107" s="134" t="str">
        <f>IF($C107="","",_xlfn.IFNA(IF(ISBLANK(VLOOKUP($C107,GVgg!$D$12:CK$600,X$3,FALSE)),"i.a",VLOOKUP($C107,GVgg!$D$12:CK$600,X$3,FALSE)),"i.a"))</f>
        <v>i.a</v>
      </c>
      <c r="Y107" s="134" t="str">
        <f>IF($C107="","",_xlfn.IFNA(IF(ISBLANK(VLOOKUP($C107,GVgg!$D$12:CL$600,Y$3,FALSE)),"i.a",VLOOKUP($C107,GVgg!$D$12:CL$600,Y$3,FALSE)),"i.a"))</f>
        <v>i.a</v>
      </c>
      <c r="Z107" s="134" t="str">
        <f>IF($C107="","",_xlfn.IFNA(IF(ISBLANK(VLOOKUP($C107,GVgg!$D$12:CM$600,Z$3,FALSE)),"i.a",VLOOKUP($C107,GVgg!$D$12:CM$600,Z$3,FALSE)),"i.a"))</f>
        <v>i.a</v>
      </c>
      <c r="AA107" s="134" t="str">
        <f>IF($C107="","",_xlfn.IFNA(IF(ISBLANK(VLOOKUP($C107,GVgg!$D$12:CN$600,AA$3,FALSE)),"i.a",VLOOKUP($C107,GVgg!$D$12:CN$600,AA$3,FALSE)),"i.a"))</f>
        <v>i.a</v>
      </c>
      <c r="AB107" s="134" t="str">
        <f>IF($C107="","",_xlfn.IFNA(IF(ISBLANK(VLOOKUP($C107,GVgg!$D$12:CO$600,AB$3,FALSE)),"i.a",VLOOKUP($C107,GVgg!$D$12:CO$600,AB$3,FALSE)),"i.a"))</f>
        <v>i.a</v>
      </c>
    </row>
    <row r="108" spans="1:28" x14ac:dyDescent="0.2">
      <c r="A108" s="45">
        <v>100</v>
      </c>
      <c r="B108" s="45">
        <f>IF(OR(B107=B106,INDEX(GVgg!$B$12:$D$600,B107,1)=""),B107+1,B107)</f>
        <v>100</v>
      </c>
      <c r="C108" s="45">
        <f>IF(B108=B109,"",INDEX(GVgg!$B$12:$D$600,B108,3))</f>
        <v>0</v>
      </c>
      <c r="D108" s="51" t="str">
        <f>_xlfn.IFNA(IF(OR($C108="",ISBLANK(VLOOKUP($C108,GVgg!$D$11:$BV699,$I$3,FALSE))),"",VLOOKUP($C108,GVgg!$D$11:$BV699,$I$3,FALSE)),"")</f>
        <v/>
      </c>
      <c r="E108" s="51" t="str">
        <f>_xlfn.IFNA(IF(OR($C108="",ISBLANK(VLOOKUP($C108,GVgg!$D$11:$BV699,$I$3-1,FALSE))),"",VLOOKUP($C108,GVgg!$D$11:$BV699,$I$3-1,FALSE)),"")</f>
        <v/>
      </c>
      <c r="F108" s="51">
        <f>IF(B108=B109,UPPER(MID(INDEX(GVgg!$B$12:$F$600,B108,1),9,99)),INDEX(GVgg!$B$12:$F$600,B108,5))</f>
        <v>0</v>
      </c>
      <c r="G108" s="51">
        <f>IF(B108=B109,UPPER(MID(INDEX(GVgg!$B$12:$F$600,B108,1),9,99)),INDEX(GVgg!$B$12:$F$600,B108,4))</f>
        <v>0</v>
      </c>
      <c r="H108" s="106">
        <f t="shared" si="4"/>
        <v>0</v>
      </c>
      <c r="I108" s="108" t="str">
        <f t="shared" si="5"/>
        <v xml:space="preserve"> </v>
      </c>
      <c r="J108" s="134" t="str">
        <f>IF($C108="","",_xlfn.IFNA(IF(ISBLANK(VLOOKUP($C108,GVgg!$D$12:BW$600,J$3,FALSE)),"i.a",VLOOKUP($C108,GVgg!$D$12:BW$600,J$3,FALSE)),"i.a"))</f>
        <v>i.a</v>
      </c>
      <c r="K108" s="134" t="str">
        <f>IF($C108="","",_xlfn.IFNA(IF(ISBLANK(VLOOKUP($C108,GVgg!$D$12:BX$600,K$3,FALSE)),"i.a",VLOOKUP($C108,GVgg!$D$12:BX$600,K$3,FALSE)),"i.a"))</f>
        <v>i.a</v>
      </c>
      <c r="L108" s="134" t="str">
        <f>IF($C108="","",_xlfn.IFNA(IF(ISBLANK(VLOOKUP($C108,GVgg!$D$12:BY$600,L$3,FALSE)),"i.a",VLOOKUP($C108,GVgg!$D$12:BY$600,L$3,FALSE)),"i.a"))</f>
        <v>i.a</v>
      </c>
      <c r="M108" s="134" t="str">
        <f>IF($C108="","",_xlfn.IFNA(IF(ISBLANK(VLOOKUP($C108,GVgg!$D$12:BZ$600,M$3,FALSE)),"i.a",VLOOKUP($C108,GVgg!$D$12:BZ$600,M$3,FALSE)),"i.a"))</f>
        <v>i.a</v>
      </c>
      <c r="N108" s="134" t="str">
        <f>IF($C108="","",_xlfn.IFNA(IF(ISBLANK(VLOOKUP($C108,GVgg!$D$12:CA$600,N$3,FALSE)),"i.a",VLOOKUP($C108,GVgg!$D$12:CA$600,N$3,FALSE)),"i.a"))</f>
        <v>i.a</v>
      </c>
      <c r="O108" s="134" t="str">
        <f>IF($C108="","",_xlfn.IFNA(IF(ISBLANK(VLOOKUP($C108,GVgg!$D$12:CB$600,O$3,FALSE)),"i.a",VLOOKUP($C108,GVgg!$D$12:CB$600,O$3,FALSE)),"i.a"))</f>
        <v>i.a</v>
      </c>
      <c r="P108" s="134" t="str">
        <f>IF($C108="","",_xlfn.IFNA(IF(ISBLANK(VLOOKUP($C108,GVgg!$D$12:CC$600,P$3,FALSE)),"i.a",VLOOKUP($C108,GVgg!$D$12:CC$600,P$3,FALSE)),"i.a"))</f>
        <v>i.a</v>
      </c>
      <c r="Q108" s="134" t="str">
        <f>IF($C108="","",_xlfn.IFNA(IF(ISBLANK(VLOOKUP($C108,GVgg!$D$12:CD$600,Q$3,FALSE)),"i.a",VLOOKUP($C108,GVgg!$D$12:CD$600,Q$3,FALSE)),"i.a"))</f>
        <v>i.a</v>
      </c>
      <c r="R108" s="134" t="str">
        <f>IF($C108="","",_xlfn.IFNA(IF(ISBLANK(VLOOKUP($C108,GVgg!$D$12:CE$600,R$3,FALSE)),"i.a",VLOOKUP($C108,GVgg!$D$12:CE$600,R$3,FALSE)),"i.a"))</f>
        <v>i.a</v>
      </c>
      <c r="S108" s="134" t="str">
        <f>IF($C108="","",_xlfn.IFNA(IF(ISBLANK(VLOOKUP($C108,GVgg!$D$12:CF$600,S$3,FALSE)),"i.a",VLOOKUP($C108,GVgg!$D$12:CF$600,S$3,FALSE)),"i.a"))</f>
        <v>i.a</v>
      </c>
      <c r="T108" s="134" t="str">
        <f>IF($C108="","",_xlfn.IFNA(IF(ISBLANK(VLOOKUP($C108,GVgg!$D$12:CG$600,T$3,FALSE)),"i.a",VLOOKUP($C108,GVgg!$D$12:CG$600,T$3,FALSE)),"i.a"))</f>
        <v>i.a</v>
      </c>
      <c r="U108" s="134" t="str">
        <f>IF($C108="","",_xlfn.IFNA(IF(ISBLANK(VLOOKUP($C108,GVgg!$D$12:CH$600,U$3,FALSE)),"i.a",VLOOKUP($C108,GVgg!$D$12:CH$600,U$3,FALSE)),"i.a"))</f>
        <v>i.a</v>
      </c>
      <c r="V108" s="134" t="str">
        <f>IF($C108="","",_xlfn.IFNA(IF(ISBLANK(VLOOKUP($C108,GVgg!$D$12:CI$600,V$3,FALSE)),"i.a",VLOOKUP($C108,GVgg!$D$12:CI$600,V$3,FALSE)),"i.a"))</f>
        <v>i.a</v>
      </c>
      <c r="W108" s="134" t="str">
        <f>IF($C108="","",_xlfn.IFNA(IF(ISBLANK(VLOOKUP($C108,GVgg!$D$12:CJ$600,W$3,FALSE)),"i.a",VLOOKUP($C108,GVgg!$D$12:CJ$600,W$3,FALSE)),"i.a"))</f>
        <v>i.a</v>
      </c>
      <c r="X108" s="134" t="str">
        <f>IF($C108="","",_xlfn.IFNA(IF(ISBLANK(VLOOKUP($C108,GVgg!$D$12:CK$600,X$3,FALSE)),"i.a",VLOOKUP($C108,GVgg!$D$12:CK$600,X$3,FALSE)),"i.a"))</f>
        <v>i.a</v>
      </c>
      <c r="Y108" s="134" t="str">
        <f>IF($C108="","",_xlfn.IFNA(IF(ISBLANK(VLOOKUP($C108,GVgg!$D$12:CL$600,Y$3,FALSE)),"i.a",VLOOKUP($C108,GVgg!$D$12:CL$600,Y$3,FALSE)),"i.a"))</f>
        <v>i.a</v>
      </c>
      <c r="Z108" s="134" t="str">
        <f>IF($C108="","",_xlfn.IFNA(IF(ISBLANK(VLOOKUP($C108,GVgg!$D$12:CM$600,Z$3,FALSE)),"i.a",VLOOKUP($C108,GVgg!$D$12:CM$600,Z$3,FALSE)),"i.a"))</f>
        <v>i.a</v>
      </c>
      <c r="AA108" s="134" t="str">
        <f>IF($C108="","",_xlfn.IFNA(IF(ISBLANK(VLOOKUP($C108,GVgg!$D$12:CN$600,AA$3,FALSE)),"i.a",VLOOKUP($C108,GVgg!$D$12:CN$600,AA$3,FALSE)),"i.a"))</f>
        <v>i.a</v>
      </c>
      <c r="AB108" s="134" t="str">
        <f>IF($C108="","",_xlfn.IFNA(IF(ISBLANK(VLOOKUP($C108,GVgg!$D$12:CO$600,AB$3,FALSE)),"i.a",VLOOKUP($C108,GVgg!$D$12:CO$600,AB$3,FALSE)),"i.a"))</f>
        <v>i.a</v>
      </c>
    </row>
    <row r="109" spans="1:28" x14ac:dyDescent="0.2">
      <c r="A109" s="45">
        <v>101</v>
      </c>
      <c r="B109" s="45">
        <f>IF(OR(B108=B107,INDEX(GVgg!$B$12:$D$600,B108,1)=""),B108+1,B108)</f>
        <v>101</v>
      </c>
      <c r="C109" s="45">
        <f>IF(B109=B110,"",INDEX(GVgg!$B$12:$D$600,B109,3))</f>
        <v>0</v>
      </c>
      <c r="D109" s="51" t="str">
        <f>_xlfn.IFNA(IF(OR($C109="",ISBLANK(VLOOKUP($C109,GVgg!$D$11:$BV700,$I$3,FALSE))),"",VLOOKUP($C109,GVgg!$D$11:$BV700,$I$3,FALSE)),"")</f>
        <v/>
      </c>
      <c r="E109" s="51" t="str">
        <f>_xlfn.IFNA(IF(OR($C109="",ISBLANK(VLOOKUP($C109,GVgg!$D$11:$BV700,$I$3-1,FALSE))),"",VLOOKUP($C109,GVgg!$D$11:$BV700,$I$3-1,FALSE)),"")</f>
        <v/>
      </c>
      <c r="F109" s="51">
        <f>IF(B109=B110,UPPER(MID(INDEX(GVgg!$B$12:$F$600,B109,1),9,99)),INDEX(GVgg!$B$12:$F$600,B109,5))</f>
        <v>0</v>
      </c>
      <c r="G109" s="51">
        <f>IF(B109=B110,UPPER(MID(INDEX(GVgg!$B$12:$F$600,B109,1),9,99)),INDEX(GVgg!$B$12:$F$600,B109,4))</f>
        <v>0</v>
      </c>
      <c r="H109" s="106">
        <f t="shared" si="4"/>
        <v>0</v>
      </c>
      <c r="I109" s="108" t="str">
        <f t="shared" si="5"/>
        <v xml:space="preserve"> </v>
      </c>
      <c r="J109" s="134" t="str">
        <f>IF($C109="","",_xlfn.IFNA(IF(ISBLANK(VLOOKUP($C109,GVgg!$D$12:BW$600,J$3,FALSE)),"i.a",VLOOKUP($C109,GVgg!$D$12:BW$600,J$3,FALSE)),"i.a"))</f>
        <v>i.a</v>
      </c>
      <c r="K109" s="134" t="str">
        <f>IF($C109="","",_xlfn.IFNA(IF(ISBLANK(VLOOKUP($C109,GVgg!$D$12:BX$600,K$3,FALSE)),"i.a",VLOOKUP($C109,GVgg!$D$12:BX$600,K$3,FALSE)),"i.a"))</f>
        <v>i.a</v>
      </c>
      <c r="L109" s="134" t="str">
        <f>IF($C109="","",_xlfn.IFNA(IF(ISBLANK(VLOOKUP($C109,GVgg!$D$12:BY$600,L$3,FALSE)),"i.a",VLOOKUP($C109,GVgg!$D$12:BY$600,L$3,FALSE)),"i.a"))</f>
        <v>i.a</v>
      </c>
      <c r="M109" s="134" t="str">
        <f>IF($C109="","",_xlfn.IFNA(IF(ISBLANK(VLOOKUP($C109,GVgg!$D$12:BZ$600,M$3,FALSE)),"i.a",VLOOKUP($C109,GVgg!$D$12:BZ$600,M$3,FALSE)),"i.a"))</f>
        <v>i.a</v>
      </c>
      <c r="N109" s="134" t="str">
        <f>IF($C109="","",_xlfn.IFNA(IF(ISBLANK(VLOOKUP($C109,GVgg!$D$12:CA$600,N$3,FALSE)),"i.a",VLOOKUP($C109,GVgg!$D$12:CA$600,N$3,FALSE)),"i.a"))</f>
        <v>i.a</v>
      </c>
      <c r="O109" s="134" t="str">
        <f>IF($C109="","",_xlfn.IFNA(IF(ISBLANK(VLOOKUP($C109,GVgg!$D$12:CB$600,O$3,FALSE)),"i.a",VLOOKUP($C109,GVgg!$D$12:CB$600,O$3,FALSE)),"i.a"))</f>
        <v>i.a</v>
      </c>
      <c r="P109" s="134" t="str">
        <f>IF($C109="","",_xlfn.IFNA(IF(ISBLANK(VLOOKUP($C109,GVgg!$D$12:CC$600,P$3,FALSE)),"i.a",VLOOKUP($C109,GVgg!$D$12:CC$600,P$3,FALSE)),"i.a"))</f>
        <v>i.a</v>
      </c>
      <c r="Q109" s="134" t="str">
        <f>IF($C109="","",_xlfn.IFNA(IF(ISBLANK(VLOOKUP($C109,GVgg!$D$12:CD$600,Q$3,FALSE)),"i.a",VLOOKUP($C109,GVgg!$D$12:CD$600,Q$3,FALSE)),"i.a"))</f>
        <v>i.a</v>
      </c>
      <c r="R109" s="134" t="str">
        <f>IF($C109="","",_xlfn.IFNA(IF(ISBLANK(VLOOKUP($C109,GVgg!$D$12:CE$600,R$3,FALSE)),"i.a",VLOOKUP($C109,GVgg!$D$12:CE$600,R$3,FALSE)),"i.a"))</f>
        <v>i.a</v>
      </c>
      <c r="S109" s="134" t="str">
        <f>IF($C109="","",_xlfn.IFNA(IF(ISBLANK(VLOOKUP($C109,GVgg!$D$12:CF$600,S$3,FALSE)),"i.a",VLOOKUP($C109,GVgg!$D$12:CF$600,S$3,FALSE)),"i.a"))</f>
        <v>i.a</v>
      </c>
      <c r="T109" s="134" t="str">
        <f>IF($C109="","",_xlfn.IFNA(IF(ISBLANK(VLOOKUP($C109,GVgg!$D$12:CG$600,T$3,FALSE)),"i.a",VLOOKUP($C109,GVgg!$D$12:CG$600,T$3,FALSE)),"i.a"))</f>
        <v>i.a</v>
      </c>
      <c r="U109" s="134" t="str">
        <f>IF($C109="","",_xlfn.IFNA(IF(ISBLANK(VLOOKUP($C109,GVgg!$D$12:CH$600,U$3,FALSE)),"i.a",VLOOKUP($C109,GVgg!$D$12:CH$600,U$3,FALSE)),"i.a"))</f>
        <v>i.a</v>
      </c>
      <c r="V109" s="134" t="str">
        <f>IF($C109="","",_xlfn.IFNA(IF(ISBLANK(VLOOKUP($C109,GVgg!$D$12:CI$600,V$3,FALSE)),"i.a",VLOOKUP($C109,GVgg!$D$12:CI$600,V$3,FALSE)),"i.a"))</f>
        <v>i.a</v>
      </c>
      <c r="W109" s="134" t="str">
        <f>IF($C109="","",_xlfn.IFNA(IF(ISBLANK(VLOOKUP($C109,GVgg!$D$12:CJ$600,W$3,FALSE)),"i.a",VLOOKUP($C109,GVgg!$D$12:CJ$600,W$3,FALSE)),"i.a"))</f>
        <v>i.a</v>
      </c>
      <c r="X109" s="134" t="str">
        <f>IF($C109="","",_xlfn.IFNA(IF(ISBLANK(VLOOKUP($C109,GVgg!$D$12:CK$600,X$3,FALSE)),"i.a",VLOOKUP($C109,GVgg!$D$12:CK$600,X$3,FALSE)),"i.a"))</f>
        <v>i.a</v>
      </c>
      <c r="Y109" s="134" t="str">
        <f>IF($C109="","",_xlfn.IFNA(IF(ISBLANK(VLOOKUP($C109,GVgg!$D$12:CL$600,Y$3,FALSE)),"i.a",VLOOKUP($C109,GVgg!$D$12:CL$600,Y$3,FALSE)),"i.a"))</f>
        <v>i.a</v>
      </c>
      <c r="Z109" s="134" t="str">
        <f>IF($C109="","",_xlfn.IFNA(IF(ISBLANK(VLOOKUP($C109,GVgg!$D$12:CM$600,Z$3,FALSE)),"i.a",VLOOKUP($C109,GVgg!$D$12:CM$600,Z$3,FALSE)),"i.a"))</f>
        <v>i.a</v>
      </c>
      <c r="AA109" s="134" t="str">
        <f>IF($C109="","",_xlfn.IFNA(IF(ISBLANK(VLOOKUP($C109,GVgg!$D$12:CN$600,AA$3,FALSE)),"i.a",VLOOKUP($C109,GVgg!$D$12:CN$600,AA$3,FALSE)),"i.a"))</f>
        <v>i.a</v>
      </c>
      <c r="AB109" s="134" t="str">
        <f>IF($C109="","",_xlfn.IFNA(IF(ISBLANK(VLOOKUP($C109,GVgg!$D$12:CO$600,AB$3,FALSE)),"i.a",VLOOKUP($C109,GVgg!$D$12:CO$600,AB$3,FALSE)),"i.a"))</f>
        <v>i.a</v>
      </c>
    </row>
    <row r="110" spans="1:28" x14ac:dyDescent="0.2">
      <c r="A110" s="45">
        <v>102</v>
      </c>
      <c r="B110" s="45">
        <f>IF(OR(B109=B108,INDEX(GVgg!$B$12:$D$600,B109,1)=""),B109+1,B109)</f>
        <v>102</v>
      </c>
      <c r="C110" s="45">
        <f>IF(B110=B111,"",INDEX(GVgg!$B$12:$D$600,B110,3))</f>
        <v>0</v>
      </c>
      <c r="D110" s="51" t="str">
        <f>_xlfn.IFNA(IF(OR($C110="",ISBLANK(VLOOKUP($C110,GVgg!$D$11:$BV701,$I$3,FALSE))),"",VLOOKUP($C110,GVgg!$D$11:$BV701,$I$3,FALSE)),"")</f>
        <v/>
      </c>
      <c r="E110" s="51" t="str">
        <f>_xlfn.IFNA(IF(OR($C110="",ISBLANK(VLOOKUP($C110,GVgg!$D$11:$BV701,$I$3-1,FALSE))),"",VLOOKUP($C110,GVgg!$D$11:$BV701,$I$3-1,FALSE)),"")</f>
        <v/>
      </c>
      <c r="F110" s="51">
        <f>IF(B110=B111,UPPER(MID(INDEX(GVgg!$B$12:$F$600,B110,1),9,99)),INDEX(GVgg!$B$12:$F$600,B110,5))</f>
        <v>0</v>
      </c>
      <c r="G110" s="51">
        <f>IF(B110=B111,UPPER(MID(INDEX(GVgg!$B$12:$F$600,B110,1),9,99)),INDEX(GVgg!$B$12:$F$600,B110,4))</f>
        <v>0</v>
      </c>
      <c r="H110" s="106">
        <f t="shared" si="4"/>
        <v>0</v>
      </c>
      <c r="I110" s="108" t="str">
        <f t="shared" si="5"/>
        <v xml:space="preserve"> </v>
      </c>
      <c r="J110" s="134" t="str">
        <f>IF($C110="","",_xlfn.IFNA(IF(ISBLANK(VLOOKUP($C110,GVgg!$D$12:BW$600,J$3,FALSE)),"i.a",VLOOKUP($C110,GVgg!$D$12:BW$600,J$3,FALSE)),"i.a"))</f>
        <v>i.a</v>
      </c>
      <c r="K110" s="134" t="str">
        <f>IF($C110="","",_xlfn.IFNA(IF(ISBLANK(VLOOKUP($C110,GVgg!$D$12:BX$600,K$3,FALSE)),"i.a",VLOOKUP($C110,GVgg!$D$12:BX$600,K$3,FALSE)),"i.a"))</f>
        <v>i.a</v>
      </c>
      <c r="L110" s="134" t="str">
        <f>IF($C110="","",_xlfn.IFNA(IF(ISBLANK(VLOOKUP($C110,GVgg!$D$12:BY$600,L$3,FALSE)),"i.a",VLOOKUP($C110,GVgg!$D$12:BY$600,L$3,FALSE)),"i.a"))</f>
        <v>i.a</v>
      </c>
      <c r="M110" s="134" t="str">
        <f>IF($C110="","",_xlfn.IFNA(IF(ISBLANK(VLOOKUP($C110,GVgg!$D$12:BZ$600,M$3,FALSE)),"i.a",VLOOKUP($C110,GVgg!$D$12:BZ$600,M$3,FALSE)),"i.a"))</f>
        <v>i.a</v>
      </c>
      <c r="N110" s="134" t="str">
        <f>IF($C110="","",_xlfn.IFNA(IF(ISBLANK(VLOOKUP($C110,GVgg!$D$12:CA$600,N$3,FALSE)),"i.a",VLOOKUP($C110,GVgg!$D$12:CA$600,N$3,FALSE)),"i.a"))</f>
        <v>i.a</v>
      </c>
      <c r="O110" s="134" t="str">
        <f>IF($C110="","",_xlfn.IFNA(IF(ISBLANK(VLOOKUP($C110,GVgg!$D$12:CB$600,O$3,FALSE)),"i.a",VLOOKUP($C110,GVgg!$D$12:CB$600,O$3,FALSE)),"i.a"))</f>
        <v>i.a</v>
      </c>
      <c r="P110" s="134" t="str">
        <f>IF($C110="","",_xlfn.IFNA(IF(ISBLANK(VLOOKUP($C110,GVgg!$D$12:CC$600,P$3,FALSE)),"i.a",VLOOKUP($C110,GVgg!$D$12:CC$600,P$3,FALSE)),"i.a"))</f>
        <v>i.a</v>
      </c>
      <c r="Q110" s="134" t="str">
        <f>IF($C110="","",_xlfn.IFNA(IF(ISBLANK(VLOOKUP($C110,GVgg!$D$12:CD$600,Q$3,FALSE)),"i.a",VLOOKUP($C110,GVgg!$D$12:CD$600,Q$3,FALSE)),"i.a"))</f>
        <v>i.a</v>
      </c>
      <c r="R110" s="134" t="str">
        <f>IF($C110="","",_xlfn.IFNA(IF(ISBLANK(VLOOKUP($C110,GVgg!$D$12:CE$600,R$3,FALSE)),"i.a",VLOOKUP($C110,GVgg!$D$12:CE$600,R$3,FALSE)),"i.a"))</f>
        <v>i.a</v>
      </c>
      <c r="S110" s="134" t="str">
        <f>IF($C110="","",_xlfn.IFNA(IF(ISBLANK(VLOOKUP($C110,GVgg!$D$12:CF$600,S$3,FALSE)),"i.a",VLOOKUP($C110,GVgg!$D$12:CF$600,S$3,FALSE)),"i.a"))</f>
        <v>i.a</v>
      </c>
      <c r="T110" s="134" t="str">
        <f>IF($C110="","",_xlfn.IFNA(IF(ISBLANK(VLOOKUP($C110,GVgg!$D$12:CG$600,T$3,FALSE)),"i.a",VLOOKUP($C110,GVgg!$D$12:CG$600,T$3,FALSE)),"i.a"))</f>
        <v>i.a</v>
      </c>
      <c r="U110" s="134" t="str">
        <f>IF($C110="","",_xlfn.IFNA(IF(ISBLANK(VLOOKUP($C110,GVgg!$D$12:CH$600,U$3,FALSE)),"i.a",VLOOKUP($C110,GVgg!$D$12:CH$600,U$3,FALSE)),"i.a"))</f>
        <v>i.a</v>
      </c>
      <c r="V110" s="134" t="str">
        <f>IF($C110="","",_xlfn.IFNA(IF(ISBLANK(VLOOKUP($C110,GVgg!$D$12:CI$600,V$3,FALSE)),"i.a",VLOOKUP($C110,GVgg!$D$12:CI$600,V$3,FALSE)),"i.a"))</f>
        <v>i.a</v>
      </c>
      <c r="W110" s="134" t="str">
        <f>IF($C110="","",_xlfn.IFNA(IF(ISBLANK(VLOOKUP($C110,GVgg!$D$12:CJ$600,W$3,FALSE)),"i.a",VLOOKUP($C110,GVgg!$D$12:CJ$600,W$3,FALSE)),"i.a"))</f>
        <v>i.a</v>
      </c>
      <c r="X110" s="134" t="str">
        <f>IF($C110="","",_xlfn.IFNA(IF(ISBLANK(VLOOKUP($C110,GVgg!$D$12:CK$600,X$3,FALSE)),"i.a",VLOOKUP($C110,GVgg!$D$12:CK$600,X$3,FALSE)),"i.a"))</f>
        <v>i.a</v>
      </c>
      <c r="Y110" s="134" t="str">
        <f>IF($C110="","",_xlfn.IFNA(IF(ISBLANK(VLOOKUP($C110,GVgg!$D$12:CL$600,Y$3,FALSE)),"i.a",VLOOKUP($C110,GVgg!$D$12:CL$600,Y$3,FALSE)),"i.a"))</f>
        <v>i.a</v>
      </c>
      <c r="Z110" s="134" t="str">
        <f>IF($C110="","",_xlfn.IFNA(IF(ISBLANK(VLOOKUP($C110,GVgg!$D$12:CM$600,Z$3,FALSE)),"i.a",VLOOKUP($C110,GVgg!$D$12:CM$600,Z$3,FALSE)),"i.a"))</f>
        <v>i.a</v>
      </c>
      <c r="AA110" s="134" t="str">
        <f>IF($C110="","",_xlfn.IFNA(IF(ISBLANK(VLOOKUP($C110,GVgg!$D$12:CN$600,AA$3,FALSE)),"i.a",VLOOKUP($C110,GVgg!$D$12:CN$600,AA$3,FALSE)),"i.a"))</f>
        <v>i.a</v>
      </c>
      <c r="AB110" s="134" t="str">
        <f>IF($C110="","",_xlfn.IFNA(IF(ISBLANK(VLOOKUP($C110,GVgg!$D$12:CO$600,AB$3,FALSE)),"i.a",VLOOKUP($C110,GVgg!$D$12:CO$600,AB$3,FALSE)),"i.a"))</f>
        <v>i.a</v>
      </c>
    </row>
    <row r="111" spans="1:28" x14ac:dyDescent="0.2">
      <c r="A111" s="45">
        <v>103</v>
      </c>
      <c r="B111" s="45">
        <f>IF(OR(B110=B109,INDEX(GVgg!$B$12:$D$600,B110,1)=""),B110+1,B110)</f>
        <v>103</v>
      </c>
      <c r="C111" s="45">
        <f>IF(B111=B112,"",INDEX(GVgg!$B$12:$D$600,B111,3))</f>
        <v>0</v>
      </c>
      <c r="D111" s="51" t="str">
        <f>_xlfn.IFNA(IF(OR($C111="",ISBLANK(VLOOKUP($C111,GVgg!$D$11:$BV702,$I$3,FALSE))),"",VLOOKUP($C111,GVgg!$D$11:$BV702,$I$3,FALSE)),"")</f>
        <v/>
      </c>
      <c r="E111" s="51" t="str">
        <f>_xlfn.IFNA(IF(OR($C111="",ISBLANK(VLOOKUP($C111,GVgg!$D$11:$BV702,$I$3-1,FALSE))),"",VLOOKUP($C111,GVgg!$D$11:$BV702,$I$3-1,FALSE)),"")</f>
        <v/>
      </c>
      <c r="F111" s="51">
        <f>IF(B111=B112,UPPER(MID(INDEX(GVgg!$B$12:$F$600,B111,1),9,99)),INDEX(GVgg!$B$12:$F$600,B111,5))</f>
        <v>0</v>
      </c>
      <c r="G111" s="51">
        <f>IF(B111=B112,UPPER(MID(INDEX(GVgg!$B$12:$F$600,B111,1),9,99)),INDEX(GVgg!$B$12:$F$600,B111,4))</f>
        <v>0</v>
      </c>
      <c r="H111" s="106">
        <f t="shared" si="4"/>
        <v>0</v>
      </c>
      <c r="I111" s="108" t="str">
        <f t="shared" si="5"/>
        <v xml:space="preserve"> </v>
      </c>
      <c r="J111" s="134" t="str">
        <f>IF($C111="","",_xlfn.IFNA(IF(ISBLANK(VLOOKUP($C111,GVgg!$D$12:BW$600,J$3,FALSE)),"i.a",VLOOKUP($C111,GVgg!$D$12:BW$600,J$3,FALSE)),"i.a"))</f>
        <v>i.a</v>
      </c>
      <c r="K111" s="134" t="str">
        <f>IF($C111="","",_xlfn.IFNA(IF(ISBLANK(VLOOKUP($C111,GVgg!$D$12:BX$600,K$3,FALSE)),"i.a",VLOOKUP($C111,GVgg!$D$12:BX$600,K$3,FALSE)),"i.a"))</f>
        <v>i.a</v>
      </c>
      <c r="L111" s="134" t="str">
        <f>IF($C111="","",_xlfn.IFNA(IF(ISBLANK(VLOOKUP($C111,GVgg!$D$12:BY$600,L$3,FALSE)),"i.a",VLOOKUP($C111,GVgg!$D$12:BY$600,L$3,FALSE)),"i.a"))</f>
        <v>i.a</v>
      </c>
      <c r="M111" s="134" t="str">
        <f>IF($C111="","",_xlfn.IFNA(IF(ISBLANK(VLOOKUP($C111,GVgg!$D$12:BZ$600,M$3,FALSE)),"i.a",VLOOKUP($C111,GVgg!$D$12:BZ$600,M$3,FALSE)),"i.a"))</f>
        <v>i.a</v>
      </c>
      <c r="N111" s="134" t="str">
        <f>IF($C111="","",_xlfn.IFNA(IF(ISBLANK(VLOOKUP($C111,GVgg!$D$12:CA$600,N$3,FALSE)),"i.a",VLOOKUP($C111,GVgg!$D$12:CA$600,N$3,FALSE)),"i.a"))</f>
        <v>i.a</v>
      </c>
      <c r="O111" s="134" t="str">
        <f>IF($C111="","",_xlfn.IFNA(IF(ISBLANK(VLOOKUP($C111,GVgg!$D$12:CB$600,O$3,FALSE)),"i.a",VLOOKUP($C111,GVgg!$D$12:CB$600,O$3,FALSE)),"i.a"))</f>
        <v>i.a</v>
      </c>
      <c r="P111" s="134" t="str">
        <f>IF($C111="","",_xlfn.IFNA(IF(ISBLANK(VLOOKUP($C111,GVgg!$D$12:CC$600,P$3,FALSE)),"i.a",VLOOKUP($C111,GVgg!$D$12:CC$600,P$3,FALSE)),"i.a"))</f>
        <v>i.a</v>
      </c>
      <c r="Q111" s="134" t="str">
        <f>IF($C111="","",_xlfn.IFNA(IF(ISBLANK(VLOOKUP($C111,GVgg!$D$12:CD$600,Q$3,FALSE)),"i.a",VLOOKUP($C111,GVgg!$D$12:CD$600,Q$3,FALSE)),"i.a"))</f>
        <v>i.a</v>
      </c>
      <c r="R111" s="134" t="str">
        <f>IF($C111="","",_xlfn.IFNA(IF(ISBLANK(VLOOKUP($C111,GVgg!$D$12:CE$600,R$3,FALSE)),"i.a",VLOOKUP($C111,GVgg!$D$12:CE$600,R$3,FALSE)),"i.a"))</f>
        <v>i.a</v>
      </c>
      <c r="S111" s="134" t="str">
        <f>IF($C111="","",_xlfn.IFNA(IF(ISBLANK(VLOOKUP($C111,GVgg!$D$12:CF$600,S$3,FALSE)),"i.a",VLOOKUP($C111,GVgg!$D$12:CF$600,S$3,FALSE)),"i.a"))</f>
        <v>i.a</v>
      </c>
      <c r="T111" s="134" t="str">
        <f>IF($C111="","",_xlfn.IFNA(IF(ISBLANK(VLOOKUP($C111,GVgg!$D$12:CG$600,T$3,FALSE)),"i.a",VLOOKUP($C111,GVgg!$D$12:CG$600,T$3,FALSE)),"i.a"))</f>
        <v>i.a</v>
      </c>
      <c r="U111" s="134" t="str">
        <f>IF($C111="","",_xlfn.IFNA(IF(ISBLANK(VLOOKUP($C111,GVgg!$D$12:CH$600,U$3,FALSE)),"i.a",VLOOKUP($C111,GVgg!$D$12:CH$600,U$3,FALSE)),"i.a"))</f>
        <v>i.a</v>
      </c>
      <c r="V111" s="134" t="str">
        <f>IF($C111="","",_xlfn.IFNA(IF(ISBLANK(VLOOKUP($C111,GVgg!$D$12:CI$600,V$3,FALSE)),"i.a",VLOOKUP($C111,GVgg!$D$12:CI$600,V$3,FALSE)),"i.a"))</f>
        <v>i.a</v>
      </c>
      <c r="W111" s="134" t="str">
        <f>IF($C111="","",_xlfn.IFNA(IF(ISBLANK(VLOOKUP($C111,GVgg!$D$12:CJ$600,W$3,FALSE)),"i.a",VLOOKUP($C111,GVgg!$D$12:CJ$600,W$3,FALSE)),"i.a"))</f>
        <v>i.a</v>
      </c>
      <c r="X111" s="134" t="str">
        <f>IF($C111="","",_xlfn.IFNA(IF(ISBLANK(VLOOKUP($C111,GVgg!$D$12:CK$600,X$3,FALSE)),"i.a",VLOOKUP($C111,GVgg!$D$12:CK$600,X$3,FALSE)),"i.a"))</f>
        <v>i.a</v>
      </c>
      <c r="Y111" s="134" t="str">
        <f>IF($C111="","",_xlfn.IFNA(IF(ISBLANK(VLOOKUP($C111,GVgg!$D$12:CL$600,Y$3,FALSE)),"i.a",VLOOKUP($C111,GVgg!$D$12:CL$600,Y$3,FALSE)),"i.a"))</f>
        <v>i.a</v>
      </c>
      <c r="Z111" s="134" t="str">
        <f>IF($C111="","",_xlfn.IFNA(IF(ISBLANK(VLOOKUP($C111,GVgg!$D$12:CM$600,Z$3,FALSE)),"i.a",VLOOKUP($C111,GVgg!$D$12:CM$600,Z$3,FALSE)),"i.a"))</f>
        <v>i.a</v>
      </c>
      <c r="AA111" s="134" t="str">
        <f>IF($C111="","",_xlfn.IFNA(IF(ISBLANK(VLOOKUP($C111,GVgg!$D$12:CN$600,AA$3,FALSE)),"i.a",VLOOKUP($C111,GVgg!$D$12:CN$600,AA$3,FALSE)),"i.a"))</f>
        <v>i.a</v>
      </c>
      <c r="AB111" s="134" t="str">
        <f>IF($C111="","",_xlfn.IFNA(IF(ISBLANK(VLOOKUP($C111,GVgg!$D$12:CO$600,AB$3,FALSE)),"i.a",VLOOKUP($C111,GVgg!$D$12:CO$600,AB$3,FALSE)),"i.a"))</f>
        <v>i.a</v>
      </c>
    </row>
    <row r="112" spans="1:28" x14ac:dyDescent="0.2">
      <c r="A112" s="45">
        <v>104</v>
      </c>
      <c r="B112" s="45">
        <f>IF(OR(B111=B110,INDEX(GVgg!$B$12:$D$600,B111,1)=""),B111+1,B111)</f>
        <v>104</v>
      </c>
      <c r="C112" s="45">
        <f>IF(B112=B113,"",INDEX(GVgg!$B$12:$D$600,B112,3))</f>
        <v>0</v>
      </c>
      <c r="D112" s="51" t="str">
        <f>_xlfn.IFNA(IF(OR($C112="",ISBLANK(VLOOKUP($C112,GVgg!$D$11:$BV703,$I$3,FALSE))),"",VLOOKUP($C112,GVgg!$D$11:$BV703,$I$3,FALSE)),"")</f>
        <v/>
      </c>
      <c r="E112" s="51" t="str">
        <f>_xlfn.IFNA(IF(OR($C112="",ISBLANK(VLOOKUP($C112,GVgg!$D$11:$BV703,$I$3-1,FALSE))),"",VLOOKUP($C112,GVgg!$D$11:$BV703,$I$3-1,FALSE)),"")</f>
        <v/>
      </c>
      <c r="F112" s="51">
        <f>IF(B112=B113,UPPER(MID(INDEX(GVgg!$B$12:$F$600,B112,1),9,99)),INDEX(GVgg!$B$12:$F$600,B112,5))</f>
        <v>0</v>
      </c>
      <c r="G112" s="51">
        <f>IF(B112=B113,UPPER(MID(INDEX(GVgg!$B$12:$F$600,B112,1),9,99)),INDEX(GVgg!$B$12:$F$600,B112,4))</f>
        <v>0</v>
      </c>
      <c r="H112" s="106">
        <f t="shared" si="4"/>
        <v>0</v>
      </c>
      <c r="I112" s="108" t="str">
        <f t="shared" si="5"/>
        <v xml:space="preserve"> </v>
      </c>
      <c r="J112" s="134" t="str">
        <f>IF($C112="","",_xlfn.IFNA(IF(ISBLANK(VLOOKUP($C112,GVgg!$D$12:BW$600,J$3,FALSE)),"i.a",VLOOKUP($C112,GVgg!$D$12:BW$600,J$3,FALSE)),"i.a"))</f>
        <v>i.a</v>
      </c>
      <c r="K112" s="134" t="str">
        <f>IF($C112="","",_xlfn.IFNA(IF(ISBLANK(VLOOKUP($C112,GVgg!$D$12:BX$600,K$3,FALSE)),"i.a",VLOOKUP($C112,GVgg!$D$12:BX$600,K$3,FALSE)),"i.a"))</f>
        <v>i.a</v>
      </c>
      <c r="L112" s="134" t="str">
        <f>IF($C112="","",_xlfn.IFNA(IF(ISBLANK(VLOOKUP($C112,GVgg!$D$12:BY$600,L$3,FALSE)),"i.a",VLOOKUP($C112,GVgg!$D$12:BY$600,L$3,FALSE)),"i.a"))</f>
        <v>i.a</v>
      </c>
      <c r="M112" s="134" t="str">
        <f>IF($C112="","",_xlfn.IFNA(IF(ISBLANK(VLOOKUP($C112,GVgg!$D$12:BZ$600,M$3,FALSE)),"i.a",VLOOKUP($C112,GVgg!$D$12:BZ$600,M$3,FALSE)),"i.a"))</f>
        <v>i.a</v>
      </c>
      <c r="N112" s="134" t="str">
        <f>IF($C112="","",_xlfn.IFNA(IF(ISBLANK(VLOOKUP($C112,GVgg!$D$12:CA$600,N$3,FALSE)),"i.a",VLOOKUP($C112,GVgg!$D$12:CA$600,N$3,FALSE)),"i.a"))</f>
        <v>i.a</v>
      </c>
      <c r="O112" s="134" t="str">
        <f>IF($C112="","",_xlfn.IFNA(IF(ISBLANK(VLOOKUP($C112,GVgg!$D$12:CB$600,O$3,FALSE)),"i.a",VLOOKUP($C112,GVgg!$D$12:CB$600,O$3,FALSE)),"i.a"))</f>
        <v>i.a</v>
      </c>
      <c r="P112" s="134" t="str">
        <f>IF($C112="","",_xlfn.IFNA(IF(ISBLANK(VLOOKUP($C112,GVgg!$D$12:CC$600,P$3,FALSE)),"i.a",VLOOKUP($C112,GVgg!$D$12:CC$600,P$3,FALSE)),"i.a"))</f>
        <v>i.a</v>
      </c>
      <c r="Q112" s="134" t="str">
        <f>IF($C112="","",_xlfn.IFNA(IF(ISBLANK(VLOOKUP($C112,GVgg!$D$12:CD$600,Q$3,FALSE)),"i.a",VLOOKUP($C112,GVgg!$D$12:CD$600,Q$3,FALSE)),"i.a"))</f>
        <v>i.a</v>
      </c>
      <c r="R112" s="134" t="str">
        <f>IF($C112="","",_xlfn.IFNA(IF(ISBLANK(VLOOKUP($C112,GVgg!$D$12:CE$600,R$3,FALSE)),"i.a",VLOOKUP($C112,GVgg!$D$12:CE$600,R$3,FALSE)),"i.a"))</f>
        <v>i.a</v>
      </c>
      <c r="S112" s="134" t="str">
        <f>IF($C112="","",_xlfn.IFNA(IF(ISBLANK(VLOOKUP($C112,GVgg!$D$12:CF$600,S$3,FALSE)),"i.a",VLOOKUP($C112,GVgg!$D$12:CF$600,S$3,FALSE)),"i.a"))</f>
        <v>i.a</v>
      </c>
      <c r="T112" s="134" t="str">
        <f>IF($C112="","",_xlfn.IFNA(IF(ISBLANK(VLOOKUP($C112,GVgg!$D$12:CG$600,T$3,FALSE)),"i.a",VLOOKUP($C112,GVgg!$D$12:CG$600,T$3,FALSE)),"i.a"))</f>
        <v>i.a</v>
      </c>
      <c r="U112" s="134" t="str">
        <f>IF($C112="","",_xlfn.IFNA(IF(ISBLANK(VLOOKUP($C112,GVgg!$D$12:CH$600,U$3,FALSE)),"i.a",VLOOKUP($C112,GVgg!$D$12:CH$600,U$3,FALSE)),"i.a"))</f>
        <v>i.a</v>
      </c>
      <c r="V112" s="134" t="str">
        <f>IF($C112="","",_xlfn.IFNA(IF(ISBLANK(VLOOKUP($C112,GVgg!$D$12:CI$600,V$3,FALSE)),"i.a",VLOOKUP($C112,GVgg!$D$12:CI$600,V$3,FALSE)),"i.a"))</f>
        <v>i.a</v>
      </c>
      <c r="W112" s="134" t="str">
        <f>IF($C112="","",_xlfn.IFNA(IF(ISBLANK(VLOOKUP($C112,GVgg!$D$12:CJ$600,W$3,FALSE)),"i.a",VLOOKUP($C112,GVgg!$D$12:CJ$600,W$3,FALSE)),"i.a"))</f>
        <v>i.a</v>
      </c>
      <c r="X112" s="134" t="str">
        <f>IF($C112="","",_xlfn.IFNA(IF(ISBLANK(VLOOKUP($C112,GVgg!$D$12:CK$600,X$3,FALSE)),"i.a",VLOOKUP($C112,GVgg!$D$12:CK$600,X$3,FALSE)),"i.a"))</f>
        <v>i.a</v>
      </c>
      <c r="Y112" s="134" t="str">
        <f>IF($C112="","",_xlfn.IFNA(IF(ISBLANK(VLOOKUP($C112,GVgg!$D$12:CL$600,Y$3,FALSE)),"i.a",VLOOKUP($C112,GVgg!$D$12:CL$600,Y$3,FALSE)),"i.a"))</f>
        <v>i.a</v>
      </c>
      <c r="Z112" s="134" t="str">
        <f>IF($C112="","",_xlfn.IFNA(IF(ISBLANK(VLOOKUP($C112,GVgg!$D$12:CM$600,Z$3,FALSE)),"i.a",VLOOKUP($C112,GVgg!$D$12:CM$600,Z$3,FALSE)),"i.a"))</f>
        <v>i.a</v>
      </c>
      <c r="AA112" s="134" t="str">
        <f>IF($C112="","",_xlfn.IFNA(IF(ISBLANK(VLOOKUP($C112,GVgg!$D$12:CN$600,AA$3,FALSE)),"i.a",VLOOKUP($C112,GVgg!$D$12:CN$600,AA$3,FALSE)),"i.a"))</f>
        <v>i.a</v>
      </c>
      <c r="AB112" s="134" t="str">
        <f>IF($C112="","",_xlfn.IFNA(IF(ISBLANK(VLOOKUP($C112,GVgg!$D$12:CO$600,AB$3,FALSE)),"i.a",VLOOKUP($C112,GVgg!$D$12:CO$600,AB$3,FALSE)),"i.a"))</f>
        <v>i.a</v>
      </c>
    </row>
    <row r="113" spans="1:28" x14ac:dyDescent="0.2">
      <c r="A113" s="45">
        <v>105</v>
      </c>
      <c r="B113" s="45">
        <f>IF(OR(B112=B111,INDEX(GVgg!$B$12:$D$600,B112,1)=""),B112+1,B112)</f>
        <v>105</v>
      </c>
      <c r="C113" s="45">
        <f>IF(B113=B114,"",INDEX(GVgg!$B$12:$D$600,B113,3))</f>
        <v>0</v>
      </c>
      <c r="D113" s="51" t="str">
        <f>_xlfn.IFNA(IF(OR($C113="",ISBLANK(VLOOKUP($C113,GVgg!$D$11:$BV704,$I$3,FALSE))),"",VLOOKUP($C113,GVgg!$D$11:$BV704,$I$3,FALSE)),"")</f>
        <v/>
      </c>
      <c r="E113" s="51" t="str">
        <f>_xlfn.IFNA(IF(OR($C113="",ISBLANK(VLOOKUP($C113,GVgg!$D$11:$BV704,$I$3-1,FALSE))),"",VLOOKUP($C113,GVgg!$D$11:$BV704,$I$3-1,FALSE)),"")</f>
        <v/>
      </c>
      <c r="F113" s="51">
        <f>IF(B113=B114,UPPER(MID(INDEX(GVgg!$B$12:$F$600,B113,1),9,99)),INDEX(GVgg!$B$12:$F$600,B113,5))</f>
        <v>0</v>
      </c>
      <c r="G113" s="51">
        <f>IF(B113=B114,UPPER(MID(INDEX(GVgg!$B$12:$F$600,B113,1),9,99)),INDEX(GVgg!$B$12:$F$600,B113,4))</f>
        <v>0</v>
      </c>
      <c r="H113" s="106">
        <f t="shared" si="4"/>
        <v>0</v>
      </c>
      <c r="I113" s="108" t="str">
        <f t="shared" si="5"/>
        <v xml:space="preserve"> </v>
      </c>
      <c r="J113" s="134" t="str">
        <f>IF($C113="","",_xlfn.IFNA(IF(ISBLANK(VLOOKUP($C113,GVgg!$D$12:BW$600,J$3,FALSE)),"i.a",VLOOKUP($C113,GVgg!$D$12:BW$600,J$3,FALSE)),"i.a"))</f>
        <v>i.a</v>
      </c>
      <c r="K113" s="134" t="str">
        <f>IF($C113="","",_xlfn.IFNA(IF(ISBLANK(VLOOKUP($C113,GVgg!$D$12:BX$600,K$3,FALSE)),"i.a",VLOOKUP($C113,GVgg!$D$12:BX$600,K$3,FALSE)),"i.a"))</f>
        <v>i.a</v>
      </c>
      <c r="L113" s="134" t="str">
        <f>IF($C113="","",_xlfn.IFNA(IF(ISBLANK(VLOOKUP($C113,GVgg!$D$12:BY$600,L$3,FALSE)),"i.a",VLOOKUP($C113,GVgg!$D$12:BY$600,L$3,FALSE)),"i.a"))</f>
        <v>i.a</v>
      </c>
      <c r="M113" s="134" t="str">
        <f>IF($C113="","",_xlfn.IFNA(IF(ISBLANK(VLOOKUP($C113,GVgg!$D$12:BZ$600,M$3,FALSE)),"i.a",VLOOKUP($C113,GVgg!$D$12:BZ$600,M$3,FALSE)),"i.a"))</f>
        <v>i.a</v>
      </c>
      <c r="N113" s="134" t="str">
        <f>IF($C113="","",_xlfn.IFNA(IF(ISBLANK(VLOOKUP($C113,GVgg!$D$12:CA$600,N$3,FALSE)),"i.a",VLOOKUP($C113,GVgg!$D$12:CA$600,N$3,FALSE)),"i.a"))</f>
        <v>i.a</v>
      </c>
      <c r="O113" s="134" t="str">
        <f>IF($C113="","",_xlfn.IFNA(IF(ISBLANK(VLOOKUP($C113,GVgg!$D$12:CB$600,O$3,FALSE)),"i.a",VLOOKUP($C113,GVgg!$D$12:CB$600,O$3,FALSE)),"i.a"))</f>
        <v>i.a</v>
      </c>
      <c r="P113" s="134" t="str">
        <f>IF($C113="","",_xlfn.IFNA(IF(ISBLANK(VLOOKUP($C113,GVgg!$D$12:CC$600,P$3,FALSE)),"i.a",VLOOKUP($C113,GVgg!$D$12:CC$600,P$3,FALSE)),"i.a"))</f>
        <v>i.a</v>
      </c>
      <c r="Q113" s="134" t="str">
        <f>IF($C113="","",_xlfn.IFNA(IF(ISBLANK(VLOOKUP($C113,GVgg!$D$12:CD$600,Q$3,FALSE)),"i.a",VLOOKUP($C113,GVgg!$D$12:CD$600,Q$3,FALSE)),"i.a"))</f>
        <v>i.a</v>
      </c>
      <c r="R113" s="134" t="str">
        <f>IF($C113="","",_xlfn.IFNA(IF(ISBLANK(VLOOKUP($C113,GVgg!$D$12:CE$600,R$3,FALSE)),"i.a",VLOOKUP($C113,GVgg!$D$12:CE$600,R$3,FALSE)),"i.a"))</f>
        <v>i.a</v>
      </c>
      <c r="S113" s="134" t="str">
        <f>IF($C113="","",_xlfn.IFNA(IF(ISBLANK(VLOOKUP($C113,GVgg!$D$12:CF$600,S$3,FALSE)),"i.a",VLOOKUP($C113,GVgg!$D$12:CF$600,S$3,FALSE)),"i.a"))</f>
        <v>i.a</v>
      </c>
      <c r="T113" s="134" t="str">
        <f>IF($C113="","",_xlfn.IFNA(IF(ISBLANK(VLOOKUP($C113,GVgg!$D$12:CG$600,T$3,FALSE)),"i.a",VLOOKUP($C113,GVgg!$D$12:CG$600,T$3,FALSE)),"i.a"))</f>
        <v>i.a</v>
      </c>
      <c r="U113" s="134" t="str">
        <f>IF($C113="","",_xlfn.IFNA(IF(ISBLANK(VLOOKUP($C113,GVgg!$D$12:CH$600,U$3,FALSE)),"i.a",VLOOKUP($C113,GVgg!$D$12:CH$600,U$3,FALSE)),"i.a"))</f>
        <v>i.a</v>
      </c>
      <c r="V113" s="134" t="str">
        <f>IF($C113="","",_xlfn.IFNA(IF(ISBLANK(VLOOKUP($C113,GVgg!$D$12:CI$600,V$3,FALSE)),"i.a",VLOOKUP($C113,GVgg!$D$12:CI$600,V$3,FALSE)),"i.a"))</f>
        <v>i.a</v>
      </c>
      <c r="W113" s="134" t="str">
        <f>IF($C113="","",_xlfn.IFNA(IF(ISBLANK(VLOOKUP($C113,GVgg!$D$12:CJ$600,W$3,FALSE)),"i.a",VLOOKUP($C113,GVgg!$D$12:CJ$600,W$3,FALSE)),"i.a"))</f>
        <v>i.a</v>
      </c>
      <c r="X113" s="134" t="str">
        <f>IF($C113="","",_xlfn.IFNA(IF(ISBLANK(VLOOKUP($C113,GVgg!$D$12:CK$600,X$3,FALSE)),"i.a",VLOOKUP($C113,GVgg!$D$12:CK$600,X$3,FALSE)),"i.a"))</f>
        <v>i.a</v>
      </c>
      <c r="Y113" s="134" t="str">
        <f>IF($C113="","",_xlfn.IFNA(IF(ISBLANK(VLOOKUP($C113,GVgg!$D$12:CL$600,Y$3,FALSE)),"i.a",VLOOKUP($C113,GVgg!$D$12:CL$600,Y$3,FALSE)),"i.a"))</f>
        <v>i.a</v>
      </c>
      <c r="Z113" s="134" t="str">
        <f>IF($C113="","",_xlfn.IFNA(IF(ISBLANK(VLOOKUP($C113,GVgg!$D$12:CM$600,Z$3,FALSE)),"i.a",VLOOKUP($C113,GVgg!$D$12:CM$600,Z$3,FALSE)),"i.a"))</f>
        <v>i.a</v>
      </c>
      <c r="AA113" s="134" t="str">
        <f>IF($C113="","",_xlfn.IFNA(IF(ISBLANK(VLOOKUP($C113,GVgg!$D$12:CN$600,AA$3,FALSE)),"i.a",VLOOKUP($C113,GVgg!$D$12:CN$600,AA$3,FALSE)),"i.a"))</f>
        <v>i.a</v>
      </c>
      <c r="AB113" s="134" t="str">
        <f>IF($C113="","",_xlfn.IFNA(IF(ISBLANK(VLOOKUP($C113,GVgg!$D$12:CO$600,AB$3,FALSE)),"i.a",VLOOKUP($C113,GVgg!$D$12:CO$600,AB$3,FALSE)),"i.a"))</f>
        <v>i.a</v>
      </c>
    </row>
    <row r="114" spans="1:28" x14ac:dyDescent="0.2">
      <c r="A114" s="45">
        <v>106</v>
      </c>
      <c r="B114" s="45">
        <f>IF(OR(B113=B112,INDEX(GVgg!$B$12:$D$600,B113,1)=""),B113+1,B113)</f>
        <v>106</v>
      </c>
      <c r="C114" s="45">
        <f>IF(B114=B115,"",INDEX(GVgg!$B$12:$D$600,B114,3))</f>
        <v>0</v>
      </c>
      <c r="D114" s="51" t="str">
        <f>_xlfn.IFNA(IF(OR($C114="",ISBLANK(VLOOKUP($C114,GVgg!$D$11:$BV705,$I$3,FALSE))),"",VLOOKUP($C114,GVgg!$D$11:$BV705,$I$3,FALSE)),"")</f>
        <v/>
      </c>
      <c r="E114" s="51" t="str">
        <f>_xlfn.IFNA(IF(OR($C114="",ISBLANK(VLOOKUP($C114,GVgg!$D$11:$BV705,$I$3-1,FALSE))),"",VLOOKUP($C114,GVgg!$D$11:$BV705,$I$3-1,FALSE)),"")</f>
        <v/>
      </c>
      <c r="F114" s="51">
        <f>IF(B114=B115,UPPER(MID(INDEX(GVgg!$B$12:$F$600,B114,1),9,99)),INDEX(GVgg!$B$12:$F$600,B114,5))</f>
        <v>0</v>
      </c>
      <c r="G114" s="51">
        <f>IF(B114=B115,UPPER(MID(INDEX(GVgg!$B$12:$F$600,B114,1),9,99)),INDEX(GVgg!$B$12:$F$600,B114,4))</f>
        <v>0</v>
      </c>
      <c r="H114" s="106">
        <f t="shared" si="4"/>
        <v>0</v>
      </c>
      <c r="I114" s="108" t="str">
        <f t="shared" si="5"/>
        <v xml:space="preserve"> </v>
      </c>
      <c r="J114" s="134" t="str">
        <f>IF($C114="","",_xlfn.IFNA(IF(ISBLANK(VLOOKUP($C114,GVgg!$D$12:BW$600,J$3,FALSE)),"i.a",VLOOKUP($C114,GVgg!$D$12:BW$600,J$3,FALSE)),"i.a"))</f>
        <v>i.a</v>
      </c>
      <c r="K114" s="134" t="str">
        <f>IF($C114="","",_xlfn.IFNA(IF(ISBLANK(VLOOKUP($C114,GVgg!$D$12:BX$600,K$3,FALSE)),"i.a",VLOOKUP($C114,GVgg!$D$12:BX$600,K$3,FALSE)),"i.a"))</f>
        <v>i.a</v>
      </c>
      <c r="L114" s="134" t="str">
        <f>IF($C114="","",_xlfn.IFNA(IF(ISBLANK(VLOOKUP($C114,GVgg!$D$12:BY$600,L$3,FALSE)),"i.a",VLOOKUP($C114,GVgg!$D$12:BY$600,L$3,FALSE)),"i.a"))</f>
        <v>i.a</v>
      </c>
      <c r="M114" s="134" t="str">
        <f>IF($C114="","",_xlfn.IFNA(IF(ISBLANK(VLOOKUP($C114,GVgg!$D$12:BZ$600,M$3,FALSE)),"i.a",VLOOKUP($C114,GVgg!$D$12:BZ$600,M$3,FALSE)),"i.a"))</f>
        <v>i.a</v>
      </c>
      <c r="N114" s="134" t="str">
        <f>IF($C114="","",_xlfn.IFNA(IF(ISBLANK(VLOOKUP($C114,GVgg!$D$12:CA$600,N$3,FALSE)),"i.a",VLOOKUP($C114,GVgg!$D$12:CA$600,N$3,FALSE)),"i.a"))</f>
        <v>i.a</v>
      </c>
      <c r="O114" s="134" t="str">
        <f>IF($C114="","",_xlfn.IFNA(IF(ISBLANK(VLOOKUP($C114,GVgg!$D$12:CB$600,O$3,FALSE)),"i.a",VLOOKUP($C114,GVgg!$D$12:CB$600,O$3,FALSE)),"i.a"))</f>
        <v>i.a</v>
      </c>
      <c r="P114" s="134" t="str">
        <f>IF($C114="","",_xlfn.IFNA(IF(ISBLANK(VLOOKUP($C114,GVgg!$D$12:CC$600,P$3,FALSE)),"i.a",VLOOKUP($C114,GVgg!$D$12:CC$600,P$3,FALSE)),"i.a"))</f>
        <v>i.a</v>
      </c>
      <c r="Q114" s="134" t="str">
        <f>IF($C114="","",_xlfn.IFNA(IF(ISBLANK(VLOOKUP($C114,GVgg!$D$12:CD$600,Q$3,FALSE)),"i.a",VLOOKUP($C114,GVgg!$D$12:CD$600,Q$3,FALSE)),"i.a"))</f>
        <v>i.a</v>
      </c>
      <c r="R114" s="134" t="str">
        <f>IF($C114="","",_xlfn.IFNA(IF(ISBLANK(VLOOKUP($C114,GVgg!$D$12:CE$600,R$3,FALSE)),"i.a",VLOOKUP($C114,GVgg!$D$12:CE$600,R$3,FALSE)),"i.a"))</f>
        <v>i.a</v>
      </c>
      <c r="S114" s="134" t="str">
        <f>IF($C114="","",_xlfn.IFNA(IF(ISBLANK(VLOOKUP($C114,GVgg!$D$12:CF$600,S$3,FALSE)),"i.a",VLOOKUP($C114,GVgg!$D$12:CF$600,S$3,FALSE)),"i.a"))</f>
        <v>i.a</v>
      </c>
      <c r="T114" s="134" t="str">
        <f>IF($C114="","",_xlfn.IFNA(IF(ISBLANK(VLOOKUP($C114,GVgg!$D$12:CG$600,T$3,FALSE)),"i.a",VLOOKUP($C114,GVgg!$D$12:CG$600,T$3,FALSE)),"i.a"))</f>
        <v>i.a</v>
      </c>
      <c r="U114" s="134" t="str">
        <f>IF($C114="","",_xlfn.IFNA(IF(ISBLANK(VLOOKUP($C114,GVgg!$D$12:CH$600,U$3,FALSE)),"i.a",VLOOKUP($C114,GVgg!$D$12:CH$600,U$3,FALSE)),"i.a"))</f>
        <v>i.a</v>
      </c>
      <c r="V114" s="134" t="str">
        <f>IF($C114="","",_xlfn.IFNA(IF(ISBLANK(VLOOKUP($C114,GVgg!$D$12:CI$600,V$3,FALSE)),"i.a",VLOOKUP($C114,GVgg!$D$12:CI$600,V$3,FALSE)),"i.a"))</f>
        <v>i.a</v>
      </c>
      <c r="W114" s="134" t="str">
        <f>IF($C114="","",_xlfn.IFNA(IF(ISBLANK(VLOOKUP($C114,GVgg!$D$12:CJ$600,W$3,FALSE)),"i.a",VLOOKUP($C114,GVgg!$D$12:CJ$600,W$3,FALSE)),"i.a"))</f>
        <v>i.a</v>
      </c>
      <c r="X114" s="134" t="str">
        <f>IF($C114="","",_xlfn.IFNA(IF(ISBLANK(VLOOKUP($C114,GVgg!$D$12:CK$600,X$3,FALSE)),"i.a",VLOOKUP($C114,GVgg!$D$12:CK$600,X$3,FALSE)),"i.a"))</f>
        <v>i.a</v>
      </c>
      <c r="Y114" s="134" t="str">
        <f>IF($C114="","",_xlfn.IFNA(IF(ISBLANK(VLOOKUP($C114,GVgg!$D$12:CL$600,Y$3,FALSE)),"i.a",VLOOKUP($C114,GVgg!$D$12:CL$600,Y$3,FALSE)),"i.a"))</f>
        <v>i.a</v>
      </c>
      <c r="Z114" s="134" t="str">
        <f>IF($C114="","",_xlfn.IFNA(IF(ISBLANK(VLOOKUP($C114,GVgg!$D$12:CM$600,Z$3,FALSE)),"i.a",VLOOKUP($C114,GVgg!$D$12:CM$600,Z$3,FALSE)),"i.a"))</f>
        <v>i.a</v>
      </c>
      <c r="AA114" s="134" t="str">
        <f>IF($C114="","",_xlfn.IFNA(IF(ISBLANK(VLOOKUP($C114,GVgg!$D$12:CN$600,AA$3,FALSE)),"i.a",VLOOKUP($C114,GVgg!$D$12:CN$600,AA$3,FALSE)),"i.a"))</f>
        <v>i.a</v>
      </c>
      <c r="AB114" s="134" t="str">
        <f>IF($C114="","",_xlfn.IFNA(IF(ISBLANK(VLOOKUP($C114,GVgg!$D$12:CO$600,AB$3,FALSE)),"i.a",VLOOKUP($C114,GVgg!$D$12:CO$600,AB$3,FALSE)),"i.a"))</f>
        <v>i.a</v>
      </c>
    </row>
    <row r="115" spans="1:28" x14ac:dyDescent="0.2">
      <c r="A115" s="45">
        <v>107</v>
      </c>
      <c r="B115" s="45">
        <f>IF(OR(B114=B113,INDEX(GVgg!$B$12:$D$600,B114,1)=""),B114+1,B114)</f>
        <v>107</v>
      </c>
      <c r="C115" s="45">
        <f>IF(B115=B116,"",INDEX(GVgg!$B$12:$D$600,B115,3))</f>
        <v>0</v>
      </c>
      <c r="D115" s="51" t="str">
        <f>_xlfn.IFNA(IF(OR($C115="",ISBLANK(VLOOKUP($C115,GVgg!$D$11:$BV706,$I$3,FALSE))),"",VLOOKUP($C115,GVgg!$D$11:$BV706,$I$3,FALSE)),"")</f>
        <v/>
      </c>
      <c r="E115" s="51" t="str">
        <f>_xlfn.IFNA(IF(OR($C115="",ISBLANK(VLOOKUP($C115,GVgg!$D$11:$BV706,$I$3-1,FALSE))),"",VLOOKUP($C115,GVgg!$D$11:$BV706,$I$3-1,FALSE)),"")</f>
        <v/>
      </c>
      <c r="F115" s="51">
        <f>IF(B115=B116,UPPER(MID(INDEX(GVgg!$B$12:$F$600,B115,1),9,99)),INDEX(GVgg!$B$12:$F$600,B115,5))</f>
        <v>0</v>
      </c>
      <c r="G115" s="51">
        <f>IF(B115=B116,UPPER(MID(INDEX(GVgg!$B$12:$F$600,B115,1),9,99)),INDEX(GVgg!$B$12:$F$600,B115,4))</f>
        <v>0</v>
      </c>
      <c r="H115" s="106">
        <f t="shared" si="4"/>
        <v>0</v>
      </c>
      <c r="I115" s="108" t="str">
        <f t="shared" si="5"/>
        <v xml:space="preserve"> </v>
      </c>
      <c r="J115" s="134" t="str">
        <f>IF($C115="","",_xlfn.IFNA(IF(ISBLANK(VLOOKUP($C115,GVgg!$D$12:BW$600,J$3,FALSE)),"i.a",VLOOKUP($C115,GVgg!$D$12:BW$600,J$3,FALSE)),"i.a"))</f>
        <v>i.a</v>
      </c>
      <c r="K115" s="134" t="str">
        <f>IF($C115="","",_xlfn.IFNA(IF(ISBLANK(VLOOKUP($C115,GVgg!$D$12:BX$600,K$3,FALSE)),"i.a",VLOOKUP($C115,GVgg!$D$12:BX$600,K$3,FALSE)),"i.a"))</f>
        <v>i.a</v>
      </c>
      <c r="L115" s="134" t="str">
        <f>IF($C115="","",_xlfn.IFNA(IF(ISBLANK(VLOOKUP($C115,GVgg!$D$12:BY$600,L$3,FALSE)),"i.a",VLOOKUP($C115,GVgg!$D$12:BY$600,L$3,FALSE)),"i.a"))</f>
        <v>i.a</v>
      </c>
      <c r="M115" s="134" t="str">
        <f>IF($C115="","",_xlfn.IFNA(IF(ISBLANK(VLOOKUP($C115,GVgg!$D$12:BZ$600,M$3,FALSE)),"i.a",VLOOKUP($C115,GVgg!$D$12:BZ$600,M$3,FALSE)),"i.a"))</f>
        <v>i.a</v>
      </c>
      <c r="N115" s="134" t="str">
        <f>IF($C115="","",_xlfn.IFNA(IF(ISBLANK(VLOOKUP($C115,GVgg!$D$12:CA$600,N$3,FALSE)),"i.a",VLOOKUP($C115,GVgg!$D$12:CA$600,N$3,FALSE)),"i.a"))</f>
        <v>i.a</v>
      </c>
      <c r="O115" s="134" t="str">
        <f>IF($C115="","",_xlfn.IFNA(IF(ISBLANK(VLOOKUP($C115,GVgg!$D$12:CB$600,O$3,FALSE)),"i.a",VLOOKUP($C115,GVgg!$D$12:CB$600,O$3,FALSE)),"i.a"))</f>
        <v>i.a</v>
      </c>
      <c r="P115" s="134" t="str">
        <f>IF($C115="","",_xlfn.IFNA(IF(ISBLANK(VLOOKUP($C115,GVgg!$D$12:CC$600,P$3,FALSE)),"i.a",VLOOKUP($C115,GVgg!$D$12:CC$600,P$3,FALSE)),"i.a"))</f>
        <v>i.a</v>
      </c>
      <c r="Q115" s="134" t="str">
        <f>IF($C115="","",_xlfn.IFNA(IF(ISBLANK(VLOOKUP($C115,GVgg!$D$12:CD$600,Q$3,FALSE)),"i.a",VLOOKUP($C115,GVgg!$D$12:CD$600,Q$3,FALSE)),"i.a"))</f>
        <v>i.a</v>
      </c>
      <c r="R115" s="134" t="str">
        <f>IF($C115="","",_xlfn.IFNA(IF(ISBLANK(VLOOKUP($C115,GVgg!$D$12:CE$600,R$3,FALSE)),"i.a",VLOOKUP($C115,GVgg!$D$12:CE$600,R$3,FALSE)),"i.a"))</f>
        <v>i.a</v>
      </c>
      <c r="S115" s="134" t="str">
        <f>IF($C115="","",_xlfn.IFNA(IF(ISBLANK(VLOOKUP($C115,GVgg!$D$12:CF$600,S$3,FALSE)),"i.a",VLOOKUP($C115,GVgg!$D$12:CF$600,S$3,FALSE)),"i.a"))</f>
        <v>i.a</v>
      </c>
      <c r="T115" s="134" t="str">
        <f>IF($C115="","",_xlfn.IFNA(IF(ISBLANK(VLOOKUP($C115,GVgg!$D$12:CG$600,T$3,FALSE)),"i.a",VLOOKUP($C115,GVgg!$D$12:CG$600,T$3,FALSE)),"i.a"))</f>
        <v>i.a</v>
      </c>
      <c r="U115" s="134" t="str">
        <f>IF($C115="","",_xlfn.IFNA(IF(ISBLANK(VLOOKUP($C115,GVgg!$D$12:CH$600,U$3,FALSE)),"i.a",VLOOKUP($C115,GVgg!$D$12:CH$600,U$3,FALSE)),"i.a"))</f>
        <v>i.a</v>
      </c>
      <c r="V115" s="134" t="str">
        <f>IF($C115="","",_xlfn.IFNA(IF(ISBLANK(VLOOKUP($C115,GVgg!$D$12:CI$600,V$3,FALSE)),"i.a",VLOOKUP($C115,GVgg!$D$12:CI$600,V$3,FALSE)),"i.a"))</f>
        <v>i.a</v>
      </c>
      <c r="W115" s="134" t="str">
        <f>IF($C115="","",_xlfn.IFNA(IF(ISBLANK(VLOOKUP($C115,GVgg!$D$12:CJ$600,W$3,FALSE)),"i.a",VLOOKUP($C115,GVgg!$D$12:CJ$600,W$3,FALSE)),"i.a"))</f>
        <v>i.a</v>
      </c>
      <c r="X115" s="134" t="str">
        <f>IF($C115="","",_xlfn.IFNA(IF(ISBLANK(VLOOKUP($C115,GVgg!$D$12:CK$600,X$3,FALSE)),"i.a",VLOOKUP($C115,GVgg!$D$12:CK$600,X$3,FALSE)),"i.a"))</f>
        <v>i.a</v>
      </c>
      <c r="Y115" s="134" t="str">
        <f>IF($C115="","",_xlfn.IFNA(IF(ISBLANK(VLOOKUP($C115,GVgg!$D$12:CL$600,Y$3,FALSE)),"i.a",VLOOKUP($C115,GVgg!$D$12:CL$600,Y$3,FALSE)),"i.a"))</f>
        <v>i.a</v>
      </c>
      <c r="Z115" s="134" t="str">
        <f>IF($C115="","",_xlfn.IFNA(IF(ISBLANK(VLOOKUP($C115,GVgg!$D$12:CM$600,Z$3,FALSE)),"i.a",VLOOKUP($C115,GVgg!$D$12:CM$600,Z$3,FALSE)),"i.a"))</f>
        <v>i.a</v>
      </c>
      <c r="AA115" s="134" t="str">
        <f>IF($C115="","",_xlfn.IFNA(IF(ISBLANK(VLOOKUP($C115,GVgg!$D$12:CN$600,AA$3,FALSE)),"i.a",VLOOKUP($C115,GVgg!$D$12:CN$600,AA$3,FALSE)),"i.a"))</f>
        <v>i.a</v>
      </c>
      <c r="AB115" s="134" t="str">
        <f>IF($C115="","",_xlfn.IFNA(IF(ISBLANK(VLOOKUP($C115,GVgg!$D$12:CO$600,AB$3,FALSE)),"i.a",VLOOKUP($C115,GVgg!$D$12:CO$600,AB$3,FALSE)),"i.a"))</f>
        <v>i.a</v>
      </c>
    </row>
    <row r="116" spans="1:28" x14ac:dyDescent="0.2">
      <c r="A116" s="45">
        <v>108</v>
      </c>
      <c r="B116" s="45">
        <f>IF(OR(B115=B114,INDEX(GVgg!$B$12:$D$600,B115,1)=""),B115+1,B115)</f>
        <v>108</v>
      </c>
      <c r="C116" s="45">
        <f>IF(B116=B117,"",INDEX(GVgg!$B$12:$D$600,B116,3))</f>
        <v>0</v>
      </c>
      <c r="D116" s="51" t="str">
        <f>_xlfn.IFNA(IF(OR($C116="",ISBLANK(VLOOKUP($C116,GVgg!$D$11:$BV707,$I$3,FALSE))),"",VLOOKUP($C116,GVgg!$D$11:$BV707,$I$3,FALSE)),"")</f>
        <v/>
      </c>
      <c r="E116" s="51" t="str">
        <f>_xlfn.IFNA(IF(OR($C116="",ISBLANK(VLOOKUP($C116,GVgg!$D$11:$BV707,$I$3-1,FALSE))),"",VLOOKUP($C116,GVgg!$D$11:$BV707,$I$3-1,FALSE)),"")</f>
        <v/>
      </c>
      <c r="F116" s="51">
        <f>IF(B116=B117,UPPER(MID(INDEX(GVgg!$B$12:$F$600,B116,1),9,99)),INDEX(GVgg!$B$12:$F$600,B116,5))</f>
        <v>0</v>
      </c>
      <c r="G116" s="51">
        <f>IF(B116=B117,UPPER(MID(INDEX(GVgg!$B$12:$F$600,B116,1),9,99)),INDEX(GVgg!$B$12:$F$600,B116,4))</f>
        <v>0</v>
      </c>
      <c r="H116" s="106">
        <f t="shared" si="4"/>
        <v>0</v>
      </c>
      <c r="I116" s="108" t="str">
        <f t="shared" si="5"/>
        <v xml:space="preserve"> </v>
      </c>
      <c r="J116" s="134" t="str">
        <f>IF($C116="","",_xlfn.IFNA(IF(ISBLANK(VLOOKUP($C116,GVgg!$D$12:BW$600,J$3,FALSE)),"i.a",VLOOKUP($C116,GVgg!$D$12:BW$600,J$3,FALSE)),"i.a"))</f>
        <v>i.a</v>
      </c>
      <c r="K116" s="134" t="str">
        <f>IF($C116="","",_xlfn.IFNA(IF(ISBLANK(VLOOKUP($C116,GVgg!$D$12:BX$600,K$3,FALSE)),"i.a",VLOOKUP($C116,GVgg!$D$12:BX$600,K$3,FALSE)),"i.a"))</f>
        <v>i.a</v>
      </c>
      <c r="L116" s="134" t="str">
        <f>IF($C116="","",_xlfn.IFNA(IF(ISBLANK(VLOOKUP($C116,GVgg!$D$12:BY$600,L$3,FALSE)),"i.a",VLOOKUP($C116,GVgg!$D$12:BY$600,L$3,FALSE)),"i.a"))</f>
        <v>i.a</v>
      </c>
      <c r="M116" s="134" t="str">
        <f>IF($C116="","",_xlfn.IFNA(IF(ISBLANK(VLOOKUP($C116,GVgg!$D$12:BZ$600,M$3,FALSE)),"i.a",VLOOKUP($C116,GVgg!$D$12:BZ$600,M$3,FALSE)),"i.a"))</f>
        <v>i.a</v>
      </c>
      <c r="N116" s="134" t="str">
        <f>IF($C116="","",_xlfn.IFNA(IF(ISBLANK(VLOOKUP($C116,GVgg!$D$12:CA$600,N$3,FALSE)),"i.a",VLOOKUP($C116,GVgg!$D$12:CA$600,N$3,FALSE)),"i.a"))</f>
        <v>i.a</v>
      </c>
      <c r="O116" s="134" t="str">
        <f>IF($C116="","",_xlfn.IFNA(IF(ISBLANK(VLOOKUP($C116,GVgg!$D$12:CB$600,O$3,FALSE)),"i.a",VLOOKUP($C116,GVgg!$D$12:CB$600,O$3,FALSE)),"i.a"))</f>
        <v>i.a</v>
      </c>
      <c r="P116" s="134" t="str">
        <f>IF($C116="","",_xlfn.IFNA(IF(ISBLANK(VLOOKUP($C116,GVgg!$D$12:CC$600,P$3,FALSE)),"i.a",VLOOKUP($C116,GVgg!$D$12:CC$600,P$3,FALSE)),"i.a"))</f>
        <v>i.a</v>
      </c>
      <c r="Q116" s="134" t="str">
        <f>IF($C116="","",_xlfn.IFNA(IF(ISBLANK(VLOOKUP($C116,GVgg!$D$12:CD$600,Q$3,FALSE)),"i.a",VLOOKUP($C116,GVgg!$D$12:CD$600,Q$3,FALSE)),"i.a"))</f>
        <v>i.a</v>
      </c>
      <c r="R116" s="134" t="str">
        <f>IF($C116="","",_xlfn.IFNA(IF(ISBLANK(VLOOKUP($C116,GVgg!$D$12:CE$600,R$3,FALSE)),"i.a",VLOOKUP($C116,GVgg!$D$12:CE$600,R$3,FALSE)),"i.a"))</f>
        <v>i.a</v>
      </c>
      <c r="S116" s="134" t="str">
        <f>IF($C116="","",_xlfn.IFNA(IF(ISBLANK(VLOOKUP($C116,GVgg!$D$12:CF$600,S$3,FALSE)),"i.a",VLOOKUP($C116,GVgg!$D$12:CF$600,S$3,FALSE)),"i.a"))</f>
        <v>i.a</v>
      </c>
      <c r="T116" s="134" t="str">
        <f>IF($C116="","",_xlfn.IFNA(IF(ISBLANK(VLOOKUP($C116,GVgg!$D$12:CG$600,T$3,FALSE)),"i.a",VLOOKUP($C116,GVgg!$D$12:CG$600,T$3,FALSE)),"i.a"))</f>
        <v>i.a</v>
      </c>
      <c r="U116" s="134" t="str">
        <f>IF($C116="","",_xlfn.IFNA(IF(ISBLANK(VLOOKUP($C116,GVgg!$D$12:CH$600,U$3,FALSE)),"i.a",VLOOKUP($C116,GVgg!$D$12:CH$600,U$3,FALSE)),"i.a"))</f>
        <v>i.a</v>
      </c>
      <c r="V116" s="134" t="str">
        <f>IF($C116="","",_xlfn.IFNA(IF(ISBLANK(VLOOKUP($C116,GVgg!$D$12:CI$600,V$3,FALSE)),"i.a",VLOOKUP($C116,GVgg!$D$12:CI$600,V$3,FALSE)),"i.a"))</f>
        <v>i.a</v>
      </c>
      <c r="W116" s="134" t="str">
        <f>IF($C116="","",_xlfn.IFNA(IF(ISBLANK(VLOOKUP($C116,GVgg!$D$12:CJ$600,W$3,FALSE)),"i.a",VLOOKUP($C116,GVgg!$D$12:CJ$600,W$3,FALSE)),"i.a"))</f>
        <v>i.a</v>
      </c>
      <c r="X116" s="134" t="str">
        <f>IF($C116="","",_xlfn.IFNA(IF(ISBLANK(VLOOKUP($C116,GVgg!$D$12:CK$600,X$3,FALSE)),"i.a",VLOOKUP($C116,GVgg!$D$12:CK$600,X$3,FALSE)),"i.a"))</f>
        <v>i.a</v>
      </c>
      <c r="Y116" s="134" t="str">
        <f>IF($C116="","",_xlfn.IFNA(IF(ISBLANK(VLOOKUP($C116,GVgg!$D$12:CL$600,Y$3,FALSE)),"i.a",VLOOKUP($C116,GVgg!$D$12:CL$600,Y$3,FALSE)),"i.a"))</f>
        <v>i.a</v>
      </c>
      <c r="Z116" s="134" t="str">
        <f>IF($C116="","",_xlfn.IFNA(IF(ISBLANK(VLOOKUP($C116,GVgg!$D$12:CM$600,Z$3,FALSE)),"i.a",VLOOKUP($C116,GVgg!$D$12:CM$600,Z$3,FALSE)),"i.a"))</f>
        <v>i.a</v>
      </c>
      <c r="AA116" s="134" t="str">
        <f>IF($C116="","",_xlfn.IFNA(IF(ISBLANK(VLOOKUP($C116,GVgg!$D$12:CN$600,AA$3,FALSE)),"i.a",VLOOKUP($C116,GVgg!$D$12:CN$600,AA$3,FALSE)),"i.a"))</f>
        <v>i.a</v>
      </c>
      <c r="AB116" s="134" t="str">
        <f>IF($C116="","",_xlfn.IFNA(IF(ISBLANK(VLOOKUP($C116,GVgg!$D$12:CO$600,AB$3,FALSE)),"i.a",VLOOKUP($C116,GVgg!$D$12:CO$600,AB$3,FALSE)),"i.a"))</f>
        <v>i.a</v>
      </c>
    </row>
    <row r="117" spans="1:28" x14ac:dyDescent="0.2">
      <c r="A117" s="45">
        <v>109</v>
      </c>
      <c r="B117" s="45">
        <f>IF(OR(B116=B115,INDEX(GVgg!$B$12:$D$600,B116,1)=""),B116+1,B116)</f>
        <v>109</v>
      </c>
      <c r="C117" s="45">
        <f>IF(B117=B118,"",INDEX(GVgg!$B$12:$D$600,B117,3))</f>
        <v>0</v>
      </c>
      <c r="D117" s="51" t="str">
        <f>_xlfn.IFNA(IF(OR($C117="",ISBLANK(VLOOKUP($C117,GVgg!$D$11:$BV708,$I$3,FALSE))),"",VLOOKUP($C117,GVgg!$D$11:$BV708,$I$3,FALSE)),"")</f>
        <v/>
      </c>
      <c r="E117" s="51" t="str">
        <f>_xlfn.IFNA(IF(OR($C117="",ISBLANK(VLOOKUP($C117,GVgg!$D$11:$BV708,$I$3-1,FALSE))),"",VLOOKUP($C117,GVgg!$D$11:$BV708,$I$3-1,FALSE)),"")</f>
        <v/>
      </c>
      <c r="F117" s="51">
        <f>IF(B117=B118,UPPER(MID(INDEX(GVgg!$B$12:$F$600,B117,1),9,99)),INDEX(GVgg!$B$12:$F$600,B117,5))</f>
        <v>0</v>
      </c>
      <c r="G117" s="51">
        <f>IF(B117=B118,UPPER(MID(INDEX(GVgg!$B$12:$F$600,B117,1),9,99)),INDEX(GVgg!$B$12:$F$600,B117,4))</f>
        <v>0</v>
      </c>
      <c r="H117" s="106">
        <f t="shared" si="4"/>
        <v>0</v>
      </c>
      <c r="I117" s="108" t="str">
        <f t="shared" si="5"/>
        <v xml:space="preserve"> </v>
      </c>
      <c r="J117" s="134" t="str">
        <f>IF($C117="","",_xlfn.IFNA(IF(ISBLANK(VLOOKUP($C117,GVgg!$D$12:BW$600,J$3,FALSE)),"i.a",VLOOKUP($C117,GVgg!$D$12:BW$600,J$3,FALSE)),"i.a"))</f>
        <v>i.a</v>
      </c>
      <c r="K117" s="134" t="str">
        <f>IF($C117="","",_xlfn.IFNA(IF(ISBLANK(VLOOKUP($C117,GVgg!$D$12:BX$600,K$3,FALSE)),"i.a",VLOOKUP($C117,GVgg!$D$12:BX$600,K$3,FALSE)),"i.a"))</f>
        <v>i.a</v>
      </c>
      <c r="L117" s="134" t="str">
        <f>IF($C117="","",_xlfn.IFNA(IF(ISBLANK(VLOOKUP($C117,GVgg!$D$12:BY$600,L$3,FALSE)),"i.a",VLOOKUP($C117,GVgg!$D$12:BY$600,L$3,FALSE)),"i.a"))</f>
        <v>i.a</v>
      </c>
      <c r="M117" s="134" t="str">
        <f>IF($C117="","",_xlfn.IFNA(IF(ISBLANK(VLOOKUP($C117,GVgg!$D$12:BZ$600,M$3,FALSE)),"i.a",VLOOKUP($C117,GVgg!$D$12:BZ$600,M$3,FALSE)),"i.a"))</f>
        <v>i.a</v>
      </c>
      <c r="N117" s="134" t="str">
        <f>IF($C117="","",_xlfn.IFNA(IF(ISBLANK(VLOOKUP($C117,GVgg!$D$12:CA$600,N$3,FALSE)),"i.a",VLOOKUP($C117,GVgg!$D$12:CA$600,N$3,FALSE)),"i.a"))</f>
        <v>i.a</v>
      </c>
      <c r="O117" s="134" t="str">
        <f>IF($C117="","",_xlfn.IFNA(IF(ISBLANK(VLOOKUP($C117,GVgg!$D$12:CB$600,O$3,FALSE)),"i.a",VLOOKUP($C117,GVgg!$D$12:CB$600,O$3,FALSE)),"i.a"))</f>
        <v>i.a</v>
      </c>
      <c r="P117" s="134" t="str">
        <f>IF($C117="","",_xlfn.IFNA(IF(ISBLANK(VLOOKUP($C117,GVgg!$D$12:CC$600,P$3,FALSE)),"i.a",VLOOKUP($C117,GVgg!$D$12:CC$600,P$3,FALSE)),"i.a"))</f>
        <v>i.a</v>
      </c>
      <c r="Q117" s="134" t="str">
        <f>IF($C117="","",_xlfn.IFNA(IF(ISBLANK(VLOOKUP($C117,GVgg!$D$12:CD$600,Q$3,FALSE)),"i.a",VLOOKUP($C117,GVgg!$D$12:CD$600,Q$3,FALSE)),"i.a"))</f>
        <v>i.a</v>
      </c>
      <c r="R117" s="134" t="str">
        <f>IF($C117="","",_xlfn.IFNA(IF(ISBLANK(VLOOKUP($C117,GVgg!$D$12:CE$600,R$3,FALSE)),"i.a",VLOOKUP($C117,GVgg!$D$12:CE$600,R$3,FALSE)),"i.a"))</f>
        <v>i.a</v>
      </c>
      <c r="S117" s="134" t="str">
        <f>IF($C117="","",_xlfn.IFNA(IF(ISBLANK(VLOOKUP($C117,GVgg!$D$12:CF$600,S$3,FALSE)),"i.a",VLOOKUP($C117,GVgg!$D$12:CF$600,S$3,FALSE)),"i.a"))</f>
        <v>i.a</v>
      </c>
      <c r="T117" s="134" t="str">
        <f>IF($C117="","",_xlfn.IFNA(IF(ISBLANK(VLOOKUP($C117,GVgg!$D$12:CG$600,T$3,FALSE)),"i.a",VLOOKUP($C117,GVgg!$D$12:CG$600,T$3,FALSE)),"i.a"))</f>
        <v>i.a</v>
      </c>
      <c r="U117" s="134" t="str">
        <f>IF($C117="","",_xlfn.IFNA(IF(ISBLANK(VLOOKUP($C117,GVgg!$D$12:CH$600,U$3,FALSE)),"i.a",VLOOKUP($C117,GVgg!$D$12:CH$600,U$3,FALSE)),"i.a"))</f>
        <v>i.a</v>
      </c>
      <c r="V117" s="134" t="str">
        <f>IF($C117="","",_xlfn.IFNA(IF(ISBLANK(VLOOKUP($C117,GVgg!$D$12:CI$600,V$3,FALSE)),"i.a",VLOOKUP($C117,GVgg!$D$12:CI$600,V$3,FALSE)),"i.a"))</f>
        <v>i.a</v>
      </c>
      <c r="W117" s="134" t="str">
        <f>IF($C117="","",_xlfn.IFNA(IF(ISBLANK(VLOOKUP($C117,GVgg!$D$12:CJ$600,W$3,FALSE)),"i.a",VLOOKUP($C117,GVgg!$D$12:CJ$600,W$3,FALSE)),"i.a"))</f>
        <v>i.a</v>
      </c>
      <c r="X117" s="134" t="str">
        <f>IF($C117="","",_xlfn.IFNA(IF(ISBLANK(VLOOKUP($C117,GVgg!$D$12:CK$600,X$3,FALSE)),"i.a",VLOOKUP($C117,GVgg!$D$12:CK$600,X$3,FALSE)),"i.a"))</f>
        <v>i.a</v>
      </c>
      <c r="Y117" s="134" t="str">
        <f>IF($C117="","",_xlfn.IFNA(IF(ISBLANK(VLOOKUP($C117,GVgg!$D$12:CL$600,Y$3,FALSE)),"i.a",VLOOKUP($C117,GVgg!$D$12:CL$600,Y$3,FALSE)),"i.a"))</f>
        <v>i.a</v>
      </c>
      <c r="Z117" s="134" t="str">
        <f>IF($C117="","",_xlfn.IFNA(IF(ISBLANK(VLOOKUP($C117,GVgg!$D$12:CM$600,Z$3,FALSE)),"i.a",VLOOKUP($C117,GVgg!$D$12:CM$600,Z$3,FALSE)),"i.a"))</f>
        <v>i.a</v>
      </c>
      <c r="AA117" s="134" t="str">
        <f>IF($C117="","",_xlfn.IFNA(IF(ISBLANK(VLOOKUP($C117,GVgg!$D$12:CN$600,AA$3,FALSE)),"i.a",VLOOKUP($C117,GVgg!$D$12:CN$600,AA$3,FALSE)),"i.a"))</f>
        <v>i.a</v>
      </c>
      <c r="AB117" s="134" t="str">
        <f>IF($C117="","",_xlfn.IFNA(IF(ISBLANK(VLOOKUP($C117,GVgg!$D$12:CO$600,AB$3,FALSE)),"i.a",VLOOKUP($C117,GVgg!$D$12:CO$600,AB$3,FALSE)),"i.a"))</f>
        <v>i.a</v>
      </c>
    </row>
    <row r="118" spans="1:28" x14ac:dyDescent="0.2">
      <c r="A118" s="45">
        <v>110</v>
      </c>
      <c r="B118" s="45">
        <f>IF(OR(B117=B116,INDEX(GVgg!$B$12:$D$600,B117,1)=""),B117+1,B117)</f>
        <v>110</v>
      </c>
      <c r="C118" s="45">
        <f>IF(B118=B119,"",INDEX(GVgg!$B$12:$D$600,B118,3))</f>
        <v>0</v>
      </c>
      <c r="D118" s="51" t="str">
        <f>_xlfn.IFNA(IF(OR($C118="",ISBLANK(VLOOKUP($C118,GVgg!$D$11:$BV709,$I$3,FALSE))),"",VLOOKUP($C118,GVgg!$D$11:$BV709,$I$3,FALSE)),"")</f>
        <v/>
      </c>
      <c r="E118" s="51" t="str">
        <f>_xlfn.IFNA(IF(OR($C118="",ISBLANK(VLOOKUP($C118,GVgg!$D$11:$BV709,$I$3-1,FALSE))),"",VLOOKUP($C118,GVgg!$D$11:$BV709,$I$3-1,FALSE)),"")</f>
        <v/>
      </c>
      <c r="F118" s="51">
        <f>IF(B118=B119,UPPER(MID(INDEX(GVgg!$B$12:$F$600,B118,1),9,99)),INDEX(GVgg!$B$12:$F$600,B118,5))</f>
        <v>0</v>
      </c>
      <c r="G118" s="51">
        <f>IF(B118=B119,UPPER(MID(INDEX(GVgg!$B$12:$F$600,B118,1),9,99)),INDEX(GVgg!$B$12:$F$600,B118,4))</f>
        <v>0</v>
      </c>
      <c r="H118" s="106">
        <f t="shared" si="4"/>
        <v>0</v>
      </c>
      <c r="I118" s="108" t="str">
        <f t="shared" si="5"/>
        <v xml:space="preserve"> </v>
      </c>
      <c r="J118" s="134" t="str">
        <f>IF($C118="","",_xlfn.IFNA(IF(ISBLANK(VLOOKUP($C118,GVgg!$D$12:BW$600,J$3,FALSE)),"i.a",VLOOKUP($C118,GVgg!$D$12:BW$600,J$3,FALSE)),"i.a"))</f>
        <v>i.a</v>
      </c>
      <c r="K118" s="134" t="str">
        <f>IF($C118="","",_xlfn.IFNA(IF(ISBLANK(VLOOKUP($C118,GVgg!$D$12:BX$600,K$3,FALSE)),"i.a",VLOOKUP($C118,GVgg!$D$12:BX$600,K$3,FALSE)),"i.a"))</f>
        <v>i.a</v>
      </c>
      <c r="L118" s="134" t="str">
        <f>IF($C118="","",_xlfn.IFNA(IF(ISBLANK(VLOOKUP($C118,GVgg!$D$12:BY$600,L$3,FALSE)),"i.a",VLOOKUP($C118,GVgg!$D$12:BY$600,L$3,FALSE)),"i.a"))</f>
        <v>i.a</v>
      </c>
      <c r="M118" s="134" t="str">
        <f>IF($C118="","",_xlfn.IFNA(IF(ISBLANK(VLOOKUP($C118,GVgg!$D$12:BZ$600,M$3,FALSE)),"i.a",VLOOKUP($C118,GVgg!$D$12:BZ$600,M$3,FALSE)),"i.a"))</f>
        <v>i.a</v>
      </c>
      <c r="N118" s="134" t="str">
        <f>IF($C118="","",_xlfn.IFNA(IF(ISBLANK(VLOOKUP($C118,GVgg!$D$12:CA$600,N$3,FALSE)),"i.a",VLOOKUP($C118,GVgg!$D$12:CA$600,N$3,FALSE)),"i.a"))</f>
        <v>i.a</v>
      </c>
      <c r="O118" s="134" t="str">
        <f>IF($C118="","",_xlfn.IFNA(IF(ISBLANK(VLOOKUP($C118,GVgg!$D$12:CB$600,O$3,FALSE)),"i.a",VLOOKUP($C118,GVgg!$D$12:CB$600,O$3,FALSE)),"i.a"))</f>
        <v>i.a</v>
      </c>
      <c r="P118" s="134" t="str">
        <f>IF($C118="","",_xlfn.IFNA(IF(ISBLANK(VLOOKUP($C118,GVgg!$D$12:CC$600,P$3,FALSE)),"i.a",VLOOKUP($C118,GVgg!$D$12:CC$600,P$3,FALSE)),"i.a"))</f>
        <v>i.a</v>
      </c>
      <c r="Q118" s="134" t="str">
        <f>IF($C118="","",_xlfn.IFNA(IF(ISBLANK(VLOOKUP($C118,GVgg!$D$12:CD$600,Q$3,FALSE)),"i.a",VLOOKUP($C118,GVgg!$D$12:CD$600,Q$3,FALSE)),"i.a"))</f>
        <v>i.a</v>
      </c>
      <c r="R118" s="134" t="str">
        <f>IF($C118="","",_xlfn.IFNA(IF(ISBLANK(VLOOKUP($C118,GVgg!$D$12:CE$600,R$3,FALSE)),"i.a",VLOOKUP($C118,GVgg!$D$12:CE$600,R$3,FALSE)),"i.a"))</f>
        <v>i.a</v>
      </c>
      <c r="S118" s="134" t="str">
        <f>IF($C118="","",_xlfn.IFNA(IF(ISBLANK(VLOOKUP($C118,GVgg!$D$12:CF$600,S$3,FALSE)),"i.a",VLOOKUP($C118,GVgg!$D$12:CF$600,S$3,FALSE)),"i.a"))</f>
        <v>i.a</v>
      </c>
      <c r="T118" s="134" t="str">
        <f>IF($C118="","",_xlfn.IFNA(IF(ISBLANK(VLOOKUP($C118,GVgg!$D$12:CG$600,T$3,FALSE)),"i.a",VLOOKUP($C118,GVgg!$D$12:CG$600,T$3,FALSE)),"i.a"))</f>
        <v>i.a</v>
      </c>
      <c r="U118" s="134" t="str">
        <f>IF($C118="","",_xlfn.IFNA(IF(ISBLANK(VLOOKUP($C118,GVgg!$D$12:CH$600,U$3,FALSE)),"i.a",VLOOKUP($C118,GVgg!$D$12:CH$600,U$3,FALSE)),"i.a"))</f>
        <v>i.a</v>
      </c>
      <c r="V118" s="134" t="str">
        <f>IF($C118="","",_xlfn.IFNA(IF(ISBLANK(VLOOKUP($C118,GVgg!$D$12:CI$600,V$3,FALSE)),"i.a",VLOOKUP($C118,GVgg!$D$12:CI$600,V$3,FALSE)),"i.a"))</f>
        <v>i.a</v>
      </c>
      <c r="W118" s="134" t="str">
        <f>IF($C118="","",_xlfn.IFNA(IF(ISBLANK(VLOOKUP($C118,GVgg!$D$12:CJ$600,W$3,FALSE)),"i.a",VLOOKUP($C118,GVgg!$D$12:CJ$600,W$3,FALSE)),"i.a"))</f>
        <v>i.a</v>
      </c>
      <c r="X118" s="134" t="str">
        <f>IF($C118="","",_xlfn.IFNA(IF(ISBLANK(VLOOKUP($C118,GVgg!$D$12:CK$600,X$3,FALSE)),"i.a",VLOOKUP($C118,GVgg!$D$12:CK$600,X$3,FALSE)),"i.a"))</f>
        <v>i.a</v>
      </c>
      <c r="Y118" s="134" t="str">
        <f>IF($C118="","",_xlfn.IFNA(IF(ISBLANK(VLOOKUP($C118,GVgg!$D$12:CL$600,Y$3,FALSE)),"i.a",VLOOKUP($C118,GVgg!$D$12:CL$600,Y$3,FALSE)),"i.a"))</f>
        <v>i.a</v>
      </c>
      <c r="Z118" s="134" t="str">
        <f>IF($C118="","",_xlfn.IFNA(IF(ISBLANK(VLOOKUP($C118,GVgg!$D$12:CM$600,Z$3,FALSE)),"i.a",VLOOKUP($C118,GVgg!$D$12:CM$600,Z$3,FALSE)),"i.a"))</f>
        <v>i.a</v>
      </c>
      <c r="AA118" s="134" t="str">
        <f>IF($C118="","",_xlfn.IFNA(IF(ISBLANK(VLOOKUP($C118,GVgg!$D$12:CN$600,AA$3,FALSE)),"i.a",VLOOKUP($C118,GVgg!$D$12:CN$600,AA$3,FALSE)),"i.a"))</f>
        <v>i.a</v>
      </c>
      <c r="AB118" s="134" t="str">
        <f>IF($C118="","",_xlfn.IFNA(IF(ISBLANK(VLOOKUP($C118,GVgg!$D$12:CO$600,AB$3,FALSE)),"i.a",VLOOKUP($C118,GVgg!$D$12:CO$600,AB$3,FALSE)),"i.a"))</f>
        <v>i.a</v>
      </c>
    </row>
    <row r="119" spans="1:28" x14ac:dyDescent="0.2">
      <c r="A119" s="45">
        <v>111</v>
      </c>
      <c r="B119" s="45">
        <f>IF(OR(B118=B117,INDEX(GVgg!$B$12:$D$600,B118,1)=""),B118+1,B118)</f>
        <v>111</v>
      </c>
      <c r="C119" s="45">
        <f>IF(B119=B120,"",INDEX(GVgg!$B$12:$D$600,B119,3))</f>
        <v>0</v>
      </c>
      <c r="D119" s="51" t="str">
        <f>_xlfn.IFNA(IF(OR($C119="",ISBLANK(VLOOKUP($C119,GVgg!$D$11:$BV710,$I$3,FALSE))),"",VLOOKUP($C119,GVgg!$D$11:$BV710,$I$3,FALSE)),"")</f>
        <v/>
      </c>
      <c r="E119" s="51" t="str">
        <f>_xlfn.IFNA(IF(OR($C119="",ISBLANK(VLOOKUP($C119,GVgg!$D$11:$BV710,$I$3-1,FALSE))),"",VLOOKUP($C119,GVgg!$D$11:$BV710,$I$3-1,FALSE)),"")</f>
        <v/>
      </c>
      <c r="F119" s="51">
        <f>IF(B119=B120,UPPER(MID(INDEX(GVgg!$B$12:$F$600,B119,1),9,99)),INDEX(GVgg!$B$12:$F$600,B119,5))</f>
        <v>0</v>
      </c>
      <c r="G119" s="51">
        <f>IF(B119=B120,UPPER(MID(INDEX(GVgg!$B$12:$F$600,B119,1),9,99)),INDEX(GVgg!$B$12:$F$600,B119,4))</f>
        <v>0</v>
      </c>
      <c r="H119" s="106">
        <f t="shared" si="4"/>
        <v>0</v>
      </c>
      <c r="I119" s="108" t="str">
        <f t="shared" si="5"/>
        <v xml:space="preserve"> </v>
      </c>
      <c r="J119" s="134" t="str">
        <f>IF($C119="","",_xlfn.IFNA(IF(ISBLANK(VLOOKUP($C119,GVgg!$D$12:BW$600,J$3,FALSE)),"i.a",VLOOKUP($C119,GVgg!$D$12:BW$600,J$3,FALSE)),"i.a"))</f>
        <v>i.a</v>
      </c>
      <c r="K119" s="134" t="str">
        <f>IF($C119="","",_xlfn.IFNA(IF(ISBLANK(VLOOKUP($C119,GVgg!$D$12:BX$600,K$3,FALSE)),"i.a",VLOOKUP($C119,GVgg!$D$12:BX$600,K$3,FALSE)),"i.a"))</f>
        <v>i.a</v>
      </c>
      <c r="L119" s="134" t="str">
        <f>IF($C119="","",_xlfn.IFNA(IF(ISBLANK(VLOOKUP($C119,GVgg!$D$12:BY$600,L$3,FALSE)),"i.a",VLOOKUP($C119,GVgg!$D$12:BY$600,L$3,FALSE)),"i.a"))</f>
        <v>i.a</v>
      </c>
      <c r="M119" s="134" t="str">
        <f>IF($C119="","",_xlfn.IFNA(IF(ISBLANK(VLOOKUP($C119,GVgg!$D$12:BZ$600,M$3,FALSE)),"i.a",VLOOKUP($C119,GVgg!$D$12:BZ$600,M$3,FALSE)),"i.a"))</f>
        <v>i.a</v>
      </c>
      <c r="N119" s="134" t="str">
        <f>IF($C119="","",_xlfn.IFNA(IF(ISBLANK(VLOOKUP($C119,GVgg!$D$12:CA$600,N$3,FALSE)),"i.a",VLOOKUP($C119,GVgg!$D$12:CA$600,N$3,FALSE)),"i.a"))</f>
        <v>i.a</v>
      </c>
      <c r="O119" s="134" t="str">
        <f>IF($C119="","",_xlfn.IFNA(IF(ISBLANK(VLOOKUP($C119,GVgg!$D$12:CB$600,O$3,FALSE)),"i.a",VLOOKUP($C119,GVgg!$D$12:CB$600,O$3,FALSE)),"i.a"))</f>
        <v>i.a</v>
      </c>
      <c r="P119" s="134" t="str">
        <f>IF($C119="","",_xlfn.IFNA(IF(ISBLANK(VLOOKUP($C119,GVgg!$D$12:CC$600,P$3,FALSE)),"i.a",VLOOKUP($C119,GVgg!$D$12:CC$600,P$3,FALSE)),"i.a"))</f>
        <v>i.a</v>
      </c>
      <c r="Q119" s="134" t="str">
        <f>IF($C119="","",_xlfn.IFNA(IF(ISBLANK(VLOOKUP($C119,GVgg!$D$12:CD$600,Q$3,FALSE)),"i.a",VLOOKUP($C119,GVgg!$D$12:CD$600,Q$3,FALSE)),"i.a"))</f>
        <v>i.a</v>
      </c>
      <c r="R119" s="134" t="str">
        <f>IF($C119="","",_xlfn.IFNA(IF(ISBLANK(VLOOKUP($C119,GVgg!$D$12:CE$600,R$3,FALSE)),"i.a",VLOOKUP($C119,GVgg!$D$12:CE$600,R$3,FALSE)),"i.a"))</f>
        <v>i.a</v>
      </c>
      <c r="S119" s="134" t="str">
        <f>IF($C119="","",_xlfn.IFNA(IF(ISBLANK(VLOOKUP($C119,GVgg!$D$12:CF$600,S$3,FALSE)),"i.a",VLOOKUP($C119,GVgg!$D$12:CF$600,S$3,FALSE)),"i.a"))</f>
        <v>i.a</v>
      </c>
      <c r="T119" s="134" t="str">
        <f>IF($C119="","",_xlfn.IFNA(IF(ISBLANK(VLOOKUP($C119,GVgg!$D$12:CG$600,T$3,FALSE)),"i.a",VLOOKUP($C119,GVgg!$D$12:CG$600,T$3,FALSE)),"i.a"))</f>
        <v>i.a</v>
      </c>
      <c r="U119" s="134" t="str">
        <f>IF($C119="","",_xlfn.IFNA(IF(ISBLANK(VLOOKUP($C119,GVgg!$D$12:CH$600,U$3,FALSE)),"i.a",VLOOKUP($C119,GVgg!$D$12:CH$600,U$3,FALSE)),"i.a"))</f>
        <v>i.a</v>
      </c>
      <c r="V119" s="134" t="str">
        <f>IF($C119="","",_xlfn.IFNA(IF(ISBLANK(VLOOKUP($C119,GVgg!$D$12:CI$600,V$3,FALSE)),"i.a",VLOOKUP($C119,GVgg!$D$12:CI$600,V$3,FALSE)),"i.a"))</f>
        <v>i.a</v>
      </c>
      <c r="W119" s="134" t="str">
        <f>IF($C119="","",_xlfn.IFNA(IF(ISBLANK(VLOOKUP($C119,GVgg!$D$12:CJ$600,W$3,FALSE)),"i.a",VLOOKUP($C119,GVgg!$D$12:CJ$600,W$3,FALSE)),"i.a"))</f>
        <v>i.a</v>
      </c>
      <c r="X119" s="134" t="str">
        <f>IF($C119="","",_xlfn.IFNA(IF(ISBLANK(VLOOKUP($C119,GVgg!$D$12:CK$600,X$3,FALSE)),"i.a",VLOOKUP($C119,GVgg!$D$12:CK$600,X$3,FALSE)),"i.a"))</f>
        <v>i.a</v>
      </c>
      <c r="Y119" s="134" t="str">
        <f>IF($C119="","",_xlfn.IFNA(IF(ISBLANK(VLOOKUP($C119,GVgg!$D$12:CL$600,Y$3,FALSE)),"i.a",VLOOKUP($C119,GVgg!$D$12:CL$600,Y$3,FALSE)),"i.a"))</f>
        <v>i.a</v>
      </c>
      <c r="Z119" s="134" t="str">
        <f>IF($C119="","",_xlfn.IFNA(IF(ISBLANK(VLOOKUP($C119,GVgg!$D$12:CM$600,Z$3,FALSE)),"i.a",VLOOKUP($C119,GVgg!$D$12:CM$600,Z$3,FALSE)),"i.a"))</f>
        <v>i.a</v>
      </c>
      <c r="AA119" s="134" t="str">
        <f>IF($C119="","",_xlfn.IFNA(IF(ISBLANK(VLOOKUP($C119,GVgg!$D$12:CN$600,AA$3,FALSE)),"i.a",VLOOKUP($C119,GVgg!$D$12:CN$600,AA$3,FALSE)),"i.a"))</f>
        <v>i.a</v>
      </c>
      <c r="AB119" s="134" t="str">
        <f>IF($C119="","",_xlfn.IFNA(IF(ISBLANK(VLOOKUP($C119,GVgg!$D$12:CO$600,AB$3,FALSE)),"i.a",VLOOKUP($C119,GVgg!$D$12:CO$600,AB$3,FALSE)),"i.a"))</f>
        <v>i.a</v>
      </c>
    </row>
    <row r="120" spans="1:28" x14ac:dyDescent="0.2">
      <c r="A120" s="45">
        <v>112</v>
      </c>
      <c r="B120" s="45">
        <f>IF(OR(B119=B118,INDEX(GVgg!$B$12:$D$600,B119,1)=""),B119+1,B119)</f>
        <v>112</v>
      </c>
      <c r="C120" s="45">
        <f>IF(B120=B121,"",INDEX(GVgg!$B$12:$D$600,B120,3))</f>
        <v>0</v>
      </c>
      <c r="D120" s="51" t="str">
        <f>_xlfn.IFNA(IF(OR($C120="",ISBLANK(VLOOKUP($C120,GVgg!$D$11:$BV711,$I$3,FALSE))),"",VLOOKUP($C120,GVgg!$D$11:$BV711,$I$3,FALSE)),"")</f>
        <v/>
      </c>
      <c r="E120" s="51" t="str">
        <f>_xlfn.IFNA(IF(OR($C120="",ISBLANK(VLOOKUP($C120,GVgg!$D$11:$BV711,$I$3-1,FALSE))),"",VLOOKUP($C120,GVgg!$D$11:$BV711,$I$3-1,FALSE)),"")</f>
        <v/>
      </c>
      <c r="F120" s="51">
        <f>IF(B120=B121,UPPER(MID(INDEX(GVgg!$B$12:$F$600,B120,1),9,99)),INDEX(GVgg!$B$12:$F$600,B120,5))</f>
        <v>0</v>
      </c>
      <c r="G120" s="51">
        <f>IF(B120=B121,UPPER(MID(INDEX(GVgg!$B$12:$F$600,B120,1),9,99)),INDEX(GVgg!$B$12:$F$600,B120,4))</f>
        <v>0</v>
      </c>
      <c r="H120" s="106">
        <f t="shared" si="4"/>
        <v>0</v>
      </c>
      <c r="I120" s="108" t="str">
        <f t="shared" si="5"/>
        <v xml:space="preserve"> </v>
      </c>
      <c r="J120" s="134" t="str">
        <f>IF($C120="","",_xlfn.IFNA(IF(ISBLANK(VLOOKUP($C120,GVgg!$D$12:BW$600,J$3,FALSE)),"i.a",VLOOKUP($C120,GVgg!$D$12:BW$600,J$3,FALSE)),"i.a"))</f>
        <v>i.a</v>
      </c>
      <c r="K120" s="134" t="str">
        <f>IF($C120="","",_xlfn.IFNA(IF(ISBLANK(VLOOKUP($C120,GVgg!$D$12:BX$600,K$3,FALSE)),"i.a",VLOOKUP($C120,GVgg!$D$12:BX$600,K$3,FALSE)),"i.a"))</f>
        <v>i.a</v>
      </c>
      <c r="L120" s="134" t="str">
        <f>IF($C120="","",_xlfn.IFNA(IF(ISBLANK(VLOOKUP($C120,GVgg!$D$12:BY$600,L$3,FALSE)),"i.a",VLOOKUP($C120,GVgg!$D$12:BY$600,L$3,FALSE)),"i.a"))</f>
        <v>i.a</v>
      </c>
      <c r="M120" s="134" t="str">
        <f>IF($C120="","",_xlfn.IFNA(IF(ISBLANK(VLOOKUP($C120,GVgg!$D$12:BZ$600,M$3,FALSE)),"i.a",VLOOKUP($C120,GVgg!$D$12:BZ$600,M$3,FALSE)),"i.a"))</f>
        <v>i.a</v>
      </c>
      <c r="N120" s="134" t="str">
        <f>IF($C120="","",_xlfn.IFNA(IF(ISBLANK(VLOOKUP($C120,GVgg!$D$12:CA$600,N$3,FALSE)),"i.a",VLOOKUP($C120,GVgg!$D$12:CA$600,N$3,FALSE)),"i.a"))</f>
        <v>i.a</v>
      </c>
      <c r="O120" s="134" t="str">
        <f>IF($C120="","",_xlfn.IFNA(IF(ISBLANK(VLOOKUP($C120,GVgg!$D$12:CB$600,O$3,FALSE)),"i.a",VLOOKUP($C120,GVgg!$D$12:CB$600,O$3,FALSE)),"i.a"))</f>
        <v>i.a</v>
      </c>
      <c r="P120" s="134" t="str">
        <f>IF($C120="","",_xlfn.IFNA(IF(ISBLANK(VLOOKUP($C120,GVgg!$D$12:CC$600,P$3,FALSE)),"i.a",VLOOKUP($C120,GVgg!$D$12:CC$600,P$3,FALSE)),"i.a"))</f>
        <v>i.a</v>
      </c>
      <c r="Q120" s="134" t="str">
        <f>IF($C120="","",_xlfn.IFNA(IF(ISBLANK(VLOOKUP($C120,GVgg!$D$12:CD$600,Q$3,FALSE)),"i.a",VLOOKUP($C120,GVgg!$D$12:CD$600,Q$3,FALSE)),"i.a"))</f>
        <v>i.a</v>
      </c>
      <c r="R120" s="134" t="str">
        <f>IF($C120="","",_xlfn.IFNA(IF(ISBLANK(VLOOKUP($C120,GVgg!$D$12:CE$600,R$3,FALSE)),"i.a",VLOOKUP($C120,GVgg!$D$12:CE$600,R$3,FALSE)),"i.a"))</f>
        <v>i.a</v>
      </c>
      <c r="S120" s="134" t="str">
        <f>IF($C120="","",_xlfn.IFNA(IF(ISBLANK(VLOOKUP($C120,GVgg!$D$12:CF$600,S$3,FALSE)),"i.a",VLOOKUP($C120,GVgg!$D$12:CF$600,S$3,FALSE)),"i.a"))</f>
        <v>i.a</v>
      </c>
      <c r="T120" s="134" t="str">
        <f>IF($C120="","",_xlfn.IFNA(IF(ISBLANK(VLOOKUP($C120,GVgg!$D$12:CG$600,T$3,FALSE)),"i.a",VLOOKUP($C120,GVgg!$D$12:CG$600,T$3,FALSE)),"i.a"))</f>
        <v>i.a</v>
      </c>
      <c r="U120" s="134" t="str">
        <f>IF($C120="","",_xlfn.IFNA(IF(ISBLANK(VLOOKUP($C120,GVgg!$D$12:CH$600,U$3,FALSE)),"i.a",VLOOKUP($C120,GVgg!$D$12:CH$600,U$3,FALSE)),"i.a"))</f>
        <v>i.a</v>
      </c>
      <c r="V120" s="134" t="str">
        <f>IF($C120="","",_xlfn.IFNA(IF(ISBLANK(VLOOKUP($C120,GVgg!$D$12:CI$600,V$3,FALSE)),"i.a",VLOOKUP($C120,GVgg!$D$12:CI$600,V$3,FALSE)),"i.a"))</f>
        <v>i.a</v>
      </c>
      <c r="W120" s="134" t="str">
        <f>IF($C120="","",_xlfn.IFNA(IF(ISBLANK(VLOOKUP($C120,GVgg!$D$12:CJ$600,W$3,FALSE)),"i.a",VLOOKUP($C120,GVgg!$D$12:CJ$600,W$3,FALSE)),"i.a"))</f>
        <v>i.a</v>
      </c>
      <c r="X120" s="134" t="str">
        <f>IF($C120="","",_xlfn.IFNA(IF(ISBLANK(VLOOKUP($C120,GVgg!$D$12:CK$600,X$3,FALSE)),"i.a",VLOOKUP($C120,GVgg!$D$12:CK$600,X$3,FALSE)),"i.a"))</f>
        <v>i.a</v>
      </c>
      <c r="Y120" s="134" t="str">
        <f>IF($C120="","",_xlfn.IFNA(IF(ISBLANK(VLOOKUP($C120,GVgg!$D$12:CL$600,Y$3,FALSE)),"i.a",VLOOKUP($C120,GVgg!$D$12:CL$600,Y$3,FALSE)),"i.a"))</f>
        <v>i.a</v>
      </c>
      <c r="Z120" s="134" t="str">
        <f>IF($C120="","",_xlfn.IFNA(IF(ISBLANK(VLOOKUP($C120,GVgg!$D$12:CM$600,Z$3,FALSE)),"i.a",VLOOKUP($C120,GVgg!$D$12:CM$600,Z$3,FALSE)),"i.a"))</f>
        <v>i.a</v>
      </c>
      <c r="AA120" s="134" t="str">
        <f>IF($C120="","",_xlfn.IFNA(IF(ISBLANK(VLOOKUP($C120,GVgg!$D$12:CN$600,AA$3,FALSE)),"i.a",VLOOKUP($C120,GVgg!$D$12:CN$600,AA$3,FALSE)),"i.a"))</f>
        <v>i.a</v>
      </c>
      <c r="AB120" s="134" t="str">
        <f>IF($C120="","",_xlfn.IFNA(IF(ISBLANK(VLOOKUP($C120,GVgg!$D$12:CO$600,AB$3,FALSE)),"i.a",VLOOKUP($C120,GVgg!$D$12:CO$600,AB$3,FALSE)),"i.a"))</f>
        <v>i.a</v>
      </c>
    </row>
    <row r="121" spans="1:28" x14ac:dyDescent="0.2">
      <c r="A121" s="45">
        <v>113</v>
      </c>
      <c r="B121" s="45">
        <f>IF(OR(B120=B119,INDEX(GVgg!$B$12:$D$600,B120,1)=""),B120+1,B120)</f>
        <v>113</v>
      </c>
      <c r="C121" s="45">
        <f>IF(B121=B122,"",INDEX(GVgg!$B$12:$D$600,B121,3))</f>
        <v>0</v>
      </c>
      <c r="D121" s="51" t="str">
        <f>_xlfn.IFNA(IF(OR($C121="",ISBLANK(VLOOKUP($C121,GVgg!$D$11:$BV712,$I$3,FALSE))),"",VLOOKUP($C121,GVgg!$D$11:$BV712,$I$3,FALSE)),"")</f>
        <v/>
      </c>
      <c r="E121" s="51" t="str">
        <f>_xlfn.IFNA(IF(OR($C121="",ISBLANK(VLOOKUP($C121,GVgg!$D$11:$BV712,$I$3-1,FALSE))),"",VLOOKUP($C121,GVgg!$D$11:$BV712,$I$3-1,FALSE)),"")</f>
        <v/>
      </c>
      <c r="F121" s="51">
        <f>IF(B121=B122,UPPER(MID(INDEX(GVgg!$B$12:$F$600,B121,1),9,99)),INDEX(GVgg!$B$12:$F$600,B121,5))</f>
        <v>0</v>
      </c>
      <c r="G121" s="51">
        <f>IF(B121=B122,UPPER(MID(INDEX(GVgg!$B$12:$F$600,B121,1),9,99)),INDEX(GVgg!$B$12:$F$600,B121,4))</f>
        <v>0</v>
      </c>
      <c r="H121" s="106">
        <f t="shared" si="4"/>
        <v>0</v>
      </c>
      <c r="I121" s="108" t="str">
        <f t="shared" si="5"/>
        <v xml:space="preserve"> </v>
      </c>
      <c r="J121" s="134" t="str">
        <f>IF($C121="","",_xlfn.IFNA(IF(ISBLANK(VLOOKUP($C121,GVgg!$D$12:BW$600,J$3,FALSE)),"i.a",VLOOKUP($C121,GVgg!$D$12:BW$600,J$3,FALSE)),"i.a"))</f>
        <v>i.a</v>
      </c>
      <c r="K121" s="134" t="str">
        <f>IF($C121="","",_xlfn.IFNA(IF(ISBLANK(VLOOKUP($C121,GVgg!$D$12:BX$600,K$3,FALSE)),"i.a",VLOOKUP($C121,GVgg!$D$12:BX$600,K$3,FALSE)),"i.a"))</f>
        <v>i.a</v>
      </c>
      <c r="L121" s="134" t="str">
        <f>IF($C121="","",_xlfn.IFNA(IF(ISBLANK(VLOOKUP($C121,GVgg!$D$12:BY$600,L$3,FALSE)),"i.a",VLOOKUP($C121,GVgg!$D$12:BY$600,L$3,FALSE)),"i.a"))</f>
        <v>i.a</v>
      </c>
      <c r="M121" s="134" t="str">
        <f>IF($C121="","",_xlfn.IFNA(IF(ISBLANK(VLOOKUP($C121,GVgg!$D$12:BZ$600,M$3,FALSE)),"i.a",VLOOKUP($C121,GVgg!$D$12:BZ$600,M$3,FALSE)),"i.a"))</f>
        <v>i.a</v>
      </c>
      <c r="N121" s="134" t="str">
        <f>IF($C121="","",_xlfn.IFNA(IF(ISBLANK(VLOOKUP($C121,GVgg!$D$12:CA$600,N$3,FALSE)),"i.a",VLOOKUP($C121,GVgg!$D$12:CA$600,N$3,FALSE)),"i.a"))</f>
        <v>i.a</v>
      </c>
      <c r="O121" s="134" t="str">
        <f>IF($C121="","",_xlfn.IFNA(IF(ISBLANK(VLOOKUP($C121,GVgg!$D$12:CB$600,O$3,FALSE)),"i.a",VLOOKUP($C121,GVgg!$D$12:CB$600,O$3,FALSE)),"i.a"))</f>
        <v>i.a</v>
      </c>
      <c r="P121" s="134" t="str">
        <f>IF($C121="","",_xlfn.IFNA(IF(ISBLANK(VLOOKUP($C121,GVgg!$D$12:CC$600,P$3,FALSE)),"i.a",VLOOKUP($C121,GVgg!$D$12:CC$600,P$3,FALSE)),"i.a"))</f>
        <v>i.a</v>
      </c>
      <c r="Q121" s="134" t="str">
        <f>IF($C121="","",_xlfn.IFNA(IF(ISBLANK(VLOOKUP($C121,GVgg!$D$12:CD$600,Q$3,FALSE)),"i.a",VLOOKUP($C121,GVgg!$D$12:CD$600,Q$3,FALSE)),"i.a"))</f>
        <v>i.a</v>
      </c>
      <c r="R121" s="134" t="str">
        <f>IF($C121="","",_xlfn.IFNA(IF(ISBLANK(VLOOKUP($C121,GVgg!$D$12:CE$600,R$3,FALSE)),"i.a",VLOOKUP($C121,GVgg!$D$12:CE$600,R$3,FALSE)),"i.a"))</f>
        <v>i.a</v>
      </c>
      <c r="S121" s="134" t="str">
        <f>IF($C121="","",_xlfn.IFNA(IF(ISBLANK(VLOOKUP($C121,GVgg!$D$12:CF$600,S$3,FALSE)),"i.a",VLOOKUP($C121,GVgg!$D$12:CF$600,S$3,FALSE)),"i.a"))</f>
        <v>i.a</v>
      </c>
      <c r="T121" s="134" t="str">
        <f>IF($C121="","",_xlfn.IFNA(IF(ISBLANK(VLOOKUP($C121,GVgg!$D$12:CG$600,T$3,FALSE)),"i.a",VLOOKUP($C121,GVgg!$D$12:CG$600,T$3,FALSE)),"i.a"))</f>
        <v>i.a</v>
      </c>
      <c r="U121" s="134" t="str">
        <f>IF($C121="","",_xlfn.IFNA(IF(ISBLANK(VLOOKUP($C121,GVgg!$D$12:CH$600,U$3,FALSE)),"i.a",VLOOKUP($C121,GVgg!$D$12:CH$600,U$3,FALSE)),"i.a"))</f>
        <v>i.a</v>
      </c>
      <c r="V121" s="134" t="str">
        <f>IF($C121="","",_xlfn.IFNA(IF(ISBLANK(VLOOKUP($C121,GVgg!$D$12:CI$600,V$3,FALSE)),"i.a",VLOOKUP($C121,GVgg!$D$12:CI$600,V$3,FALSE)),"i.a"))</f>
        <v>i.a</v>
      </c>
      <c r="W121" s="134" t="str">
        <f>IF($C121="","",_xlfn.IFNA(IF(ISBLANK(VLOOKUP($C121,GVgg!$D$12:CJ$600,W$3,FALSE)),"i.a",VLOOKUP($C121,GVgg!$D$12:CJ$600,W$3,FALSE)),"i.a"))</f>
        <v>i.a</v>
      </c>
      <c r="X121" s="134" t="str">
        <f>IF($C121="","",_xlfn.IFNA(IF(ISBLANK(VLOOKUP($C121,GVgg!$D$12:CK$600,X$3,FALSE)),"i.a",VLOOKUP($C121,GVgg!$D$12:CK$600,X$3,FALSE)),"i.a"))</f>
        <v>i.a</v>
      </c>
      <c r="Y121" s="134" t="str">
        <f>IF($C121="","",_xlfn.IFNA(IF(ISBLANK(VLOOKUP($C121,GVgg!$D$12:CL$600,Y$3,FALSE)),"i.a",VLOOKUP($C121,GVgg!$D$12:CL$600,Y$3,FALSE)),"i.a"))</f>
        <v>i.a</v>
      </c>
      <c r="Z121" s="134" t="str">
        <f>IF($C121="","",_xlfn.IFNA(IF(ISBLANK(VLOOKUP($C121,GVgg!$D$12:CM$600,Z$3,FALSE)),"i.a",VLOOKUP($C121,GVgg!$D$12:CM$600,Z$3,FALSE)),"i.a"))</f>
        <v>i.a</v>
      </c>
      <c r="AA121" s="134" t="str">
        <f>IF($C121="","",_xlfn.IFNA(IF(ISBLANK(VLOOKUP($C121,GVgg!$D$12:CN$600,AA$3,FALSE)),"i.a",VLOOKUP($C121,GVgg!$D$12:CN$600,AA$3,FALSE)),"i.a"))</f>
        <v>i.a</v>
      </c>
      <c r="AB121" s="134" t="str">
        <f>IF($C121="","",_xlfn.IFNA(IF(ISBLANK(VLOOKUP($C121,GVgg!$D$12:CO$600,AB$3,FALSE)),"i.a",VLOOKUP($C121,GVgg!$D$12:CO$600,AB$3,FALSE)),"i.a"))</f>
        <v>i.a</v>
      </c>
    </row>
    <row r="122" spans="1:28" x14ac:dyDescent="0.2">
      <c r="A122" s="45">
        <v>114</v>
      </c>
      <c r="B122" s="45">
        <f>IF(OR(B121=B120,INDEX(GVgg!$B$12:$D$600,B121,1)=""),B121+1,B121)</f>
        <v>114</v>
      </c>
      <c r="C122" s="45">
        <f>IF(B122=B123,"",INDEX(GVgg!$B$12:$D$600,B122,3))</f>
        <v>0</v>
      </c>
      <c r="D122" s="51" t="str">
        <f>_xlfn.IFNA(IF(OR($C122="",ISBLANK(VLOOKUP($C122,GVgg!$D$11:$BV713,$I$3,FALSE))),"",VLOOKUP($C122,GVgg!$D$11:$BV713,$I$3,FALSE)),"")</f>
        <v/>
      </c>
      <c r="E122" s="51" t="str">
        <f>_xlfn.IFNA(IF(OR($C122="",ISBLANK(VLOOKUP($C122,GVgg!$D$11:$BV713,$I$3-1,FALSE))),"",VLOOKUP($C122,GVgg!$D$11:$BV713,$I$3-1,FALSE)),"")</f>
        <v/>
      </c>
      <c r="F122" s="51">
        <f>IF(B122=B123,UPPER(MID(INDEX(GVgg!$B$12:$F$600,B122,1),9,99)),INDEX(GVgg!$B$12:$F$600,B122,5))</f>
        <v>0</v>
      </c>
      <c r="G122" s="51">
        <f>IF(B122=B123,UPPER(MID(INDEX(GVgg!$B$12:$F$600,B122,1),9,99)),INDEX(GVgg!$B$12:$F$600,B122,4))</f>
        <v>0</v>
      </c>
      <c r="H122" s="106">
        <f t="shared" si="4"/>
        <v>0</v>
      </c>
      <c r="I122" s="108" t="str">
        <f t="shared" si="5"/>
        <v xml:space="preserve"> </v>
      </c>
      <c r="J122" s="134" t="str">
        <f>IF($C122="","",_xlfn.IFNA(IF(ISBLANK(VLOOKUP($C122,GVgg!$D$12:BW$600,J$3,FALSE)),"i.a",VLOOKUP($C122,GVgg!$D$12:BW$600,J$3,FALSE)),"i.a"))</f>
        <v>i.a</v>
      </c>
      <c r="K122" s="134" t="str">
        <f>IF($C122="","",_xlfn.IFNA(IF(ISBLANK(VLOOKUP($C122,GVgg!$D$12:BX$600,K$3,FALSE)),"i.a",VLOOKUP($C122,GVgg!$D$12:BX$600,K$3,FALSE)),"i.a"))</f>
        <v>i.a</v>
      </c>
      <c r="L122" s="134" t="str">
        <f>IF($C122="","",_xlfn.IFNA(IF(ISBLANK(VLOOKUP($C122,GVgg!$D$12:BY$600,L$3,FALSE)),"i.a",VLOOKUP($C122,GVgg!$D$12:BY$600,L$3,FALSE)),"i.a"))</f>
        <v>i.a</v>
      </c>
      <c r="M122" s="134" t="str">
        <f>IF($C122="","",_xlfn.IFNA(IF(ISBLANK(VLOOKUP($C122,GVgg!$D$12:BZ$600,M$3,FALSE)),"i.a",VLOOKUP($C122,GVgg!$D$12:BZ$600,M$3,FALSE)),"i.a"))</f>
        <v>i.a</v>
      </c>
      <c r="N122" s="134" t="str">
        <f>IF($C122="","",_xlfn.IFNA(IF(ISBLANK(VLOOKUP($C122,GVgg!$D$12:CA$600,N$3,FALSE)),"i.a",VLOOKUP($C122,GVgg!$D$12:CA$600,N$3,FALSE)),"i.a"))</f>
        <v>i.a</v>
      </c>
      <c r="O122" s="134" t="str">
        <f>IF($C122="","",_xlfn.IFNA(IF(ISBLANK(VLOOKUP($C122,GVgg!$D$12:CB$600,O$3,FALSE)),"i.a",VLOOKUP($C122,GVgg!$D$12:CB$600,O$3,FALSE)),"i.a"))</f>
        <v>i.a</v>
      </c>
      <c r="P122" s="134" t="str">
        <f>IF($C122="","",_xlfn.IFNA(IF(ISBLANK(VLOOKUP($C122,GVgg!$D$12:CC$600,P$3,FALSE)),"i.a",VLOOKUP($C122,GVgg!$D$12:CC$600,P$3,FALSE)),"i.a"))</f>
        <v>i.a</v>
      </c>
      <c r="Q122" s="134" t="str">
        <f>IF($C122="","",_xlfn.IFNA(IF(ISBLANK(VLOOKUP($C122,GVgg!$D$12:CD$600,Q$3,FALSE)),"i.a",VLOOKUP($C122,GVgg!$D$12:CD$600,Q$3,FALSE)),"i.a"))</f>
        <v>i.a</v>
      </c>
      <c r="R122" s="134" t="str">
        <f>IF($C122="","",_xlfn.IFNA(IF(ISBLANK(VLOOKUP($C122,GVgg!$D$12:CE$600,R$3,FALSE)),"i.a",VLOOKUP($C122,GVgg!$D$12:CE$600,R$3,FALSE)),"i.a"))</f>
        <v>i.a</v>
      </c>
      <c r="S122" s="134" t="str">
        <f>IF($C122="","",_xlfn.IFNA(IF(ISBLANK(VLOOKUP($C122,GVgg!$D$12:CF$600,S$3,FALSE)),"i.a",VLOOKUP($C122,GVgg!$D$12:CF$600,S$3,FALSE)),"i.a"))</f>
        <v>i.a</v>
      </c>
      <c r="T122" s="134" t="str">
        <f>IF($C122="","",_xlfn.IFNA(IF(ISBLANK(VLOOKUP($C122,GVgg!$D$12:CG$600,T$3,FALSE)),"i.a",VLOOKUP($C122,GVgg!$D$12:CG$600,T$3,FALSE)),"i.a"))</f>
        <v>i.a</v>
      </c>
      <c r="U122" s="134" t="str">
        <f>IF($C122="","",_xlfn.IFNA(IF(ISBLANK(VLOOKUP($C122,GVgg!$D$12:CH$600,U$3,FALSE)),"i.a",VLOOKUP($C122,GVgg!$D$12:CH$600,U$3,FALSE)),"i.a"))</f>
        <v>i.a</v>
      </c>
      <c r="V122" s="134" t="str">
        <f>IF($C122="","",_xlfn.IFNA(IF(ISBLANK(VLOOKUP($C122,GVgg!$D$12:CI$600,V$3,FALSE)),"i.a",VLOOKUP($C122,GVgg!$D$12:CI$600,V$3,FALSE)),"i.a"))</f>
        <v>i.a</v>
      </c>
      <c r="W122" s="134" t="str">
        <f>IF($C122="","",_xlfn.IFNA(IF(ISBLANK(VLOOKUP($C122,GVgg!$D$12:CJ$600,W$3,FALSE)),"i.a",VLOOKUP($C122,GVgg!$D$12:CJ$600,W$3,FALSE)),"i.a"))</f>
        <v>i.a</v>
      </c>
      <c r="X122" s="134" t="str">
        <f>IF($C122="","",_xlfn.IFNA(IF(ISBLANK(VLOOKUP($C122,GVgg!$D$12:CK$600,X$3,FALSE)),"i.a",VLOOKUP($C122,GVgg!$D$12:CK$600,X$3,FALSE)),"i.a"))</f>
        <v>i.a</v>
      </c>
      <c r="Y122" s="134" t="str">
        <f>IF($C122="","",_xlfn.IFNA(IF(ISBLANK(VLOOKUP($C122,GVgg!$D$12:CL$600,Y$3,FALSE)),"i.a",VLOOKUP($C122,GVgg!$D$12:CL$600,Y$3,FALSE)),"i.a"))</f>
        <v>i.a</v>
      </c>
      <c r="Z122" s="134" t="str">
        <f>IF($C122="","",_xlfn.IFNA(IF(ISBLANK(VLOOKUP($C122,GVgg!$D$12:CM$600,Z$3,FALSE)),"i.a",VLOOKUP($C122,GVgg!$D$12:CM$600,Z$3,FALSE)),"i.a"))</f>
        <v>i.a</v>
      </c>
      <c r="AA122" s="134" t="str">
        <f>IF($C122="","",_xlfn.IFNA(IF(ISBLANK(VLOOKUP($C122,GVgg!$D$12:CN$600,AA$3,FALSE)),"i.a",VLOOKUP($C122,GVgg!$D$12:CN$600,AA$3,FALSE)),"i.a"))</f>
        <v>i.a</v>
      </c>
      <c r="AB122" s="134" t="str">
        <f>IF($C122="","",_xlfn.IFNA(IF(ISBLANK(VLOOKUP($C122,GVgg!$D$12:CO$600,AB$3,FALSE)),"i.a",VLOOKUP($C122,GVgg!$D$12:CO$600,AB$3,FALSE)),"i.a"))</f>
        <v>i.a</v>
      </c>
    </row>
    <row r="123" spans="1:28" x14ac:dyDescent="0.2">
      <c r="A123" s="45">
        <v>115</v>
      </c>
      <c r="B123" s="45">
        <f>IF(OR(B122=B121,INDEX(GVgg!$B$12:$D$600,B122,1)=""),B122+1,B122)</f>
        <v>115</v>
      </c>
      <c r="C123" s="45">
        <f>IF(B123=B124,"",INDEX(GVgg!$B$12:$D$600,B123,3))</f>
        <v>0</v>
      </c>
      <c r="D123" s="51" t="str">
        <f>_xlfn.IFNA(IF(OR($C123="",ISBLANK(VLOOKUP($C123,GVgg!$D$11:$BV714,$I$3,FALSE))),"",VLOOKUP($C123,GVgg!$D$11:$BV714,$I$3,FALSE)),"")</f>
        <v/>
      </c>
      <c r="E123" s="51" t="str">
        <f>_xlfn.IFNA(IF(OR($C123="",ISBLANK(VLOOKUP($C123,GVgg!$D$11:$BV714,$I$3-1,FALSE))),"",VLOOKUP($C123,GVgg!$D$11:$BV714,$I$3-1,FALSE)),"")</f>
        <v/>
      </c>
      <c r="F123" s="51">
        <f>IF(B123=B124,UPPER(MID(INDEX(GVgg!$B$12:$F$600,B123,1),9,99)),INDEX(GVgg!$B$12:$F$600,B123,5))</f>
        <v>0</v>
      </c>
      <c r="G123" s="51">
        <f>IF(B123=B124,UPPER(MID(INDEX(GVgg!$B$12:$F$600,B123,1),9,99)),INDEX(GVgg!$B$12:$F$600,B123,4))</f>
        <v>0</v>
      </c>
      <c r="H123" s="106">
        <f t="shared" si="4"/>
        <v>0</v>
      </c>
      <c r="I123" s="108" t="str">
        <f t="shared" si="5"/>
        <v xml:space="preserve"> </v>
      </c>
      <c r="J123" s="134" t="str">
        <f>IF($C123="","",_xlfn.IFNA(IF(ISBLANK(VLOOKUP($C123,GVgg!$D$12:BW$600,J$3,FALSE)),"i.a",VLOOKUP($C123,GVgg!$D$12:BW$600,J$3,FALSE)),"i.a"))</f>
        <v>i.a</v>
      </c>
      <c r="K123" s="134" t="str">
        <f>IF($C123="","",_xlfn.IFNA(IF(ISBLANK(VLOOKUP($C123,GVgg!$D$12:BX$600,K$3,FALSE)),"i.a",VLOOKUP($C123,GVgg!$D$12:BX$600,K$3,FALSE)),"i.a"))</f>
        <v>i.a</v>
      </c>
      <c r="L123" s="134" t="str">
        <f>IF($C123="","",_xlfn.IFNA(IF(ISBLANK(VLOOKUP($C123,GVgg!$D$12:BY$600,L$3,FALSE)),"i.a",VLOOKUP($C123,GVgg!$D$12:BY$600,L$3,FALSE)),"i.a"))</f>
        <v>i.a</v>
      </c>
      <c r="M123" s="134" t="str">
        <f>IF($C123="","",_xlfn.IFNA(IF(ISBLANK(VLOOKUP($C123,GVgg!$D$12:BZ$600,M$3,FALSE)),"i.a",VLOOKUP($C123,GVgg!$D$12:BZ$600,M$3,FALSE)),"i.a"))</f>
        <v>i.a</v>
      </c>
      <c r="N123" s="134" t="str">
        <f>IF($C123="","",_xlfn.IFNA(IF(ISBLANK(VLOOKUP($C123,GVgg!$D$12:CA$600,N$3,FALSE)),"i.a",VLOOKUP($C123,GVgg!$D$12:CA$600,N$3,FALSE)),"i.a"))</f>
        <v>i.a</v>
      </c>
      <c r="O123" s="134" t="str">
        <f>IF($C123="","",_xlfn.IFNA(IF(ISBLANK(VLOOKUP($C123,GVgg!$D$12:CB$600,O$3,FALSE)),"i.a",VLOOKUP($C123,GVgg!$D$12:CB$600,O$3,FALSE)),"i.a"))</f>
        <v>i.a</v>
      </c>
      <c r="P123" s="134" t="str">
        <f>IF($C123="","",_xlfn.IFNA(IF(ISBLANK(VLOOKUP($C123,GVgg!$D$12:CC$600,P$3,FALSE)),"i.a",VLOOKUP($C123,GVgg!$D$12:CC$600,P$3,FALSE)),"i.a"))</f>
        <v>i.a</v>
      </c>
      <c r="Q123" s="134" t="str">
        <f>IF($C123="","",_xlfn.IFNA(IF(ISBLANK(VLOOKUP($C123,GVgg!$D$12:CD$600,Q$3,FALSE)),"i.a",VLOOKUP($C123,GVgg!$D$12:CD$600,Q$3,FALSE)),"i.a"))</f>
        <v>i.a</v>
      </c>
      <c r="R123" s="134" t="str">
        <f>IF($C123="","",_xlfn.IFNA(IF(ISBLANK(VLOOKUP($C123,GVgg!$D$12:CE$600,R$3,FALSE)),"i.a",VLOOKUP($C123,GVgg!$D$12:CE$600,R$3,FALSE)),"i.a"))</f>
        <v>i.a</v>
      </c>
      <c r="S123" s="134" t="str">
        <f>IF($C123="","",_xlfn.IFNA(IF(ISBLANK(VLOOKUP($C123,GVgg!$D$12:CF$600,S$3,FALSE)),"i.a",VLOOKUP($C123,GVgg!$D$12:CF$600,S$3,FALSE)),"i.a"))</f>
        <v>i.a</v>
      </c>
      <c r="T123" s="134" t="str">
        <f>IF($C123="","",_xlfn.IFNA(IF(ISBLANK(VLOOKUP($C123,GVgg!$D$12:CG$600,T$3,FALSE)),"i.a",VLOOKUP($C123,GVgg!$D$12:CG$600,T$3,FALSE)),"i.a"))</f>
        <v>i.a</v>
      </c>
      <c r="U123" s="134" t="str">
        <f>IF($C123="","",_xlfn.IFNA(IF(ISBLANK(VLOOKUP($C123,GVgg!$D$12:CH$600,U$3,FALSE)),"i.a",VLOOKUP($C123,GVgg!$D$12:CH$600,U$3,FALSE)),"i.a"))</f>
        <v>i.a</v>
      </c>
      <c r="V123" s="134" t="str">
        <f>IF($C123="","",_xlfn.IFNA(IF(ISBLANK(VLOOKUP($C123,GVgg!$D$12:CI$600,V$3,FALSE)),"i.a",VLOOKUP($C123,GVgg!$D$12:CI$600,V$3,FALSE)),"i.a"))</f>
        <v>i.a</v>
      </c>
      <c r="W123" s="134" t="str">
        <f>IF($C123="","",_xlfn.IFNA(IF(ISBLANK(VLOOKUP($C123,GVgg!$D$12:CJ$600,W$3,FALSE)),"i.a",VLOOKUP($C123,GVgg!$D$12:CJ$600,W$3,FALSE)),"i.a"))</f>
        <v>i.a</v>
      </c>
      <c r="X123" s="134" t="str">
        <f>IF($C123="","",_xlfn.IFNA(IF(ISBLANK(VLOOKUP($C123,GVgg!$D$12:CK$600,X$3,FALSE)),"i.a",VLOOKUP($C123,GVgg!$D$12:CK$600,X$3,FALSE)),"i.a"))</f>
        <v>i.a</v>
      </c>
      <c r="Y123" s="134" t="str">
        <f>IF($C123="","",_xlfn.IFNA(IF(ISBLANK(VLOOKUP($C123,GVgg!$D$12:CL$600,Y$3,FALSE)),"i.a",VLOOKUP($C123,GVgg!$D$12:CL$600,Y$3,FALSE)),"i.a"))</f>
        <v>i.a</v>
      </c>
      <c r="Z123" s="134" t="str">
        <f>IF($C123="","",_xlfn.IFNA(IF(ISBLANK(VLOOKUP($C123,GVgg!$D$12:CM$600,Z$3,FALSE)),"i.a",VLOOKUP($C123,GVgg!$D$12:CM$600,Z$3,FALSE)),"i.a"))</f>
        <v>i.a</v>
      </c>
      <c r="AA123" s="134" t="str">
        <f>IF($C123="","",_xlfn.IFNA(IF(ISBLANK(VLOOKUP($C123,GVgg!$D$12:CN$600,AA$3,FALSE)),"i.a",VLOOKUP($C123,GVgg!$D$12:CN$600,AA$3,FALSE)),"i.a"))</f>
        <v>i.a</v>
      </c>
      <c r="AB123" s="134" t="str">
        <f>IF($C123="","",_xlfn.IFNA(IF(ISBLANK(VLOOKUP($C123,GVgg!$D$12:CO$600,AB$3,FALSE)),"i.a",VLOOKUP($C123,GVgg!$D$12:CO$600,AB$3,FALSE)),"i.a"))</f>
        <v>i.a</v>
      </c>
    </row>
    <row r="124" spans="1:28" x14ac:dyDescent="0.2">
      <c r="A124" s="45">
        <v>116</v>
      </c>
      <c r="B124" s="45">
        <f>IF(OR(B123=B122,INDEX(GVgg!$B$12:$D$600,B123,1)=""),B123+1,B123)</f>
        <v>116</v>
      </c>
      <c r="C124" s="45">
        <f>IF(B124=B125,"",INDEX(GVgg!$B$12:$D$600,B124,3))</f>
        <v>0</v>
      </c>
      <c r="D124" s="51" t="str">
        <f>_xlfn.IFNA(IF(OR($C124="",ISBLANK(VLOOKUP($C124,GVgg!$D$11:$BV715,$I$3,FALSE))),"",VLOOKUP($C124,GVgg!$D$11:$BV715,$I$3,FALSE)),"")</f>
        <v/>
      </c>
      <c r="E124" s="51" t="str">
        <f>_xlfn.IFNA(IF(OR($C124="",ISBLANK(VLOOKUP($C124,GVgg!$D$11:$BV715,$I$3-1,FALSE))),"",VLOOKUP($C124,GVgg!$D$11:$BV715,$I$3-1,FALSE)),"")</f>
        <v/>
      </c>
      <c r="F124" s="51">
        <f>IF(B124=B125,UPPER(MID(INDEX(GVgg!$B$12:$F$600,B124,1),9,99)),INDEX(GVgg!$B$12:$F$600,B124,5))</f>
        <v>0</v>
      </c>
      <c r="G124" s="51">
        <f>IF(B124=B125,UPPER(MID(INDEX(GVgg!$B$12:$F$600,B124,1),9,99)),INDEX(GVgg!$B$12:$F$600,B124,4))</f>
        <v>0</v>
      </c>
      <c r="H124" s="106">
        <f t="shared" si="4"/>
        <v>0</v>
      </c>
      <c r="I124" s="108" t="str">
        <f t="shared" si="5"/>
        <v xml:space="preserve"> </v>
      </c>
      <c r="J124" s="134" t="str">
        <f>IF($C124="","",_xlfn.IFNA(IF(ISBLANK(VLOOKUP($C124,GVgg!$D$12:BW$600,J$3,FALSE)),"i.a",VLOOKUP($C124,GVgg!$D$12:BW$600,J$3,FALSE)),"i.a"))</f>
        <v>i.a</v>
      </c>
      <c r="K124" s="134" t="str">
        <f>IF($C124="","",_xlfn.IFNA(IF(ISBLANK(VLOOKUP($C124,GVgg!$D$12:BX$600,K$3,FALSE)),"i.a",VLOOKUP($C124,GVgg!$D$12:BX$600,K$3,FALSE)),"i.a"))</f>
        <v>i.a</v>
      </c>
      <c r="L124" s="134" t="str">
        <f>IF($C124="","",_xlfn.IFNA(IF(ISBLANK(VLOOKUP($C124,GVgg!$D$12:BY$600,L$3,FALSE)),"i.a",VLOOKUP($C124,GVgg!$D$12:BY$600,L$3,FALSE)),"i.a"))</f>
        <v>i.a</v>
      </c>
      <c r="M124" s="134" t="str">
        <f>IF($C124="","",_xlfn.IFNA(IF(ISBLANK(VLOOKUP($C124,GVgg!$D$12:BZ$600,M$3,FALSE)),"i.a",VLOOKUP($C124,GVgg!$D$12:BZ$600,M$3,FALSE)),"i.a"))</f>
        <v>i.a</v>
      </c>
      <c r="N124" s="134" t="str">
        <f>IF($C124="","",_xlfn.IFNA(IF(ISBLANK(VLOOKUP($C124,GVgg!$D$12:CA$600,N$3,FALSE)),"i.a",VLOOKUP($C124,GVgg!$D$12:CA$600,N$3,FALSE)),"i.a"))</f>
        <v>i.a</v>
      </c>
      <c r="O124" s="134" t="str">
        <f>IF($C124="","",_xlfn.IFNA(IF(ISBLANK(VLOOKUP($C124,GVgg!$D$12:CB$600,O$3,FALSE)),"i.a",VLOOKUP($C124,GVgg!$D$12:CB$600,O$3,FALSE)),"i.a"))</f>
        <v>i.a</v>
      </c>
      <c r="P124" s="134" t="str">
        <f>IF($C124="","",_xlfn.IFNA(IF(ISBLANK(VLOOKUP($C124,GVgg!$D$12:CC$600,P$3,FALSE)),"i.a",VLOOKUP($C124,GVgg!$D$12:CC$600,P$3,FALSE)),"i.a"))</f>
        <v>i.a</v>
      </c>
      <c r="Q124" s="134" t="str">
        <f>IF($C124="","",_xlfn.IFNA(IF(ISBLANK(VLOOKUP($C124,GVgg!$D$12:CD$600,Q$3,FALSE)),"i.a",VLOOKUP($C124,GVgg!$D$12:CD$600,Q$3,FALSE)),"i.a"))</f>
        <v>i.a</v>
      </c>
      <c r="R124" s="134" t="str">
        <f>IF($C124="","",_xlfn.IFNA(IF(ISBLANK(VLOOKUP($C124,GVgg!$D$12:CE$600,R$3,FALSE)),"i.a",VLOOKUP($C124,GVgg!$D$12:CE$600,R$3,FALSE)),"i.a"))</f>
        <v>i.a</v>
      </c>
      <c r="S124" s="134" t="str">
        <f>IF($C124="","",_xlfn.IFNA(IF(ISBLANK(VLOOKUP($C124,GVgg!$D$12:CF$600,S$3,FALSE)),"i.a",VLOOKUP($C124,GVgg!$D$12:CF$600,S$3,FALSE)),"i.a"))</f>
        <v>i.a</v>
      </c>
      <c r="T124" s="134" t="str">
        <f>IF($C124="","",_xlfn.IFNA(IF(ISBLANK(VLOOKUP($C124,GVgg!$D$12:CG$600,T$3,FALSE)),"i.a",VLOOKUP($C124,GVgg!$D$12:CG$600,T$3,FALSE)),"i.a"))</f>
        <v>i.a</v>
      </c>
      <c r="U124" s="134" t="str">
        <f>IF($C124="","",_xlfn.IFNA(IF(ISBLANK(VLOOKUP($C124,GVgg!$D$12:CH$600,U$3,FALSE)),"i.a",VLOOKUP($C124,GVgg!$D$12:CH$600,U$3,FALSE)),"i.a"))</f>
        <v>i.a</v>
      </c>
      <c r="V124" s="134" t="str">
        <f>IF($C124="","",_xlfn.IFNA(IF(ISBLANK(VLOOKUP($C124,GVgg!$D$12:CI$600,V$3,FALSE)),"i.a",VLOOKUP($C124,GVgg!$D$12:CI$600,V$3,FALSE)),"i.a"))</f>
        <v>i.a</v>
      </c>
      <c r="W124" s="134" t="str">
        <f>IF($C124="","",_xlfn.IFNA(IF(ISBLANK(VLOOKUP($C124,GVgg!$D$12:CJ$600,W$3,FALSE)),"i.a",VLOOKUP($C124,GVgg!$D$12:CJ$600,W$3,FALSE)),"i.a"))</f>
        <v>i.a</v>
      </c>
      <c r="X124" s="134" t="str">
        <f>IF($C124="","",_xlfn.IFNA(IF(ISBLANK(VLOOKUP($C124,GVgg!$D$12:CK$600,X$3,FALSE)),"i.a",VLOOKUP($C124,GVgg!$D$12:CK$600,X$3,FALSE)),"i.a"))</f>
        <v>i.a</v>
      </c>
      <c r="Y124" s="134" t="str">
        <f>IF($C124="","",_xlfn.IFNA(IF(ISBLANK(VLOOKUP($C124,GVgg!$D$12:CL$600,Y$3,FALSE)),"i.a",VLOOKUP($C124,GVgg!$D$12:CL$600,Y$3,FALSE)),"i.a"))</f>
        <v>i.a</v>
      </c>
      <c r="Z124" s="134" t="str">
        <f>IF($C124="","",_xlfn.IFNA(IF(ISBLANK(VLOOKUP($C124,GVgg!$D$12:CM$600,Z$3,FALSE)),"i.a",VLOOKUP($C124,GVgg!$D$12:CM$600,Z$3,FALSE)),"i.a"))</f>
        <v>i.a</v>
      </c>
      <c r="AA124" s="134" t="str">
        <f>IF($C124="","",_xlfn.IFNA(IF(ISBLANK(VLOOKUP($C124,GVgg!$D$12:CN$600,AA$3,FALSE)),"i.a",VLOOKUP($C124,GVgg!$D$12:CN$600,AA$3,FALSE)),"i.a"))</f>
        <v>i.a</v>
      </c>
      <c r="AB124" s="134" t="str">
        <f>IF($C124="","",_xlfn.IFNA(IF(ISBLANK(VLOOKUP($C124,GVgg!$D$12:CO$600,AB$3,FALSE)),"i.a",VLOOKUP($C124,GVgg!$D$12:CO$600,AB$3,FALSE)),"i.a"))</f>
        <v>i.a</v>
      </c>
    </row>
    <row r="125" spans="1:28" x14ac:dyDescent="0.2">
      <c r="A125" s="45">
        <v>117</v>
      </c>
      <c r="B125" s="45">
        <f>IF(OR(B124=B123,INDEX(GVgg!$B$12:$D$600,B124,1)=""),B124+1,B124)</f>
        <v>117</v>
      </c>
      <c r="C125" s="45">
        <f>IF(B125=B126,"",INDEX(GVgg!$B$12:$D$600,B125,3))</f>
        <v>0</v>
      </c>
      <c r="D125" s="51" t="str">
        <f>_xlfn.IFNA(IF(OR($C125="",ISBLANK(VLOOKUP($C125,GVgg!$D$11:$BV716,$I$3,FALSE))),"",VLOOKUP($C125,GVgg!$D$11:$BV716,$I$3,FALSE)),"")</f>
        <v/>
      </c>
      <c r="E125" s="51" t="str">
        <f>_xlfn.IFNA(IF(OR($C125="",ISBLANK(VLOOKUP($C125,GVgg!$D$11:$BV716,$I$3-1,FALSE))),"",VLOOKUP($C125,GVgg!$D$11:$BV716,$I$3-1,FALSE)),"")</f>
        <v/>
      </c>
      <c r="F125" s="51">
        <f>IF(B125=B126,UPPER(MID(INDEX(GVgg!$B$12:$F$600,B125,1),9,99)),INDEX(GVgg!$B$12:$F$600,B125,5))</f>
        <v>0</v>
      </c>
      <c r="G125" s="51">
        <f>IF(B125=B126,UPPER(MID(INDEX(GVgg!$B$12:$F$600,B125,1),9,99)),INDEX(GVgg!$B$12:$F$600,B125,4))</f>
        <v>0</v>
      </c>
      <c r="H125" s="106">
        <f t="shared" si="4"/>
        <v>0</v>
      </c>
      <c r="I125" s="108" t="str">
        <f t="shared" si="5"/>
        <v xml:space="preserve"> </v>
      </c>
      <c r="J125" s="134" t="str">
        <f>IF($C125="","",_xlfn.IFNA(IF(ISBLANK(VLOOKUP($C125,GVgg!$D$12:BW$600,J$3,FALSE)),"i.a",VLOOKUP($C125,GVgg!$D$12:BW$600,J$3,FALSE)),"i.a"))</f>
        <v>i.a</v>
      </c>
      <c r="K125" s="134" t="str">
        <f>IF($C125="","",_xlfn.IFNA(IF(ISBLANK(VLOOKUP($C125,GVgg!$D$12:BX$600,K$3,FALSE)),"i.a",VLOOKUP($C125,GVgg!$D$12:BX$600,K$3,FALSE)),"i.a"))</f>
        <v>i.a</v>
      </c>
      <c r="L125" s="134" t="str">
        <f>IF($C125="","",_xlfn.IFNA(IF(ISBLANK(VLOOKUP($C125,GVgg!$D$12:BY$600,L$3,FALSE)),"i.a",VLOOKUP($C125,GVgg!$D$12:BY$600,L$3,FALSE)),"i.a"))</f>
        <v>i.a</v>
      </c>
      <c r="M125" s="134" t="str">
        <f>IF($C125="","",_xlfn.IFNA(IF(ISBLANK(VLOOKUP($C125,GVgg!$D$12:BZ$600,M$3,FALSE)),"i.a",VLOOKUP($C125,GVgg!$D$12:BZ$600,M$3,FALSE)),"i.a"))</f>
        <v>i.a</v>
      </c>
      <c r="N125" s="134" t="str">
        <f>IF($C125="","",_xlfn.IFNA(IF(ISBLANK(VLOOKUP($C125,GVgg!$D$12:CA$600,N$3,FALSE)),"i.a",VLOOKUP($C125,GVgg!$D$12:CA$600,N$3,FALSE)),"i.a"))</f>
        <v>i.a</v>
      </c>
      <c r="O125" s="134" t="str">
        <f>IF($C125="","",_xlfn.IFNA(IF(ISBLANK(VLOOKUP($C125,GVgg!$D$12:CB$600,O$3,FALSE)),"i.a",VLOOKUP($C125,GVgg!$D$12:CB$600,O$3,FALSE)),"i.a"))</f>
        <v>i.a</v>
      </c>
      <c r="P125" s="134" t="str">
        <f>IF($C125="","",_xlfn.IFNA(IF(ISBLANK(VLOOKUP($C125,GVgg!$D$12:CC$600,P$3,FALSE)),"i.a",VLOOKUP($C125,GVgg!$D$12:CC$600,P$3,FALSE)),"i.a"))</f>
        <v>i.a</v>
      </c>
      <c r="Q125" s="134" t="str">
        <f>IF($C125="","",_xlfn.IFNA(IF(ISBLANK(VLOOKUP($C125,GVgg!$D$12:CD$600,Q$3,FALSE)),"i.a",VLOOKUP($C125,GVgg!$D$12:CD$600,Q$3,FALSE)),"i.a"))</f>
        <v>i.a</v>
      </c>
      <c r="R125" s="134" t="str">
        <f>IF($C125="","",_xlfn.IFNA(IF(ISBLANK(VLOOKUP($C125,GVgg!$D$12:CE$600,R$3,FALSE)),"i.a",VLOOKUP($C125,GVgg!$D$12:CE$600,R$3,FALSE)),"i.a"))</f>
        <v>i.a</v>
      </c>
      <c r="S125" s="134" t="str">
        <f>IF($C125="","",_xlfn.IFNA(IF(ISBLANK(VLOOKUP($C125,GVgg!$D$12:CF$600,S$3,FALSE)),"i.a",VLOOKUP($C125,GVgg!$D$12:CF$600,S$3,FALSE)),"i.a"))</f>
        <v>i.a</v>
      </c>
      <c r="T125" s="134" t="str">
        <f>IF($C125="","",_xlfn.IFNA(IF(ISBLANK(VLOOKUP($C125,GVgg!$D$12:CG$600,T$3,FALSE)),"i.a",VLOOKUP($C125,GVgg!$D$12:CG$600,T$3,FALSE)),"i.a"))</f>
        <v>i.a</v>
      </c>
      <c r="U125" s="134" t="str">
        <f>IF($C125="","",_xlfn.IFNA(IF(ISBLANK(VLOOKUP($C125,GVgg!$D$12:CH$600,U$3,FALSE)),"i.a",VLOOKUP($C125,GVgg!$D$12:CH$600,U$3,FALSE)),"i.a"))</f>
        <v>i.a</v>
      </c>
      <c r="V125" s="134" t="str">
        <f>IF($C125="","",_xlfn.IFNA(IF(ISBLANK(VLOOKUP($C125,GVgg!$D$12:CI$600,V$3,FALSE)),"i.a",VLOOKUP($C125,GVgg!$D$12:CI$600,V$3,FALSE)),"i.a"))</f>
        <v>i.a</v>
      </c>
      <c r="W125" s="134" t="str">
        <f>IF($C125="","",_xlfn.IFNA(IF(ISBLANK(VLOOKUP($C125,GVgg!$D$12:CJ$600,W$3,FALSE)),"i.a",VLOOKUP($C125,GVgg!$D$12:CJ$600,W$3,FALSE)),"i.a"))</f>
        <v>i.a</v>
      </c>
      <c r="X125" s="134" t="str">
        <f>IF($C125="","",_xlfn.IFNA(IF(ISBLANK(VLOOKUP($C125,GVgg!$D$12:CK$600,X$3,FALSE)),"i.a",VLOOKUP($C125,GVgg!$D$12:CK$600,X$3,FALSE)),"i.a"))</f>
        <v>i.a</v>
      </c>
      <c r="Y125" s="134" t="str">
        <f>IF($C125="","",_xlfn.IFNA(IF(ISBLANK(VLOOKUP($C125,GVgg!$D$12:CL$600,Y$3,FALSE)),"i.a",VLOOKUP($C125,GVgg!$D$12:CL$600,Y$3,FALSE)),"i.a"))</f>
        <v>i.a</v>
      </c>
      <c r="Z125" s="134" t="str">
        <f>IF($C125="","",_xlfn.IFNA(IF(ISBLANK(VLOOKUP($C125,GVgg!$D$12:CM$600,Z$3,FALSE)),"i.a",VLOOKUP($C125,GVgg!$D$12:CM$600,Z$3,FALSE)),"i.a"))</f>
        <v>i.a</v>
      </c>
      <c r="AA125" s="134" t="str">
        <f>IF($C125="","",_xlfn.IFNA(IF(ISBLANK(VLOOKUP($C125,GVgg!$D$12:CN$600,AA$3,FALSE)),"i.a",VLOOKUP($C125,GVgg!$D$12:CN$600,AA$3,FALSE)),"i.a"))</f>
        <v>i.a</v>
      </c>
      <c r="AB125" s="134" t="str">
        <f>IF($C125="","",_xlfn.IFNA(IF(ISBLANK(VLOOKUP($C125,GVgg!$D$12:CO$600,AB$3,FALSE)),"i.a",VLOOKUP($C125,GVgg!$D$12:CO$600,AB$3,FALSE)),"i.a"))</f>
        <v>i.a</v>
      </c>
    </row>
    <row r="126" spans="1:28" x14ac:dyDescent="0.2">
      <c r="A126" s="45">
        <v>118</v>
      </c>
      <c r="B126" s="45">
        <f>IF(OR(B125=B124,INDEX(GVgg!$B$12:$D$600,B125,1)=""),B125+1,B125)</f>
        <v>118</v>
      </c>
      <c r="C126" s="45">
        <f>IF(B126=B127,"",INDEX(GVgg!$B$12:$D$600,B126,3))</f>
        <v>0</v>
      </c>
      <c r="D126" s="51" t="str">
        <f>_xlfn.IFNA(IF(OR($C126="",ISBLANK(VLOOKUP($C126,GVgg!$D$11:$BV717,$I$3,FALSE))),"",VLOOKUP($C126,GVgg!$D$11:$BV717,$I$3,FALSE)),"")</f>
        <v/>
      </c>
      <c r="E126" s="51" t="str">
        <f>_xlfn.IFNA(IF(OR($C126="",ISBLANK(VLOOKUP($C126,GVgg!$D$11:$BV717,$I$3-1,FALSE))),"",VLOOKUP($C126,GVgg!$D$11:$BV717,$I$3-1,FALSE)),"")</f>
        <v/>
      </c>
      <c r="F126" s="51">
        <f>IF(B126=B127,UPPER(MID(INDEX(GVgg!$B$12:$F$600,B126,1),9,99)),INDEX(GVgg!$B$12:$F$600,B126,5))</f>
        <v>0</v>
      </c>
      <c r="G126" s="51">
        <f>IF(B126=B127,UPPER(MID(INDEX(GVgg!$B$12:$F$600,B126,1),9,99)),INDEX(GVgg!$B$12:$F$600,B126,4))</f>
        <v>0</v>
      </c>
      <c r="H126" s="106">
        <f t="shared" si="4"/>
        <v>0</v>
      </c>
      <c r="I126" s="108" t="str">
        <f t="shared" si="5"/>
        <v xml:space="preserve"> </v>
      </c>
      <c r="J126" s="134" t="str">
        <f>IF($C126="","",_xlfn.IFNA(IF(ISBLANK(VLOOKUP($C126,GVgg!$D$12:BW$600,J$3,FALSE)),"i.a",VLOOKUP($C126,GVgg!$D$12:BW$600,J$3,FALSE)),"i.a"))</f>
        <v>i.a</v>
      </c>
      <c r="K126" s="134" t="str">
        <f>IF($C126="","",_xlfn.IFNA(IF(ISBLANK(VLOOKUP($C126,GVgg!$D$12:BX$600,K$3,FALSE)),"i.a",VLOOKUP($C126,GVgg!$D$12:BX$600,K$3,FALSE)),"i.a"))</f>
        <v>i.a</v>
      </c>
      <c r="L126" s="134" t="str">
        <f>IF($C126="","",_xlfn.IFNA(IF(ISBLANK(VLOOKUP($C126,GVgg!$D$12:BY$600,L$3,FALSE)),"i.a",VLOOKUP($C126,GVgg!$D$12:BY$600,L$3,FALSE)),"i.a"))</f>
        <v>i.a</v>
      </c>
      <c r="M126" s="134" t="str">
        <f>IF($C126="","",_xlfn.IFNA(IF(ISBLANK(VLOOKUP($C126,GVgg!$D$12:BZ$600,M$3,FALSE)),"i.a",VLOOKUP($C126,GVgg!$D$12:BZ$600,M$3,FALSE)),"i.a"))</f>
        <v>i.a</v>
      </c>
      <c r="N126" s="134" t="str">
        <f>IF($C126="","",_xlfn.IFNA(IF(ISBLANK(VLOOKUP($C126,GVgg!$D$12:CA$600,N$3,FALSE)),"i.a",VLOOKUP($C126,GVgg!$D$12:CA$600,N$3,FALSE)),"i.a"))</f>
        <v>i.a</v>
      </c>
      <c r="O126" s="134" t="str">
        <f>IF($C126="","",_xlfn.IFNA(IF(ISBLANK(VLOOKUP($C126,GVgg!$D$12:CB$600,O$3,FALSE)),"i.a",VLOOKUP($C126,GVgg!$D$12:CB$600,O$3,FALSE)),"i.a"))</f>
        <v>i.a</v>
      </c>
      <c r="P126" s="134" t="str">
        <f>IF($C126="","",_xlfn.IFNA(IF(ISBLANK(VLOOKUP($C126,GVgg!$D$12:CC$600,P$3,FALSE)),"i.a",VLOOKUP($C126,GVgg!$D$12:CC$600,P$3,FALSE)),"i.a"))</f>
        <v>i.a</v>
      </c>
      <c r="Q126" s="134" t="str">
        <f>IF($C126="","",_xlfn.IFNA(IF(ISBLANK(VLOOKUP($C126,GVgg!$D$12:CD$600,Q$3,FALSE)),"i.a",VLOOKUP($C126,GVgg!$D$12:CD$600,Q$3,FALSE)),"i.a"))</f>
        <v>i.a</v>
      </c>
      <c r="R126" s="134" t="str">
        <f>IF($C126="","",_xlfn.IFNA(IF(ISBLANK(VLOOKUP($C126,GVgg!$D$12:CE$600,R$3,FALSE)),"i.a",VLOOKUP($C126,GVgg!$D$12:CE$600,R$3,FALSE)),"i.a"))</f>
        <v>i.a</v>
      </c>
      <c r="S126" s="134" t="str">
        <f>IF($C126="","",_xlfn.IFNA(IF(ISBLANK(VLOOKUP($C126,GVgg!$D$12:CF$600,S$3,FALSE)),"i.a",VLOOKUP($C126,GVgg!$D$12:CF$600,S$3,FALSE)),"i.a"))</f>
        <v>i.a</v>
      </c>
      <c r="T126" s="134" t="str">
        <f>IF($C126="","",_xlfn.IFNA(IF(ISBLANK(VLOOKUP($C126,GVgg!$D$12:CG$600,T$3,FALSE)),"i.a",VLOOKUP($C126,GVgg!$D$12:CG$600,T$3,FALSE)),"i.a"))</f>
        <v>i.a</v>
      </c>
      <c r="U126" s="134" t="str">
        <f>IF($C126="","",_xlfn.IFNA(IF(ISBLANK(VLOOKUP($C126,GVgg!$D$12:CH$600,U$3,FALSE)),"i.a",VLOOKUP($C126,GVgg!$D$12:CH$600,U$3,FALSE)),"i.a"))</f>
        <v>i.a</v>
      </c>
      <c r="V126" s="134" t="str">
        <f>IF($C126="","",_xlfn.IFNA(IF(ISBLANK(VLOOKUP($C126,GVgg!$D$12:CI$600,V$3,FALSE)),"i.a",VLOOKUP($C126,GVgg!$D$12:CI$600,V$3,FALSE)),"i.a"))</f>
        <v>i.a</v>
      </c>
      <c r="W126" s="134" t="str">
        <f>IF($C126="","",_xlfn.IFNA(IF(ISBLANK(VLOOKUP($C126,GVgg!$D$12:CJ$600,W$3,FALSE)),"i.a",VLOOKUP($C126,GVgg!$D$12:CJ$600,W$3,FALSE)),"i.a"))</f>
        <v>i.a</v>
      </c>
      <c r="X126" s="134" t="str">
        <f>IF($C126="","",_xlfn.IFNA(IF(ISBLANK(VLOOKUP($C126,GVgg!$D$12:CK$600,X$3,FALSE)),"i.a",VLOOKUP($C126,GVgg!$D$12:CK$600,X$3,FALSE)),"i.a"))</f>
        <v>i.a</v>
      </c>
      <c r="Y126" s="134" t="str">
        <f>IF($C126="","",_xlfn.IFNA(IF(ISBLANK(VLOOKUP($C126,GVgg!$D$12:CL$600,Y$3,FALSE)),"i.a",VLOOKUP($C126,GVgg!$D$12:CL$600,Y$3,FALSE)),"i.a"))</f>
        <v>i.a</v>
      </c>
      <c r="Z126" s="134" t="str">
        <f>IF($C126="","",_xlfn.IFNA(IF(ISBLANK(VLOOKUP($C126,GVgg!$D$12:CM$600,Z$3,FALSE)),"i.a",VLOOKUP($C126,GVgg!$D$12:CM$600,Z$3,FALSE)),"i.a"))</f>
        <v>i.a</v>
      </c>
      <c r="AA126" s="134" t="str">
        <f>IF($C126="","",_xlfn.IFNA(IF(ISBLANK(VLOOKUP($C126,GVgg!$D$12:CN$600,AA$3,FALSE)),"i.a",VLOOKUP($C126,GVgg!$D$12:CN$600,AA$3,FALSE)),"i.a"))</f>
        <v>i.a</v>
      </c>
      <c r="AB126" s="134" t="str">
        <f>IF($C126="","",_xlfn.IFNA(IF(ISBLANK(VLOOKUP($C126,GVgg!$D$12:CO$600,AB$3,FALSE)),"i.a",VLOOKUP($C126,GVgg!$D$12:CO$600,AB$3,FALSE)),"i.a"))</f>
        <v>i.a</v>
      </c>
    </row>
    <row r="127" spans="1:28" x14ac:dyDescent="0.2">
      <c r="A127" s="45">
        <v>119</v>
      </c>
      <c r="B127" s="45">
        <f>IF(OR(B126=B125,INDEX(GVgg!$B$12:$D$600,B126,1)=""),B126+1,B126)</f>
        <v>119</v>
      </c>
      <c r="C127" s="45">
        <f>IF(B127=B128,"",INDEX(GVgg!$B$12:$D$600,B127,3))</f>
        <v>0</v>
      </c>
      <c r="D127" s="51" t="str">
        <f>_xlfn.IFNA(IF(OR($C127="",ISBLANK(VLOOKUP($C127,GVgg!$D$11:$BV718,$I$3,FALSE))),"",VLOOKUP($C127,GVgg!$D$11:$BV718,$I$3,FALSE)),"")</f>
        <v/>
      </c>
      <c r="E127" s="51" t="str">
        <f>_xlfn.IFNA(IF(OR($C127="",ISBLANK(VLOOKUP($C127,GVgg!$D$11:$BV718,$I$3-1,FALSE))),"",VLOOKUP($C127,GVgg!$D$11:$BV718,$I$3-1,FALSE)),"")</f>
        <v/>
      </c>
      <c r="F127" s="51">
        <f>IF(B127=B128,UPPER(MID(INDEX(GVgg!$B$12:$F$600,B127,1),9,99)),INDEX(GVgg!$B$12:$F$600,B127,5))</f>
        <v>0</v>
      </c>
      <c r="G127" s="51">
        <f>IF(B127=B128,UPPER(MID(INDEX(GVgg!$B$12:$F$600,B127,1),9,99)),INDEX(GVgg!$B$12:$F$600,B127,4))</f>
        <v>0</v>
      </c>
      <c r="H127" s="106">
        <f t="shared" si="4"/>
        <v>0</v>
      </c>
      <c r="I127" s="108" t="str">
        <f t="shared" si="5"/>
        <v xml:space="preserve"> </v>
      </c>
      <c r="J127" s="134" t="str">
        <f>IF($C127="","",_xlfn.IFNA(IF(ISBLANK(VLOOKUP($C127,GVgg!$D$12:BW$600,J$3,FALSE)),"i.a",VLOOKUP($C127,GVgg!$D$12:BW$600,J$3,FALSE)),"i.a"))</f>
        <v>i.a</v>
      </c>
      <c r="K127" s="134" t="str">
        <f>IF($C127="","",_xlfn.IFNA(IF(ISBLANK(VLOOKUP($C127,GVgg!$D$12:BX$600,K$3,FALSE)),"i.a",VLOOKUP($C127,GVgg!$D$12:BX$600,K$3,FALSE)),"i.a"))</f>
        <v>i.a</v>
      </c>
      <c r="L127" s="134" t="str">
        <f>IF($C127="","",_xlfn.IFNA(IF(ISBLANK(VLOOKUP($C127,GVgg!$D$12:BY$600,L$3,FALSE)),"i.a",VLOOKUP($C127,GVgg!$D$12:BY$600,L$3,FALSE)),"i.a"))</f>
        <v>i.a</v>
      </c>
      <c r="M127" s="134" t="str">
        <f>IF($C127="","",_xlfn.IFNA(IF(ISBLANK(VLOOKUP($C127,GVgg!$D$12:BZ$600,M$3,FALSE)),"i.a",VLOOKUP($C127,GVgg!$D$12:BZ$600,M$3,FALSE)),"i.a"))</f>
        <v>i.a</v>
      </c>
      <c r="N127" s="134" t="str">
        <f>IF($C127="","",_xlfn.IFNA(IF(ISBLANK(VLOOKUP($C127,GVgg!$D$12:CA$600,N$3,FALSE)),"i.a",VLOOKUP($C127,GVgg!$D$12:CA$600,N$3,FALSE)),"i.a"))</f>
        <v>i.a</v>
      </c>
      <c r="O127" s="134" t="str">
        <f>IF($C127="","",_xlfn.IFNA(IF(ISBLANK(VLOOKUP($C127,GVgg!$D$12:CB$600,O$3,FALSE)),"i.a",VLOOKUP($C127,GVgg!$D$12:CB$600,O$3,FALSE)),"i.a"))</f>
        <v>i.a</v>
      </c>
      <c r="P127" s="134" t="str">
        <f>IF($C127="","",_xlfn.IFNA(IF(ISBLANK(VLOOKUP($C127,GVgg!$D$12:CC$600,P$3,FALSE)),"i.a",VLOOKUP($C127,GVgg!$D$12:CC$600,P$3,FALSE)),"i.a"))</f>
        <v>i.a</v>
      </c>
      <c r="Q127" s="134" t="str">
        <f>IF($C127="","",_xlfn.IFNA(IF(ISBLANK(VLOOKUP($C127,GVgg!$D$12:CD$600,Q$3,FALSE)),"i.a",VLOOKUP($C127,GVgg!$D$12:CD$600,Q$3,FALSE)),"i.a"))</f>
        <v>i.a</v>
      </c>
      <c r="R127" s="134" t="str">
        <f>IF($C127="","",_xlfn.IFNA(IF(ISBLANK(VLOOKUP($C127,GVgg!$D$12:CE$600,R$3,FALSE)),"i.a",VLOOKUP($C127,GVgg!$D$12:CE$600,R$3,FALSE)),"i.a"))</f>
        <v>i.a</v>
      </c>
      <c r="S127" s="134" t="str">
        <f>IF($C127="","",_xlfn.IFNA(IF(ISBLANK(VLOOKUP($C127,GVgg!$D$12:CF$600,S$3,FALSE)),"i.a",VLOOKUP($C127,GVgg!$D$12:CF$600,S$3,FALSE)),"i.a"))</f>
        <v>i.a</v>
      </c>
      <c r="T127" s="134" t="str">
        <f>IF($C127="","",_xlfn.IFNA(IF(ISBLANK(VLOOKUP($C127,GVgg!$D$12:CG$600,T$3,FALSE)),"i.a",VLOOKUP($C127,GVgg!$D$12:CG$600,T$3,FALSE)),"i.a"))</f>
        <v>i.a</v>
      </c>
      <c r="U127" s="134" t="str">
        <f>IF($C127="","",_xlfn.IFNA(IF(ISBLANK(VLOOKUP($C127,GVgg!$D$12:CH$600,U$3,FALSE)),"i.a",VLOOKUP($C127,GVgg!$D$12:CH$600,U$3,FALSE)),"i.a"))</f>
        <v>i.a</v>
      </c>
      <c r="V127" s="134" t="str">
        <f>IF($C127="","",_xlfn.IFNA(IF(ISBLANK(VLOOKUP($C127,GVgg!$D$12:CI$600,V$3,FALSE)),"i.a",VLOOKUP($C127,GVgg!$D$12:CI$600,V$3,FALSE)),"i.a"))</f>
        <v>i.a</v>
      </c>
      <c r="W127" s="134" t="str">
        <f>IF($C127="","",_xlfn.IFNA(IF(ISBLANK(VLOOKUP($C127,GVgg!$D$12:CJ$600,W$3,FALSE)),"i.a",VLOOKUP($C127,GVgg!$D$12:CJ$600,W$3,FALSE)),"i.a"))</f>
        <v>i.a</v>
      </c>
      <c r="X127" s="134" t="str">
        <f>IF($C127="","",_xlfn.IFNA(IF(ISBLANK(VLOOKUP($C127,GVgg!$D$12:CK$600,X$3,FALSE)),"i.a",VLOOKUP($C127,GVgg!$D$12:CK$600,X$3,FALSE)),"i.a"))</f>
        <v>i.a</v>
      </c>
      <c r="Y127" s="134" t="str">
        <f>IF($C127="","",_xlfn.IFNA(IF(ISBLANK(VLOOKUP($C127,GVgg!$D$12:CL$600,Y$3,FALSE)),"i.a",VLOOKUP($C127,GVgg!$D$12:CL$600,Y$3,FALSE)),"i.a"))</f>
        <v>i.a</v>
      </c>
      <c r="Z127" s="134" t="str">
        <f>IF($C127="","",_xlfn.IFNA(IF(ISBLANK(VLOOKUP($C127,GVgg!$D$12:CM$600,Z$3,FALSE)),"i.a",VLOOKUP($C127,GVgg!$D$12:CM$600,Z$3,FALSE)),"i.a"))</f>
        <v>i.a</v>
      </c>
      <c r="AA127" s="134" t="str">
        <f>IF($C127="","",_xlfn.IFNA(IF(ISBLANK(VLOOKUP($C127,GVgg!$D$12:CN$600,AA$3,FALSE)),"i.a",VLOOKUP($C127,GVgg!$D$12:CN$600,AA$3,FALSE)),"i.a"))</f>
        <v>i.a</v>
      </c>
      <c r="AB127" s="134" t="str">
        <f>IF($C127="","",_xlfn.IFNA(IF(ISBLANK(VLOOKUP($C127,GVgg!$D$12:CO$600,AB$3,FALSE)),"i.a",VLOOKUP($C127,GVgg!$D$12:CO$600,AB$3,FALSE)),"i.a"))</f>
        <v>i.a</v>
      </c>
    </row>
    <row r="128" spans="1:28" x14ac:dyDescent="0.2">
      <c r="A128" s="45">
        <v>120</v>
      </c>
      <c r="B128" s="45">
        <f>IF(OR(B127=B126,INDEX(GVgg!$B$12:$D$600,B127,1)=""),B127+1,B127)</f>
        <v>120</v>
      </c>
      <c r="C128" s="45">
        <f>IF(B128=B129,"",INDEX(GVgg!$B$12:$D$600,B128,3))</f>
        <v>0</v>
      </c>
      <c r="D128" s="51" t="str">
        <f>_xlfn.IFNA(IF(OR($C128="",ISBLANK(VLOOKUP($C128,GVgg!$D$11:$BV719,$I$3,FALSE))),"",VLOOKUP($C128,GVgg!$D$11:$BV719,$I$3,FALSE)),"")</f>
        <v/>
      </c>
      <c r="E128" s="51" t="str">
        <f>_xlfn.IFNA(IF(OR($C128="",ISBLANK(VLOOKUP($C128,GVgg!$D$11:$BV719,$I$3-1,FALSE))),"",VLOOKUP($C128,GVgg!$D$11:$BV719,$I$3-1,FALSE)),"")</f>
        <v/>
      </c>
      <c r="F128" s="51">
        <f>IF(B128=B129,UPPER(MID(INDEX(GVgg!$B$12:$F$600,B128,1),9,99)),INDEX(GVgg!$B$12:$F$600,B128,5))</f>
        <v>0</v>
      </c>
      <c r="G128" s="51">
        <f>IF(B128=B129,UPPER(MID(INDEX(GVgg!$B$12:$F$600,B128,1),9,99)),INDEX(GVgg!$B$12:$F$600,B128,4))</f>
        <v>0</v>
      </c>
      <c r="H128" s="106">
        <f t="shared" si="4"/>
        <v>0</v>
      </c>
      <c r="I128" s="108" t="str">
        <f t="shared" si="5"/>
        <v xml:space="preserve"> </v>
      </c>
      <c r="J128" s="134" t="str">
        <f>IF($C128="","",_xlfn.IFNA(IF(ISBLANK(VLOOKUP($C128,GVgg!$D$12:BW$600,J$3,FALSE)),"i.a",VLOOKUP($C128,GVgg!$D$12:BW$600,J$3,FALSE)),"i.a"))</f>
        <v>i.a</v>
      </c>
      <c r="K128" s="134" t="str">
        <f>IF($C128="","",_xlfn.IFNA(IF(ISBLANK(VLOOKUP($C128,GVgg!$D$12:BX$600,K$3,FALSE)),"i.a",VLOOKUP($C128,GVgg!$D$12:BX$600,K$3,FALSE)),"i.a"))</f>
        <v>i.a</v>
      </c>
      <c r="L128" s="134" t="str">
        <f>IF($C128="","",_xlfn.IFNA(IF(ISBLANK(VLOOKUP($C128,GVgg!$D$12:BY$600,L$3,FALSE)),"i.a",VLOOKUP($C128,GVgg!$D$12:BY$600,L$3,FALSE)),"i.a"))</f>
        <v>i.a</v>
      </c>
      <c r="M128" s="134" t="str">
        <f>IF($C128="","",_xlfn.IFNA(IF(ISBLANK(VLOOKUP($C128,GVgg!$D$12:BZ$600,M$3,FALSE)),"i.a",VLOOKUP($C128,GVgg!$D$12:BZ$600,M$3,FALSE)),"i.a"))</f>
        <v>i.a</v>
      </c>
      <c r="N128" s="134" t="str">
        <f>IF($C128="","",_xlfn.IFNA(IF(ISBLANK(VLOOKUP($C128,GVgg!$D$12:CA$600,N$3,FALSE)),"i.a",VLOOKUP($C128,GVgg!$D$12:CA$600,N$3,FALSE)),"i.a"))</f>
        <v>i.a</v>
      </c>
      <c r="O128" s="134" t="str">
        <f>IF($C128="","",_xlfn.IFNA(IF(ISBLANK(VLOOKUP($C128,GVgg!$D$12:CB$600,O$3,FALSE)),"i.a",VLOOKUP($C128,GVgg!$D$12:CB$600,O$3,FALSE)),"i.a"))</f>
        <v>i.a</v>
      </c>
      <c r="P128" s="134" t="str">
        <f>IF($C128="","",_xlfn.IFNA(IF(ISBLANK(VLOOKUP($C128,GVgg!$D$12:CC$600,P$3,FALSE)),"i.a",VLOOKUP($C128,GVgg!$D$12:CC$600,P$3,FALSE)),"i.a"))</f>
        <v>i.a</v>
      </c>
      <c r="Q128" s="134" t="str">
        <f>IF($C128="","",_xlfn.IFNA(IF(ISBLANK(VLOOKUP($C128,GVgg!$D$12:CD$600,Q$3,FALSE)),"i.a",VLOOKUP($C128,GVgg!$D$12:CD$600,Q$3,FALSE)),"i.a"))</f>
        <v>i.a</v>
      </c>
      <c r="R128" s="134" t="str">
        <f>IF($C128="","",_xlfn.IFNA(IF(ISBLANK(VLOOKUP($C128,GVgg!$D$12:CE$600,R$3,FALSE)),"i.a",VLOOKUP($C128,GVgg!$D$12:CE$600,R$3,FALSE)),"i.a"))</f>
        <v>i.a</v>
      </c>
      <c r="S128" s="134" t="str">
        <f>IF($C128="","",_xlfn.IFNA(IF(ISBLANK(VLOOKUP($C128,GVgg!$D$12:CF$600,S$3,FALSE)),"i.a",VLOOKUP($C128,GVgg!$D$12:CF$600,S$3,FALSE)),"i.a"))</f>
        <v>i.a</v>
      </c>
      <c r="T128" s="134" t="str">
        <f>IF($C128="","",_xlfn.IFNA(IF(ISBLANK(VLOOKUP($C128,GVgg!$D$12:CG$600,T$3,FALSE)),"i.a",VLOOKUP($C128,GVgg!$D$12:CG$600,T$3,FALSE)),"i.a"))</f>
        <v>i.a</v>
      </c>
      <c r="U128" s="134" t="str">
        <f>IF($C128="","",_xlfn.IFNA(IF(ISBLANK(VLOOKUP($C128,GVgg!$D$12:CH$600,U$3,FALSE)),"i.a",VLOOKUP($C128,GVgg!$D$12:CH$600,U$3,FALSE)),"i.a"))</f>
        <v>i.a</v>
      </c>
      <c r="V128" s="134" t="str">
        <f>IF($C128="","",_xlfn.IFNA(IF(ISBLANK(VLOOKUP($C128,GVgg!$D$12:CI$600,V$3,FALSE)),"i.a",VLOOKUP($C128,GVgg!$D$12:CI$600,V$3,FALSE)),"i.a"))</f>
        <v>i.a</v>
      </c>
      <c r="W128" s="134" t="str">
        <f>IF($C128="","",_xlfn.IFNA(IF(ISBLANK(VLOOKUP($C128,GVgg!$D$12:CJ$600,W$3,FALSE)),"i.a",VLOOKUP($C128,GVgg!$D$12:CJ$600,W$3,FALSE)),"i.a"))</f>
        <v>i.a</v>
      </c>
      <c r="X128" s="134" t="str">
        <f>IF($C128="","",_xlfn.IFNA(IF(ISBLANK(VLOOKUP($C128,GVgg!$D$12:CK$600,X$3,FALSE)),"i.a",VLOOKUP($C128,GVgg!$D$12:CK$600,X$3,FALSE)),"i.a"))</f>
        <v>i.a</v>
      </c>
      <c r="Y128" s="134" t="str">
        <f>IF($C128="","",_xlfn.IFNA(IF(ISBLANK(VLOOKUP($C128,GVgg!$D$12:CL$600,Y$3,FALSE)),"i.a",VLOOKUP($C128,GVgg!$D$12:CL$600,Y$3,FALSE)),"i.a"))</f>
        <v>i.a</v>
      </c>
      <c r="Z128" s="134" t="str">
        <f>IF($C128="","",_xlfn.IFNA(IF(ISBLANK(VLOOKUP($C128,GVgg!$D$12:CM$600,Z$3,FALSE)),"i.a",VLOOKUP($C128,GVgg!$D$12:CM$600,Z$3,FALSE)),"i.a"))</f>
        <v>i.a</v>
      </c>
      <c r="AA128" s="134" t="str">
        <f>IF($C128="","",_xlfn.IFNA(IF(ISBLANK(VLOOKUP($C128,GVgg!$D$12:CN$600,AA$3,FALSE)),"i.a",VLOOKUP($C128,GVgg!$D$12:CN$600,AA$3,FALSE)),"i.a"))</f>
        <v>i.a</v>
      </c>
      <c r="AB128" s="134" t="str">
        <f>IF($C128="","",_xlfn.IFNA(IF(ISBLANK(VLOOKUP($C128,GVgg!$D$12:CO$600,AB$3,FALSE)),"i.a",VLOOKUP($C128,GVgg!$D$12:CO$600,AB$3,FALSE)),"i.a"))</f>
        <v>i.a</v>
      </c>
    </row>
    <row r="129" spans="1:28" x14ac:dyDescent="0.2">
      <c r="A129" s="45">
        <v>121</v>
      </c>
      <c r="B129" s="45">
        <f>IF(OR(B128=B127,INDEX(GVgg!$B$12:$D$600,B128,1)=""),B128+1,B128)</f>
        <v>121</v>
      </c>
      <c r="C129" s="45">
        <f>IF(B129=B130,"",INDEX(GVgg!$B$12:$D$600,B129,3))</f>
        <v>0</v>
      </c>
      <c r="D129" s="51" t="str">
        <f>_xlfn.IFNA(IF(OR($C129="",ISBLANK(VLOOKUP($C129,GVgg!$D$11:$BV720,$I$3,FALSE))),"",VLOOKUP($C129,GVgg!$D$11:$BV720,$I$3,FALSE)),"")</f>
        <v/>
      </c>
      <c r="E129" s="51" t="str">
        <f>_xlfn.IFNA(IF(OR($C129="",ISBLANK(VLOOKUP($C129,GVgg!$D$11:$BV720,$I$3-1,FALSE))),"",VLOOKUP($C129,GVgg!$D$11:$BV720,$I$3-1,FALSE)),"")</f>
        <v/>
      </c>
      <c r="F129" s="51">
        <f>IF(B129=B130,UPPER(MID(INDEX(GVgg!$B$12:$F$600,B129,1),9,99)),INDEX(GVgg!$B$12:$F$600,B129,5))</f>
        <v>0</v>
      </c>
      <c r="G129" s="51">
        <f>IF(B129=B130,UPPER(MID(INDEX(GVgg!$B$12:$F$600,B129,1),9,99)),INDEX(GVgg!$B$12:$F$600,B129,4))</f>
        <v>0</v>
      </c>
      <c r="H129" s="106">
        <f t="shared" si="4"/>
        <v>0</v>
      </c>
      <c r="I129" s="108" t="str">
        <f t="shared" si="5"/>
        <v xml:space="preserve"> </v>
      </c>
      <c r="J129" s="134" t="str">
        <f>IF($C129="","",_xlfn.IFNA(IF(ISBLANK(VLOOKUP($C129,GVgg!$D$12:BW$600,J$3,FALSE)),"i.a",VLOOKUP($C129,GVgg!$D$12:BW$600,J$3,FALSE)),"i.a"))</f>
        <v>i.a</v>
      </c>
      <c r="K129" s="134" t="str">
        <f>IF($C129="","",_xlfn.IFNA(IF(ISBLANK(VLOOKUP($C129,GVgg!$D$12:BX$600,K$3,FALSE)),"i.a",VLOOKUP($C129,GVgg!$D$12:BX$600,K$3,FALSE)),"i.a"))</f>
        <v>i.a</v>
      </c>
      <c r="L129" s="134" t="str">
        <f>IF($C129="","",_xlfn.IFNA(IF(ISBLANK(VLOOKUP($C129,GVgg!$D$12:BY$600,L$3,FALSE)),"i.a",VLOOKUP($C129,GVgg!$D$12:BY$600,L$3,FALSE)),"i.a"))</f>
        <v>i.a</v>
      </c>
      <c r="M129" s="134" t="str">
        <f>IF($C129="","",_xlfn.IFNA(IF(ISBLANK(VLOOKUP($C129,GVgg!$D$12:BZ$600,M$3,FALSE)),"i.a",VLOOKUP($C129,GVgg!$D$12:BZ$600,M$3,FALSE)),"i.a"))</f>
        <v>i.a</v>
      </c>
      <c r="N129" s="134" t="str">
        <f>IF($C129="","",_xlfn.IFNA(IF(ISBLANK(VLOOKUP($C129,GVgg!$D$12:CA$600,N$3,FALSE)),"i.a",VLOOKUP($C129,GVgg!$D$12:CA$600,N$3,FALSE)),"i.a"))</f>
        <v>i.a</v>
      </c>
      <c r="O129" s="134" t="str">
        <f>IF($C129="","",_xlfn.IFNA(IF(ISBLANK(VLOOKUP($C129,GVgg!$D$12:CB$600,O$3,FALSE)),"i.a",VLOOKUP($C129,GVgg!$D$12:CB$600,O$3,FALSE)),"i.a"))</f>
        <v>i.a</v>
      </c>
      <c r="P129" s="134" t="str">
        <f>IF($C129="","",_xlfn.IFNA(IF(ISBLANK(VLOOKUP($C129,GVgg!$D$12:CC$600,P$3,FALSE)),"i.a",VLOOKUP($C129,GVgg!$D$12:CC$600,P$3,FALSE)),"i.a"))</f>
        <v>i.a</v>
      </c>
      <c r="Q129" s="134" t="str">
        <f>IF($C129="","",_xlfn.IFNA(IF(ISBLANK(VLOOKUP($C129,GVgg!$D$12:CD$600,Q$3,FALSE)),"i.a",VLOOKUP($C129,GVgg!$D$12:CD$600,Q$3,FALSE)),"i.a"))</f>
        <v>i.a</v>
      </c>
      <c r="R129" s="134" t="str">
        <f>IF($C129="","",_xlfn.IFNA(IF(ISBLANK(VLOOKUP($C129,GVgg!$D$12:CE$600,R$3,FALSE)),"i.a",VLOOKUP($C129,GVgg!$D$12:CE$600,R$3,FALSE)),"i.a"))</f>
        <v>i.a</v>
      </c>
      <c r="S129" s="134" t="str">
        <f>IF($C129="","",_xlfn.IFNA(IF(ISBLANK(VLOOKUP($C129,GVgg!$D$12:CF$600,S$3,FALSE)),"i.a",VLOOKUP($C129,GVgg!$D$12:CF$600,S$3,FALSE)),"i.a"))</f>
        <v>i.a</v>
      </c>
      <c r="T129" s="134" t="str">
        <f>IF($C129="","",_xlfn.IFNA(IF(ISBLANK(VLOOKUP($C129,GVgg!$D$12:CG$600,T$3,FALSE)),"i.a",VLOOKUP($C129,GVgg!$D$12:CG$600,T$3,FALSE)),"i.a"))</f>
        <v>i.a</v>
      </c>
      <c r="U129" s="134" t="str">
        <f>IF($C129="","",_xlfn.IFNA(IF(ISBLANK(VLOOKUP($C129,GVgg!$D$12:CH$600,U$3,FALSE)),"i.a",VLOOKUP($C129,GVgg!$D$12:CH$600,U$3,FALSE)),"i.a"))</f>
        <v>i.a</v>
      </c>
      <c r="V129" s="134" t="str">
        <f>IF($C129="","",_xlfn.IFNA(IF(ISBLANK(VLOOKUP($C129,GVgg!$D$12:CI$600,V$3,FALSE)),"i.a",VLOOKUP($C129,GVgg!$D$12:CI$600,V$3,FALSE)),"i.a"))</f>
        <v>i.a</v>
      </c>
      <c r="W129" s="134" t="str">
        <f>IF($C129="","",_xlfn.IFNA(IF(ISBLANK(VLOOKUP($C129,GVgg!$D$12:CJ$600,W$3,FALSE)),"i.a",VLOOKUP($C129,GVgg!$D$12:CJ$600,W$3,FALSE)),"i.a"))</f>
        <v>i.a</v>
      </c>
      <c r="X129" s="134" t="str">
        <f>IF($C129="","",_xlfn.IFNA(IF(ISBLANK(VLOOKUP($C129,GVgg!$D$12:CK$600,X$3,FALSE)),"i.a",VLOOKUP($C129,GVgg!$D$12:CK$600,X$3,FALSE)),"i.a"))</f>
        <v>i.a</v>
      </c>
      <c r="Y129" s="134" t="str">
        <f>IF($C129="","",_xlfn.IFNA(IF(ISBLANK(VLOOKUP($C129,GVgg!$D$12:CL$600,Y$3,FALSE)),"i.a",VLOOKUP($C129,GVgg!$D$12:CL$600,Y$3,FALSE)),"i.a"))</f>
        <v>i.a</v>
      </c>
      <c r="Z129" s="134" t="str">
        <f>IF($C129="","",_xlfn.IFNA(IF(ISBLANK(VLOOKUP($C129,GVgg!$D$12:CM$600,Z$3,FALSE)),"i.a",VLOOKUP($C129,GVgg!$D$12:CM$600,Z$3,FALSE)),"i.a"))</f>
        <v>i.a</v>
      </c>
      <c r="AA129" s="134" t="str">
        <f>IF($C129="","",_xlfn.IFNA(IF(ISBLANK(VLOOKUP($C129,GVgg!$D$12:CN$600,AA$3,FALSE)),"i.a",VLOOKUP($C129,GVgg!$D$12:CN$600,AA$3,FALSE)),"i.a"))</f>
        <v>i.a</v>
      </c>
      <c r="AB129" s="134" t="str">
        <f>IF($C129="","",_xlfn.IFNA(IF(ISBLANK(VLOOKUP($C129,GVgg!$D$12:CO$600,AB$3,FALSE)),"i.a",VLOOKUP($C129,GVgg!$D$12:CO$600,AB$3,FALSE)),"i.a"))</f>
        <v>i.a</v>
      </c>
    </row>
    <row r="130" spans="1:28" x14ac:dyDescent="0.2">
      <c r="A130" s="45">
        <v>122</v>
      </c>
      <c r="B130" s="45">
        <f>IF(OR(B129=B128,INDEX(GVgg!$B$12:$D$600,B129,1)=""),B129+1,B129)</f>
        <v>122</v>
      </c>
      <c r="C130" s="45">
        <f>IF(B130=B131,"",INDEX(GVgg!$B$12:$D$600,B130,3))</f>
        <v>0</v>
      </c>
      <c r="D130" s="51" t="str">
        <f>_xlfn.IFNA(IF(OR($C130="",ISBLANK(VLOOKUP($C130,GVgg!$D$11:$BV721,$I$3,FALSE))),"",VLOOKUP($C130,GVgg!$D$11:$BV721,$I$3,FALSE)),"")</f>
        <v/>
      </c>
      <c r="E130" s="51" t="str">
        <f>_xlfn.IFNA(IF(OR($C130="",ISBLANK(VLOOKUP($C130,GVgg!$D$11:$BV721,$I$3-1,FALSE))),"",VLOOKUP($C130,GVgg!$D$11:$BV721,$I$3-1,FALSE)),"")</f>
        <v/>
      </c>
      <c r="F130" s="51">
        <f>IF(B130=B131,UPPER(MID(INDEX(GVgg!$B$12:$F$600,B130,1),9,99)),INDEX(GVgg!$B$12:$F$600,B130,5))</f>
        <v>0</v>
      </c>
      <c r="G130" s="51">
        <f>IF(B130=B131,UPPER(MID(INDEX(GVgg!$B$12:$F$600,B130,1),9,99)),INDEX(GVgg!$B$12:$F$600,B130,4))</f>
        <v>0</v>
      </c>
      <c r="H130" s="106">
        <f t="shared" si="4"/>
        <v>0</v>
      </c>
      <c r="I130" s="108" t="str">
        <f t="shared" si="5"/>
        <v xml:space="preserve"> </v>
      </c>
      <c r="J130" s="134" t="str">
        <f>IF($C130="","",_xlfn.IFNA(IF(ISBLANK(VLOOKUP($C130,GVgg!$D$12:BW$600,J$3,FALSE)),"i.a",VLOOKUP($C130,GVgg!$D$12:BW$600,J$3,FALSE)),"i.a"))</f>
        <v>i.a</v>
      </c>
      <c r="K130" s="134" t="str">
        <f>IF($C130="","",_xlfn.IFNA(IF(ISBLANK(VLOOKUP($C130,GVgg!$D$12:BX$600,K$3,FALSE)),"i.a",VLOOKUP($C130,GVgg!$D$12:BX$600,K$3,FALSE)),"i.a"))</f>
        <v>i.a</v>
      </c>
      <c r="L130" s="134" t="str">
        <f>IF($C130="","",_xlfn.IFNA(IF(ISBLANK(VLOOKUP($C130,GVgg!$D$12:BY$600,L$3,FALSE)),"i.a",VLOOKUP($C130,GVgg!$D$12:BY$600,L$3,FALSE)),"i.a"))</f>
        <v>i.a</v>
      </c>
      <c r="M130" s="134" t="str">
        <f>IF($C130="","",_xlfn.IFNA(IF(ISBLANK(VLOOKUP($C130,GVgg!$D$12:BZ$600,M$3,FALSE)),"i.a",VLOOKUP($C130,GVgg!$D$12:BZ$600,M$3,FALSE)),"i.a"))</f>
        <v>i.a</v>
      </c>
      <c r="N130" s="134" t="str">
        <f>IF($C130="","",_xlfn.IFNA(IF(ISBLANK(VLOOKUP($C130,GVgg!$D$12:CA$600,N$3,FALSE)),"i.a",VLOOKUP($C130,GVgg!$D$12:CA$600,N$3,FALSE)),"i.a"))</f>
        <v>i.a</v>
      </c>
      <c r="O130" s="134" t="str">
        <f>IF($C130="","",_xlfn.IFNA(IF(ISBLANK(VLOOKUP($C130,GVgg!$D$12:CB$600,O$3,FALSE)),"i.a",VLOOKUP($C130,GVgg!$D$12:CB$600,O$3,FALSE)),"i.a"))</f>
        <v>i.a</v>
      </c>
      <c r="P130" s="134" t="str">
        <f>IF($C130="","",_xlfn.IFNA(IF(ISBLANK(VLOOKUP($C130,GVgg!$D$12:CC$600,P$3,FALSE)),"i.a",VLOOKUP($C130,GVgg!$D$12:CC$600,P$3,FALSE)),"i.a"))</f>
        <v>i.a</v>
      </c>
      <c r="Q130" s="134" t="str">
        <f>IF($C130="","",_xlfn.IFNA(IF(ISBLANK(VLOOKUP($C130,GVgg!$D$12:CD$600,Q$3,FALSE)),"i.a",VLOOKUP($C130,GVgg!$D$12:CD$600,Q$3,FALSE)),"i.a"))</f>
        <v>i.a</v>
      </c>
      <c r="R130" s="134" t="str">
        <f>IF($C130="","",_xlfn.IFNA(IF(ISBLANK(VLOOKUP($C130,GVgg!$D$12:CE$600,R$3,FALSE)),"i.a",VLOOKUP($C130,GVgg!$D$12:CE$600,R$3,FALSE)),"i.a"))</f>
        <v>i.a</v>
      </c>
      <c r="S130" s="134" t="str">
        <f>IF($C130="","",_xlfn.IFNA(IF(ISBLANK(VLOOKUP($C130,GVgg!$D$12:CF$600,S$3,FALSE)),"i.a",VLOOKUP($C130,GVgg!$D$12:CF$600,S$3,FALSE)),"i.a"))</f>
        <v>i.a</v>
      </c>
      <c r="T130" s="134" t="str">
        <f>IF($C130="","",_xlfn.IFNA(IF(ISBLANK(VLOOKUP($C130,GVgg!$D$12:CG$600,T$3,FALSE)),"i.a",VLOOKUP($C130,GVgg!$D$12:CG$600,T$3,FALSE)),"i.a"))</f>
        <v>i.a</v>
      </c>
      <c r="U130" s="134" t="str">
        <f>IF($C130="","",_xlfn.IFNA(IF(ISBLANK(VLOOKUP($C130,GVgg!$D$12:CH$600,U$3,FALSE)),"i.a",VLOOKUP($C130,GVgg!$D$12:CH$600,U$3,FALSE)),"i.a"))</f>
        <v>i.a</v>
      </c>
      <c r="V130" s="134" t="str">
        <f>IF($C130="","",_xlfn.IFNA(IF(ISBLANK(VLOOKUP($C130,GVgg!$D$12:CI$600,V$3,FALSE)),"i.a",VLOOKUP($C130,GVgg!$D$12:CI$600,V$3,FALSE)),"i.a"))</f>
        <v>i.a</v>
      </c>
      <c r="W130" s="134" t="str">
        <f>IF($C130="","",_xlfn.IFNA(IF(ISBLANK(VLOOKUP($C130,GVgg!$D$12:CJ$600,W$3,FALSE)),"i.a",VLOOKUP($C130,GVgg!$D$12:CJ$600,W$3,FALSE)),"i.a"))</f>
        <v>i.a</v>
      </c>
      <c r="X130" s="134" t="str">
        <f>IF($C130="","",_xlfn.IFNA(IF(ISBLANK(VLOOKUP($C130,GVgg!$D$12:CK$600,X$3,FALSE)),"i.a",VLOOKUP($C130,GVgg!$D$12:CK$600,X$3,FALSE)),"i.a"))</f>
        <v>i.a</v>
      </c>
      <c r="Y130" s="134" t="str">
        <f>IF($C130="","",_xlfn.IFNA(IF(ISBLANK(VLOOKUP($C130,GVgg!$D$12:CL$600,Y$3,FALSE)),"i.a",VLOOKUP($C130,GVgg!$D$12:CL$600,Y$3,FALSE)),"i.a"))</f>
        <v>i.a</v>
      </c>
      <c r="Z130" s="134" t="str">
        <f>IF($C130="","",_xlfn.IFNA(IF(ISBLANK(VLOOKUP($C130,GVgg!$D$12:CM$600,Z$3,FALSE)),"i.a",VLOOKUP($C130,GVgg!$D$12:CM$600,Z$3,FALSE)),"i.a"))</f>
        <v>i.a</v>
      </c>
      <c r="AA130" s="134" t="str">
        <f>IF($C130="","",_xlfn.IFNA(IF(ISBLANK(VLOOKUP($C130,GVgg!$D$12:CN$600,AA$3,FALSE)),"i.a",VLOOKUP($C130,GVgg!$D$12:CN$600,AA$3,FALSE)),"i.a"))</f>
        <v>i.a</v>
      </c>
      <c r="AB130" s="134" t="str">
        <f>IF($C130="","",_xlfn.IFNA(IF(ISBLANK(VLOOKUP($C130,GVgg!$D$12:CO$600,AB$3,FALSE)),"i.a",VLOOKUP($C130,GVgg!$D$12:CO$600,AB$3,FALSE)),"i.a"))</f>
        <v>i.a</v>
      </c>
    </row>
    <row r="131" spans="1:28" x14ac:dyDescent="0.2">
      <c r="A131" s="45">
        <v>123</v>
      </c>
      <c r="B131" s="45">
        <f>IF(OR(B130=B129,INDEX(GVgg!$B$12:$D$600,B130,1)=""),B130+1,B130)</f>
        <v>123</v>
      </c>
      <c r="C131" s="45">
        <f>IF(B131=B132,"",INDEX(GVgg!$B$12:$D$600,B131,3))</f>
        <v>0</v>
      </c>
      <c r="D131" s="51" t="str">
        <f>_xlfn.IFNA(IF(OR($C131="",ISBLANK(VLOOKUP($C131,GVgg!$D$11:$BV722,$I$3,FALSE))),"",VLOOKUP($C131,GVgg!$D$11:$BV722,$I$3,FALSE)),"")</f>
        <v/>
      </c>
      <c r="E131" s="51" t="str">
        <f>_xlfn.IFNA(IF(OR($C131="",ISBLANK(VLOOKUP($C131,GVgg!$D$11:$BV722,$I$3-1,FALSE))),"",VLOOKUP($C131,GVgg!$D$11:$BV722,$I$3-1,FALSE)),"")</f>
        <v/>
      </c>
      <c r="F131" s="51">
        <f>IF(B131=B132,UPPER(MID(INDEX(GVgg!$B$12:$F$600,B131,1),9,99)),INDEX(GVgg!$B$12:$F$600,B131,5))</f>
        <v>0</v>
      </c>
      <c r="G131" s="51">
        <f>IF(B131=B132,UPPER(MID(INDEX(GVgg!$B$12:$F$600,B131,1),9,99)),INDEX(GVgg!$B$12:$F$600,B131,4))</f>
        <v>0</v>
      </c>
      <c r="H131" s="106">
        <f t="shared" si="4"/>
        <v>0</v>
      </c>
      <c r="I131" s="108" t="str">
        <f t="shared" si="5"/>
        <v xml:space="preserve"> </v>
      </c>
      <c r="J131" s="134" t="str">
        <f>IF($C131="","",_xlfn.IFNA(IF(ISBLANK(VLOOKUP($C131,GVgg!$D$12:BW$600,J$3,FALSE)),"i.a",VLOOKUP($C131,GVgg!$D$12:BW$600,J$3,FALSE)),"i.a"))</f>
        <v>i.a</v>
      </c>
      <c r="K131" s="134" t="str">
        <f>IF($C131="","",_xlfn.IFNA(IF(ISBLANK(VLOOKUP($C131,GVgg!$D$12:BX$600,K$3,FALSE)),"i.a",VLOOKUP($C131,GVgg!$D$12:BX$600,K$3,FALSE)),"i.a"))</f>
        <v>i.a</v>
      </c>
      <c r="L131" s="134" t="str">
        <f>IF($C131="","",_xlfn.IFNA(IF(ISBLANK(VLOOKUP($C131,GVgg!$D$12:BY$600,L$3,FALSE)),"i.a",VLOOKUP($C131,GVgg!$D$12:BY$600,L$3,FALSE)),"i.a"))</f>
        <v>i.a</v>
      </c>
      <c r="M131" s="134" t="str">
        <f>IF($C131="","",_xlfn.IFNA(IF(ISBLANK(VLOOKUP($C131,GVgg!$D$12:BZ$600,M$3,FALSE)),"i.a",VLOOKUP($C131,GVgg!$D$12:BZ$600,M$3,FALSE)),"i.a"))</f>
        <v>i.a</v>
      </c>
      <c r="N131" s="134" t="str">
        <f>IF($C131="","",_xlfn.IFNA(IF(ISBLANK(VLOOKUP($C131,GVgg!$D$12:CA$600,N$3,FALSE)),"i.a",VLOOKUP($C131,GVgg!$D$12:CA$600,N$3,FALSE)),"i.a"))</f>
        <v>i.a</v>
      </c>
      <c r="O131" s="134" t="str">
        <f>IF($C131="","",_xlfn.IFNA(IF(ISBLANK(VLOOKUP($C131,GVgg!$D$12:CB$600,O$3,FALSE)),"i.a",VLOOKUP($C131,GVgg!$D$12:CB$600,O$3,FALSE)),"i.a"))</f>
        <v>i.a</v>
      </c>
      <c r="P131" s="134" t="str">
        <f>IF($C131="","",_xlfn.IFNA(IF(ISBLANK(VLOOKUP($C131,GVgg!$D$12:CC$600,P$3,FALSE)),"i.a",VLOOKUP($C131,GVgg!$D$12:CC$600,P$3,FALSE)),"i.a"))</f>
        <v>i.a</v>
      </c>
      <c r="Q131" s="134" t="str">
        <f>IF($C131="","",_xlfn.IFNA(IF(ISBLANK(VLOOKUP($C131,GVgg!$D$12:CD$600,Q$3,FALSE)),"i.a",VLOOKUP($C131,GVgg!$D$12:CD$600,Q$3,FALSE)),"i.a"))</f>
        <v>i.a</v>
      </c>
      <c r="R131" s="134" t="str">
        <f>IF($C131="","",_xlfn.IFNA(IF(ISBLANK(VLOOKUP($C131,GVgg!$D$12:CE$600,R$3,FALSE)),"i.a",VLOOKUP($C131,GVgg!$D$12:CE$600,R$3,FALSE)),"i.a"))</f>
        <v>i.a</v>
      </c>
      <c r="S131" s="134" t="str">
        <f>IF($C131="","",_xlfn.IFNA(IF(ISBLANK(VLOOKUP($C131,GVgg!$D$12:CF$600,S$3,FALSE)),"i.a",VLOOKUP($C131,GVgg!$D$12:CF$600,S$3,FALSE)),"i.a"))</f>
        <v>i.a</v>
      </c>
      <c r="T131" s="134" t="str">
        <f>IF($C131="","",_xlfn.IFNA(IF(ISBLANK(VLOOKUP($C131,GVgg!$D$12:CG$600,T$3,FALSE)),"i.a",VLOOKUP($C131,GVgg!$D$12:CG$600,T$3,FALSE)),"i.a"))</f>
        <v>i.a</v>
      </c>
      <c r="U131" s="134" t="str">
        <f>IF($C131="","",_xlfn.IFNA(IF(ISBLANK(VLOOKUP($C131,GVgg!$D$12:CH$600,U$3,FALSE)),"i.a",VLOOKUP($C131,GVgg!$D$12:CH$600,U$3,FALSE)),"i.a"))</f>
        <v>i.a</v>
      </c>
      <c r="V131" s="134" t="str">
        <f>IF($C131="","",_xlfn.IFNA(IF(ISBLANK(VLOOKUP($C131,GVgg!$D$12:CI$600,V$3,FALSE)),"i.a",VLOOKUP($C131,GVgg!$D$12:CI$600,V$3,FALSE)),"i.a"))</f>
        <v>i.a</v>
      </c>
      <c r="W131" s="134" t="str">
        <f>IF($C131="","",_xlfn.IFNA(IF(ISBLANK(VLOOKUP($C131,GVgg!$D$12:CJ$600,W$3,FALSE)),"i.a",VLOOKUP($C131,GVgg!$D$12:CJ$600,W$3,FALSE)),"i.a"))</f>
        <v>i.a</v>
      </c>
      <c r="X131" s="134" t="str">
        <f>IF($C131="","",_xlfn.IFNA(IF(ISBLANK(VLOOKUP($C131,GVgg!$D$12:CK$600,X$3,FALSE)),"i.a",VLOOKUP($C131,GVgg!$D$12:CK$600,X$3,FALSE)),"i.a"))</f>
        <v>i.a</v>
      </c>
      <c r="Y131" s="134" t="str">
        <f>IF($C131="","",_xlfn.IFNA(IF(ISBLANK(VLOOKUP($C131,GVgg!$D$12:CL$600,Y$3,FALSE)),"i.a",VLOOKUP($C131,GVgg!$D$12:CL$600,Y$3,FALSE)),"i.a"))</f>
        <v>i.a</v>
      </c>
      <c r="Z131" s="134" t="str">
        <f>IF($C131="","",_xlfn.IFNA(IF(ISBLANK(VLOOKUP($C131,GVgg!$D$12:CM$600,Z$3,FALSE)),"i.a",VLOOKUP($C131,GVgg!$D$12:CM$600,Z$3,FALSE)),"i.a"))</f>
        <v>i.a</v>
      </c>
      <c r="AA131" s="134" t="str">
        <f>IF($C131="","",_xlfn.IFNA(IF(ISBLANK(VLOOKUP($C131,GVgg!$D$12:CN$600,AA$3,FALSE)),"i.a",VLOOKUP($C131,GVgg!$D$12:CN$600,AA$3,FALSE)),"i.a"))</f>
        <v>i.a</v>
      </c>
      <c r="AB131" s="134" t="str">
        <f>IF($C131="","",_xlfn.IFNA(IF(ISBLANK(VLOOKUP($C131,GVgg!$D$12:CO$600,AB$3,FALSE)),"i.a",VLOOKUP($C131,GVgg!$D$12:CO$600,AB$3,FALSE)),"i.a"))</f>
        <v>i.a</v>
      </c>
    </row>
    <row r="132" spans="1:28" x14ac:dyDescent="0.2">
      <c r="A132" s="45">
        <v>124</v>
      </c>
      <c r="B132" s="45">
        <f>IF(OR(B131=B130,INDEX(GVgg!$B$12:$D$600,B131,1)=""),B131+1,B131)</f>
        <v>124</v>
      </c>
      <c r="C132" s="45">
        <f>IF(B132=B133,"",INDEX(GVgg!$B$12:$D$600,B132,3))</f>
        <v>0</v>
      </c>
      <c r="D132" s="51" t="str">
        <f>_xlfn.IFNA(IF(OR($C132="",ISBLANK(VLOOKUP($C132,GVgg!$D$11:$BV723,$I$3,FALSE))),"",VLOOKUP($C132,GVgg!$D$11:$BV723,$I$3,FALSE)),"")</f>
        <v/>
      </c>
      <c r="E132" s="51" t="str">
        <f>_xlfn.IFNA(IF(OR($C132="",ISBLANK(VLOOKUP($C132,GVgg!$D$11:$BV723,$I$3-1,FALSE))),"",VLOOKUP($C132,GVgg!$D$11:$BV723,$I$3-1,FALSE)),"")</f>
        <v/>
      </c>
      <c r="F132" s="51">
        <f>IF(B132=B133,UPPER(MID(INDEX(GVgg!$B$12:$F$600,B132,1),9,99)),INDEX(GVgg!$B$12:$F$600,B132,5))</f>
        <v>0</v>
      </c>
      <c r="G132" s="51">
        <f>IF(B132=B133,UPPER(MID(INDEX(GVgg!$B$12:$F$600,B132,1),9,99)),INDEX(GVgg!$B$12:$F$600,B132,4))</f>
        <v>0</v>
      </c>
      <c r="H132" s="106">
        <f t="shared" si="4"/>
        <v>0</v>
      </c>
      <c r="I132" s="108" t="str">
        <f t="shared" si="5"/>
        <v xml:space="preserve"> </v>
      </c>
      <c r="J132" s="134" t="str">
        <f>IF($C132="","",_xlfn.IFNA(IF(ISBLANK(VLOOKUP($C132,GVgg!$D$12:BW$600,J$3,FALSE)),"i.a",VLOOKUP($C132,GVgg!$D$12:BW$600,J$3,FALSE)),"i.a"))</f>
        <v>i.a</v>
      </c>
      <c r="K132" s="134" t="str">
        <f>IF($C132="","",_xlfn.IFNA(IF(ISBLANK(VLOOKUP($C132,GVgg!$D$12:BX$600,K$3,FALSE)),"i.a",VLOOKUP($C132,GVgg!$D$12:BX$600,K$3,FALSE)),"i.a"))</f>
        <v>i.a</v>
      </c>
      <c r="L132" s="134" t="str">
        <f>IF($C132="","",_xlfn.IFNA(IF(ISBLANK(VLOOKUP($C132,GVgg!$D$12:BY$600,L$3,FALSE)),"i.a",VLOOKUP($C132,GVgg!$D$12:BY$600,L$3,FALSE)),"i.a"))</f>
        <v>i.a</v>
      </c>
      <c r="M132" s="134" t="str">
        <f>IF($C132="","",_xlfn.IFNA(IF(ISBLANK(VLOOKUP($C132,GVgg!$D$12:BZ$600,M$3,FALSE)),"i.a",VLOOKUP($C132,GVgg!$D$12:BZ$600,M$3,FALSE)),"i.a"))</f>
        <v>i.a</v>
      </c>
      <c r="N132" s="134" t="str">
        <f>IF($C132="","",_xlfn.IFNA(IF(ISBLANK(VLOOKUP($C132,GVgg!$D$12:CA$600,N$3,FALSE)),"i.a",VLOOKUP($C132,GVgg!$D$12:CA$600,N$3,FALSE)),"i.a"))</f>
        <v>i.a</v>
      </c>
      <c r="O132" s="134" t="str">
        <f>IF($C132="","",_xlfn.IFNA(IF(ISBLANK(VLOOKUP($C132,GVgg!$D$12:CB$600,O$3,FALSE)),"i.a",VLOOKUP($C132,GVgg!$D$12:CB$600,O$3,FALSE)),"i.a"))</f>
        <v>i.a</v>
      </c>
      <c r="P132" s="134" t="str">
        <f>IF($C132="","",_xlfn.IFNA(IF(ISBLANK(VLOOKUP($C132,GVgg!$D$12:CC$600,P$3,FALSE)),"i.a",VLOOKUP($C132,GVgg!$D$12:CC$600,P$3,FALSE)),"i.a"))</f>
        <v>i.a</v>
      </c>
      <c r="Q132" s="134" t="str">
        <f>IF($C132="","",_xlfn.IFNA(IF(ISBLANK(VLOOKUP($C132,GVgg!$D$12:CD$600,Q$3,FALSE)),"i.a",VLOOKUP($C132,GVgg!$D$12:CD$600,Q$3,FALSE)),"i.a"))</f>
        <v>i.a</v>
      </c>
      <c r="R132" s="134" t="str">
        <f>IF($C132="","",_xlfn.IFNA(IF(ISBLANK(VLOOKUP($C132,GVgg!$D$12:CE$600,R$3,FALSE)),"i.a",VLOOKUP($C132,GVgg!$D$12:CE$600,R$3,FALSE)),"i.a"))</f>
        <v>i.a</v>
      </c>
      <c r="S132" s="134" t="str">
        <f>IF($C132="","",_xlfn.IFNA(IF(ISBLANK(VLOOKUP($C132,GVgg!$D$12:CF$600,S$3,FALSE)),"i.a",VLOOKUP($C132,GVgg!$D$12:CF$600,S$3,FALSE)),"i.a"))</f>
        <v>i.a</v>
      </c>
      <c r="T132" s="134" t="str">
        <f>IF($C132="","",_xlfn.IFNA(IF(ISBLANK(VLOOKUP($C132,GVgg!$D$12:CG$600,T$3,FALSE)),"i.a",VLOOKUP($C132,GVgg!$D$12:CG$600,T$3,FALSE)),"i.a"))</f>
        <v>i.a</v>
      </c>
      <c r="U132" s="134" t="str">
        <f>IF($C132="","",_xlfn.IFNA(IF(ISBLANK(VLOOKUP($C132,GVgg!$D$12:CH$600,U$3,FALSE)),"i.a",VLOOKUP($C132,GVgg!$D$12:CH$600,U$3,FALSE)),"i.a"))</f>
        <v>i.a</v>
      </c>
      <c r="V132" s="134" t="str">
        <f>IF($C132="","",_xlfn.IFNA(IF(ISBLANK(VLOOKUP($C132,GVgg!$D$12:CI$600,V$3,FALSE)),"i.a",VLOOKUP($C132,GVgg!$D$12:CI$600,V$3,FALSE)),"i.a"))</f>
        <v>i.a</v>
      </c>
      <c r="W132" s="134" t="str">
        <f>IF($C132="","",_xlfn.IFNA(IF(ISBLANK(VLOOKUP($C132,GVgg!$D$12:CJ$600,W$3,FALSE)),"i.a",VLOOKUP($C132,GVgg!$D$12:CJ$600,W$3,FALSE)),"i.a"))</f>
        <v>i.a</v>
      </c>
      <c r="X132" s="134" t="str">
        <f>IF($C132="","",_xlfn.IFNA(IF(ISBLANK(VLOOKUP($C132,GVgg!$D$12:CK$600,X$3,FALSE)),"i.a",VLOOKUP($C132,GVgg!$D$12:CK$600,X$3,FALSE)),"i.a"))</f>
        <v>i.a</v>
      </c>
      <c r="Y132" s="134" t="str">
        <f>IF($C132="","",_xlfn.IFNA(IF(ISBLANK(VLOOKUP($C132,GVgg!$D$12:CL$600,Y$3,FALSE)),"i.a",VLOOKUP($C132,GVgg!$D$12:CL$600,Y$3,FALSE)),"i.a"))</f>
        <v>i.a</v>
      </c>
      <c r="Z132" s="134" t="str">
        <f>IF($C132="","",_xlfn.IFNA(IF(ISBLANK(VLOOKUP($C132,GVgg!$D$12:CM$600,Z$3,FALSE)),"i.a",VLOOKUP($C132,GVgg!$D$12:CM$600,Z$3,FALSE)),"i.a"))</f>
        <v>i.a</v>
      </c>
      <c r="AA132" s="134" t="str">
        <f>IF($C132="","",_xlfn.IFNA(IF(ISBLANK(VLOOKUP($C132,GVgg!$D$12:CN$600,AA$3,FALSE)),"i.a",VLOOKUP($C132,GVgg!$D$12:CN$600,AA$3,FALSE)),"i.a"))</f>
        <v>i.a</v>
      </c>
      <c r="AB132" s="134" t="str">
        <f>IF($C132="","",_xlfn.IFNA(IF(ISBLANK(VLOOKUP($C132,GVgg!$D$12:CO$600,AB$3,FALSE)),"i.a",VLOOKUP($C132,GVgg!$D$12:CO$600,AB$3,FALSE)),"i.a"))</f>
        <v>i.a</v>
      </c>
    </row>
    <row r="133" spans="1:28" x14ac:dyDescent="0.2">
      <c r="A133" s="45">
        <v>125</v>
      </c>
      <c r="B133" s="45">
        <f>IF(OR(B132=B131,INDEX(GVgg!$B$12:$D$600,B132,1)=""),B132+1,B132)</f>
        <v>125</v>
      </c>
      <c r="C133" s="45">
        <f>IF(B133=B134,"",INDEX(GVgg!$B$12:$D$600,B133,3))</f>
        <v>0</v>
      </c>
      <c r="D133" s="51" t="str">
        <f>_xlfn.IFNA(IF(OR($C133="",ISBLANK(VLOOKUP($C133,GVgg!$D$11:$BV724,$I$3,FALSE))),"",VLOOKUP($C133,GVgg!$D$11:$BV724,$I$3,FALSE)),"")</f>
        <v/>
      </c>
      <c r="E133" s="51" t="str">
        <f>_xlfn.IFNA(IF(OR($C133="",ISBLANK(VLOOKUP($C133,GVgg!$D$11:$BV724,$I$3-1,FALSE))),"",VLOOKUP($C133,GVgg!$D$11:$BV724,$I$3-1,FALSE)),"")</f>
        <v/>
      </c>
      <c r="F133" s="51">
        <f>IF(B133=B134,UPPER(MID(INDEX(GVgg!$B$12:$F$600,B133,1),9,99)),INDEX(GVgg!$B$12:$F$600,B133,5))</f>
        <v>0</v>
      </c>
      <c r="G133" s="51">
        <f>IF(B133=B134,UPPER(MID(INDEX(GVgg!$B$12:$F$600,B133,1),9,99)),INDEX(GVgg!$B$12:$F$600,B133,4))</f>
        <v>0</v>
      </c>
      <c r="H133" s="106">
        <f t="shared" si="4"/>
        <v>0</v>
      </c>
      <c r="I133" s="108" t="str">
        <f t="shared" si="5"/>
        <v xml:space="preserve"> </v>
      </c>
      <c r="J133" s="134" t="str">
        <f>IF($C133="","",_xlfn.IFNA(IF(ISBLANK(VLOOKUP($C133,GVgg!$D$12:BW$600,J$3,FALSE)),"i.a",VLOOKUP($C133,GVgg!$D$12:BW$600,J$3,FALSE)),"i.a"))</f>
        <v>i.a</v>
      </c>
      <c r="K133" s="134" t="str">
        <f>IF($C133="","",_xlfn.IFNA(IF(ISBLANK(VLOOKUP($C133,GVgg!$D$12:BX$600,K$3,FALSE)),"i.a",VLOOKUP($C133,GVgg!$D$12:BX$600,K$3,FALSE)),"i.a"))</f>
        <v>i.a</v>
      </c>
      <c r="L133" s="134" t="str">
        <f>IF($C133="","",_xlfn.IFNA(IF(ISBLANK(VLOOKUP($C133,GVgg!$D$12:BY$600,L$3,FALSE)),"i.a",VLOOKUP($C133,GVgg!$D$12:BY$600,L$3,FALSE)),"i.a"))</f>
        <v>i.a</v>
      </c>
      <c r="M133" s="134" t="str">
        <f>IF($C133="","",_xlfn.IFNA(IF(ISBLANK(VLOOKUP($C133,GVgg!$D$12:BZ$600,M$3,FALSE)),"i.a",VLOOKUP($C133,GVgg!$D$12:BZ$600,M$3,FALSE)),"i.a"))</f>
        <v>i.a</v>
      </c>
      <c r="N133" s="134" t="str">
        <f>IF($C133="","",_xlfn.IFNA(IF(ISBLANK(VLOOKUP($C133,GVgg!$D$12:CA$600,N$3,FALSE)),"i.a",VLOOKUP($C133,GVgg!$D$12:CA$600,N$3,FALSE)),"i.a"))</f>
        <v>i.a</v>
      </c>
      <c r="O133" s="134" t="str">
        <f>IF($C133="","",_xlfn.IFNA(IF(ISBLANK(VLOOKUP($C133,GVgg!$D$12:CB$600,O$3,FALSE)),"i.a",VLOOKUP($C133,GVgg!$D$12:CB$600,O$3,FALSE)),"i.a"))</f>
        <v>i.a</v>
      </c>
      <c r="P133" s="134" t="str">
        <f>IF($C133="","",_xlfn.IFNA(IF(ISBLANK(VLOOKUP($C133,GVgg!$D$12:CC$600,P$3,FALSE)),"i.a",VLOOKUP($C133,GVgg!$D$12:CC$600,P$3,FALSE)),"i.a"))</f>
        <v>i.a</v>
      </c>
      <c r="Q133" s="134" t="str">
        <f>IF($C133="","",_xlfn.IFNA(IF(ISBLANK(VLOOKUP($C133,GVgg!$D$12:CD$600,Q$3,FALSE)),"i.a",VLOOKUP($C133,GVgg!$D$12:CD$600,Q$3,FALSE)),"i.a"))</f>
        <v>i.a</v>
      </c>
      <c r="R133" s="134" t="str">
        <f>IF($C133="","",_xlfn.IFNA(IF(ISBLANK(VLOOKUP($C133,GVgg!$D$12:CE$600,R$3,FALSE)),"i.a",VLOOKUP($C133,GVgg!$D$12:CE$600,R$3,FALSE)),"i.a"))</f>
        <v>i.a</v>
      </c>
      <c r="S133" s="134" t="str">
        <f>IF($C133="","",_xlfn.IFNA(IF(ISBLANK(VLOOKUP($C133,GVgg!$D$12:CF$600,S$3,FALSE)),"i.a",VLOOKUP($C133,GVgg!$D$12:CF$600,S$3,FALSE)),"i.a"))</f>
        <v>i.a</v>
      </c>
      <c r="T133" s="134" t="str">
        <f>IF($C133="","",_xlfn.IFNA(IF(ISBLANK(VLOOKUP($C133,GVgg!$D$12:CG$600,T$3,FALSE)),"i.a",VLOOKUP($C133,GVgg!$D$12:CG$600,T$3,FALSE)),"i.a"))</f>
        <v>i.a</v>
      </c>
      <c r="U133" s="134" t="str">
        <f>IF($C133="","",_xlfn.IFNA(IF(ISBLANK(VLOOKUP($C133,GVgg!$D$12:CH$600,U$3,FALSE)),"i.a",VLOOKUP($C133,GVgg!$D$12:CH$600,U$3,FALSE)),"i.a"))</f>
        <v>i.a</v>
      </c>
      <c r="V133" s="134" t="str">
        <f>IF($C133="","",_xlfn.IFNA(IF(ISBLANK(VLOOKUP($C133,GVgg!$D$12:CI$600,V$3,FALSE)),"i.a",VLOOKUP($C133,GVgg!$D$12:CI$600,V$3,FALSE)),"i.a"))</f>
        <v>i.a</v>
      </c>
      <c r="W133" s="134" t="str">
        <f>IF($C133="","",_xlfn.IFNA(IF(ISBLANK(VLOOKUP($C133,GVgg!$D$12:CJ$600,W$3,FALSE)),"i.a",VLOOKUP($C133,GVgg!$D$12:CJ$600,W$3,FALSE)),"i.a"))</f>
        <v>i.a</v>
      </c>
      <c r="X133" s="134" t="str">
        <f>IF($C133="","",_xlfn.IFNA(IF(ISBLANK(VLOOKUP($C133,GVgg!$D$12:CK$600,X$3,FALSE)),"i.a",VLOOKUP($C133,GVgg!$D$12:CK$600,X$3,FALSE)),"i.a"))</f>
        <v>i.a</v>
      </c>
      <c r="Y133" s="134" t="str">
        <f>IF($C133="","",_xlfn.IFNA(IF(ISBLANK(VLOOKUP($C133,GVgg!$D$12:CL$600,Y$3,FALSE)),"i.a",VLOOKUP($C133,GVgg!$D$12:CL$600,Y$3,FALSE)),"i.a"))</f>
        <v>i.a</v>
      </c>
      <c r="Z133" s="134" t="str">
        <f>IF($C133="","",_xlfn.IFNA(IF(ISBLANK(VLOOKUP($C133,GVgg!$D$12:CM$600,Z$3,FALSE)),"i.a",VLOOKUP($C133,GVgg!$D$12:CM$600,Z$3,FALSE)),"i.a"))</f>
        <v>i.a</v>
      </c>
      <c r="AA133" s="134" t="str">
        <f>IF($C133="","",_xlfn.IFNA(IF(ISBLANK(VLOOKUP($C133,GVgg!$D$12:CN$600,AA$3,FALSE)),"i.a",VLOOKUP($C133,GVgg!$D$12:CN$600,AA$3,FALSE)),"i.a"))</f>
        <v>i.a</v>
      </c>
      <c r="AB133" s="134" t="str">
        <f>IF($C133="","",_xlfn.IFNA(IF(ISBLANK(VLOOKUP($C133,GVgg!$D$12:CO$600,AB$3,FALSE)),"i.a",VLOOKUP($C133,GVgg!$D$12:CO$600,AB$3,FALSE)),"i.a"))</f>
        <v>i.a</v>
      </c>
    </row>
    <row r="134" spans="1:28" x14ac:dyDescent="0.2">
      <c r="A134" s="45">
        <v>126</v>
      </c>
      <c r="B134" s="45">
        <f>IF(OR(B133=B132,INDEX(GVgg!$B$12:$D$600,B133,1)=""),B133+1,B133)</f>
        <v>126</v>
      </c>
      <c r="C134" s="45">
        <f>IF(B134=B135,"",INDEX(GVgg!$B$12:$D$600,B134,3))</f>
        <v>0</v>
      </c>
      <c r="D134" s="51" t="str">
        <f>_xlfn.IFNA(IF(OR($C134="",ISBLANK(VLOOKUP($C134,GVgg!$D$11:$BV725,$I$3,FALSE))),"",VLOOKUP($C134,GVgg!$D$11:$BV725,$I$3,FALSE)),"")</f>
        <v/>
      </c>
      <c r="E134" s="51" t="str">
        <f>_xlfn.IFNA(IF(OR($C134="",ISBLANK(VLOOKUP($C134,GVgg!$D$11:$BV725,$I$3-1,FALSE))),"",VLOOKUP($C134,GVgg!$D$11:$BV725,$I$3-1,FALSE)),"")</f>
        <v/>
      </c>
      <c r="F134" s="51">
        <f>IF(B134=B135,UPPER(MID(INDEX(GVgg!$B$12:$F$600,B134,1),9,99)),INDEX(GVgg!$B$12:$F$600,B134,5))</f>
        <v>0</v>
      </c>
      <c r="G134" s="51">
        <f>IF(B134=B135,UPPER(MID(INDEX(GVgg!$B$12:$F$600,B134,1),9,99)),INDEX(GVgg!$B$12:$F$600,B134,4))</f>
        <v>0</v>
      </c>
      <c r="H134" s="106">
        <f t="shared" si="4"/>
        <v>0</v>
      </c>
      <c r="I134" s="108" t="str">
        <f t="shared" si="5"/>
        <v xml:space="preserve"> </v>
      </c>
      <c r="J134" s="134" t="str">
        <f>IF($C134="","",_xlfn.IFNA(IF(ISBLANK(VLOOKUP($C134,GVgg!$D$12:BW$600,J$3,FALSE)),"i.a",VLOOKUP($C134,GVgg!$D$12:BW$600,J$3,FALSE)),"i.a"))</f>
        <v>i.a</v>
      </c>
      <c r="K134" s="134" t="str">
        <f>IF($C134="","",_xlfn.IFNA(IF(ISBLANK(VLOOKUP($C134,GVgg!$D$12:BX$600,K$3,FALSE)),"i.a",VLOOKUP($C134,GVgg!$D$12:BX$600,K$3,FALSE)),"i.a"))</f>
        <v>i.a</v>
      </c>
      <c r="L134" s="134" t="str">
        <f>IF($C134="","",_xlfn.IFNA(IF(ISBLANK(VLOOKUP($C134,GVgg!$D$12:BY$600,L$3,FALSE)),"i.a",VLOOKUP($C134,GVgg!$D$12:BY$600,L$3,FALSE)),"i.a"))</f>
        <v>i.a</v>
      </c>
      <c r="M134" s="134" t="str">
        <f>IF($C134="","",_xlfn.IFNA(IF(ISBLANK(VLOOKUP($C134,GVgg!$D$12:BZ$600,M$3,FALSE)),"i.a",VLOOKUP($C134,GVgg!$D$12:BZ$600,M$3,FALSE)),"i.a"))</f>
        <v>i.a</v>
      </c>
      <c r="N134" s="134" t="str">
        <f>IF($C134="","",_xlfn.IFNA(IF(ISBLANK(VLOOKUP($C134,GVgg!$D$12:CA$600,N$3,FALSE)),"i.a",VLOOKUP($C134,GVgg!$D$12:CA$600,N$3,FALSE)),"i.a"))</f>
        <v>i.a</v>
      </c>
      <c r="O134" s="134" t="str">
        <f>IF($C134="","",_xlfn.IFNA(IF(ISBLANK(VLOOKUP($C134,GVgg!$D$12:CB$600,O$3,FALSE)),"i.a",VLOOKUP($C134,GVgg!$D$12:CB$600,O$3,FALSE)),"i.a"))</f>
        <v>i.a</v>
      </c>
      <c r="P134" s="134" t="str">
        <f>IF($C134="","",_xlfn.IFNA(IF(ISBLANK(VLOOKUP($C134,GVgg!$D$12:CC$600,P$3,FALSE)),"i.a",VLOOKUP($C134,GVgg!$D$12:CC$600,P$3,FALSE)),"i.a"))</f>
        <v>i.a</v>
      </c>
      <c r="Q134" s="134" t="str">
        <f>IF($C134="","",_xlfn.IFNA(IF(ISBLANK(VLOOKUP($C134,GVgg!$D$12:CD$600,Q$3,FALSE)),"i.a",VLOOKUP($C134,GVgg!$D$12:CD$600,Q$3,FALSE)),"i.a"))</f>
        <v>i.a</v>
      </c>
      <c r="R134" s="134" t="str">
        <f>IF($C134="","",_xlfn.IFNA(IF(ISBLANK(VLOOKUP($C134,GVgg!$D$12:CE$600,R$3,FALSE)),"i.a",VLOOKUP($C134,GVgg!$D$12:CE$600,R$3,FALSE)),"i.a"))</f>
        <v>i.a</v>
      </c>
      <c r="S134" s="134" t="str">
        <f>IF($C134="","",_xlfn.IFNA(IF(ISBLANK(VLOOKUP($C134,GVgg!$D$12:CF$600,S$3,FALSE)),"i.a",VLOOKUP($C134,GVgg!$D$12:CF$600,S$3,FALSE)),"i.a"))</f>
        <v>i.a</v>
      </c>
      <c r="T134" s="134" t="str">
        <f>IF($C134="","",_xlfn.IFNA(IF(ISBLANK(VLOOKUP($C134,GVgg!$D$12:CG$600,T$3,FALSE)),"i.a",VLOOKUP($C134,GVgg!$D$12:CG$600,T$3,FALSE)),"i.a"))</f>
        <v>i.a</v>
      </c>
      <c r="U134" s="134" t="str">
        <f>IF($C134="","",_xlfn.IFNA(IF(ISBLANK(VLOOKUP($C134,GVgg!$D$12:CH$600,U$3,FALSE)),"i.a",VLOOKUP($C134,GVgg!$D$12:CH$600,U$3,FALSE)),"i.a"))</f>
        <v>i.a</v>
      </c>
      <c r="V134" s="134" t="str">
        <f>IF($C134="","",_xlfn.IFNA(IF(ISBLANK(VLOOKUP($C134,GVgg!$D$12:CI$600,V$3,FALSE)),"i.a",VLOOKUP($C134,GVgg!$D$12:CI$600,V$3,FALSE)),"i.a"))</f>
        <v>i.a</v>
      </c>
      <c r="W134" s="134" t="str">
        <f>IF($C134="","",_xlfn.IFNA(IF(ISBLANK(VLOOKUP($C134,GVgg!$D$12:CJ$600,W$3,FALSE)),"i.a",VLOOKUP($C134,GVgg!$D$12:CJ$600,W$3,FALSE)),"i.a"))</f>
        <v>i.a</v>
      </c>
      <c r="X134" s="134" t="str">
        <f>IF($C134="","",_xlfn.IFNA(IF(ISBLANK(VLOOKUP($C134,GVgg!$D$12:CK$600,X$3,FALSE)),"i.a",VLOOKUP($C134,GVgg!$D$12:CK$600,X$3,FALSE)),"i.a"))</f>
        <v>i.a</v>
      </c>
      <c r="Y134" s="134" t="str">
        <f>IF($C134="","",_xlfn.IFNA(IF(ISBLANK(VLOOKUP($C134,GVgg!$D$12:CL$600,Y$3,FALSE)),"i.a",VLOOKUP($C134,GVgg!$D$12:CL$600,Y$3,FALSE)),"i.a"))</f>
        <v>i.a</v>
      </c>
      <c r="Z134" s="134" t="str">
        <f>IF($C134="","",_xlfn.IFNA(IF(ISBLANK(VLOOKUP($C134,GVgg!$D$12:CM$600,Z$3,FALSE)),"i.a",VLOOKUP($C134,GVgg!$D$12:CM$600,Z$3,FALSE)),"i.a"))</f>
        <v>i.a</v>
      </c>
      <c r="AA134" s="134" t="str">
        <f>IF($C134="","",_xlfn.IFNA(IF(ISBLANK(VLOOKUP($C134,GVgg!$D$12:CN$600,AA$3,FALSE)),"i.a",VLOOKUP($C134,GVgg!$D$12:CN$600,AA$3,FALSE)),"i.a"))</f>
        <v>i.a</v>
      </c>
      <c r="AB134" s="134" t="str">
        <f>IF($C134="","",_xlfn.IFNA(IF(ISBLANK(VLOOKUP($C134,GVgg!$D$12:CO$600,AB$3,FALSE)),"i.a",VLOOKUP($C134,GVgg!$D$12:CO$600,AB$3,FALSE)),"i.a"))</f>
        <v>i.a</v>
      </c>
    </row>
    <row r="135" spans="1:28" x14ac:dyDescent="0.2">
      <c r="A135" s="45">
        <v>127</v>
      </c>
      <c r="B135" s="45">
        <f>IF(OR(B134=B133,INDEX(GVgg!$B$12:$D$600,B134,1)=""),B134+1,B134)</f>
        <v>127</v>
      </c>
      <c r="C135" s="45">
        <f>IF(B135=B136,"",INDEX(GVgg!$B$12:$D$600,B135,3))</f>
        <v>0</v>
      </c>
      <c r="D135" s="51" t="str">
        <f>_xlfn.IFNA(IF(OR($C135="",ISBLANK(VLOOKUP($C135,GVgg!$D$11:$BV726,$I$3,FALSE))),"",VLOOKUP($C135,GVgg!$D$11:$BV726,$I$3,FALSE)),"")</f>
        <v/>
      </c>
      <c r="E135" s="51" t="str">
        <f>_xlfn.IFNA(IF(OR($C135="",ISBLANK(VLOOKUP($C135,GVgg!$D$11:$BV726,$I$3-1,FALSE))),"",VLOOKUP($C135,GVgg!$D$11:$BV726,$I$3-1,FALSE)),"")</f>
        <v/>
      </c>
      <c r="F135" s="51">
        <f>IF(B135=B136,UPPER(MID(INDEX(GVgg!$B$12:$F$600,B135,1),9,99)),INDEX(GVgg!$B$12:$F$600,B135,5))</f>
        <v>0</v>
      </c>
      <c r="G135" s="51">
        <f>IF(B135=B136,UPPER(MID(INDEX(GVgg!$B$12:$F$600,B135,1),9,99)),INDEX(GVgg!$B$12:$F$600,B135,4))</f>
        <v>0</v>
      </c>
      <c r="H135" s="106">
        <f t="shared" si="4"/>
        <v>0</v>
      </c>
      <c r="I135" s="108" t="str">
        <f t="shared" si="5"/>
        <v xml:space="preserve"> </v>
      </c>
      <c r="J135" s="134" t="str">
        <f>IF($C135="","",_xlfn.IFNA(IF(ISBLANK(VLOOKUP($C135,GVgg!$D$12:BW$600,J$3,FALSE)),"i.a",VLOOKUP($C135,GVgg!$D$12:BW$600,J$3,FALSE)),"i.a"))</f>
        <v>i.a</v>
      </c>
      <c r="K135" s="134" t="str">
        <f>IF($C135="","",_xlfn.IFNA(IF(ISBLANK(VLOOKUP($C135,GVgg!$D$12:BX$600,K$3,FALSE)),"i.a",VLOOKUP($C135,GVgg!$D$12:BX$600,K$3,FALSE)),"i.a"))</f>
        <v>i.a</v>
      </c>
      <c r="L135" s="134" t="str">
        <f>IF($C135="","",_xlfn.IFNA(IF(ISBLANK(VLOOKUP($C135,GVgg!$D$12:BY$600,L$3,FALSE)),"i.a",VLOOKUP($C135,GVgg!$D$12:BY$600,L$3,FALSE)),"i.a"))</f>
        <v>i.a</v>
      </c>
      <c r="M135" s="134" t="str">
        <f>IF($C135="","",_xlfn.IFNA(IF(ISBLANK(VLOOKUP($C135,GVgg!$D$12:BZ$600,M$3,FALSE)),"i.a",VLOOKUP($C135,GVgg!$D$12:BZ$600,M$3,FALSE)),"i.a"))</f>
        <v>i.a</v>
      </c>
      <c r="N135" s="134" t="str">
        <f>IF($C135="","",_xlfn.IFNA(IF(ISBLANK(VLOOKUP($C135,GVgg!$D$12:CA$600,N$3,FALSE)),"i.a",VLOOKUP($C135,GVgg!$D$12:CA$600,N$3,FALSE)),"i.a"))</f>
        <v>i.a</v>
      </c>
      <c r="O135" s="134" t="str">
        <f>IF($C135="","",_xlfn.IFNA(IF(ISBLANK(VLOOKUP($C135,GVgg!$D$12:CB$600,O$3,FALSE)),"i.a",VLOOKUP($C135,GVgg!$D$12:CB$600,O$3,FALSE)),"i.a"))</f>
        <v>i.a</v>
      </c>
      <c r="P135" s="134" t="str">
        <f>IF($C135="","",_xlfn.IFNA(IF(ISBLANK(VLOOKUP($C135,GVgg!$D$12:CC$600,P$3,FALSE)),"i.a",VLOOKUP($C135,GVgg!$D$12:CC$600,P$3,FALSE)),"i.a"))</f>
        <v>i.a</v>
      </c>
      <c r="Q135" s="134" t="str">
        <f>IF($C135="","",_xlfn.IFNA(IF(ISBLANK(VLOOKUP($C135,GVgg!$D$12:CD$600,Q$3,FALSE)),"i.a",VLOOKUP($C135,GVgg!$D$12:CD$600,Q$3,FALSE)),"i.a"))</f>
        <v>i.a</v>
      </c>
      <c r="R135" s="134" t="str">
        <f>IF($C135="","",_xlfn.IFNA(IF(ISBLANK(VLOOKUP($C135,GVgg!$D$12:CE$600,R$3,FALSE)),"i.a",VLOOKUP($C135,GVgg!$D$12:CE$600,R$3,FALSE)),"i.a"))</f>
        <v>i.a</v>
      </c>
      <c r="S135" s="134" t="str">
        <f>IF($C135="","",_xlfn.IFNA(IF(ISBLANK(VLOOKUP($C135,GVgg!$D$12:CF$600,S$3,FALSE)),"i.a",VLOOKUP($C135,GVgg!$D$12:CF$600,S$3,FALSE)),"i.a"))</f>
        <v>i.a</v>
      </c>
      <c r="T135" s="134" t="str">
        <f>IF($C135="","",_xlfn.IFNA(IF(ISBLANK(VLOOKUP($C135,GVgg!$D$12:CG$600,T$3,FALSE)),"i.a",VLOOKUP($C135,GVgg!$D$12:CG$600,T$3,FALSE)),"i.a"))</f>
        <v>i.a</v>
      </c>
      <c r="U135" s="134" t="str">
        <f>IF($C135="","",_xlfn.IFNA(IF(ISBLANK(VLOOKUP($C135,GVgg!$D$12:CH$600,U$3,FALSE)),"i.a",VLOOKUP($C135,GVgg!$D$12:CH$600,U$3,FALSE)),"i.a"))</f>
        <v>i.a</v>
      </c>
      <c r="V135" s="134" t="str">
        <f>IF($C135="","",_xlfn.IFNA(IF(ISBLANK(VLOOKUP($C135,GVgg!$D$12:CI$600,V$3,FALSE)),"i.a",VLOOKUP($C135,GVgg!$D$12:CI$600,V$3,FALSE)),"i.a"))</f>
        <v>i.a</v>
      </c>
      <c r="W135" s="134" t="str">
        <f>IF($C135="","",_xlfn.IFNA(IF(ISBLANK(VLOOKUP($C135,GVgg!$D$12:CJ$600,W$3,FALSE)),"i.a",VLOOKUP($C135,GVgg!$D$12:CJ$600,W$3,FALSE)),"i.a"))</f>
        <v>i.a</v>
      </c>
      <c r="X135" s="134" t="str">
        <f>IF($C135="","",_xlfn.IFNA(IF(ISBLANK(VLOOKUP($C135,GVgg!$D$12:CK$600,X$3,FALSE)),"i.a",VLOOKUP($C135,GVgg!$D$12:CK$600,X$3,FALSE)),"i.a"))</f>
        <v>i.a</v>
      </c>
      <c r="Y135" s="134" t="str">
        <f>IF($C135="","",_xlfn.IFNA(IF(ISBLANK(VLOOKUP($C135,GVgg!$D$12:CL$600,Y$3,FALSE)),"i.a",VLOOKUP($C135,GVgg!$D$12:CL$600,Y$3,FALSE)),"i.a"))</f>
        <v>i.a</v>
      </c>
      <c r="Z135" s="134" t="str">
        <f>IF($C135="","",_xlfn.IFNA(IF(ISBLANK(VLOOKUP($C135,GVgg!$D$12:CM$600,Z$3,FALSE)),"i.a",VLOOKUP($C135,GVgg!$D$12:CM$600,Z$3,FALSE)),"i.a"))</f>
        <v>i.a</v>
      </c>
      <c r="AA135" s="134" t="str">
        <f>IF($C135="","",_xlfn.IFNA(IF(ISBLANK(VLOOKUP($C135,GVgg!$D$12:CN$600,AA$3,FALSE)),"i.a",VLOOKUP($C135,GVgg!$D$12:CN$600,AA$3,FALSE)),"i.a"))</f>
        <v>i.a</v>
      </c>
      <c r="AB135" s="134" t="str">
        <f>IF($C135="","",_xlfn.IFNA(IF(ISBLANK(VLOOKUP($C135,GVgg!$D$12:CO$600,AB$3,FALSE)),"i.a",VLOOKUP($C135,GVgg!$D$12:CO$600,AB$3,FALSE)),"i.a"))</f>
        <v>i.a</v>
      </c>
    </row>
    <row r="136" spans="1:28" x14ac:dyDescent="0.2">
      <c r="A136" s="45">
        <v>128</v>
      </c>
      <c r="B136" s="45">
        <f>IF(OR(B135=B134,INDEX(GVgg!$B$12:$D$600,B135,1)=""),B135+1,B135)</f>
        <v>128</v>
      </c>
      <c r="C136" s="45">
        <f>IF(B136=B137,"",INDEX(GVgg!$B$12:$D$600,B136,3))</f>
        <v>0</v>
      </c>
      <c r="D136" s="51" t="str">
        <f>_xlfn.IFNA(IF(OR($C136="",ISBLANK(VLOOKUP($C136,GVgg!$D$11:$BV727,$I$3,FALSE))),"",VLOOKUP($C136,GVgg!$D$11:$BV727,$I$3,FALSE)),"")</f>
        <v/>
      </c>
      <c r="E136" s="51" t="str">
        <f>_xlfn.IFNA(IF(OR($C136="",ISBLANK(VLOOKUP($C136,GVgg!$D$11:$BV727,$I$3-1,FALSE))),"",VLOOKUP($C136,GVgg!$D$11:$BV727,$I$3-1,FALSE)),"")</f>
        <v/>
      </c>
      <c r="F136" s="51">
        <f>IF(B136=B137,UPPER(MID(INDEX(GVgg!$B$12:$F$600,B136,1),9,99)),INDEX(GVgg!$B$12:$F$600,B136,5))</f>
        <v>0</v>
      </c>
      <c r="G136" s="51">
        <f>IF(B136=B137,UPPER(MID(INDEX(GVgg!$B$12:$F$600,B136,1),9,99)),INDEX(GVgg!$B$12:$F$600,B136,4))</f>
        <v>0</v>
      </c>
      <c r="H136" s="106">
        <f t="shared" si="4"/>
        <v>0</v>
      </c>
      <c r="I136" s="108" t="str">
        <f t="shared" si="5"/>
        <v xml:space="preserve"> </v>
      </c>
      <c r="J136" s="134" t="str">
        <f>IF($C136="","",_xlfn.IFNA(IF(ISBLANK(VLOOKUP($C136,GVgg!$D$12:BW$600,J$3,FALSE)),"i.a",VLOOKUP($C136,GVgg!$D$12:BW$600,J$3,FALSE)),"i.a"))</f>
        <v>i.a</v>
      </c>
      <c r="K136" s="134" t="str">
        <f>IF($C136="","",_xlfn.IFNA(IF(ISBLANK(VLOOKUP($C136,GVgg!$D$12:BX$600,K$3,FALSE)),"i.a",VLOOKUP($C136,GVgg!$D$12:BX$600,K$3,FALSE)),"i.a"))</f>
        <v>i.a</v>
      </c>
      <c r="L136" s="134" t="str">
        <f>IF($C136="","",_xlfn.IFNA(IF(ISBLANK(VLOOKUP($C136,GVgg!$D$12:BY$600,L$3,FALSE)),"i.a",VLOOKUP($C136,GVgg!$D$12:BY$600,L$3,FALSE)),"i.a"))</f>
        <v>i.a</v>
      </c>
      <c r="M136" s="134" t="str">
        <f>IF($C136="","",_xlfn.IFNA(IF(ISBLANK(VLOOKUP($C136,GVgg!$D$12:BZ$600,M$3,FALSE)),"i.a",VLOOKUP($C136,GVgg!$D$12:BZ$600,M$3,FALSE)),"i.a"))</f>
        <v>i.a</v>
      </c>
      <c r="N136" s="134" t="str">
        <f>IF($C136="","",_xlfn.IFNA(IF(ISBLANK(VLOOKUP($C136,GVgg!$D$12:CA$600,N$3,FALSE)),"i.a",VLOOKUP($C136,GVgg!$D$12:CA$600,N$3,FALSE)),"i.a"))</f>
        <v>i.a</v>
      </c>
      <c r="O136" s="134" t="str">
        <f>IF($C136="","",_xlfn.IFNA(IF(ISBLANK(VLOOKUP($C136,GVgg!$D$12:CB$600,O$3,FALSE)),"i.a",VLOOKUP($C136,GVgg!$D$12:CB$600,O$3,FALSE)),"i.a"))</f>
        <v>i.a</v>
      </c>
      <c r="P136" s="134" t="str">
        <f>IF($C136="","",_xlfn.IFNA(IF(ISBLANK(VLOOKUP($C136,GVgg!$D$12:CC$600,P$3,FALSE)),"i.a",VLOOKUP($C136,GVgg!$D$12:CC$600,P$3,FALSE)),"i.a"))</f>
        <v>i.a</v>
      </c>
      <c r="Q136" s="134" t="str">
        <f>IF($C136="","",_xlfn.IFNA(IF(ISBLANK(VLOOKUP($C136,GVgg!$D$12:CD$600,Q$3,FALSE)),"i.a",VLOOKUP($C136,GVgg!$D$12:CD$600,Q$3,FALSE)),"i.a"))</f>
        <v>i.a</v>
      </c>
      <c r="R136" s="134" t="str">
        <f>IF($C136="","",_xlfn.IFNA(IF(ISBLANK(VLOOKUP($C136,GVgg!$D$12:CE$600,R$3,FALSE)),"i.a",VLOOKUP($C136,GVgg!$D$12:CE$600,R$3,FALSE)),"i.a"))</f>
        <v>i.a</v>
      </c>
      <c r="S136" s="134" t="str">
        <f>IF($C136="","",_xlfn.IFNA(IF(ISBLANK(VLOOKUP($C136,GVgg!$D$12:CF$600,S$3,FALSE)),"i.a",VLOOKUP($C136,GVgg!$D$12:CF$600,S$3,FALSE)),"i.a"))</f>
        <v>i.a</v>
      </c>
      <c r="T136" s="134" t="str">
        <f>IF($C136="","",_xlfn.IFNA(IF(ISBLANK(VLOOKUP($C136,GVgg!$D$12:CG$600,T$3,FALSE)),"i.a",VLOOKUP($C136,GVgg!$D$12:CG$600,T$3,FALSE)),"i.a"))</f>
        <v>i.a</v>
      </c>
      <c r="U136" s="134" t="str">
        <f>IF($C136="","",_xlfn.IFNA(IF(ISBLANK(VLOOKUP($C136,GVgg!$D$12:CH$600,U$3,FALSE)),"i.a",VLOOKUP($C136,GVgg!$D$12:CH$600,U$3,FALSE)),"i.a"))</f>
        <v>i.a</v>
      </c>
      <c r="V136" s="134" t="str">
        <f>IF($C136="","",_xlfn.IFNA(IF(ISBLANK(VLOOKUP($C136,GVgg!$D$12:CI$600,V$3,FALSE)),"i.a",VLOOKUP($C136,GVgg!$D$12:CI$600,V$3,FALSE)),"i.a"))</f>
        <v>i.a</v>
      </c>
      <c r="W136" s="134" t="str">
        <f>IF($C136="","",_xlfn.IFNA(IF(ISBLANK(VLOOKUP($C136,GVgg!$D$12:CJ$600,W$3,FALSE)),"i.a",VLOOKUP($C136,GVgg!$D$12:CJ$600,W$3,FALSE)),"i.a"))</f>
        <v>i.a</v>
      </c>
      <c r="X136" s="134" t="str">
        <f>IF($C136="","",_xlfn.IFNA(IF(ISBLANK(VLOOKUP($C136,GVgg!$D$12:CK$600,X$3,FALSE)),"i.a",VLOOKUP($C136,GVgg!$D$12:CK$600,X$3,FALSE)),"i.a"))</f>
        <v>i.a</v>
      </c>
      <c r="Y136" s="134" t="str">
        <f>IF($C136="","",_xlfn.IFNA(IF(ISBLANK(VLOOKUP($C136,GVgg!$D$12:CL$600,Y$3,FALSE)),"i.a",VLOOKUP($C136,GVgg!$D$12:CL$600,Y$3,FALSE)),"i.a"))</f>
        <v>i.a</v>
      </c>
      <c r="Z136" s="134" t="str">
        <f>IF($C136="","",_xlfn.IFNA(IF(ISBLANK(VLOOKUP($C136,GVgg!$D$12:CM$600,Z$3,FALSE)),"i.a",VLOOKUP($C136,GVgg!$D$12:CM$600,Z$3,FALSE)),"i.a"))</f>
        <v>i.a</v>
      </c>
      <c r="AA136" s="134" t="str">
        <f>IF($C136="","",_xlfn.IFNA(IF(ISBLANK(VLOOKUP($C136,GVgg!$D$12:CN$600,AA$3,FALSE)),"i.a",VLOOKUP($C136,GVgg!$D$12:CN$600,AA$3,FALSE)),"i.a"))</f>
        <v>i.a</v>
      </c>
      <c r="AB136" s="134" t="str">
        <f>IF($C136="","",_xlfn.IFNA(IF(ISBLANK(VLOOKUP($C136,GVgg!$D$12:CO$600,AB$3,FALSE)),"i.a",VLOOKUP($C136,GVgg!$D$12:CO$600,AB$3,FALSE)),"i.a"))</f>
        <v>i.a</v>
      </c>
    </row>
    <row r="137" spans="1:28" x14ac:dyDescent="0.2">
      <c r="A137" s="45">
        <v>129</v>
      </c>
      <c r="B137" s="45">
        <f>IF(OR(B136=B135,INDEX(GVgg!$B$12:$D$600,B136,1)=""),B136+1,B136)</f>
        <v>129</v>
      </c>
      <c r="C137" s="45">
        <f>IF(B137=B138,"",INDEX(GVgg!$B$12:$D$600,B137,3))</f>
        <v>0</v>
      </c>
      <c r="D137" s="51" t="str">
        <f>_xlfn.IFNA(IF(OR($C137="",ISBLANK(VLOOKUP($C137,GVgg!$D$11:$BV728,$I$3,FALSE))),"",VLOOKUP($C137,GVgg!$D$11:$BV728,$I$3,FALSE)),"")</f>
        <v/>
      </c>
      <c r="E137" s="51" t="str">
        <f>_xlfn.IFNA(IF(OR($C137="",ISBLANK(VLOOKUP($C137,GVgg!$D$11:$BV728,$I$3-1,FALSE))),"",VLOOKUP($C137,GVgg!$D$11:$BV728,$I$3-1,FALSE)),"")</f>
        <v/>
      </c>
      <c r="F137" s="51">
        <f>IF(B137=B138,UPPER(MID(INDEX(GVgg!$B$12:$F$600,B137,1),9,99)),INDEX(GVgg!$B$12:$F$600,B137,5))</f>
        <v>0</v>
      </c>
      <c r="G137" s="51">
        <f>IF(B137=B138,UPPER(MID(INDEX(GVgg!$B$12:$F$600,B137,1),9,99)),INDEX(GVgg!$B$12:$F$600,B137,4))</f>
        <v>0</v>
      </c>
      <c r="H137" s="106">
        <f t="shared" si="4"/>
        <v>0</v>
      </c>
      <c r="I137" s="108" t="str">
        <f t="shared" si="5"/>
        <v xml:space="preserve"> </v>
      </c>
      <c r="J137" s="134" t="str">
        <f>IF($C137="","",_xlfn.IFNA(IF(ISBLANK(VLOOKUP($C137,GVgg!$D$12:BW$600,J$3,FALSE)),"i.a",VLOOKUP($C137,GVgg!$D$12:BW$600,J$3,FALSE)),"i.a"))</f>
        <v>i.a</v>
      </c>
      <c r="K137" s="134" t="str">
        <f>IF($C137="","",_xlfn.IFNA(IF(ISBLANK(VLOOKUP($C137,GVgg!$D$12:BX$600,K$3,FALSE)),"i.a",VLOOKUP($C137,GVgg!$D$12:BX$600,K$3,FALSE)),"i.a"))</f>
        <v>i.a</v>
      </c>
      <c r="L137" s="134" t="str">
        <f>IF($C137="","",_xlfn.IFNA(IF(ISBLANK(VLOOKUP($C137,GVgg!$D$12:BY$600,L$3,FALSE)),"i.a",VLOOKUP($C137,GVgg!$D$12:BY$600,L$3,FALSE)),"i.a"))</f>
        <v>i.a</v>
      </c>
      <c r="M137" s="134" t="str">
        <f>IF($C137="","",_xlfn.IFNA(IF(ISBLANK(VLOOKUP($C137,GVgg!$D$12:BZ$600,M$3,FALSE)),"i.a",VLOOKUP($C137,GVgg!$D$12:BZ$600,M$3,FALSE)),"i.a"))</f>
        <v>i.a</v>
      </c>
      <c r="N137" s="134" t="str">
        <f>IF($C137="","",_xlfn.IFNA(IF(ISBLANK(VLOOKUP($C137,GVgg!$D$12:CA$600,N$3,FALSE)),"i.a",VLOOKUP($C137,GVgg!$D$12:CA$600,N$3,FALSE)),"i.a"))</f>
        <v>i.a</v>
      </c>
      <c r="O137" s="134" t="str">
        <f>IF($C137="","",_xlfn.IFNA(IF(ISBLANK(VLOOKUP($C137,GVgg!$D$12:CB$600,O$3,FALSE)),"i.a",VLOOKUP($C137,GVgg!$D$12:CB$600,O$3,FALSE)),"i.a"))</f>
        <v>i.a</v>
      </c>
      <c r="P137" s="134" t="str">
        <f>IF($C137="","",_xlfn.IFNA(IF(ISBLANK(VLOOKUP($C137,GVgg!$D$12:CC$600,P$3,FALSE)),"i.a",VLOOKUP($C137,GVgg!$D$12:CC$600,P$3,FALSE)),"i.a"))</f>
        <v>i.a</v>
      </c>
      <c r="Q137" s="134" t="str">
        <f>IF($C137="","",_xlfn.IFNA(IF(ISBLANK(VLOOKUP($C137,GVgg!$D$12:CD$600,Q$3,FALSE)),"i.a",VLOOKUP($C137,GVgg!$D$12:CD$600,Q$3,FALSE)),"i.a"))</f>
        <v>i.a</v>
      </c>
      <c r="R137" s="134" t="str">
        <f>IF($C137="","",_xlfn.IFNA(IF(ISBLANK(VLOOKUP($C137,GVgg!$D$12:CE$600,R$3,FALSE)),"i.a",VLOOKUP($C137,GVgg!$D$12:CE$600,R$3,FALSE)),"i.a"))</f>
        <v>i.a</v>
      </c>
      <c r="S137" s="134" t="str">
        <f>IF($C137="","",_xlfn.IFNA(IF(ISBLANK(VLOOKUP($C137,GVgg!$D$12:CF$600,S$3,FALSE)),"i.a",VLOOKUP($C137,GVgg!$D$12:CF$600,S$3,FALSE)),"i.a"))</f>
        <v>i.a</v>
      </c>
      <c r="T137" s="134" t="str">
        <f>IF($C137="","",_xlfn.IFNA(IF(ISBLANK(VLOOKUP($C137,GVgg!$D$12:CG$600,T$3,FALSE)),"i.a",VLOOKUP($C137,GVgg!$D$12:CG$600,T$3,FALSE)),"i.a"))</f>
        <v>i.a</v>
      </c>
      <c r="U137" s="134" t="str">
        <f>IF($C137="","",_xlfn.IFNA(IF(ISBLANK(VLOOKUP($C137,GVgg!$D$12:CH$600,U$3,FALSE)),"i.a",VLOOKUP($C137,GVgg!$D$12:CH$600,U$3,FALSE)),"i.a"))</f>
        <v>i.a</v>
      </c>
      <c r="V137" s="134" t="str">
        <f>IF($C137="","",_xlfn.IFNA(IF(ISBLANK(VLOOKUP($C137,GVgg!$D$12:CI$600,V$3,FALSE)),"i.a",VLOOKUP($C137,GVgg!$D$12:CI$600,V$3,FALSE)),"i.a"))</f>
        <v>i.a</v>
      </c>
      <c r="W137" s="134" t="str">
        <f>IF($C137="","",_xlfn.IFNA(IF(ISBLANK(VLOOKUP($C137,GVgg!$D$12:CJ$600,W$3,FALSE)),"i.a",VLOOKUP($C137,GVgg!$D$12:CJ$600,W$3,FALSE)),"i.a"))</f>
        <v>i.a</v>
      </c>
      <c r="X137" s="134" t="str">
        <f>IF($C137="","",_xlfn.IFNA(IF(ISBLANK(VLOOKUP($C137,GVgg!$D$12:CK$600,X$3,FALSE)),"i.a",VLOOKUP($C137,GVgg!$D$12:CK$600,X$3,FALSE)),"i.a"))</f>
        <v>i.a</v>
      </c>
      <c r="Y137" s="134" t="str">
        <f>IF($C137="","",_xlfn.IFNA(IF(ISBLANK(VLOOKUP($C137,GVgg!$D$12:CL$600,Y$3,FALSE)),"i.a",VLOOKUP($C137,GVgg!$D$12:CL$600,Y$3,FALSE)),"i.a"))</f>
        <v>i.a</v>
      </c>
      <c r="Z137" s="134" t="str">
        <f>IF($C137="","",_xlfn.IFNA(IF(ISBLANK(VLOOKUP($C137,GVgg!$D$12:CM$600,Z$3,FALSE)),"i.a",VLOOKUP($C137,GVgg!$D$12:CM$600,Z$3,FALSE)),"i.a"))</f>
        <v>i.a</v>
      </c>
      <c r="AA137" s="134" t="str">
        <f>IF($C137="","",_xlfn.IFNA(IF(ISBLANK(VLOOKUP($C137,GVgg!$D$12:CN$600,AA$3,FALSE)),"i.a",VLOOKUP($C137,GVgg!$D$12:CN$600,AA$3,FALSE)),"i.a"))</f>
        <v>i.a</v>
      </c>
      <c r="AB137" s="134" t="str">
        <f>IF($C137="","",_xlfn.IFNA(IF(ISBLANK(VLOOKUP($C137,GVgg!$D$12:CO$600,AB$3,FALSE)),"i.a",VLOOKUP($C137,GVgg!$D$12:CO$600,AB$3,FALSE)),"i.a"))</f>
        <v>i.a</v>
      </c>
    </row>
    <row r="138" spans="1:28" x14ac:dyDescent="0.2">
      <c r="A138" s="45">
        <v>130</v>
      </c>
      <c r="B138" s="45">
        <f>IF(OR(B137=B136,INDEX(GVgg!$B$12:$D$600,B137,1)=""),B137+1,B137)</f>
        <v>130</v>
      </c>
      <c r="C138" s="45">
        <f>IF(B138=B139,"",INDEX(GVgg!$B$12:$D$600,B138,3))</f>
        <v>0</v>
      </c>
      <c r="D138" s="51" t="str">
        <f>_xlfn.IFNA(IF(OR($C138="",ISBLANK(VLOOKUP($C138,GVgg!$D$11:$BV729,$I$3,FALSE))),"",VLOOKUP($C138,GVgg!$D$11:$BV729,$I$3,FALSE)),"")</f>
        <v/>
      </c>
      <c r="E138" s="51" t="str">
        <f>_xlfn.IFNA(IF(OR($C138="",ISBLANK(VLOOKUP($C138,GVgg!$D$11:$BV729,$I$3-1,FALSE))),"",VLOOKUP($C138,GVgg!$D$11:$BV729,$I$3-1,FALSE)),"")</f>
        <v/>
      </c>
      <c r="F138" s="51">
        <f>IF(B138=B139,UPPER(MID(INDEX(GVgg!$B$12:$F$600,B138,1),9,99)),INDEX(GVgg!$B$12:$F$600,B138,5))</f>
        <v>0</v>
      </c>
      <c r="G138" s="51">
        <f>IF(B138=B139,UPPER(MID(INDEX(GVgg!$B$12:$F$600,B138,1),9,99)),INDEX(GVgg!$B$12:$F$600,B138,4))</f>
        <v>0</v>
      </c>
      <c r="H138" s="106">
        <f t="shared" si="4"/>
        <v>0</v>
      </c>
      <c r="I138" s="108" t="str">
        <f t="shared" si="5"/>
        <v xml:space="preserve"> </v>
      </c>
      <c r="J138" s="134" t="str">
        <f>IF($C138="","",_xlfn.IFNA(IF(ISBLANK(VLOOKUP($C138,GVgg!$D$12:BW$600,J$3,FALSE)),"i.a",VLOOKUP($C138,GVgg!$D$12:BW$600,J$3,FALSE)),"i.a"))</f>
        <v>i.a</v>
      </c>
      <c r="K138" s="134" t="str">
        <f>IF($C138="","",_xlfn.IFNA(IF(ISBLANK(VLOOKUP($C138,GVgg!$D$12:BX$600,K$3,FALSE)),"i.a",VLOOKUP($C138,GVgg!$D$12:BX$600,K$3,FALSE)),"i.a"))</f>
        <v>i.a</v>
      </c>
      <c r="L138" s="134" t="str">
        <f>IF($C138="","",_xlfn.IFNA(IF(ISBLANK(VLOOKUP($C138,GVgg!$D$12:BY$600,L$3,FALSE)),"i.a",VLOOKUP($C138,GVgg!$D$12:BY$600,L$3,FALSE)),"i.a"))</f>
        <v>i.a</v>
      </c>
      <c r="M138" s="134" t="str">
        <f>IF($C138="","",_xlfn.IFNA(IF(ISBLANK(VLOOKUP($C138,GVgg!$D$12:BZ$600,M$3,FALSE)),"i.a",VLOOKUP($C138,GVgg!$D$12:BZ$600,M$3,FALSE)),"i.a"))</f>
        <v>i.a</v>
      </c>
      <c r="N138" s="134" t="str">
        <f>IF($C138="","",_xlfn.IFNA(IF(ISBLANK(VLOOKUP($C138,GVgg!$D$12:CA$600,N$3,FALSE)),"i.a",VLOOKUP($C138,GVgg!$D$12:CA$600,N$3,FALSE)),"i.a"))</f>
        <v>i.a</v>
      </c>
      <c r="O138" s="134" t="str">
        <f>IF($C138="","",_xlfn.IFNA(IF(ISBLANK(VLOOKUP($C138,GVgg!$D$12:CB$600,O$3,FALSE)),"i.a",VLOOKUP($C138,GVgg!$D$12:CB$600,O$3,FALSE)),"i.a"))</f>
        <v>i.a</v>
      </c>
      <c r="P138" s="134" t="str">
        <f>IF($C138="","",_xlfn.IFNA(IF(ISBLANK(VLOOKUP($C138,GVgg!$D$12:CC$600,P$3,FALSE)),"i.a",VLOOKUP($C138,GVgg!$D$12:CC$600,P$3,FALSE)),"i.a"))</f>
        <v>i.a</v>
      </c>
      <c r="Q138" s="134" t="str">
        <f>IF($C138="","",_xlfn.IFNA(IF(ISBLANK(VLOOKUP($C138,GVgg!$D$12:CD$600,Q$3,FALSE)),"i.a",VLOOKUP($C138,GVgg!$D$12:CD$600,Q$3,FALSE)),"i.a"))</f>
        <v>i.a</v>
      </c>
      <c r="R138" s="134" t="str">
        <f>IF($C138="","",_xlfn.IFNA(IF(ISBLANK(VLOOKUP($C138,GVgg!$D$12:CE$600,R$3,FALSE)),"i.a",VLOOKUP($C138,GVgg!$D$12:CE$600,R$3,FALSE)),"i.a"))</f>
        <v>i.a</v>
      </c>
      <c r="S138" s="134" t="str">
        <f>IF($C138="","",_xlfn.IFNA(IF(ISBLANK(VLOOKUP($C138,GVgg!$D$12:CF$600,S$3,FALSE)),"i.a",VLOOKUP($C138,GVgg!$D$12:CF$600,S$3,FALSE)),"i.a"))</f>
        <v>i.a</v>
      </c>
      <c r="T138" s="134" t="str">
        <f>IF($C138="","",_xlfn.IFNA(IF(ISBLANK(VLOOKUP($C138,GVgg!$D$12:CG$600,T$3,FALSE)),"i.a",VLOOKUP($C138,GVgg!$D$12:CG$600,T$3,FALSE)),"i.a"))</f>
        <v>i.a</v>
      </c>
      <c r="U138" s="134" t="str">
        <f>IF($C138="","",_xlfn.IFNA(IF(ISBLANK(VLOOKUP($C138,GVgg!$D$12:CH$600,U$3,FALSE)),"i.a",VLOOKUP($C138,GVgg!$D$12:CH$600,U$3,FALSE)),"i.a"))</f>
        <v>i.a</v>
      </c>
      <c r="V138" s="134" t="str">
        <f>IF($C138="","",_xlfn.IFNA(IF(ISBLANK(VLOOKUP($C138,GVgg!$D$12:CI$600,V$3,FALSE)),"i.a",VLOOKUP($C138,GVgg!$D$12:CI$600,V$3,FALSE)),"i.a"))</f>
        <v>i.a</v>
      </c>
      <c r="W138" s="134" t="str">
        <f>IF($C138="","",_xlfn.IFNA(IF(ISBLANK(VLOOKUP($C138,GVgg!$D$12:CJ$600,W$3,FALSE)),"i.a",VLOOKUP($C138,GVgg!$D$12:CJ$600,W$3,FALSE)),"i.a"))</f>
        <v>i.a</v>
      </c>
      <c r="X138" s="134" t="str">
        <f>IF($C138="","",_xlfn.IFNA(IF(ISBLANK(VLOOKUP($C138,GVgg!$D$12:CK$600,X$3,FALSE)),"i.a",VLOOKUP($C138,GVgg!$D$12:CK$600,X$3,FALSE)),"i.a"))</f>
        <v>i.a</v>
      </c>
      <c r="Y138" s="134" t="str">
        <f>IF($C138="","",_xlfn.IFNA(IF(ISBLANK(VLOOKUP($C138,GVgg!$D$12:CL$600,Y$3,FALSE)),"i.a",VLOOKUP($C138,GVgg!$D$12:CL$600,Y$3,FALSE)),"i.a"))</f>
        <v>i.a</v>
      </c>
      <c r="Z138" s="134" t="str">
        <f>IF($C138="","",_xlfn.IFNA(IF(ISBLANK(VLOOKUP($C138,GVgg!$D$12:CM$600,Z$3,FALSE)),"i.a",VLOOKUP($C138,GVgg!$D$12:CM$600,Z$3,FALSE)),"i.a"))</f>
        <v>i.a</v>
      </c>
      <c r="AA138" s="134" t="str">
        <f>IF($C138="","",_xlfn.IFNA(IF(ISBLANK(VLOOKUP($C138,GVgg!$D$12:CN$600,AA$3,FALSE)),"i.a",VLOOKUP($C138,GVgg!$D$12:CN$600,AA$3,FALSE)),"i.a"))</f>
        <v>i.a</v>
      </c>
      <c r="AB138" s="134" t="str">
        <f>IF($C138="","",_xlfn.IFNA(IF(ISBLANK(VLOOKUP($C138,GVgg!$D$12:CO$600,AB$3,FALSE)),"i.a",VLOOKUP($C138,GVgg!$D$12:CO$600,AB$3,FALSE)),"i.a"))</f>
        <v>i.a</v>
      </c>
    </row>
    <row r="139" spans="1:28" x14ac:dyDescent="0.2">
      <c r="A139" s="45">
        <v>131</v>
      </c>
      <c r="B139" s="45">
        <f>IF(OR(B138=B137,INDEX(GVgg!$B$12:$D$600,B138,1)=""),B138+1,B138)</f>
        <v>131</v>
      </c>
      <c r="C139" s="45">
        <f>IF(B139=B140,"",INDEX(GVgg!$B$12:$D$600,B139,3))</f>
        <v>0</v>
      </c>
      <c r="D139" s="51" t="str">
        <f>_xlfn.IFNA(IF(OR($C139="",ISBLANK(VLOOKUP($C139,GVgg!$D$11:$BV730,$I$3,FALSE))),"",VLOOKUP($C139,GVgg!$D$11:$BV730,$I$3,FALSE)),"")</f>
        <v/>
      </c>
      <c r="E139" s="51" t="str">
        <f>_xlfn.IFNA(IF(OR($C139="",ISBLANK(VLOOKUP($C139,GVgg!$D$11:$BV730,$I$3-1,FALSE))),"",VLOOKUP($C139,GVgg!$D$11:$BV730,$I$3-1,FALSE)),"")</f>
        <v/>
      </c>
      <c r="F139" s="51">
        <f>IF(B139=B140,UPPER(MID(INDEX(GVgg!$B$12:$F$600,B139,1),9,99)),INDEX(GVgg!$B$12:$F$600,B139,5))</f>
        <v>0</v>
      </c>
      <c r="G139" s="51">
        <f>IF(B139=B140,UPPER(MID(INDEX(GVgg!$B$12:$F$600,B139,1),9,99)),INDEX(GVgg!$B$12:$F$600,B139,4))</f>
        <v>0</v>
      </c>
      <c r="H139" s="106">
        <f t="shared" ref="H139:H202" si="6">IF(G139&lt;&gt;0,G139,F139)</f>
        <v>0</v>
      </c>
      <c r="I139" s="108" t="str">
        <f t="shared" si="5"/>
        <v xml:space="preserve"> </v>
      </c>
      <c r="J139" s="134" t="str">
        <f>IF($C139="","",_xlfn.IFNA(IF(ISBLANK(VLOOKUP($C139,GVgg!$D$12:BW$600,J$3,FALSE)),"i.a",VLOOKUP($C139,GVgg!$D$12:BW$600,J$3,FALSE)),"i.a"))</f>
        <v>i.a</v>
      </c>
      <c r="K139" s="134" t="str">
        <f>IF($C139="","",_xlfn.IFNA(IF(ISBLANK(VLOOKUP($C139,GVgg!$D$12:BX$600,K$3,FALSE)),"i.a",VLOOKUP($C139,GVgg!$D$12:BX$600,K$3,FALSE)),"i.a"))</f>
        <v>i.a</v>
      </c>
      <c r="L139" s="134" t="str">
        <f>IF($C139="","",_xlfn.IFNA(IF(ISBLANK(VLOOKUP($C139,GVgg!$D$12:BY$600,L$3,FALSE)),"i.a",VLOOKUP($C139,GVgg!$D$12:BY$600,L$3,FALSE)),"i.a"))</f>
        <v>i.a</v>
      </c>
      <c r="M139" s="134" t="str">
        <f>IF($C139="","",_xlfn.IFNA(IF(ISBLANK(VLOOKUP($C139,GVgg!$D$12:BZ$600,M$3,FALSE)),"i.a",VLOOKUP($C139,GVgg!$D$12:BZ$600,M$3,FALSE)),"i.a"))</f>
        <v>i.a</v>
      </c>
      <c r="N139" s="134" t="str">
        <f>IF($C139="","",_xlfn.IFNA(IF(ISBLANK(VLOOKUP($C139,GVgg!$D$12:CA$600,N$3,FALSE)),"i.a",VLOOKUP($C139,GVgg!$D$12:CA$600,N$3,FALSE)),"i.a"))</f>
        <v>i.a</v>
      </c>
      <c r="O139" s="134" t="str">
        <f>IF($C139="","",_xlfn.IFNA(IF(ISBLANK(VLOOKUP($C139,GVgg!$D$12:CB$600,O$3,FALSE)),"i.a",VLOOKUP($C139,GVgg!$D$12:CB$600,O$3,FALSE)),"i.a"))</f>
        <v>i.a</v>
      </c>
      <c r="P139" s="134" t="str">
        <f>IF($C139="","",_xlfn.IFNA(IF(ISBLANK(VLOOKUP($C139,GVgg!$D$12:CC$600,P$3,FALSE)),"i.a",VLOOKUP($C139,GVgg!$D$12:CC$600,P$3,FALSE)),"i.a"))</f>
        <v>i.a</v>
      </c>
      <c r="Q139" s="134" t="str">
        <f>IF($C139="","",_xlfn.IFNA(IF(ISBLANK(VLOOKUP($C139,GVgg!$D$12:CD$600,Q$3,FALSE)),"i.a",VLOOKUP($C139,GVgg!$D$12:CD$600,Q$3,FALSE)),"i.a"))</f>
        <v>i.a</v>
      </c>
      <c r="R139" s="134" t="str">
        <f>IF($C139="","",_xlfn.IFNA(IF(ISBLANK(VLOOKUP($C139,GVgg!$D$12:CE$600,R$3,FALSE)),"i.a",VLOOKUP($C139,GVgg!$D$12:CE$600,R$3,FALSE)),"i.a"))</f>
        <v>i.a</v>
      </c>
      <c r="S139" s="134" t="str">
        <f>IF($C139="","",_xlfn.IFNA(IF(ISBLANK(VLOOKUP($C139,GVgg!$D$12:CF$600,S$3,FALSE)),"i.a",VLOOKUP($C139,GVgg!$D$12:CF$600,S$3,FALSE)),"i.a"))</f>
        <v>i.a</v>
      </c>
      <c r="T139" s="134" t="str">
        <f>IF($C139="","",_xlfn.IFNA(IF(ISBLANK(VLOOKUP($C139,GVgg!$D$12:CG$600,T$3,FALSE)),"i.a",VLOOKUP($C139,GVgg!$D$12:CG$600,T$3,FALSE)),"i.a"))</f>
        <v>i.a</v>
      </c>
      <c r="U139" s="134" t="str">
        <f>IF($C139="","",_xlfn.IFNA(IF(ISBLANK(VLOOKUP($C139,GVgg!$D$12:CH$600,U$3,FALSE)),"i.a",VLOOKUP($C139,GVgg!$D$12:CH$600,U$3,FALSE)),"i.a"))</f>
        <v>i.a</v>
      </c>
      <c r="V139" s="134" t="str">
        <f>IF($C139="","",_xlfn.IFNA(IF(ISBLANK(VLOOKUP($C139,GVgg!$D$12:CI$600,V$3,FALSE)),"i.a",VLOOKUP($C139,GVgg!$D$12:CI$600,V$3,FALSE)),"i.a"))</f>
        <v>i.a</v>
      </c>
      <c r="W139" s="134" t="str">
        <f>IF($C139="","",_xlfn.IFNA(IF(ISBLANK(VLOOKUP($C139,GVgg!$D$12:CJ$600,W$3,FALSE)),"i.a",VLOOKUP($C139,GVgg!$D$12:CJ$600,W$3,FALSE)),"i.a"))</f>
        <v>i.a</v>
      </c>
      <c r="X139" s="134" t="str">
        <f>IF($C139="","",_xlfn.IFNA(IF(ISBLANK(VLOOKUP($C139,GVgg!$D$12:CK$600,X$3,FALSE)),"i.a",VLOOKUP($C139,GVgg!$D$12:CK$600,X$3,FALSE)),"i.a"))</f>
        <v>i.a</v>
      </c>
      <c r="Y139" s="134" t="str">
        <f>IF($C139="","",_xlfn.IFNA(IF(ISBLANK(VLOOKUP($C139,GVgg!$D$12:CL$600,Y$3,FALSE)),"i.a",VLOOKUP($C139,GVgg!$D$12:CL$600,Y$3,FALSE)),"i.a"))</f>
        <v>i.a</v>
      </c>
      <c r="Z139" s="134" t="str">
        <f>IF($C139="","",_xlfn.IFNA(IF(ISBLANK(VLOOKUP($C139,GVgg!$D$12:CM$600,Z$3,FALSE)),"i.a",VLOOKUP($C139,GVgg!$D$12:CM$600,Z$3,FALSE)),"i.a"))</f>
        <v>i.a</v>
      </c>
      <c r="AA139" s="134" t="str">
        <f>IF($C139="","",_xlfn.IFNA(IF(ISBLANK(VLOOKUP($C139,GVgg!$D$12:CN$600,AA$3,FALSE)),"i.a",VLOOKUP($C139,GVgg!$D$12:CN$600,AA$3,FALSE)),"i.a"))</f>
        <v>i.a</v>
      </c>
      <c r="AB139" s="134" t="str">
        <f>IF($C139="","",_xlfn.IFNA(IF(ISBLANK(VLOOKUP($C139,GVgg!$D$12:CO$600,AB$3,FALSE)),"i.a",VLOOKUP($C139,GVgg!$D$12:CO$600,AB$3,FALSE)),"i.a"))</f>
        <v>i.a</v>
      </c>
    </row>
    <row r="140" spans="1:28" x14ac:dyDescent="0.2">
      <c r="A140" s="45">
        <v>132</v>
      </c>
      <c r="B140" s="45">
        <f>IF(OR(B139=B138,INDEX(GVgg!$B$12:$D$600,B139,1)=""),B139+1,B139)</f>
        <v>132</v>
      </c>
      <c r="C140" s="45">
        <f>IF(B140=B141,"",INDEX(GVgg!$B$12:$D$600,B140,3))</f>
        <v>0</v>
      </c>
      <c r="D140" s="51" t="str">
        <f>_xlfn.IFNA(IF(OR($C140="",ISBLANK(VLOOKUP($C140,GVgg!$D$11:$BV731,$I$3,FALSE))),"",VLOOKUP($C140,GVgg!$D$11:$BV731,$I$3,FALSE)),"")</f>
        <v/>
      </c>
      <c r="E140" s="51" t="str">
        <f>_xlfn.IFNA(IF(OR($C140="",ISBLANK(VLOOKUP($C140,GVgg!$D$11:$BV731,$I$3-1,FALSE))),"",VLOOKUP($C140,GVgg!$D$11:$BV731,$I$3-1,FALSE)),"")</f>
        <v/>
      </c>
      <c r="F140" s="51">
        <f>IF(B140=B141,UPPER(MID(INDEX(GVgg!$B$12:$F$600,B140,1),9,99)),INDEX(GVgg!$B$12:$F$600,B140,5))</f>
        <v>0</v>
      </c>
      <c r="G140" s="51">
        <f>IF(B140=B141,UPPER(MID(INDEX(GVgg!$B$12:$F$600,B140,1),9,99)),INDEX(GVgg!$B$12:$F$600,B140,4))</f>
        <v>0</v>
      </c>
      <c r="H140" s="106">
        <f t="shared" si="6"/>
        <v>0</v>
      </c>
      <c r="I140" s="108" t="str">
        <f t="shared" si="5"/>
        <v xml:space="preserve"> </v>
      </c>
      <c r="J140" s="134" t="str">
        <f>IF($C140="","",_xlfn.IFNA(IF(ISBLANK(VLOOKUP($C140,GVgg!$D$12:BW$600,J$3,FALSE)),"i.a",VLOOKUP($C140,GVgg!$D$12:BW$600,J$3,FALSE)),"i.a"))</f>
        <v>i.a</v>
      </c>
      <c r="K140" s="134" t="str">
        <f>IF($C140="","",_xlfn.IFNA(IF(ISBLANK(VLOOKUP($C140,GVgg!$D$12:BX$600,K$3,FALSE)),"i.a",VLOOKUP($C140,GVgg!$D$12:BX$600,K$3,FALSE)),"i.a"))</f>
        <v>i.a</v>
      </c>
      <c r="L140" s="134" t="str">
        <f>IF($C140="","",_xlfn.IFNA(IF(ISBLANK(VLOOKUP($C140,GVgg!$D$12:BY$600,L$3,FALSE)),"i.a",VLOOKUP($C140,GVgg!$D$12:BY$600,L$3,FALSE)),"i.a"))</f>
        <v>i.a</v>
      </c>
      <c r="M140" s="134" t="str">
        <f>IF($C140="","",_xlfn.IFNA(IF(ISBLANK(VLOOKUP($C140,GVgg!$D$12:BZ$600,M$3,FALSE)),"i.a",VLOOKUP($C140,GVgg!$D$12:BZ$600,M$3,FALSE)),"i.a"))</f>
        <v>i.a</v>
      </c>
      <c r="N140" s="134" t="str">
        <f>IF($C140="","",_xlfn.IFNA(IF(ISBLANK(VLOOKUP($C140,GVgg!$D$12:CA$600,N$3,FALSE)),"i.a",VLOOKUP($C140,GVgg!$D$12:CA$600,N$3,FALSE)),"i.a"))</f>
        <v>i.a</v>
      </c>
      <c r="O140" s="134" t="str">
        <f>IF($C140="","",_xlfn.IFNA(IF(ISBLANK(VLOOKUP($C140,GVgg!$D$12:CB$600,O$3,FALSE)),"i.a",VLOOKUP($C140,GVgg!$D$12:CB$600,O$3,FALSE)),"i.a"))</f>
        <v>i.a</v>
      </c>
      <c r="P140" s="134" t="str">
        <f>IF($C140="","",_xlfn.IFNA(IF(ISBLANK(VLOOKUP($C140,GVgg!$D$12:CC$600,P$3,FALSE)),"i.a",VLOOKUP($C140,GVgg!$D$12:CC$600,P$3,FALSE)),"i.a"))</f>
        <v>i.a</v>
      </c>
      <c r="Q140" s="134" t="str">
        <f>IF($C140="","",_xlfn.IFNA(IF(ISBLANK(VLOOKUP($C140,GVgg!$D$12:CD$600,Q$3,FALSE)),"i.a",VLOOKUP($C140,GVgg!$D$12:CD$600,Q$3,FALSE)),"i.a"))</f>
        <v>i.a</v>
      </c>
      <c r="R140" s="134" t="str">
        <f>IF($C140="","",_xlfn.IFNA(IF(ISBLANK(VLOOKUP($C140,GVgg!$D$12:CE$600,R$3,FALSE)),"i.a",VLOOKUP($C140,GVgg!$D$12:CE$600,R$3,FALSE)),"i.a"))</f>
        <v>i.a</v>
      </c>
      <c r="S140" s="134" t="str">
        <f>IF($C140="","",_xlfn.IFNA(IF(ISBLANK(VLOOKUP($C140,GVgg!$D$12:CF$600,S$3,FALSE)),"i.a",VLOOKUP($C140,GVgg!$D$12:CF$600,S$3,FALSE)),"i.a"))</f>
        <v>i.a</v>
      </c>
      <c r="T140" s="134" t="str">
        <f>IF($C140="","",_xlfn.IFNA(IF(ISBLANK(VLOOKUP($C140,GVgg!$D$12:CG$600,T$3,FALSE)),"i.a",VLOOKUP($C140,GVgg!$D$12:CG$600,T$3,FALSE)),"i.a"))</f>
        <v>i.a</v>
      </c>
      <c r="U140" s="134" t="str">
        <f>IF($C140="","",_xlfn.IFNA(IF(ISBLANK(VLOOKUP($C140,GVgg!$D$12:CH$600,U$3,FALSE)),"i.a",VLOOKUP($C140,GVgg!$D$12:CH$600,U$3,FALSE)),"i.a"))</f>
        <v>i.a</v>
      </c>
      <c r="V140" s="134" t="str">
        <f>IF($C140="","",_xlfn.IFNA(IF(ISBLANK(VLOOKUP($C140,GVgg!$D$12:CI$600,V$3,FALSE)),"i.a",VLOOKUP($C140,GVgg!$D$12:CI$600,V$3,FALSE)),"i.a"))</f>
        <v>i.a</v>
      </c>
      <c r="W140" s="134" t="str">
        <f>IF($C140="","",_xlfn.IFNA(IF(ISBLANK(VLOOKUP($C140,GVgg!$D$12:CJ$600,W$3,FALSE)),"i.a",VLOOKUP($C140,GVgg!$D$12:CJ$600,W$3,FALSE)),"i.a"))</f>
        <v>i.a</v>
      </c>
      <c r="X140" s="134" t="str">
        <f>IF($C140="","",_xlfn.IFNA(IF(ISBLANK(VLOOKUP($C140,GVgg!$D$12:CK$600,X$3,FALSE)),"i.a",VLOOKUP($C140,GVgg!$D$12:CK$600,X$3,FALSE)),"i.a"))</f>
        <v>i.a</v>
      </c>
      <c r="Y140" s="134" t="str">
        <f>IF($C140="","",_xlfn.IFNA(IF(ISBLANK(VLOOKUP($C140,GVgg!$D$12:CL$600,Y$3,FALSE)),"i.a",VLOOKUP($C140,GVgg!$D$12:CL$600,Y$3,FALSE)),"i.a"))</f>
        <v>i.a</v>
      </c>
      <c r="Z140" s="134" t="str">
        <f>IF($C140="","",_xlfn.IFNA(IF(ISBLANK(VLOOKUP($C140,GVgg!$D$12:CM$600,Z$3,FALSE)),"i.a",VLOOKUP($C140,GVgg!$D$12:CM$600,Z$3,FALSE)),"i.a"))</f>
        <v>i.a</v>
      </c>
      <c r="AA140" s="134" t="str">
        <f>IF($C140="","",_xlfn.IFNA(IF(ISBLANK(VLOOKUP($C140,GVgg!$D$12:CN$600,AA$3,FALSE)),"i.a",VLOOKUP($C140,GVgg!$D$12:CN$600,AA$3,FALSE)),"i.a"))</f>
        <v>i.a</v>
      </c>
      <c r="AB140" s="134" t="str">
        <f>IF($C140="","",_xlfn.IFNA(IF(ISBLANK(VLOOKUP($C140,GVgg!$D$12:CO$600,AB$3,FALSE)),"i.a",VLOOKUP($C140,GVgg!$D$12:CO$600,AB$3,FALSE)),"i.a"))</f>
        <v>i.a</v>
      </c>
    </row>
    <row r="141" spans="1:28" x14ac:dyDescent="0.2">
      <c r="A141" s="45">
        <v>133</v>
      </c>
      <c r="B141" s="45">
        <f>IF(OR(B140=B139,INDEX(GVgg!$B$12:$D$600,B140,1)=""),B140+1,B140)</f>
        <v>133</v>
      </c>
      <c r="C141" s="45">
        <f>IF(B141=B142,"",INDEX(GVgg!$B$12:$D$600,B141,3))</f>
        <v>0</v>
      </c>
      <c r="D141" s="51" t="str">
        <f>_xlfn.IFNA(IF(OR($C141="",ISBLANK(VLOOKUP($C141,GVgg!$D$11:$BV732,$I$3,FALSE))),"",VLOOKUP($C141,GVgg!$D$11:$BV732,$I$3,FALSE)),"")</f>
        <v/>
      </c>
      <c r="E141" s="51" t="str">
        <f>_xlfn.IFNA(IF(OR($C141="",ISBLANK(VLOOKUP($C141,GVgg!$D$11:$BV732,$I$3-1,FALSE))),"",VLOOKUP($C141,GVgg!$D$11:$BV732,$I$3-1,FALSE)),"")</f>
        <v/>
      </c>
      <c r="F141" s="51">
        <f>IF(B141=B142,UPPER(MID(INDEX(GVgg!$B$12:$F$600,B141,1),9,99)),INDEX(GVgg!$B$12:$F$600,B141,5))</f>
        <v>0</v>
      </c>
      <c r="G141" s="51">
        <f>IF(B141=B142,UPPER(MID(INDEX(GVgg!$B$12:$F$600,B141,1),9,99)),INDEX(GVgg!$B$12:$F$600,B141,4))</f>
        <v>0</v>
      </c>
      <c r="H141" s="106">
        <f t="shared" si="6"/>
        <v>0</v>
      </c>
      <c r="I141" s="108" t="str">
        <f t="shared" si="5"/>
        <v xml:space="preserve"> </v>
      </c>
      <c r="J141" s="134" t="str">
        <f>IF($C141="","",_xlfn.IFNA(IF(ISBLANK(VLOOKUP($C141,GVgg!$D$12:BW$600,J$3,FALSE)),"i.a",VLOOKUP($C141,GVgg!$D$12:BW$600,J$3,FALSE)),"i.a"))</f>
        <v>i.a</v>
      </c>
      <c r="K141" s="134" t="str">
        <f>IF($C141="","",_xlfn.IFNA(IF(ISBLANK(VLOOKUP($C141,GVgg!$D$12:BX$600,K$3,FALSE)),"i.a",VLOOKUP($C141,GVgg!$D$12:BX$600,K$3,FALSE)),"i.a"))</f>
        <v>i.a</v>
      </c>
      <c r="L141" s="134" t="str">
        <f>IF($C141="","",_xlfn.IFNA(IF(ISBLANK(VLOOKUP($C141,GVgg!$D$12:BY$600,L$3,FALSE)),"i.a",VLOOKUP($C141,GVgg!$D$12:BY$600,L$3,FALSE)),"i.a"))</f>
        <v>i.a</v>
      </c>
      <c r="M141" s="134" t="str">
        <f>IF($C141="","",_xlfn.IFNA(IF(ISBLANK(VLOOKUP($C141,GVgg!$D$12:BZ$600,M$3,FALSE)),"i.a",VLOOKUP($C141,GVgg!$D$12:BZ$600,M$3,FALSE)),"i.a"))</f>
        <v>i.a</v>
      </c>
      <c r="N141" s="134" t="str">
        <f>IF($C141="","",_xlfn.IFNA(IF(ISBLANK(VLOOKUP($C141,GVgg!$D$12:CA$600,N$3,FALSE)),"i.a",VLOOKUP($C141,GVgg!$D$12:CA$600,N$3,FALSE)),"i.a"))</f>
        <v>i.a</v>
      </c>
      <c r="O141" s="134" t="str">
        <f>IF($C141="","",_xlfn.IFNA(IF(ISBLANK(VLOOKUP($C141,GVgg!$D$12:CB$600,O$3,FALSE)),"i.a",VLOOKUP($C141,GVgg!$D$12:CB$600,O$3,FALSE)),"i.a"))</f>
        <v>i.a</v>
      </c>
      <c r="P141" s="134" t="str">
        <f>IF($C141="","",_xlfn.IFNA(IF(ISBLANK(VLOOKUP($C141,GVgg!$D$12:CC$600,P$3,FALSE)),"i.a",VLOOKUP($C141,GVgg!$D$12:CC$600,P$3,FALSE)),"i.a"))</f>
        <v>i.a</v>
      </c>
      <c r="Q141" s="134" t="str">
        <f>IF($C141="","",_xlfn.IFNA(IF(ISBLANK(VLOOKUP($C141,GVgg!$D$12:CD$600,Q$3,FALSE)),"i.a",VLOOKUP($C141,GVgg!$D$12:CD$600,Q$3,FALSE)),"i.a"))</f>
        <v>i.a</v>
      </c>
      <c r="R141" s="134" t="str">
        <f>IF($C141="","",_xlfn.IFNA(IF(ISBLANK(VLOOKUP($C141,GVgg!$D$12:CE$600,R$3,FALSE)),"i.a",VLOOKUP($C141,GVgg!$D$12:CE$600,R$3,FALSE)),"i.a"))</f>
        <v>i.a</v>
      </c>
      <c r="S141" s="134" t="str">
        <f>IF($C141="","",_xlfn.IFNA(IF(ISBLANK(VLOOKUP($C141,GVgg!$D$12:CF$600,S$3,FALSE)),"i.a",VLOOKUP($C141,GVgg!$D$12:CF$600,S$3,FALSE)),"i.a"))</f>
        <v>i.a</v>
      </c>
      <c r="T141" s="134" t="str">
        <f>IF($C141="","",_xlfn.IFNA(IF(ISBLANK(VLOOKUP($C141,GVgg!$D$12:CG$600,T$3,FALSE)),"i.a",VLOOKUP($C141,GVgg!$D$12:CG$600,T$3,FALSE)),"i.a"))</f>
        <v>i.a</v>
      </c>
      <c r="U141" s="134" t="str">
        <f>IF($C141="","",_xlfn.IFNA(IF(ISBLANK(VLOOKUP($C141,GVgg!$D$12:CH$600,U$3,FALSE)),"i.a",VLOOKUP($C141,GVgg!$D$12:CH$600,U$3,FALSE)),"i.a"))</f>
        <v>i.a</v>
      </c>
      <c r="V141" s="134" t="str">
        <f>IF($C141="","",_xlfn.IFNA(IF(ISBLANK(VLOOKUP($C141,GVgg!$D$12:CI$600,V$3,FALSE)),"i.a",VLOOKUP($C141,GVgg!$D$12:CI$600,V$3,FALSE)),"i.a"))</f>
        <v>i.a</v>
      </c>
      <c r="W141" s="134" t="str">
        <f>IF($C141="","",_xlfn.IFNA(IF(ISBLANK(VLOOKUP($C141,GVgg!$D$12:CJ$600,W$3,FALSE)),"i.a",VLOOKUP($C141,GVgg!$D$12:CJ$600,W$3,FALSE)),"i.a"))</f>
        <v>i.a</v>
      </c>
      <c r="X141" s="134" t="str">
        <f>IF($C141="","",_xlfn.IFNA(IF(ISBLANK(VLOOKUP($C141,GVgg!$D$12:CK$600,X$3,FALSE)),"i.a",VLOOKUP($C141,GVgg!$D$12:CK$600,X$3,FALSE)),"i.a"))</f>
        <v>i.a</v>
      </c>
      <c r="Y141" s="134" t="str">
        <f>IF($C141="","",_xlfn.IFNA(IF(ISBLANK(VLOOKUP($C141,GVgg!$D$12:CL$600,Y$3,FALSE)),"i.a",VLOOKUP($C141,GVgg!$D$12:CL$600,Y$3,FALSE)),"i.a"))</f>
        <v>i.a</v>
      </c>
      <c r="Z141" s="134" t="str">
        <f>IF($C141="","",_xlfn.IFNA(IF(ISBLANK(VLOOKUP($C141,GVgg!$D$12:CM$600,Z$3,FALSE)),"i.a",VLOOKUP($C141,GVgg!$D$12:CM$600,Z$3,FALSE)),"i.a"))</f>
        <v>i.a</v>
      </c>
      <c r="AA141" s="134" t="str">
        <f>IF($C141="","",_xlfn.IFNA(IF(ISBLANK(VLOOKUP($C141,GVgg!$D$12:CN$600,AA$3,FALSE)),"i.a",VLOOKUP($C141,GVgg!$D$12:CN$600,AA$3,FALSE)),"i.a"))</f>
        <v>i.a</v>
      </c>
      <c r="AB141" s="134" t="str">
        <f>IF($C141="","",_xlfn.IFNA(IF(ISBLANK(VLOOKUP($C141,GVgg!$D$12:CO$600,AB$3,FALSE)),"i.a",VLOOKUP($C141,GVgg!$D$12:CO$600,AB$3,FALSE)),"i.a"))</f>
        <v>i.a</v>
      </c>
    </row>
    <row r="142" spans="1:28" x14ac:dyDescent="0.2">
      <c r="A142" s="45">
        <v>134</v>
      </c>
      <c r="B142" s="45">
        <f>IF(OR(B141=B140,INDEX(GVgg!$B$12:$D$600,B141,1)=""),B141+1,B141)</f>
        <v>134</v>
      </c>
      <c r="C142" s="45">
        <f>IF(B142=B143,"",INDEX(GVgg!$B$12:$D$600,B142,3))</f>
        <v>0</v>
      </c>
      <c r="D142" s="51" t="str">
        <f>_xlfn.IFNA(IF(OR($C142="",ISBLANK(VLOOKUP($C142,GVgg!$D$11:$BV733,$I$3,FALSE))),"",VLOOKUP($C142,GVgg!$D$11:$BV733,$I$3,FALSE)),"")</f>
        <v/>
      </c>
      <c r="E142" s="51" t="str">
        <f>_xlfn.IFNA(IF(OR($C142="",ISBLANK(VLOOKUP($C142,GVgg!$D$11:$BV733,$I$3-1,FALSE))),"",VLOOKUP($C142,GVgg!$D$11:$BV733,$I$3-1,FALSE)),"")</f>
        <v/>
      </c>
      <c r="F142" s="51">
        <f>IF(B142=B143,UPPER(MID(INDEX(GVgg!$B$12:$F$600,B142,1),9,99)),INDEX(GVgg!$B$12:$F$600,B142,5))</f>
        <v>0</v>
      </c>
      <c r="G142" s="51">
        <f>IF(B142=B143,UPPER(MID(INDEX(GVgg!$B$12:$F$600,B142,1),9,99)),INDEX(GVgg!$B$12:$F$600,B142,4))</f>
        <v>0</v>
      </c>
      <c r="H142" s="106">
        <f t="shared" si="6"/>
        <v>0</v>
      </c>
      <c r="I142" s="108" t="str">
        <f t="shared" si="5"/>
        <v xml:space="preserve"> </v>
      </c>
      <c r="J142" s="134" t="str">
        <f>IF($C142="","",_xlfn.IFNA(IF(ISBLANK(VLOOKUP($C142,GVgg!$D$12:BW$600,J$3,FALSE)),"i.a",VLOOKUP($C142,GVgg!$D$12:BW$600,J$3,FALSE)),"i.a"))</f>
        <v>i.a</v>
      </c>
      <c r="K142" s="134" t="str">
        <f>IF($C142="","",_xlfn.IFNA(IF(ISBLANK(VLOOKUP($C142,GVgg!$D$12:BX$600,K$3,FALSE)),"i.a",VLOOKUP($C142,GVgg!$D$12:BX$600,K$3,FALSE)),"i.a"))</f>
        <v>i.a</v>
      </c>
      <c r="L142" s="134" t="str">
        <f>IF($C142="","",_xlfn.IFNA(IF(ISBLANK(VLOOKUP($C142,GVgg!$D$12:BY$600,L$3,FALSE)),"i.a",VLOOKUP($C142,GVgg!$D$12:BY$600,L$3,FALSE)),"i.a"))</f>
        <v>i.a</v>
      </c>
      <c r="M142" s="134" t="str">
        <f>IF($C142="","",_xlfn.IFNA(IF(ISBLANK(VLOOKUP($C142,GVgg!$D$12:BZ$600,M$3,FALSE)),"i.a",VLOOKUP($C142,GVgg!$D$12:BZ$600,M$3,FALSE)),"i.a"))</f>
        <v>i.a</v>
      </c>
      <c r="N142" s="134" t="str">
        <f>IF($C142="","",_xlfn.IFNA(IF(ISBLANK(VLOOKUP($C142,GVgg!$D$12:CA$600,N$3,FALSE)),"i.a",VLOOKUP($C142,GVgg!$D$12:CA$600,N$3,FALSE)),"i.a"))</f>
        <v>i.a</v>
      </c>
      <c r="O142" s="134" t="str">
        <f>IF($C142="","",_xlfn.IFNA(IF(ISBLANK(VLOOKUP($C142,GVgg!$D$12:CB$600,O$3,FALSE)),"i.a",VLOOKUP($C142,GVgg!$D$12:CB$600,O$3,FALSE)),"i.a"))</f>
        <v>i.a</v>
      </c>
      <c r="P142" s="134" t="str">
        <f>IF($C142="","",_xlfn.IFNA(IF(ISBLANK(VLOOKUP($C142,GVgg!$D$12:CC$600,P$3,FALSE)),"i.a",VLOOKUP($C142,GVgg!$D$12:CC$600,P$3,FALSE)),"i.a"))</f>
        <v>i.a</v>
      </c>
      <c r="Q142" s="134" t="str">
        <f>IF($C142="","",_xlfn.IFNA(IF(ISBLANK(VLOOKUP($C142,GVgg!$D$12:CD$600,Q$3,FALSE)),"i.a",VLOOKUP($C142,GVgg!$D$12:CD$600,Q$3,FALSE)),"i.a"))</f>
        <v>i.a</v>
      </c>
      <c r="R142" s="134" t="str">
        <f>IF($C142="","",_xlfn.IFNA(IF(ISBLANK(VLOOKUP($C142,GVgg!$D$12:CE$600,R$3,FALSE)),"i.a",VLOOKUP($C142,GVgg!$D$12:CE$600,R$3,FALSE)),"i.a"))</f>
        <v>i.a</v>
      </c>
      <c r="S142" s="134" t="str">
        <f>IF($C142="","",_xlfn.IFNA(IF(ISBLANK(VLOOKUP($C142,GVgg!$D$12:CF$600,S$3,FALSE)),"i.a",VLOOKUP($C142,GVgg!$D$12:CF$600,S$3,FALSE)),"i.a"))</f>
        <v>i.a</v>
      </c>
      <c r="T142" s="134" t="str">
        <f>IF($C142="","",_xlfn.IFNA(IF(ISBLANK(VLOOKUP($C142,GVgg!$D$12:CG$600,T$3,FALSE)),"i.a",VLOOKUP($C142,GVgg!$D$12:CG$600,T$3,FALSE)),"i.a"))</f>
        <v>i.a</v>
      </c>
      <c r="U142" s="134" t="str">
        <f>IF($C142="","",_xlfn.IFNA(IF(ISBLANK(VLOOKUP($C142,GVgg!$D$12:CH$600,U$3,FALSE)),"i.a",VLOOKUP($C142,GVgg!$D$12:CH$600,U$3,FALSE)),"i.a"))</f>
        <v>i.a</v>
      </c>
      <c r="V142" s="134" t="str">
        <f>IF($C142="","",_xlfn.IFNA(IF(ISBLANK(VLOOKUP($C142,GVgg!$D$12:CI$600,V$3,FALSE)),"i.a",VLOOKUP($C142,GVgg!$D$12:CI$600,V$3,FALSE)),"i.a"))</f>
        <v>i.a</v>
      </c>
      <c r="W142" s="134" t="str">
        <f>IF($C142="","",_xlfn.IFNA(IF(ISBLANK(VLOOKUP($C142,GVgg!$D$12:CJ$600,W$3,FALSE)),"i.a",VLOOKUP($C142,GVgg!$D$12:CJ$600,W$3,FALSE)),"i.a"))</f>
        <v>i.a</v>
      </c>
      <c r="X142" s="134" t="str">
        <f>IF($C142="","",_xlfn.IFNA(IF(ISBLANK(VLOOKUP($C142,GVgg!$D$12:CK$600,X$3,FALSE)),"i.a",VLOOKUP($C142,GVgg!$D$12:CK$600,X$3,FALSE)),"i.a"))</f>
        <v>i.a</v>
      </c>
      <c r="Y142" s="134" t="str">
        <f>IF($C142="","",_xlfn.IFNA(IF(ISBLANK(VLOOKUP($C142,GVgg!$D$12:CL$600,Y$3,FALSE)),"i.a",VLOOKUP($C142,GVgg!$D$12:CL$600,Y$3,FALSE)),"i.a"))</f>
        <v>i.a</v>
      </c>
      <c r="Z142" s="134" t="str">
        <f>IF($C142="","",_xlfn.IFNA(IF(ISBLANK(VLOOKUP($C142,GVgg!$D$12:CM$600,Z$3,FALSE)),"i.a",VLOOKUP($C142,GVgg!$D$12:CM$600,Z$3,FALSE)),"i.a"))</f>
        <v>i.a</v>
      </c>
      <c r="AA142" s="134" t="str">
        <f>IF($C142="","",_xlfn.IFNA(IF(ISBLANK(VLOOKUP($C142,GVgg!$D$12:CN$600,AA$3,FALSE)),"i.a",VLOOKUP($C142,GVgg!$D$12:CN$600,AA$3,FALSE)),"i.a"))</f>
        <v>i.a</v>
      </c>
      <c r="AB142" s="134" t="str">
        <f>IF($C142="","",_xlfn.IFNA(IF(ISBLANK(VLOOKUP($C142,GVgg!$D$12:CO$600,AB$3,FALSE)),"i.a",VLOOKUP($C142,GVgg!$D$12:CO$600,AB$3,FALSE)),"i.a"))</f>
        <v>i.a</v>
      </c>
    </row>
    <row r="143" spans="1:28" x14ac:dyDescent="0.2">
      <c r="A143" s="45">
        <v>135</v>
      </c>
      <c r="B143" s="45">
        <f>IF(OR(B142=B141,INDEX(GVgg!$B$12:$D$600,B142,1)=""),B142+1,B142)</f>
        <v>135</v>
      </c>
      <c r="C143" s="45">
        <f>IF(B143=B144,"",INDEX(GVgg!$B$12:$D$600,B143,3))</f>
        <v>0</v>
      </c>
      <c r="D143" s="51" t="str">
        <f>_xlfn.IFNA(IF(OR($C143="",ISBLANK(VLOOKUP($C143,GVgg!$D$11:$BV734,$I$3,FALSE))),"",VLOOKUP($C143,GVgg!$D$11:$BV734,$I$3,FALSE)),"")</f>
        <v/>
      </c>
      <c r="E143" s="51" t="str">
        <f>_xlfn.IFNA(IF(OR($C143="",ISBLANK(VLOOKUP($C143,GVgg!$D$11:$BV734,$I$3-1,FALSE))),"",VLOOKUP($C143,GVgg!$D$11:$BV734,$I$3-1,FALSE)),"")</f>
        <v/>
      </c>
      <c r="F143" s="51">
        <f>IF(B143=B144,UPPER(MID(INDEX(GVgg!$B$12:$F$600,B143,1),9,99)),INDEX(GVgg!$B$12:$F$600,B143,5))</f>
        <v>0</v>
      </c>
      <c r="G143" s="51">
        <f>IF(B143=B144,UPPER(MID(INDEX(GVgg!$B$12:$F$600,B143,1),9,99)),INDEX(GVgg!$B$12:$F$600,B143,4))</f>
        <v>0</v>
      </c>
      <c r="H143" s="106">
        <f t="shared" si="6"/>
        <v>0</v>
      </c>
      <c r="I143" s="108" t="str">
        <f t="shared" si="5"/>
        <v xml:space="preserve"> </v>
      </c>
      <c r="J143" s="134" t="str">
        <f>IF($C143="","",_xlfn.IFNA(IF(ISBLANK(VLOOKUP($C143,GVgg!$D$12:BW$600,J$3,FALSE)),"i.a",VLOOKUP($C143,GVgg!$D$12:BW$600,J$3,FALSE)),"i.a"))</f>
        <v>i.a</v>
      </c>
      <c r="K143" s="134" t="str">
        <f>IF($C143="","",_xlfn.IFNA(IF(ISBLANK(VLOOKUP($C143,GVgg!$D$12:BX$600,K$3,FALSE)),"i.a",VLOOKUP($C143,GVgg!$D$12:BX$600,K$3,FALSE)),"i.a"))</f>
        <v>i.a</v>
      </c>
      <c r="L143" s="134" t="str">
        <f>IF($C143="","",_xlfn.IFNA(IF(ISBLANK(VLOOKUP($C143,GVgg!$D$12:BY$600,L$3,FALSE)),"i.a",VLOOKUP($C143,GVgg!$D$12:BY$600,L$3,FALSE)),"i.a"))</f>
        <v>i.a</v>
      </c>
      <c r="M143" s="134" t="str">
        <f>IF($C143="","",_xlfn.IFNA(IF(ISBLANK(VLOOKUP($C143,GVgg!$D$12:BZ$600,M$3,FALSE)),"i.a",VLOOKUP($C143,GVgg!$D$12:BZ$600,M$3,FALSE)),"i.a"))</f>
        <v>i.a</v>
      </c>
      <c r="N143" s="134" t="str">
        <f>IF($C143="","",_xlfn.IFNA(IF(ISBLANK(VLOOKUP($C143,GVgg!$D$12:CA$600,N$3,FALSE)),"i.a",VLOOKUP($C143,GVgg!$D$12:CA$600,N$3,FALSE)),"i.a"))</f>
        <v>i.a</v>
      </c>
      <c r="O143" s="134" t="str">
        <f>IF($C143="","",_xlfn.IFNA(IF(ISBLANK(VLOOKUP($C143,GVgg!$D$12:CB$600,O$3,FALSE)),"i.a",VLOOKUP($C143,GVgg!$D$12:CB$600,O$3,FALSE)),"i.a"))</f>
        <v>i.a</v>
      </c>
      <c r="P143" s="134" t="str">
        <f>IF($C143="","",_xlfn.IFNA(IF(ISBLANK(VLOOKUP($C143,GVgg!$D$12:CC$600,P$3,FALSE)),"i.a",VLOOKUP($C143,GVgg!$D$12:CC$600,P$3,FALSE)),"i.a"))</f>
        <v>i.a</v>
      </c>
      <c r="Q143" s="134" t="str">
        <f>IF($C143="","",_xlfn.IFNA(IF(ISBLANK(VLOOKUP($C143,GVgg!$D$12:CD$600,Q$3,FALSE)),"i.a",VLOOKUP($C143,GVgg!$D$12:CD$600,Q$3,FALSE)),"i.a"))</f>
        <v>i.a</v>
      </c>
      <c r="R143" s="134" t="str">
        <f>IF($C143="","",_xlfn.IFNA(IF(ISBLANK(VLOOKUP($C143,GVgg!$D$12:CE$600,R$3,FALSE)),"i.a",VLOOKUP($C143,GVgg!$D$12:CE$600,R$3,FALSE)),"i.a"))</f>
        <v>i.a</v>
      </c>
      <c r="S143" s="134" t="str">
        <f>IF($C143="","",_xlfn.IFNA(IF(ISBLANK(VLOOKUP($C143,GVgg!$D$12:CF$600,S$3,FALSE)),"i.a",VLOOKUP($C143,GVgg!$D$12:CF$600,S$3,FALSE)),"i.a"))</f>
        <v>i.a</v>
      </c>
      <c r="T143" s="134" t="str">
        <f>IF($C143="","",_xlfn.IFNA(IF(ISBLANK(VLOOKUP($C143,GVgg!$D$12:CG$600,T$3,FALSE)),"i.a",VLOOKUP($C143,GVgg!$D$12:CG$600,T$3,FALSE)),"i.a"))</f>
        <v>i.a</v>
      </c>
      <c r="U143" s="134" t="str">
        <f>IF($C143="","",_xlfn.IFNA(IF(ISBLANK(VLOOKUP($C143,GVgg!$D$12:CH$600,U$3,FALSE)),"i.a",VLOOKUP($C143,GVgg!$D$12:CH$600,U$3,FALSE)),"i.a"))</f>
        <v>i.a</v>
      </c>
      <c r="V143" s="134" t="str">
        <f>IF($C143="","",_xlfn.IFNA(IF(ISBLANK(VLOOKUP($C143,GVgg!$D$12:CI$600,V$3,FALSE)),"i.a",VLOOKUP($C143,GVgg!$D$12:CI$600,V$3,FALSE)),"i.a"))</f>
        <v>i.a</v>
      </c>
      <c r="W143" s="134" t="str">
        <f>IF($C143="","",_xlfn.IFNA(IF(ISBLANK(VLOOKUP($C143,GVgg!$D$12:CJ$600,W$3,FALSE)),"i.a",VLOOKUP($C143,GVgg!$D$12:CJ$600,W$3,FALSE)),"i.a"))</f>
        <v>i.a</v>
      </c>
      <c r="X143" s="134" t="str">
        <f>IF($C143="","",_xlfn.IFNA(IF(ISBLANK(VLOOKUP($C143,GVgg!$D$12:CK$600,X$3,FALSE)),"i.a",VLOOKUP($C143,GVgg!$D$12:CK$600,X$3,FALSE)),"i.a"))</f>
        <v>i.a</v>
      </c>
      <c r="Y143" s="134" t="str">
        <f>IF($C143="","",_xlfn.IFNA(IF(ISBLANK(VLOOKUP($C143,GVgg!$D$12:CL$600,Y$3,FALSE)),"i.a",VLOOKUP($C143,GVgg!$D$12:CL$600,Y$3,FALSE)),"i.a"))</f>
        <v>i.a</v>
      </c>
      <c r="Z143" s="134" t="str">
        <f>IF($C143="","",_xlfn.IFNA(IF(ISBLANK(VLOOKUP($C143,GVgg!$D$12:CM$600,Z$3,FALSE)),"i.a",VLOOKUP($C143,GVgg!$D$12:CM$600,Z$3,FALSE)),"i.a"))</f>
        <v>i.a</v>
      </c>
      <c r="AA143" s="134" t="str">
        <f>IF($C143="","",_xlfn.IFNA(IF(ISBLANK(VLOOKUP($C143,GVgg!$D$12:CN$600,AA$3,FALSE)),"i.a",VLOOKUP($C143,GVgg!$D$12:CN$600,AA$3,FALSE)),"i.a"))</f>
        <v>i.a</v>
      </c>
      <c r="AB143" s="134" t="str">
        <f>IF($C143="","",_xlfn.IFNA(IF(ISBLANK(VLOOKUP($C143,GVgg!$D$12:CO$600,AB$3,FALSE)),"i.a",VLOOKUP($C143,GVgg!$D$12:CO$600,AB$3,FALSE)),"i.a"))</f>
        <v>i.a</v>
      </c>
    </row>
    <row r="144" spans="1:28" x14ac:dyDescent="0.2">
      <c r="A144" s="45">
        <v>136</v>
      </c>
      <c r="B144" s="45">
        <f>IF(OR(B143=B142,INDEX(GVgg!$B$12:$D$600,B143,1)=""),B143+1,B143)</f>
        <v>136</v>
      </c>
      <c r="C144" s="45">
        <f>IF(B144=B145,"",INDEX(GVgg!$B$12:$D$600,B144,3))</f>
        <v>0</v>
      </c>
      <c r="D144" s="51" t="str">
        <f>_xlfn.IFNA(IF(OR($C144="",ISBLANK(VLOOKUP($C144,GVgg!$D$11:$BV735,$I$3,FALSE))),"",VLOOKUP($C144,GVgg!$D$11:$BV735,$I$3,FALSE)),"")</f>
        <v/>
      </c>
      <c r="E144" s="51" t="str">
        <f>_xlfn.IFNA(IF(OR($C144="",ISBLANK(VLOOKUP($C144,GVgg!$D$11:$BV735,$I$3-1,FALSE))),"",VLOOKUP($C144,GVgg!$D$11:$BV735,$I$3-1,FALSE)),"")</f>
        <v/>
      </c>
      <c r="F144" s="51">
        <f>IF(B144=B145,UPPER(MID(INDEX(GVgg!$B$12:$F$600,B144,1),9,99)),INDEX(GVgg!$B$12:$F$600,B144,5))</f>
        <v>0</v>
      </c>
      <c r="G144" s="51">
        <f>IF(B144=B145,UPPER(MID(INDEX(GVgg!$B$12:$F$600,B144,1),9,99)),INDEX(GVgg!$B$12:$F$600,B144,4))</f>
        <v>0</v>
      </c>
      <c r="H144" s="106">
        <f t="shared" si="6"/>
        <v>0</v>
      </c>
      <c r="I144" s="108" t="str">
        <f t="shared" si="5"/>
        <v xml:space="preserve"> </v>
      </c>
      <c r="J144" s="134" t="str">
        <f>IF($C144="","",_xlfn.IFNA(IF(ISBLANK(VLOOKUP($C144,GVgg!$D$12:BW$600,J$3,FALSE)),"i.a",VLOOKUP($C144,GVgg!$D$12:BW$600,J$3,FALSE)),"i.a"))</f>
        <v>i.a</v>
      </c>
      <c r="K144" s="134" t="str">
        <f>IF($C144="","",_xlfn.IFNA(IF(ISBLANK(VLOOKUP($C144,GVgg!$D$12:BX$600,K$3,FALSE)),"i.a",VLOOKUP($C144,GVgg!$D$12:BX$600,K$3,FALSE)),"i.a"))</f>
        <v>i.a</v>
      </c>
      <c r="L144" s="134" t="str">
        <f>IF($C144="","",_xlfn.IFNA(IF(ISBLANK(VLOOKUP($C144,GVgg!$D$12:BY$600,L$3,FALSE)),"i.a",VLOOKUP($C144,GVgg!$D$12:BY$600,L$3,FALSE)),"i.a"))</f>
        <v>i.a</v>
      </c>
      <c r="M144" s="134" t="str">
        <f>IF($C144="","",_xlfn.IFNA(IF(ISBLANK(VLOOKUP($C144,GVgg!$D$12:BZ$600,M$3,FALSE)),"i.a",VLOOKUP($C144,GVgg!$D$12:BZ$600,M$3,FALSE)),"i.a"))</f>
        <v>i.a</v>
      </c>
      <c r="N144" s="134" t="str">
        <f>IF($C144="","",_xlfn.IFNA(IF(ISBLANK(VLOOKUP($C144,GVgg!$D$12:CA$600,N$3,FALSE)),"i.a",VLOOKUP($C144,GVgg!$D$12:CA$600,N$3,FALSE)),"i.a"))</f>
        <v>i.a</v>
      </c>
      <c r="O144" s="134" t="str">
        <f>IF($C144="","",_xlfn.IFNA(IF(ISBLANK(VLOOKUP($C144,GVgg!$D$12:CB$600,O$3,FALSE)),"i.a",VLOOKUP($C144,GVgg!$D$12:CB$600,O$3,FALSE)),"i.a"))</f>
        <v>i.a</v>
      </c>
      <c r="P144" s="134" t="str">
        <f>IF($C144="","",_xlfn.IFNA(IF(ISBLANK(VLOOKUP($C144,GVgg!$D$12:CC$600,P$3,FALSE)),"i.a",VLOOKUP($C144,GVgg!$D$12:CC$600,P$3,FALSE)),"i.a"))</f>
        <v>i.a</v>
      </c>
      <c r="Q144" s="134" t="str">
        <f>IF($C144="","",_xlfn.IFNA(IF(ISBLANK(VLOOKUP($C144,GVgg!$D$12:CD$600,Q$3,FALSE)),"i.a",VLOOKUP($C144,GVgg!$D$12:CD$600,Q$3,FALSE)),"i.a"))</f>
        <v>i.a</v>
      </c>
      <c r="R144" s="134" t="str">
        <f>IF($C144="","",_xlfn.IFNA(IF(ISBLANK(VLOOKUP($C144,GVgg!$D$12:CE$600,R$3,FALSE)),"i.a",VLOOKUP($C144,GVgg!$D$12:CE$600,R$3,FALSE)),"i.a"))</f>
        <v>i.a</v>
      </c>
      <c r="S144" s="134" t="str">
        <f>IF($C144="","",_xlfn.IFNA(IF(ISBLANK(VLOOKUP($C144,GVgg!$D$12:CF$600,S$3,FALSE)),"i.a",VLOOKUP($C144,GVgg!$D$12:CF$600,S$3,FALSE)),"i.a"))</f>
        <v>i.a</v>
      </c>
      <c r="T144" s="134" t="str">
        <f>IF($C144="","",_xlfn.IFNA(IF(ISBLANK(VLOOKUP($C144,GVgg!$D$12:CG$600,T$3,FALSE)),"i.a",VLOOKUP($C144,GVgg!$D$12:CG$600,T$3,FALSE)),"i.a"))</f>
        <v>i.a</v>
      </c>
      <c r="U144" s="134" t="str">
        <f>IF($C144="","",_xlfn.IFNA(IF(ISBLANK(VLOOKUP($C144,GVgg!$D$12:CH$600,U$3,FALSE)),"i.a",VLOOKUP($C144,GVgg!$D$12:CH$600,U$3,FALSE)),"i.a"))</f>
        <v>i.a</v>
      </c>
      <c r="V144" s="134" t="str">
        <f>IF($C144="","",_xlfn.IFNA(IF(ISBLANK(VLOOKUP($C144,GVgg!$D$12:CI$600,V$3,FALSE)),"i.a",VLOOKUP($C144,GVgg!$D$12:CI$600,V$3,FALSE)),"i.a"))</f>
        <v>i.a</v>
      </c>
      <c r="W144" s="134" t="str">
        <f>IF($C144="","",_xlfn.IFNA(IF(ISBLANK(VLOOKUP($C144,GVgg!$D$12:CJ$600,W$3,FALSE)),"i.a",VLOOKUP($C144,GVgg!$D$12:CJ$600,W$3,FALSE)),"i.a"))</f>
        <v>i.a</v>
      </c>
      <c r="X144" s="134" t="str">
        <f>IF($C144="","",_xlfn.IFNA(IF(ISBLANK(VLOOKUP($C144,GVgg!$D$12:CK$600,X$3,FALSE)),"i.a",VLOOKUP($C144,GVgg!$D$12:CK$600,X$3,FALSE)),"i.a"))</f>
        <v>i.a</v>
      </c>
      <c r="Y144" s="134" t="str">
        <f>IF($C144="","",_xlfn.IFNA(IF(ISBLANK(VLOOKUP($C144,GVgg!$D$12:CL$600,Y$3,FALSE)),"i.a",VLOOKUP($C144,GVgg!$D$12:CL$600,Y$3,FALSE)),"i.a"))</f>
        <v>i.a</v>
      </c>
      <c r="Z144" s="134" t="str">
        <f>IF($C144="","",_xlfn.IFNA(IF(ISBLANK(VLOOKUP($C144,GVgg!$D$12:CM$600,Z$3,FALSE)),"i.a",VLOOKUP($C144,GVgg!$D$12:CM$600,Z$3,FALSE)),"i.a"))</f>
        <v>i.a</v>
      </c>
      <c r="AA144" s="134" t="str">
        <f>IF($C144="","",_xlfn.IFNA(IF(ISBLANK(VLOOKUP($C144,GVgg!$D$12:CN$600,AA$3,FALSE)),"i.a",VLOOKUP($C144,GVgg!$D$12:CN$600,AA$3,FALSE)),"i.a"))</f>
        <v>i.a</v>
      </c>
      <c r="AB144" s="134" t="str">
        <f>IF($C144="","",_xlfn.IFNA(IF(ISBLANK(VLOOKUP($C144,GVgg!$D$12:CO$600,AB$3,FALSE)),"i.a",VLOOKUP($C144,GVgg!$D$12:CO$600,AB$3,FALSE)),"i.a"))</f>
        <v>i.a</v>
      </c>
    </row>
    <row r="145" spans="1:28" x14ac:dyDescent="0.2">
      <c r="A145" s="45">
        <v>137</v>
      </c>
      <c r="B145" s="45">
        <f>IF(OR(B144=B143,INDEX(GVgg!$B$12:$D$600,B144,1)=""),B144+1,B144)</f>
        <v>137</v>
      </c>
      <c r="C145" s="45">
        <f>IF(B145=B146,"",INDEX(GVgg!$B$12:$D$600,B145,3))</f>
        <v>0</v>
      </c>
      <c r="D145" s="51" t="str">
        <f>_xlfn.IFNA(IF(OR($C145="",ISBLANK(VLOOKUP($C145,GVgg!$D$11:$BV736,$I$3,FALSE))),"",VLOOKUP($C145,GVgg!$D$11:$BV736,$I$3,FALSE)),"")</f>
        <v/>
      </c>
      <c r="E145" s="51" t="str">
        <f>_xlfn.IFNA(IF(OR($C145="",ISBLANK(VLOOKUP($C145,GVgg!$D$11:$BV736,$I$3-1,FALSE))),"",VLOOKUP($C145,GVgg!$D$11:$BV736,$I$3-1,FALSE)),"")</f>
        <v/>
      </c>
      <c r="F145" s="51">
        <f>IF(B145=B146,UPPER(MID(INDEX(GVgg!$B$12:$F$600,B145,1),9,99)),INDEX(GVgg!$B$12:$F$600,B145,5))</f>
        <v>0</v>
      </c>
      <c r="G145" s="51">
        <f>IF(B145=B146,UPPER(MID(INDEX(GVgg!$B$12:$F$600,B145,1),9,99)),INDEX(GVgg!$B$12:$F$600,B145,4))</f>
        <v>0</v>
      </c>
      <c r="H145" s="106">
        <f t="shared" si="6"/>
        <v>0</v>
      </c>
      <c r="I145" s="108" t="str">
        <f t="shared" si="5"/>
        <v xml:space="preserve"> </v>
      </c>
      <c r="J145" s="134" t="str">
        <f>IF($C145="","",_xlfn.IFNA(IF(ISBLANK(VLOOKUP($C145,GVgg!$D$12:BW$600,J$3,FALSE)),"i.a",VLOOKUP($C145,GVgg!$D$12:BW$600,J$3,FALSE)),"i.a"))</f>
        <v>i.a</v>
      </c>
      <c r="K145" s="134" t="str">
        <f>IF($C145="","",_xlfn.IFNA(IF(ISBLANK(VLOOKUP($C145,GVgg!$D$12:BX$600,K$3,FALSE)),"i.a",VLOOKUP($C145,GVgg!$D$12:BX$600,K$3,FALSE)),"i.a"))</f>
        <v>i.a</v>
      </c>
      <c r="L145" s="134" t="str">
        <f>IF($C145="","",_xlfn.IFNA(IF(ISBLANK(VLOOKUP($C145,GVgg!$D$12:BY$600,L$3,FALSE)),"i.a",VLOOKUP($C145,GVgg!$D$12:BY$600,L$3,FALSE)),"i.a"))</f>
        <v>i.a</v>
      </c>
      <c r="M145" s="134" t="str">
        <f>IF($C145="","",_xlfn.IFNA(IF(ISBLANK(VLOOKUP($C145,GVgg!$D$12:BZ$600,M$3,FALSE)),"i.a",VLOOKUP($C145,GVgg!$D$12:BZ$600,M$3,FALSE)),"i.a"))</f>
        <v>i.a</v>
      </c>
      <c r="N145" s="134" t="str">
        <f>IF($C145="","",_xlfn.IFNA(IF(ISBLANK(VLOOKUP($C145,GVgg!$D$12:CA$600,N$3,FALSE)),"i.a",VLOOKUP($C145,GVgg!$D$12:CA$600,N$3,FALSE)),"i.a"))</f>
        <v>i.a</v>
      </c>
      <c r="O145" s="134" t="str">
        <f>IF($C145="","",_xlfn.IFNA(IF(ISBLANK(VLOOKUP($C145,GVgg!$D$12:CB$600,O$3,FALSE)),"i.a",VLOOKUP($C145,GVgg!$D$12:CB$600,O$3,FALSE)),"i.a"))</f>
        <v>i.a</v>
      </c>
      <c r="P145" s="134" t="str">
        <f>IF($C145="","",_xlfn.IFNA(IF(ISBLANK(VLOOKUP($C145,GVgg!$D$12:CC$600,P$3,FALSE)),"i.a",VLOOKUP($C145,GVgg!$D$12:CC$600,P$3,FALSE)),"i.a"))</f>
        <v>i.a</v>
      </c>
      <c r="Q145" s="134" t="str">
        <f>IF($C145="","",_xlfn.IFNA(IF(ISBLANK(VLOOKUP($C145,GVgg!$D$12:CD$600,Q$3,FALSE)),"i.a",VLOOKUP($C145,GVgg!$D$12:CD$600,Q$3,FALSE)),"i.a"))</f>
        <v>i.a</v>
      </c>
      <c r="R145" s="134" t="str">
        <f>IF($C145="","",_xlfn.IFNA(IF(ISBLANK(VLOOKUP($C145,GVgg!$D$12:CE$600,R$3,FALSE)),"i.a",VLOOKUP($C145,GVgg!$D$12:CE$600,R$3,FALSE)),"i.a"))</f>
        <v>i.a</v>
      </c>
      <c r="S145" s="134" t="str">
        <f>IF($C145="","",_xlfn.IFNA(IF(ISBLANK(VLOOKUP($C145,GVgg!$D$12:CF$600,S$3,FALSE)),"i.a",VLOOKUP($C145,GVgg!$D$12:CF$600,S$3,FALSE)),"i.a"))</f>
        <v>i.a</v>
      </c>
      <c r="T145" s="134" t="str">
        <f>IF($C145="","",_xlfn.IFNA(IF(ISBLANK(VLOOKUP($C145,GVgg!$D$12:CG$600,T$3,FALSE)),"i.a",VLOOKUP($C145,GVgg!$D$12:CG$600,T$3,FALSE)),"i.a"))</f>
        <v>i.a</v>
      </c>
      <c r="U145" s="134" t="str">
        <f>IF($C145="","",_xlfn.IFNA(IF(ISBLANK(VLOOKUP($C145,GVgg!$D$12:CH$600,U$3,FALSE)),"i.a",VLOOKUP($C145,GVgg!$D$12:CH$600,U$3,FALSE)),"i.a"))</f>
        <v>i.a</v>
      </c>
      <c r="V145" s="134" t="str">
        <f>IF($C145="","",_xlfn.IFNA(IF(ISBLANK(VLOOKUP($C145,GVgg!$D$12:CI$600,V$3,FALSE)),"i.a",VLOOKUP($C145,GVgg!$D$12:CI$600,V$3,FALSE)),"i.a"))</f>
        <v>i.a</v>
      </c>
      <c r="W145" s="134" t="str">
        <f>IF($C145="","",_xlfn.IFNA(IF(ISBLANK(VLOOKUP($C145,GVgg!$D$12:CJ$600,W$3,FALSE)),"i.a",VLOOKUP($C145,GVgg!$D$12:CJ$600,W$3,FALSE)),"i.a"))</f>
        <v>i.a</v>
      </c>
      <c r="X145" s="134" t="str">
        <f>IF($C145="","",_xlfn.IFNA(IF(ISBLANK(VLOOKUP($C145,GVgg!$D$12:CK$600,X$3,FALSE)),"i.a",VLOOKUP($C145,GVgg!$D$12:CK$600,X$3,FALSE)),"i.a"))</f>
        <v>i.a</v>
      </c>
      <c r="Y145" s="134" t="str">
        <f>IF($C145="","",_xlfn.IFNA(IF(ISBLANK(VLOOKUP($C145,GVgg!$D$12:CL$600,Y$3,FALSE)),"i.a",VLOOKUP($C145,GVgg!$D$12:CL$600,Y$3,FALSE)),"i.a"))</f>
        <v>i.a</v>
      </c>
      <c r="Z145" s="134" t="str">
        <f>IF($C145="","",_xlfn.IFNA(IF(ISBLANK(VLOOKUP($C145,GVgg!$D$12:CM$600,Z$3,FALSE)),"i.a",VLOOKUP($C145,GVgg!$D$12:CM$600,Z$3,FALSE)),"i.a"))</f>
        <v>i.a</v>
      </c>
      <c r="AA145" s="134" t="str">
        <f>IF($C145="","",_xlfn.IFNA(IF(ISBLANK(VLOOKUP($C145,GVgg!$D$12:CN$600,AA$3,FALSE)),"i.a",VLOOKUP($C145,GVgg!$D$12:CN$600,AA$3,FALSE)),"i.a"))</f>
        <v>i.a</v>
      </c>
      <c r="AB145" s="134" t="str">
        <f>IF($C145="","",_xlfn.IFNA(IF(ISBLANK(VLOOKUP($C145,GVgg!$D$12:CO$600,AB$3,FALSE)),"i.a",VLOOKUP($C145,GVgg!$D$12:CO$600,AB$3,FALSE)),"i.a"))</f>
        <v>i.a</v>
      </c>
    </row>
    <row r="146" spans="1:28" x14ac:dyDescent="0.2">
      <c r="A146" s="45">
        <v>138</v>
      </c>
      <c r="B146" s="45">
        <f>IF(OR(B145=B144,INDEX(GVgg!$B$12:$D$600,B145,1)=""),B145+1,B145)</f>
        <v>138</v>
      </c>
      <c r="C146" s="45">
        <f>IF(B146=B147,"",INDEX(GVgg!$B$12:$D$600,B146,3))</f>
        <v>0</v>
      </c>
      <c r="D146" s="51" t="str">
        <f>_xlfn.IFNA(IF(OR($C146="",ISBLANK(VLOOKUP($C146,GVgg!$D$11:$BV737,$I$3,FALSE))),"",VLOOKUP($C146,GVgg!$D$11:$BV737,$I$3,FALSE)),"")</f>
        <v/>
      </c>
      <c r="E146" s="51" t="str">
        <f>_xlfn.IFNA(IF(OR($C146="",ISBLANK(VLOOKUP($C146,GVgg!$D$11:$BV737,$I$3-1,FALSE))),"",VLOOKUP($C146,GVgg!$D$11:$BV737,$I$3-1,FALSE)),"")</f>
        <v/>
      </c>
      <c r="F146" s="51">
        <f>IF(B146=B147,UPPER(MID(INDEX(GVgg!$B$12:$F$600,B146,1),9,99)),INDEX(GVgg!$B$12:$F$600,B146,5))</f>
        <v>0</v>
      </c>
      <c r="G146" s="51">
        <f>IF(B146=B147,UPPER(MID(INDEX(GVgg!$B$12:$F$600,B146,1),9,99)),INDEX(GVgg!$B$12:$F$600,B146,4))</f>
        <v>0</v>
      </c>
      <c r="H146" s="106">
        <f t="shared" si="6"/>
        <v>0</v>
      </c>
      <c r="I146" s="108" t="str">
        <f t="shared" si="5"/>
        <v xml:space="preserve"> </v>
      </c>
      <c r="J146" s="134" t="str">
        <f>IF($C146="","",_xlfn.IFNA(IF(ISBLANK(VLOOKUP($C146,GVgg!$D$12:BW$600,J$3,FALSE)),"i.a",VLOOKUP($C146,GVgg!$D$12:BW$600,J$3,FALSE)),"i.a"))</f>
        <v>i.a</v>
      </c>
      <c r="K146" s="134" t="str">
        <f>IF($C146="","",_xlfn.IFNA(IF(ISBLANK(VLOOKUP($C146,GVgg!$D$12:BX$600,K$3,FALSE)),"i.a",VLOOKUP($C146,GVgg!$D$12:BX$600,K$3,FALSE)),"i.a"))</f>
        <v>i.a</v>
      </c>
      <c r="L146" s="134" t="str">
        <f>IF($C146="","",_xlfn.IFNA(IF(ISBLANK(VLOOKUP($C146,GVgg!$D$12:BY$600,L$3,FALSE)),"i.a",VLOOKUP($C146,GVgg!$D$12:BY$600,L$3,FALSE)),"i.a"))</f>
        <v>i.a</v>
      </c>
      <c r="M146" s="134" t="str">
        <f>IF($C146="","",_xlfn.IFNA(IF(ISBLANK(VLOOKUP($C146,GVgg!$D$12:BZ$600,M$3,FALSE)),"i.a",VLOOKUP($C146,GVgg!$D$12:BZ$600,M$3,FALSE)),"i.a"))</f>
        <v>i.a</v>
      </c>
      <c r="N146" s="134" t="str">
        <f>IF($C146="","",_xlfn.IFNA(IF(ISBLANK(VLOOKUP($C146,GVgg!$D$12:CA$600,N$3,FALSE)),"i.a",VLOOKUP($C146,GVgg!$D$12:CA$600,N$3,FALSE)),"i.a"))</f>
        <v>i.a</v>
      </c>
      <c r="O146" s="134" t="str">
        <f>IF($C146="","",_xlfn.IFNA(IF(ISBLANK(VLOOKUP($C146,GVgg!$D$12:CB$600,O$3,FALSE)),"i.a",VLOOKUP($C146,GVgg!$D$12:CB$600,O$3,FALSE)),"i.a"))</f>
        <v>i.a</v>
      </c>
      <c r="P146" s="134" t="str">
        <f>IF($C146="","",_xlfn.IFNA(IF(ISBLANK(VLOOKUP($C146,GVgg!$D$12:CC$600,P$3,FALSE)),"i.a",VLOOKUP($C146,GVgg!$D$12:CC$600,P$3,FALSE)),"i.a"))</f>
        <v>i.a</v>
      </c>
      <c r="Q146" s="134" t="str">
        <f>IF($C146="","",_xlfn.IFNA(IF(ISBLANK(VLOOKUP($C146,GVgg!$D$12:CD$600,Q$3,FALSE)),"i.a",VLOOKUP($C146,GVgg!$D$12:CD$600,Q$3,FALSE)),"i.a"))</f>
        <v>i.a</v>
      </c>
      <c r="R146" s="134" t="str">
        <f>IF($C146="","",_xlfn.IFNA(IF(ISBLANK(VLOOKUP($C146,GVgg!$D$12:CE$600,R$3,FALSE)),"i.a",VLOOKUP($C146,GVgg!$D$12:CE$600,R$3,FALSE)),"i.a"))</f>
        <v>i.a</v>
      </c>
      <c r="S146" s="134" t="str">
        <f>IF($C146="","",_xlfn.IFNA(IF(ISBLANK(VLOOKUP($C146,GVgg!$D$12:CF$600,S$3,FALSE)),"i.a",VLOOKUP($C146,GVgg!$D$12:CF$600,S$3,FALSE)),"i.a"))</f>
        <v>i.a</v>
      </c>
      <c r="T146" s="134" t="str">
        <f>IF($C146="","",_xlfn.IFNA(IF(ISBLANK(VLOOKUP($C146,GVgg!$D$12:CG$600,T$3,FALSE)),"i.a",VLOOKUP($C146,GVgg!$D$12:CG$600,T$3,FALSE)),"i.a"))</f>
        <v>i.a</v>
      </c>
      <c r="U146" s="134" t="str">
        <f>IF($C146="","",_xlfn.IFNA(IF(ISBLANK(VLOOKUP($C146,GVgg!$D$12:CH$600,U$3,FALSE)),"i.a",VLOOKUP($C146,GVgg!$D$12:CH$600,U$3,FALSE)),"i.a"))</f>
        <v>i.a</v>
      </c>
      <c r="V146" s="134" t="str">
        <f>IF($C146="","",_xlfn.IFNA(IF(ISBLANK(VLOOKUP($C146,GVgg!$D$12:CI$600,V$3,FALSE)),"i.a",VLOOKUP($C146,GVgg!$D$12:CI$600,V$3,FALSE)),"i.a"))</f>
        <v>i.a</v>
      </c>
      <c r="W146" s="134" t="str">
        <f>IF($C146="","",_xlfn.IFNA(IF(ISBLANK(VLOOKUP($C146,GVgg!$D$12:CJ$600,W$3,FALSE)),"i.a",VLOOKUP($C146,GVgg!$D$12:CJ$600,W$3,FALSE)),"i.a"))</f>
        <v>i.a</v>
      </c>
      <c r="X146" s="134" t="str">
        <f>IF($C146="","",_xlfn.IFNA(IF(ISBLANK(VLOOKUP($C146,GVgg!$D$12:CK$600,X$3,FALSE)),"i.a",VLOOKUP($C146,GVgg!$D$12:CK$600,X$3,FALSE)),"i.a"))</f>
        <v>i.a</v>
      </c>
      <c r="Y146" s="134" t="str">
        <f>IF($C146="","",_xlfn.IFNA(IF(ISBLANK(VLOOKUP($C146,GVgg!$D$12:CL$600,Y$3,FALSE)),"i.a",VLOOKUP($C146,GVgg!$D$12:CL$600,Y$3,FALSE)),"i.a"))</f>
        <v>i.a</v>
      </c>
      <c r="Z146" s="134" t="str">
        <f>IF($C146="","",_xlfn.IFNA(IF(ISBLANK(VLOOKUP($C146,GVgg!$D$12:CM$600,Z$3,FALSE)),"i.a",VLOOKUP($C146,GVgg!$D$12:CM$600,Z$3,FALSE)),"i.a"))</f>
        <v>i.a</v>
      </c>
      <c r="AA146" s="134" t="str">
        <f>IF($C146="","",_xlfn.IFNA(IF(ISBLANK(VLOOKUP($C146,GVgg!$D$12:CN$600,AA$3,FALSE)),"i.a",VLOOKUP($C146,GVgg!$D$12:CN$600,AA$3,FALSE)),"i.a"))</f>
        <v>i.a</v>
      </c>
      <c r="AB146" s="134" t="str">
        <f>IF($C146="","",_xlfn.IFNA(IF(ISBLANK(VLOOKUP($C146,GVgg!$D$12:CO$600,AB$3,FALSE)),"i.a",VLOOKUP($C146,GVgg!$D$12:CO$600,AB$3,FALSE)),"i.a"))</f>
        <v>i.a</v>
      </c>
    </row>
    <row r="147" spans="1:28" x14ac:dyDescent="0.2">
      <c r="A147" s="45">
        <v>139</v>
      </c>
      <c r="B147" s="45">
        <f>IF(OR(B146=B145,INDEX(GVgg!$B$12:$D$600,B146,1)=""),B146+1,B146)</f>
        <v>139</v>
      </c>
      <c r="C147" s="45">
        <f>IF(B147=B148,"",INDEX(GVgg!$B$12:$D$600,B147,3))</f>
        <v>0</v>
      </c>
      <c r="D147" s="51" t="str">
        <f>_xlfn.IFNA(IF(OR($C147="",ISBLANK(VLOOKUP($C147,GVgg!$D$11:$BV738,$I$3,FALSE))),"",VLOOKUP($C147,GVgg!$D$11:$BV738,$I$3,FALSE)),"")</f>
        <v/>
      </c>
      <c r="E147" s="51" t="str">
        <f>_xlfn.IFNA(IF(OR($C147="",ISBLANK(VLOOKUP($C147,GVgg!$D$11:$BV738,$I$3-1,FALSE))),"",VLOOKUP($C147,GVgg!$D$11:$BV738,$I$3-1,FALSE)),"")</f>
        <v/>
      </c>
      <c r="F147" s="51">
        <f>IF(B147=B148,UPPER(MID(INDEX(GVgg!$B$12:$F$600,B147,1),9,99)),INDEX(GVgg!$B$12:$F$600,B147,5))</f>
        <v>0</v>
      </c>
      <c r="G147" s="51">
        <f>IF(B147=B148,UPPER(MID(INDEX(GVgg!$B$12:$F$600,B147,1),9,99)),INDEX(GVgg!$B$12:$F$600,B147,4))</f>
        <v>0</v>
      </c>
      <c r="H147" s="106">
        <f t="shared" si="6"/>
        <v>0</v>
      </c>
      <c r="I147" s="108" t="str">
        <f t="shared" si="5"/>
        <v xml:space="preserve"> </v>
      </c>
      <c r="J147" s="134" t="str">
        <f>IF($C147="","",_xlfn.IFNA(IF(ISBLANK(VLOOKUP($C147,GVgg!$D$12:BW$600,J$3,FALSE)),"i.a",VLOOKUP($C147,GVgg!$D$12:BW$600,J$3,FALSE)),"i.a"))</f>
        <v>i.a</v>
      </c>
      <c r="K147" s="134" t="str">
        <f>IF($C147="","",_xlfn.IFNA(IF(ISBLANK(VLOOKUP($C147,GVgg!$D$12:BX$600,K$3,FALSE)),"i.a",VLOOKUP($C147,GVgg!$D$12:BX$600,K$3,FALSE)),"i.a"))</f>
        <v>i.a</v>
      </c>
      <c r="L147" s="134" t="str">
        <f>IF($C147="","",_xlfn.IFNA(IF(ISBLANK(VLOOKUP($C147,GVgg!$D$12:BY$600,L$3,FALSE)),"i.a",VLOOKUP($C147,GVgg!$D$12:BY$600,L$3,FALSE)),"i.a"))</f>
        <v>i.a</v>
      </c>
      <c r="M147" s="134" t="str">
        <f>IF($C147="","",_xlfn.IFNA(IF(ISBLANK(VLOOKUP($C147,GVgg!$D$12:BZ$600,M$3,FALSE)),"i.a",VLOOKUP($C147,GVgg!$D$12:BZ$600,M$3,FALSE)),"i.a"))</f>
        <v>i.a</v>
      </c>
      <c r="N147" s="134" t="str">
        <f>IF($C147="","",_xlfn.IFNA(IF(ISBLANK(VLOOKUP($C147,GVgg!$D$12:CA$600,N$3,FALSE)),"i.a",VLOOKUP($C147,GVgg!$D$12:CA$600,N$3,FALSE)),"i.a"))</f>
        <v>i.a</v>
      </c>
      <c r="O147" s="134" t="str">
        <f>IF($C147="","",_xlfn.IFNA(IF(ISBLANK(VLOOKUP($C147,GVgg!$D$12:CB$600,O$3,FALSE)),"i.a",VLOOKUP($C147,GVgg!$D$12:CB$600,O$3,FALSE)),"i.a"))</f>
        <v>i.a</v>
      </c>
      <c r="P147" s="134" t="str">
        <f>IF($C147="","",_xlfn.IFNA(IF(ISBLANK(VLOOKUP($C147,GVgg!$D$12:CC$600,P$3,FALSE)),"i.a",VLOOKUP($C147,GVgg!$D$12:CC$600,P$3,FALSE)),"i.a"))</f>
        <v>i.a</v>
      </c>
      <c r="Q147" s="134" t="str">
        <f>IF($C147="","",_xlfn.IFNA(IF(ISBLANK(VLOOKUP($C147,GVgg!$D$12:CD$600,Q$3,FALSE)),"i.a",VLOOKUP($C147,GVgg!$D$12:CD$600,Q$3,FALSE)),"i.a"))</f>
        <v>i.a</v>
      </c>
      <c r="R147" s="134" t="str">
        <f>IF($C147="","",_xlfn.IFNA(IF(ISBLANK(VLOOKUP($C147,GVgg!$D$12:CE$600,R$3,FALSE)),"i.a",VLOOKUP($C147,GVgg!$D$12:CE$600,R$3,FALSE)),"i.a"))</f>
        <v>i.a</v>
      </c>
      <c r="S147" s="134" t="str">
        <f>IF($C147="","",_xlfn.IFNA(IF(ISBLANK(VLOOKUP($C147,GVgg!$D$12:CF$600,S$3,FALSE)),"i.a",VLOOKUP($C147,GVgg!$D$12:CF$600,S$3,FALSE)),"i.a"))</f>
        <v>i.a</v>
      </c>
      <c r="T147" s="134" t="str">
        <f>IF($C147="","",_xlfn.IFNA(IF(ISBLANK(VLOOKUP($C147,GVgg!$D$12:CG$600,T$3,FALSE)),"i.a",VLOOKUP($C147,GVgg!$D$12:CG$600,T$3,FALSE)),"i.a"))</f>
        <v>i.a</v>
      </c>
      <c r="U147" s="134" t="str">
        <f>IF($C147="","",_xlfn.IFNA(IF(ISBLANK(VLOOKUP($C147,GVgg!$D$12:CH$600,U$3,FALSE)),"i.a",VLOOKUP($C147,GVgg!$D$12:CH$600,U$3,FALSE)),"i.a"))</f>
        <v>i.a</v>
      </c>
      <c r="V147" s="134" t="str">
        <f>IF($C147="","",_xlfn.IFNA(IF(ISBLANK(VLOOKUP($C147,GVgg!$D$12:CI$600,V$3,FALSE)),"i.a",VLOOKUP($C147,GVgg!$D$12:CI$600,V$3,FALSE)),"i.a"))</f>
        <v>i.a</v>
      </c>
      <c r="W147" s="134" t="str">
        <f>IF($C147="","",_xlfn.IFNA(IF(ISBLANK(VLOOKUP($C147,GVgg!$D$12:CJ$600,W$3,FALSE)),"i.a",VLOOKUP($C147,GVgg!$D$12:CJ$600,W$3,FALSE)),"i.a"))</f>
        <v>i.a</v>
      </c>
      <c r="X147" s="134" t="str">
        <f>IF($C147="","",_xlfn.IFNA(IF(ISBLANK(VLOOKUP($C147,GVgg!$D$12:CK$600,X$3,FALSE)),"i.a",VLOOKUP($C147,GVgg!$D$12:CK$600,X$3,FALSE)),"i.a"))</f>
        <v>i.a</v>
      </c>
      <c r="Y147" s="134" t="str">
        <f>IF($C147="","",_xlfn.IFNA(IF(ISBLANK(VLOOKUP($C147,GVgg!$D$12:CL$600,Y$3,FALSE)),"i.a",VLOOKUP($C147,GVgg!$D$12:CL$600,Y$3,FALSE)),"i.a"))</f>
        <v>i.a</v>
      </c>
      <c r="Z147" s="134" t="str">
        <f>IF($C147="","",_xlfn.IFNA(IF(ISBLANK(VLOOKUP($C147,GVgg!$D$12:CM$600,Z$3,FALSE)),"i.a",VLOOKUP($C147,GVgg!$D$12:CM$600,Z$3,FALSE)),"i.a"))</f>
        <v>i.a</v>
      </c>
      <c r="AA147" s="134" t="str">
        <f>IF($C147="","",_xlfn.IFNA(IF(ISBLANK(VLOOKUP($C147,GVgg!$D$12:CN$600,AA$3,FALSE)),"i.a",VLOOKUP($C147,GVgg!$D$12:CN$600,AA$3,FALSE)),"i.a"))</f>
        <v>i.a</v>
      </c>
      <c r="AB147" s="134" t="str">
        <f>IF($C147="","",_xlfn.IFNA(IF(ISBLANK(VLOOKUP($C147,GVgg!$D$12:CO$600,AB$3,FALSE)),"i.a",VLOOKUP($C147,GVgg!$D$12:CO$600,AB$3,FALSE)),"i.a"))</f>
        <v>i.a</v>
      </c>
    </row>
    <row r="148" spans="1:28" x14ac:dyDescent="0.2">
      <c r="A148" s="45">
        <v>140</v>
      </c>
      <c r="B148" s="45">
        <f>IF(OR(B147=B146,INDEX(GVgg!$B$12:$D$600,B147,1)=""),B147+1,B147)</f>
        <v>140</v>
      </c>
      <c r="C148" s="45">
        <f>IF(B148=B149,"",INDEX(GVgg!$B$12:$D$600,B148,3))</f>
        <v>0</v>
      </c>
      <c r="D148" s="51" t="str">
        <f>_xlfn.IFNA(IF(OR($C148="",ISBLANK(VLOOKUP($C148,GVgg!$D$11:$BV739,$I$3,FALSE))),"",VLOOKUP($C148,GVgg!$D$11:$BV739,$I$3,FALSE)),"")</f>
        <v/>
      </c>
      <c r="E148" s="51" t="str">
        <f>_xlfn.IFNA(IF(OR($C148="",ISBLANK(VLOOKUP($C148,GVgg!$D$11:$BV739,$I$3-1,FALSE))),"",VLOOKUP($C148,GVgg!$D$11:$BV739,$I$3-1,FALSE)),"")</f>
        <v/>
      </c>
      <c r="F148" s="51">
        <f>IF(B148=B149,UPPER(MID(INDEX(GVgg!$B$12:$F$600,B148,1),9,99)),INDEX(GVgg!$B$12:$F$600,B148,5))</f>
        <v>0</v>
      </c>
      <c r="G148" s="51">
        <f>IF(B148=B149,UPPER(MID(INDEX(GVgg!$B$12:$F$600,B148,1),9,99)),INDEX(GVgg!$B$12:$F$600,B148,4))</f>
        <v>0</v>
      </c>
      <c r="H148" s="106">
        <f t="shared" si="6"/>
        <v>0</v>
      </c>
      <c r="I148" s="108" t="str">
        <f t="shared" si="5"/>
        <v xml:space="preserve"> </v>
      </c>
      <c r="J148" s="134" t="str">
        <f>IF($C148="","",_xlfn.IFNA(IF(ISBLANK(VLOOKUP($C148,GVgg!$D$12:BW$600,J$3,FALSE)),"i.a",VLOOKUP($C148,GVgg!$D$12:BW$600,J$3,FALSE)),"i.a"))</f>
        <v>i.a</v>
      </c>
      <c r="K148" s="134" t="str">
        <f>IF($C148="","",_xlfn.IFNA(IF(ISBLANK(VLOOKUP($C148,GVgg!$D$12:BX$600,K$3,FALSE)),"i.a",VLOOKUP($C148,GVgg!$D$12:BX$600,K$3,FALSE)),"i.a"))</f>
        <v>i.a</v>
      </c>
      <c r="L148" s="134" t="str">
        <f>IF($C148="","",_xlfn.IFNA(IF(ISBLANK(VLOOKUP($C148,GVgg!$D$12:BY$600,L$3,FALSE)),"i.a",VLOOKUP($C148,GVgg!$D$12:BY$600,L$3,FALSE)),"i.a"))</f>
        <v>i.a</v>
      </c>
      <c r="M148" s="134" t="str">
        <f>IF($C148="","",_xlfn.IFNA(IF(ISBLANK(VLOOKUP($C148,GVgg!$D$12:BZ$600,M$3,FALSE)),"i.a",VLOOKUP($C148,GVgg!$D$12:BZ$600,M$3,FALSE)),"i.a"))</f>
        <v>i.a</v>
      </c>
      <c r="N148" s="134" t="str">
        <f>IF($C148="","",_xlfn.IFNA(IF(ISBLANK(VLOOKUP($C148,GVgg!$D$12:CA$600,N$3,FALSE)),"i.a",VLOOKUP($C148,GVgg!$D$12:CA$600,N$3,FALSE)),"i.a"))</f>
        <v>i.a</v>
      </c>
      <c r="O148" s="134" t="str">
        <f>IF($C148="","",_xlfn.IFNA(IF(ISBLANK(VLOOKUP($C148,GVgg!$D$12:CB$600,O$3,FALSE)),"i.a",VLOOKUP($C148,GVgg!$D$12:CB$600,O$3,FALSE)),"i.a"))</f>
        <v>i.a</v>
      </c>
      <c r="P148" s="134" t="str">
        <f>IF($C148="","",_xlfn.IFNA(IF(ISBLANK(VLOOKUP($C148,GVgg!$D$12:CC$600,P$3,FALSE)),"i.a",VLOOKUP($C148,GVgg!$D$12:CC$600,P$3,FALSE)),"i.a"))</f>
        <v>i.a</v>
      </c>
      <c r="Q148" s="134" t="str">
        <f>IF($C148="","",_xlfn.IFNA(IF(ISBLANK(VLOOKUP($C148,GVgg!$D$12:CD$600,Q$3,FALSE)),"i.a",VLOOKUP($C148,GVgg!$D$12:CD$600,Q$3,FALSE)),"i.a"))</f>
        <v>i.a</v>
      </c>
      <c r="R148" s="134" t="str">
        <f>IF($C148="","",_xlfn.IFNA(IF(ISBLANK(VLOOKUP($C148,GVgg!$D$12:CE$600,R$3,FALSE)),"i.a",VLOOKUP($C148,GVgg!$D$12:CE$600,R$3,FALSE)),"i.a"))</f>
        <v>i.a</v>
      </c>
      <c r="S148" s="134" t="str">
        <f>IF($C148="","",_xlfn.IFNA(IF(ISBLANK(VLOOKUP($C148,GVgg!$D$12:CF$600,S$3,FALSE)),"i.a",VLOOKUP($C148,GVgg!$D$12:CF$600,S$3,FALSE)),"i.a"))</f>
        <v>i.a</v>
      </c>
      <c r="T148" s="134" t="str">
        <f>IF($C148="","",_xlfn.IFNA(IF(ISBLANK(VLOOKUP($C148,GVgg!$D$12:CG$600,T$3,FALSE)),"i.a",VLOOKUP($C148,GVgg!$D$12:CG$600,T$3,FALSE)),"i.a"))</f>
        <v>i.a</v>
      </c>
      <c r="U148" s="134" t="str">
        <f>IF($C148="","",_xlfn.IFNA(IF(ISBLANK(VLOOKUP($C148,GVgg!$D$12:CH$600,U$3,FALSE)),"i.a",VLOOKUP($C148,GVgg!$D$12:CH$600,U$3,FALSE)),"i.a"))</f>
        <v>i.a</v>
      </c>
      <c r="V148" s="134" t="str">
        <f>IF($C148="","",_xlfn.IFNA(IF(ISBLANK(VLOOKUP($C148,GVgg!$D$12:CI$600,V$3,FALSE)),"i.a",VLOOKUP($C148,GVgg!$D$12:CI$600,V$3,FALSE)),"i.a"))</f>
        <v>i.a</v>
      </c>
      <c r="W148" s="134" t="str">
        <f>IF($C148="","",_xlfn.IFNA(IF(ISBLANK(VLOOKUP($C148,GVgg!$D$12:CJ$600,W$3,FALSE)),"i.a",VLOOKUP($C148,GVgg!$D$12:CJ$600,W$3,FALSE)),"i.a"))</f>
        <v>i.a</v>
      </c>
      <c r="X148" s="134" t="str">
        <f>IF($C148="","",_xlfn.IFNA(IF(ISBLANK(VLOOKUP($C148,GVgg!$D$12:CK$600,X$3,FALSE)),"i.a",VLOOKUP($C148,GVgg!$D$12:CK$600,X$3,FALSE)),"i.a"))</f>
        <v>i.a</v>
      </c>
      <c r="Y148" s="134" t="str">
        <f>IF($C148="","",_xlfn.IFNA(IF(ISBLANK(VLOOKUP($C148,GVgg!$D$12:CL$600,Y$3,FALSE)),"i.a",VLOOKUP($C148,GVgg!$D$12:CL$600,Y$3,FALSE)),"i.a"))</f>
        <v>i.a</v>
      </c>
      <c r="Z148" s="134" t="str">
        <f>IF($C148="","",_xlfn.IFNA(IF(ISBLANK(VLOOKUP($C148,GVgg!$D$12:CM$600,Z$3,FALSE)),"i.a",VLOOKUP($C148,GVgg!$D$12:CM$600,Z$3,FALSE)),"i.a"))</f>
        <v>i.a</v>
      </c>
      <c r="AA148" s="134" t="str">
        <f>IF($C148="","",_xlfn.IFNA(IF(ISBLANK(VLOOKUP($C148,GVgg!$D$12:CN$600,AA$3,FALSE)),"i.a",VLOOKUP($C148,GVgg!$D$12:CN$600,AA$3,FALSE)),"i.a"))</f>
        <v>i.a</v>
      </c>
      <c r="AB148" s="134" t="str">
        <f>IF($C148="","",_xlfn.IFNA(IF(ISBLANK(VLOOKUP($C148,GVgg!$D$12:CO$600,AB$3,FALSE)),"i.a",VLOOKUP($C148,GVgg!$D$12:CO$600,AB$3,FALSE)),"i.a"))</f>
        <v>i.a</v>
      </c>
    </row>
    <row r="149" spans="1:28" x14ac:dyDescent="0.2">
      <c r="A149" s="45">
        <v>141</v>
      </c>
      <c r="B149" s="45">
        <f>IF(OR(B148=B147,INDEX(GVgg!$B$12:$D$600,B148,1)=""),B148+1,B148)</f>
        <v>141</v>
      </c>
      <c r="C149" s="45">
        <f>IF(B149=B150,"",INDEX(GVgg!$B$12:$D$600,B149,3))</f>
        <v>0</v>
      </c>
      <c r="D149" s="51" t="str">
        <f>_xlfn.IFNA(IF(OR($C149="",ISBLANK(VLOOKUP($C149,GVgg!$D$11:$BV740,$I$3,FALSE))),"",VLOOKUP($C149,GVgg!$D$11:$BV740,$I$3,FALSE)),"")</f>
        <v/>
      </c>
      <c r="E149" s="51" t="str">
        <f>_xlfn.IFNA(IF(OR($C149="",ISBLANK(VLOOKUP($C149,GVgg!$D$11:$BV740,$I$3-1,FALSE))),"",VLOOKUP($C149,GVgg!$D$11:$BV740,$I$3-1,FALSE)),"")</f>
        <v/>
      </c>
      <c r="F149" s="51">
        <f>IF(B149=B150,UPPER(MID(INDEX(GVgg!$B$12:$F$600,B149,1),9,99)),INDEX(GVgg!$B$12:$F$600,B149,5))</f>
        <v>0</v>
      </c>
      <c r="G149" s="51">
        <f>IF(B149=B150,UPPER(MID(INDEX(GVgg!$B$12:$F$600,B149,1),9,99)),INDEX(GVgg!$B$12:$F$600,B149,4))</f>
        <v>0</v>
      </c>
      <c r="H149" s="106">
        <f t="shared" si="6"/>
        <v>0</v>
      </c>
      <c r="I149" s="108" t="str">
        <f t="shared" si="5"/>
        <v xml:space="preserve"> </v>
      </c>
      <c r="J149" s="134" t="str">
        <f>IF($C149="","",_xlfn.IFNA(IF(ISBLANK(VLOOKUP($C149,GVgg!$D$12:BW$600,J$3,FALSE)),"i.a",VLOOKUP($C149,GVgg!$D$12:BW$600,J$3,FALSE)),"i.a"))</f>
        <v>i.a</v>
      </c>
      <c r="K149" s="134" t="str">
        <f>IF($C149="","",_xlfn.IFNA(IF(ISBLANK(VLOOKUP($C149,GVgg!$D$12:BX$600,K$3,FALSE)),"i.a",VLOOKUP($C149,GVgg!$D$12:BX$600,K$3,FALSE)),"i.a"))</f>
        <v>i.a</v>
      </c>
      <c r="L149" s="134" t="str">
        <f>IF($C149="","",_xlfn.IFNA(IF(ISBLANK(VLOOKUP($C149,GVgg!$D$12:BY$600,L$3,FALSE)),"i.a",VLOOKUP($C149,GVgg!$D$12:BY$600,L$3,FALSE)),"i.a"))</f>
        <v>i.a</v>
      </c>
      <c r="M149" s="134" t="str">
        <f>IF($C149="","",_xlfn.IFNA(IF(ISBLANK(VLOOKUP($C149,GVgg!$D$12:BZ$600,M$3,FALSE)),"i.a",VLOOKUP($C149,GVgg!$D$12:BZ$600,M$3,FALSE)),"i.a"))</f>
        <v>i.a</v>
      </c>
      <c r="N149" s="134" t="str">
        <f>IF($C149="","",_xlfn.IFNA(IF(ISBLANK(VLOOKUP($C149,GVgg!$D$12:CA$600,N$3,FALSE)),"i.a",VLOOKUP($C149,GVgg!$D$12:CA$600,N$3,FALSE)),"i.a"))</f>
        <v>i.a</v>
      </c>
      <c r="O149" s="134" t="str">
        <f>IF($C149="","",_xlfn.IFNA(IF(ISBLANK(VLOOKUP($C149,GVgg!$D$12:CB$600,O$3,FALSE)),"i.a",VLOOKUP($C149,GVgg!$D$12:CB$600,O$3,FALSE)),"i.a"))</f>
        <v>i.a</v>
      </c>
      <c r="P149" s="134" t="str">
        <f>IF($C149="","",_xlfn.IFNA(IF(ISBLANK(VLOOKUP($C149,GVgg!$D$12:CC$600,P$3,FALSE)),"i.a",VLOOKUP($C149,GVgg!$D$12:CC$600,P$3,FALSE)),"i.a"))</f>
        <v>i.a</v>
      </c>
      <c r="Q149" s="134" t="str">
        <f>IF($C149="","",_xlfn.IFNA(IF(ISBLANK(VLOOKUP($C149,GVgg!$D$12:CD$600,Q$3,FALSE)),"i.a",VLOOKUP($C149,GVgg!$D$12:CD$600,Q$3,FALSE)),"i.a"))</f>
        <v>i.a</v>
      </c>
      <c r="R149" s="134" t="str">
        <f>IF($C149="","",_xlfn.IFNA(IF(ISBLANK(VLOOKUP($C149,GVgg!$D$12:CE$600,R$3,FALSE)),"i.a",VLOOKUP($C149,GVgg!$D$12:CE$600,R$3,FALSE)),"i.a"))</f>
        <v>i.a</v>
      </c>
      <c r="S149" s="134" t="str">
        <f>IF($C149="","",_xlfn.IFNA(IF(ISBLANK(VLOOKUP($C149,GVgg!$D$12:CF$600,S$3,FALSE)),"i.a",VLOOKUP($C149,GVgg!$D$12:CF$600,S$3,FALSE)),"i.a"))</f>
        <v>i.a</v>
      </c>
      <c r="T149" s="134" t="str">
        <f>IF($C149="","",_xlfn.IFNA(IF(ISBLANK(VLOOKUP($C149,GVgg!$D$12:CG$600,T$3,FALSE)),"i.a",VLOOKUP($C149,GVgg!$D$12:CG$600,T$3,FALSE)),"i.a"))</f>
        <v>i.a</v>
      </c>
      <c r="U149" s="134" t="str">
        <f>IF($C149="","",_xlfn.IFNA(IF(ISBLANK(VLOOKUP($C149,GVgg!$D$12:CH$600,U$3,FALSE)),"i.a",VLOOKUP($C149,GVgg!$D$12:CH$600,U$3,FALSE)),"i.a"))</f>
        <v>i.a</v>
      </c>
      <c r="V149" s="134" t="str">
        <f>IF($C149="","",_xlfn.IFNA(IF(ISBLANK(VLOOKUP($C149,GVgg!$D$12:CI$600,V$3,FALSE)),"i.a",VLOOKUP($C149,GVgg!$D$12:CI$600,V$3,FALSE)),"i.a"))</f>
        <v>i.a</v>
      </c>
      <c r="W149" s="134" t="str">
        <f>IF($C149="","",_xlfn.IFNA(IF(ISBLANK(VLOOKUP($C149,GVgg!$D$12:CJ$600,W$3,FALSE)),"i.a",VLOOKUP($C149,GVgg!$D$12:CJ$600,W$3,FALSE)),"i.a"))</f>
        <v>i.a</v>
      </c>
      <c r="X149" s="134" t="str">
        <f>IF($C149="","",_xlfn.IFNA(IF(ISBLANK(VLOOKUP($C149,GVgg!$D$12:CK$600,X$3,FALSE)),"i.a",VLOOKUP($C149,GVgg!$D$12:CK$600,X$3,FALSE)),"i.a"))</f>
        <v>i.a</v>
      </c>
      <c r="Y149" s="134" t="str">
        <f>IF($C149="","",_xlfn.IFNA(IF(ISBLANK(VLOOKUP($C149,GVgg!$D$12:CL$600,Y$3,FALSE)),"i.a",VLOOKUP($C149,GVgg!$D$12:CL$600,Y$3,FALSE)),"i.a"))</f>
        <v>i.a</v>
      </c>
      <c r="Z149" s="134" t="str">
        <f>IF($C149="","",_xlfn.IFNA(IF(ISBLANK(VLOOKUP($C149,GVgg!$D$12:CM$600,Z$3,FALSE)),"i.a",VLOOKUP($C149,GVgg!$D$12:CM$600,Z$3,FALSE)),"i.a"))</f>
        <v>i.a</v>
      </c>
      <c r="AA149" s="134" t="str">
        <f>IF($C149="","",_xlfn.IFNA(IF(ISBLANK(VLOOKUP($C149,GVgg!$D$12:CN$600,AA$3,FALSE)),"i.a",VLOOKUP($C149,GVgg!$D$12:CN$600,AA$3,FALSE)),"i.a"))</f>
        <v>i.a</v>
      </c>
      <c r="AB149" s="134" t="str">
        <f>IF($C149="","",_xlfn.IFNA(IF(ISBLANK(VLOOKUP($C149,GVgg!$D$12:CO$600,AB$3,FALSE)),"i.a",VLOOKUP($C149,GVgg!$D$12:CO$600,AB$3,FALSE)),"i.a"))</f>
        <v>i.a</v>
      </c>
    </row>
    <row r="150" spans="1:28" x14ac:dyDescent="0.2">
      <c r="A150" s="45">
        <v>142</v>
      </c>
      <c r="B150" s="45">
        <f>IF(OR(B149=B148,INDEX(GVgg!$B$12:$D$600,B149,1)=""),B149+1,B149)</f>
        <v>142</v>
      </c>
      <c r="C150" s="45">
        <f>IF(B150=B151,"",INDEX(GVgg!$B$12:$D$600,B150,3))</f>
        <v>0</v>
      </c>
      <c r="D150" s="51" t="str">
        <f>_xlfn.IFNA(IF(OR($C150="",ISBLANK(VLOOKUP($C150,GVgg!$D$11:$BV741,$I$3,FALSE))),"",VLOOKUP($C150,GVgg!$D$11:$BV741,$I$3,FALSE)),"")</f>
        <v/>
      </c>
      <c r="E150" s="51" t="str">
        <f>_xlfn.IFNA(IF(OR($C150="",ISBLANK(VLOOKUP($C150,GVgg!$D$11:$BV741,$I$3-1,FALSE))),"",VLOOKUP($C150,GVgg!$D$11:$BV741,$I$3-1,FALSE)),"")</f>
        <v/>
      </c>
      <c r="F150" s="51">
        <f>IF(B150=B151,UPPER(MID(INDEX(GVgg!$B$12:$F$600,B150,1),9,99)),INDEX(GVgg!$B$12:$F$600,B150,5))</f>
        <v>0</v>
      </c>
      <c r="G150" s="51">
        <f>IF(B150=B151,UPPER(MID(INDEX(GVgg!$B$12:$F$600,B150,1),9,99)),INDEX(GVgg!$B$12:$F$600,B150,4))</f>
        <v>0</v>
      </c>
      <c r="H150" s="106">
        <f t="shared" si="6"/>
        <v>0</v>
      </c>
      <c r="I150" s="108" t="str">
        <f t="shared" si="5"/>
        <v xml:space="preserve"> </v>
      </c>
      <c r="J150" s="134" t="str">
        <f>IF($C150="","",_xlfn.IFNA(IF(ISBLANK(VLOOKUP($C150,GVgg!$D$12:BW$600,J$3,FALSE)),"i.a",VLOOKUP($C150,GVgg!$D$12:BW$600,J$3,FALSE)),"i.a"))</f>
        <v>i.a</v>
      </c>
      <c r="K150" s="134" t="str">
        <f>IF($C150="","",_xlfn.IFNA(IF(ISBLANK(VLOOKUP($C150,GVgg!$D$12:BX$600,K$3,FALSE)),"i.a",VLOOKUP($C150,GVgg!$D$12:BX$600,K$3,FALSE)),"i.a"))</f>
        <v>i.a</v>
      </c>
      <c r="L150" s="134" t="str">
        <f>IF($C150="","",_xlfn.IFNA(IF(ISBLANK(VLOOKUP($C150,GVgg!$D$12:BY$600,L$3,FALSE)),"i.a",VLOOKUP($C150,GVgg!$D$12:BY$600,L$3,FALSE)),"i.a"))</f>
        <v>i.a</v>
      </c>
      <c r="M150" s="134" t="str">
        <f>IF($C150="","",_xlfn.IFNA(IF(ISBLANK(VLOOKUP($C150,GVgg!$D$12:BZ$600,M$3,FALSE)),"i.a",VLOOKUP($C150,GVgg!$D$12:BZ$600,M$3,FALSE)),"i.a"))</f>
        <v>i.a</v>
      </c>
      <c r="N150" s="134" t="str">
        <f>IF($C150="","",_xlfn.IFNA(IF(ISBLANK(VLOOKUP($C150,GVgg!$D$12:CA$600,N$3,FALSE)),"i.a",VLOOKUP($C150,GVgg!$D$12:CA$600,N$3,FALSE)),"i.a"))</f>
        <v>i.a</v>
      </c>
      <c r="O150" s="134" t="str">
        <f>IF($C150="","",_xlfn.IFNA(IF(ISBLANK(VLOOKUP($C150,GVgg!$D$12:CB$600,O$3,FALSE)),"i.a",VLOOKUP($C150,GVgg!$D$12:CB$600,O$3,FALSE)),"i.a"))</f>
        <v>i.a</v>
      </c>
      <c r="P150" s="134" t="str">
        <f>IF($C150="","",_xlfn.IFNA(IF(ISBLANK(VLOOKUP($C150,GVgg!$D$12:CC$600,P$3,FALSE)),"i.a",VLOOKUP($C150,GVgg!$D$12:CC$600,P$3,FALSE)),"i.a"))</f>
        <v>i.a</v>
      </c>
      <c r="Q150" s="134" t="str">
        <f>IF($C150="","",_xlfn.IFNA(IF(ISBLANK(VLOOKUP($C150,GVgg!$D$12:CD$600,Q$3,FALSE)),"i.a",VLOOKUP($C150,GVgg!$D$12:CD$600,Q$3,FALSE)),"i.a"))</f>
        <v>i.a</v>
      </c>
      <c r="R150" s="134" t="str">
        <f>IF($C150="","",_xlfn.IFNA(IF(ISBLANK(VLOOKUP($C150,GVgg!$D$12:CE$600,R$3,FALSE)),"i.a",VLOOKUP($C150,GVgg!$D$12:CE$600,R$3,FALSE)),"i.a"))</f>
        <v>i.a</v>
      </c>
      <c r="S150" s="134" t="str">
        <f>IF($C150="","",_xlfn.IFNA(IF(ISBLANK(VLOOKUP($C150,GVgg!$D$12:CF$600,S$3,FALSE)),"i.a",VLOOKUP($C150,GVgg!$D$12:CF$600,S$3,FALSE)),"i.a"))</f>
        <v>i.a</v>
      </c>
      <c r="T150" s="134" t="str">
        <f>IF($C150="","",_xlfn.IFNA(IF(ISBLANK(VLOOKUP($C150,GVgg!$D$12:CG$600,T$3,FALSE)),"i.a",VLOOKUP($C150,GVgg!$D$12:CG$600,T$3,FALSE)),"i.a"))</f>
        <v>i.a</v>
      </c>
      <c r="U150" s="134" t="str">
        <f>IF($C150="","",_xlfn.IFNA(IF(ISBLANK(VLOOKUP($C150,GVgg!$D$12:CH$600,U$3,FALSE)),"i.a",VLOOKUP($C150,GVgg!$D$12:CH$600,U$3,FALSE)),"i.a"))</f>
        <v>i.a</v>
      </c>
      <c r="V150" s="134" t="str">
        <f>IF($C150="","",_xlfn.IFNA(IF(ISBLANK(VLOOKUP($C150,GVgg!$D$12:CI$600,V$3,FALSE)),"i.a",VLOOKUP($C150,GVgg!$D$12:CI$600,V$3,FALSE)),"i.a"))</f>
        <v>i.a</v>
      </c>
      <c r="W150" s="134" t="str">
        <f>IF($C150="","",_xlfn.IFNA(IF(ISBLANK(VLOOKUP($C150,GVgg!$D$12:CJ$600,W$3,FALSE)),"i.a",VLOOKUP($C150,GVgg!$D$12:CJ$600,W$3,FALSE)),"i.a"))</f>
        <v>i.a</v>
      </c>
      <c r="X150" s="134" t="str">
        <f>IF($C150="","",_xlfn.IFNA(IF(ISBLANK(VLOOKUP($C150,GVgg!$D$12:CK$600,X$3,FALSE)),"i.a",VLOOKUP($C150,GVgg!$D$12:CK$600,X$3,FALSE)),"i.a"))</f>
        <v>i.a</v>
      </c>
      <c r="Y150" s="134" t="str">
        <f>IF($C150="","",_xlfn.IFNA(IF(ISBLANK(VLOOKUP($C150,GVgg!$D$12:CL$600,Y$3,FALSE)),"i.a",VLOOKUP($C150,GVgg!$D$12:CL$600,Y$3,FALSE)),"i.a"))</f>
        <v>i.a</v>
      </c>
      <c r="Z150" s="134" t="str">
        <f>IF($C150="","",_xlfn.IFNA(IF(ISBLANK(VLOOKUP($C150,GVgg!$D$12:CM$600,Z$3,FALSE)),"i.a",VLOOKUP($C150,GVgg!$D$12:CM$600,Z$3,FALSE)),"i.a"))</f>
        <v>i.a</v>
      </c>
      <c r="AA150" s="134" t="str">
        <f>IF($C150="","",_xlfn.IFNA(IF(ISBLANK(VLOOKUP($C150,GVgg!$D$12:CN$600,AA$3,FALSE)),"i.a",VLOOKUP($C150,GVgg!$D$12:CN$600,AA$3,FALSE)),"i.a"))</f>
        <v>i.a</v>
      </c>
      <c r="AB150" s="134" t="str">
        <f>IF($C150="","",_xlfn.IFNA(IF(ISBLANK(VLOOKUP($C150,GVgg!$D$12:CO$600,AB$3,FALSE)),"i.a",VLOOKUP($C150,GVgg!$D$12:CO$600,AB$3,FALSE)),"i.a"))</f>
        <v>i.a</v>
      </c>
    </row>
    <row r="151" spans="1:28" x14ac:dyDescent="0.2">
      <c r="A151" s="45">
        <v>143</v>
      </c>
      <c r="B151" s="45">
        <f>IF(OR(B150=B149,INDEX(GVgg!$B$12:$D$600,B150,1)=""),B150+1,B150)</f>
        <v>143</v>
      </c>
      <c r="C151" s="45">
        <f>IF(B151=B152,"",INDEX(GVgg!$B$12:$D$600,B151,3))</f>
        <v>0</v>
      </c>
      <c r="D151" s="51" t="str">
        <f>_xlfn.IFNA(IF(OR($C151="",ISBLANK(VLOOKUP($C151,GVgg!$D$11:$BV742,$I$3,FALSE))),"",VLOOKUP($C151,GVgg!$D$11:$BV742,$I$3,FALSE)),"")</f>
        <v/>
      </c>
      <c r="E151" s="51" t="str">
        <f>_xlfn.IFNA(IF(OR($C151="",ISBLANK(VLOOKUP($C151,GVgg!$D$11:$BV742,$I$3-1,FALSE))),"",VLOOKUP($C151,GVgg!$D$11:$BV742,$I$3-1,FALSE)),"")</f>
        <v/>
      </c>
      <c r="F151" s="51">
        <f>IF(B151=B152,UPPER(MID(INDEX(GVgg!$B$12:$F$600,B151,1),9,99)),INDEX(GVgg!$B$12:$F$600,B151,5))</f>
        <v>0</v>
      </c>
      <c r="G151" s="51">
        <f>IF(B151=B152,UPPER(MID(INDEX(GVgg!$B$12:$F$600,B151,1),9,99)),INDEX(GVgg!$B$12:$F$600,B151,4))</f>
        <v>0</v>
      </c>
      <c r="H151" s="106">
        <f t="shared" si="6"/>
        <v>0</v>
      </c>
      <c r="I151" s="108" t="str">
        <f t="shared" si="5"/>
        <v xml:space="preserve"> </v>
      </c>
      <c r="J151" s="134" t="str">
        <f>IF($C151="","",_xlfn.IFNA(IF(ISBLANK(VLOOKUP($C151,GVgg!$D$12:BW$600,J$3,FALSE)),"i.a",VLOOKUP($C151,GVgg!$D$12:BW$600,J$3,FALSE)),"i.a"))</f>
        <v>i.a</v>
      </c>
      <c r="K151" s="134" t="str">
        <f>IF($C151="","",_xlfn.IFNA(IF(ISBLANK(VLOOKUP($C151,GVgg!$D$12:BX$600,K$3,FALSE)),"i.a",VLOOKUP($C151,GVgg!$D$12:BX$600,K$3,FALSE)),"i.a"))</f>
        <v>i.a</v>
      </c>
      <c r="L151" s="134" t="str">
        <f>IF($C151="","",_xlfn.IFNA(IF(ISBLANK(VLOOKUP($C151,GVgg!$D$12:BY$600,L$3,FALSE)),"i.a",VLOOKUP($C151,GVgg!$D$12:BY$600,L$3,FALSE)),"i.a"))</f>
        <v>i.a</v>
      </c>
      <c r="M151" s="134" t="str">
        <f>IF($C151="","",_xlfn.IFNA(IF(ISBLANK(VLOOKUP($C151,GVgg!$D$12:BZ$600,M$3,FALSE)),"i.a",VLOOKUP($C151,GVgg!$D$12:BZ$600,M$3,FALSE)),"i.a"))</f>
        <v>i.a</v>
      </c>
      <c r="N151" s="134" t="str">
        <f>IF($C151="","",_xlfn.IFNA(IF(ISBLANK(VLOOKUP($C151,GVgg!$D$12:CA$600,N$3,FALSE)),"i.a",VLOOKUP($C151,GVgg!$D$12:CA$600,N$3,FALSE)),"i.a"))</f>
        <v>i.a</v>
      </c>
      <c r="O151" s="134" t="str">
        <f>IF($C151="","",_xlfn.IFNA(IF(ISBLANK(VLOOKUP($C151,GVgg!$D$12:CB$600,O$3,FALSE)),"i.a",VLOOKUP($C151,GVgg!$D$12:CB$600,O$3,FALSE)),"i.a"))</f>
        <v>i.a</v>
      </c>
      <c r="P151" s="134" t="str">
        <f>IF($C151="","",_xlfn.IFNA(IF(ISBLANK(VLOOKUP($C151,GVgg!$D$12:CC$600,P$3,FALSE)),"i.a",VLOOKUP($C151,GVgg!$D$12:CC$600,P$3,FALSE)),"i.a"))</f>
        <v>i.a</v>
      </c>
      <c r="Q151" s="134" t="str">
        <f>IF($C151="","",_xlfn.IFNA(IF(ISBLANK(VLOOKUP($C151,GVgg!$D$12:CD$600,Q$3,FALSE)),"i.a",VLOOKUP($C151,GVgg!$D$12:CD$600,Q$3,FALSE)),"i.a"))</f>
        <v>i.a</v>
      </c>
      <c r="R151" s="134" t="str">
        <f>IF($C151="","",_xlfn.IFNA(IF(ISBLANK(VLOOKUP($C151,GVgg!$D$12:CE$600,R$3,FALSE)),"i.a",VLOOKUP($C151,GVgg!$D$12:CE$600,R$3,FALSE)),"i.a"))</f>
        <v>i.a</v>
      </c>
      <c r="S151" s="134" t="str">
        <f>IF($C151="","",_xlfn.IFNA(IF(ISBLANK(VLOOKUP($C151,GVgg!$D$12:CF$600,S$3,FALSE)),"i.a",VLOOKUP($C151,GVgg!$D$12:CF$600,S$3,FALSE)),"i.a"))</f>
        <v>i.a</v>
      </c>
      <c r="T151" s="134" t="str">
        <f>IF($C151="","",_xlfn.IFNA(IF(ISBLANK(VLOOKUP($C151,GVgg!$D$12:CG$600,T$3,FALSE)),"i.a",VLOOKUP($C151,GVgg!$D$12:CG$600,T$3,FALSE)),"i.a"))</f>
        <v>i.a</v>
      </c>
      <c r="U151" s="134" t="str">
        <f>IF($C151="","",_xlfn.IFNA(IF(ISBLANK(VLOOKUP($C151,GVgg!$D$12:CH$600,U$3,FALSE)),"i.a",VLOOKUP($C151,GVgg!$D$12:CH$600,U$3,FALSE)),"i.a"))</f>
        <v>i.a</v>
      </c>
      <c r="V151" s="134" t="str">
        <f>IF($C151="","",_xlfn.IFNA(IF(ISBLANK(VLOOKUP($C151,GVgg!$D$12:CI$600,V$3,FALSE)),"i.a",VLOOKUP($C151,GVgg!$D$12:CI$600,V$3,FALSE)),"i.a"))</f>
        <v>i.a</v>
      </c>
      <c r="W151" s="134" t="str">
        <f>IF($C151="","",_xlfn.IFNA(IF(ISBLANK(VLOOKUP($C151,GVgg!$D$12:CJ$600,W$3,FALSE)),"i.a",VLOOKUP($C151,GVgg!$D$12:CJ$600,W$3,FALSE)),"i.a"))</f>
        <v>i.a</v>
      </c>
      <c r="X151" s="134" t="str">
        <f>IF($C151="","",_xlfn.IFNA(IF(ISBLANK(VLOOKUP($C151,GVgg!$D$12:CK$600,X$3,FALSE)),"i.a",VLOOKUP($C151,GVgg!$D$12:CK$600,X$3,FALSE)),"i.a"))</f>
        <v>i.a</v>
      </c>
      <c r="Y151" s="134" t="str">
        <f>IF($C151="","",_xlfn.IFNA(IF(ISBLANK(VLOOKUP($C151,GVgg!$D$12:CL$600,Y$3,FALSE)),"i.a",VLOOKUP($C151,GVgg!$D$12:CL$600,Y$3,FALSE)),"i.a"))</f>
        <v>i.a</v>
      </c>
      <c r="Z151" s="134" t="str">
        <f>IF($C151="","",_xlfn.IFNA(IF(ISBLANK(VLOOKUP($C151,GVgg!$D$12:CM$600,Z$3,FALSE)),"i.a",VLOOKUP($C151,GVgg!$D$12:CM$600,Z$3,FALSE)),"i.a"))</f>
        <v>i.a</v>
      </c>
      <c r="AA151" s="134" t="str">
        <f>IF($C151="","",_xlfn.IFNA(IF(ISBLANK(VLOOKUP($C151,GVgg!$D$12:CN$600,AA$3,FALSE)),"i.a",VLOOKUP($C151,GVgg!$D$12:CN$600,AA$3,FALSE)),"i.a"))</f>
        <v>i.a</v>
      </c>
      <c r="AB151" s="134" t="str">
        <f>IF($C151="","",_xlfn.IFNA(IF(ISBLANK(VLOOKUP($C151,GVgg!$D$12:CO$600,AB$3,FALSE)),"i.a",VLOOKUP($C151,GVgg!$D$12:CO$600,AB$3,FALSE)),"i.a"))</f>
        <v>i.a</v>
      </c>
    </row>
    <row r="152" spans="1:28" x14ac:dyDescent="0.2">
      <c r="A152" s="45">
        <v>144</v>
      </c>
      <c r="B152" s="45">
        <f>IF(OR(B151=B150,INDEX(GVgg!$B$12:$D$600,B151,1)=""),B151+1,B151)</f>
        <v>144</v>
      </c>
      <c r="C152" s="45">
        <f>IF(B152=B153,"",INDEX(GVgg!$B$12:$D$600,B152,3))</f>
        <v>0</v>
      </c>
      <c r="D152" s="51" t="str">
        <f>_xlfn.IFNA(IF(OR($C152="",ISBLANK(VLOOKUP($C152,GVgg!$D$11:$BV743,$I$3,FALSE))),"",VLOOKUP($C152,GVgg!$D$11:$BV743,$I$3,FALSE)),"")</f>
        <v/>
      </c>
      <c r="E152" s="51" t="str">
        <f>_xlfn.IFNA(IF(OR($C152="",ISBLANK(VLOOKUP($C152,GVgg!$D$11:$BV743,$I$3-1,FALSE))),"",VLOOKUP($C152,GVgg!$D$11:$BV743,$I$3-1,FALSE)),"")</f>
        <v/>
      </c>
      <c r="F152" s="51">
        <f>IF(B152=B153,UPPER(MID(INDEX(GVgg!$B$12:$F$600,B152,1),9,99)),INDEX(GVgg!$B$12:$F$600,B152,5))</f>
        <v>0</v>
      </c>
      <c r="G152" s="51">
        <f>IF(B152=B153,UPPER(MID(INDEX(GVgg!$B$12:$F$600,B152,1),9,99)),INDEX(GVgg!$B$12:$F$600,B152,4))</f>
        <v>0</v>
      </c>
      <c r="H152" s="106">
        <f t="shared" si="6"/>
        <v>0</v>
      </c>
      <c r="I152" s="108" t="str">
        <f t="shared" si="5"/>
        <v xml:space="preserve"> </v>
      </c>
      <c r="J152" s="134" t="str">
        <f>IF($C152="","",_xlfn.IFNA(IF(ISBLANK(VLOOKUP($C152,GVgg!$D$12:BW$600,J$3,FALSE)),"i.a",VLOOKUP($C152,GVgg!$D$12:BW$600,J$3,FALSE)),"i.a"))</f>
        <v>i.a</v>
      </c>
      <c r="K152" s="134" t="str">
        <f>IF($C152="","",_xlfn.IFNA(IF(ISBLANK(VLOOKUP($C152,GVgg!$D$12:BX$600,K$3,FALSE)),"i.a",VLOOKUP($C152,GVgg!$D$12:BX$600,K$3,FALSE)),"i.a"))</f>
        <v>i.a</v>
      </c>
      <c r="L152" s="134" t="str">
        <f>IF($C152="","",_xlfn.IFNA(IF(ISBLANK(VLOOKUP($C152,GVgg!$D$12:BY$600,L$3,FALSE)),"i.a",VLOOKUP($C152,GVgg!$D$12:BY$600,L$3,FALSE)),"i.a"))</f>
        <v>i.a</v>
      </c>
      <c r="M152" s="134" t="str">
        <f>IF($C152="","",_xlfn.IFNA(IF(ISBLANK(VLOOKUP($C152,GVgg!$D$12:BZ$600,M$3,FALSE)),"i.a",VLOOKUP($C152,GVgg!$D$12:BZ$600,M$3,FALSE)),"i.a"))</f>
        <v>i.a</v>
      </c>
      <c r="N152" s="134" t="str">
        <f>IF($C152="","",_xlfn.IFNA(IF(ISBLANK(VLOOKUP($C152,GVgg!$D$12:CA$600,N$3,FALSE)),"i.a",VLOOKUP($C152,GVgg!$D$12:CA$600,N$3,FALSE)),"i.a"))</f>
        <v>i.a</v>
      </c>
      <c r="O152" s="134" t="str">
        <f>IF($C152="","",_xlfn.IFNA(IF(ISBLANK(VLOOKUP($C152,GVgg!$D$12:CB$600,O$3,FALSE)),"i.a",VLOOKUP($C152,GVgg!$D$12:CB$600,O$3,FALSE)),"i.a"))</f>
        <v>i.a</v>
      </c>
      <c r="P152" s="134" t="str">
        <f>IF($C152="","",_xlfn.IFNA(IF(ISBLANK(VLOOKUP($C152,GVgg!$D$12:CC$600,P$3,FALSE)),"i.a",VLOOKUP($C152,GVgg!$D$12:CC$600,P$3,FALSE)),"i.a"))</f>
        <v>i.a</v>
      </c>
      <c r="Q152" s="134" t="str">
        <f>IF($C152="","",_xlfn.IFNA(IF(ISBLANK(VLOOKUP($C152,GVgg!$D$12:CD$600,Q$3,FALSE)),"i.a",VLOOKUP($C152,GVgg!$D$12:CD$600,Q$3,FALSE)),"i.a"))</f>
        <v>i.a</v>
      </c>
      <c r="R152" s="134" t="str">
        <f>IF($C152="","",_xlfn.IFNA(IF(ISBLANK(VLOOKUP($C152,GVgg!$D$12:CE$600,R$3,FALSE)),"i.a",VLOOKUP($C152,GVgg!$D$12:CE$600,R$3,FALSE)),"i.a"))</f>
        <v>i.a</v>
      </c>
      <c r="S152" s="134" t="str">
        <f>IF($C152="","",_xlfn.IFNA(IF(ISBLANK(VLOOKUP($C152,GVgg!$D$12:CF$600,S$3,FALSE)),"i.a",VLOOKUP($C152,GVgg!$D$12:CF$600,S$3,FALSE)),"i.a"))</f>
        <v>i.a</v>
      </c>
      <c r="T152" s="134" t="str">
        <f>IF($C152="","",_xlfn.IFNA(IF(ISBLANK(VLOOKUP($C152,GVgg!$D$12:CG$600,T$3,FALSE)),"i.a",VLOOKUP($C152,GVgg!$D$12:CG$600,T$3,FALSE)),"i.a"))</f>
        <v>i.a</v>
      </c>
      <c r="U152" s="134" t="str">
        <f>IF($C152="","",_xlfn.IFNA(IF(ISBLANK(VLOOKUP($C152,GVgg!$D$12:CH$600,U$3,FALSE)),"i.a",VLOOKUP($C152,GVgg!$D$12:CH$600,U$3,FALSE)),"i.a"))</f>
        <v>i.a</v>
      </c>
      <c r="V152" s="134" t="str">
        <f>IF($C152="","",_xlfn.IFNA(IF(ISBLANK(VLOOKUP($C152,GVgg!$D$12:CI$600,V$3,FALSE)),"i.a",VLOOKUP($C152,GVgg!$D$12:CI$600,V$3,FALSE)),"i.a"))</f>
        <v>i.a</v>
      </c>
      <c r="W152" s="134" t="str">
        <f>IF($C152="","",_xlfn.IFNA(IF(ISBLANK(VLOOKUP($C152,GVgg!$D$12:CJ$600,W$3,FALSE)),"i.a",VLOOKUP($C152,GVgg!$D$12:CJ$600,W$3,FALSE)),"i.a"))</f>
        <v>i.a</v>
      </c>
      <c r="X152" s="134" t="str">
        <f>IF($C152="","",_xlfn.IFNA(IF(ISBLANK(VLOOKUP($C152,GVgg!$D$12:CK$600,X$3,FALSE)),"i.a",VLOOKUP($C152,GVgg!$D$12:CK$600,X$3,FALSE)),"i.a"))</f>
        <v>i.a</v>
      </c>
      <c r="Y152" s="134" t="str">
        <f>IF($C152="","",_xlfn.IFNA(IF(ISBLANK(VLOOKUP($C152,GVgg!$D$12:CL$600,Y$3,FALSE)),"i.a",VLOOKUP($C152,GVgg!$D$12:CL$600,Y$3,FALSE)),"i.a"))</f>
        <v>i.a</v>
      </c>
      <c r="Z152" s="134" t="str">
        <f>IF($C152="","",_xlfn.IFNA(IF(ISBLANK(VLOOKUP($C152,GVgg!$D$12:CM$600,Z$3,FALSE)),"i.a",VLOOKUP($C152,GVgg!$D$12:CM$600,Z$3,FALSE)),"i.a"))</f>
        <v>i.a</v>
      </c>
      <c r="AA152" s="134" t="str">
        <f>IF($C152="","",_xlfn.IFNA(IF(ISBLANK(VLOOKUP($C152,GVgg!$D$12:CN$600,AA$3,FALSE)),"i.a",VLOOKUP($C152,GVgg!$D$12:CN$600,AA$3,FALSE)),"i.a"))</f>
        <v>i.a</v>
      </c>
      <c r="AB152" s="134" t="str">
        <f>IF($C152="","",_xlfn.IFNA(IF(ISBLANK(VLOOKUP($C152,GVgg!$D$12:CO$600,AB$3,FALSE)),"i.a",VLOOKUP($C152,GVgg!$D$12:CO$600,AB$3,FALSE)),"i.a"))</f>
        <v>i.a</v>
      </c>
    </row>
    <row r="153" spans="1:28" x14ac:dyDescent="0.2">
      <c r="A153" s="45">
        <v>145</v>
      </c>
      <c r="B153" s="45">
        <f>IF(OR(B152=B151,INDEX(GVgg!$B$12:$D$600,B152,1)=""),B152+1,B152)</f>
        <v>145</v>
      </c>
      <c r="C153" s="45">
        <f>IF(B153=B154,"",INDEX(GVgg!$B$12:$D$600,B153,3))</f>
        <v>0</v>
      </c>
      <c r="D153" s="51" t="str">
        <f>_xlfn.IFNA(IF(OR($C153="",ISBLANK(VLOOKUP($C153,GVgg!$D$11:$BV744,$I$3,FALSE))),"",VLOOKUP($C153,GVgg!$D$11:$BV744,$I$3,FALSE)),"")</f>
        <v/>
      </c>
      <c r="E153" s="51" t="str">
        <f>_xlfn.IFNA(IF(OR($C153="",ISBLANK(VLOOKUP($C153,GVgg!$D$11:$BV744,$I$3-1,FALSE))),"",VLOOKUP($C153,GVgg!$D$11:$BV744,$I$3-1,FALSE)),"")</f>
        <v/>
      </c>
      <c r="F153" s="51">
        <f>IF(B153=B154,UPPER(MID(INDEX(GVgg!$B$12:$F$600,B153,1),9,99)),INDEX(GVgg!$B$12:$F$600,B153,5))</f>
        <v>0</v>
      </c>
      <c r="G153" s="51">
        <f>IF(B153=B154,UPPER(MID(INDEX(GVgg!$B$12:$F$600,B153,1),9,99)),INDEX(GVgg!$B$12:$F$600,B153,4))</f>
        <v>0</v>
      </c>
      <c r="H153" s="106">
        <f t="shared" si="6"/>
        <v>0</v>
      </c>
      <c r="I153" s="108" t="str">
        <f t="shared" si="5"/>
        <v xml:space="preserve"> </v>
      </c>
      <c r="J153" s="134" t="str">
        <f>IF($C153="","",_xlfn.IFNA(IF(ISBLANK(VLOOKUP($C153,GVgg!$D$12:BW$600,J$3,FALSE)),"i.a",VLOOKUP($C153,GVgg!$D$12:BW$600,J$3,FALSE)),"i.a"))</f>
        <v>i.a</v>
      </c>
      <c r="K153" s="134" t="str">
        <f>IF($C153="","",_xlfn.IFNA(IF(ISBLANK(VLOOKUP($C153,GVgg!$D$12:BX$600,K$3,FALSE)),"i.a",VLOOKUP($C153,GVgg!$D$12:BX$600,K$3,FALSE)),"i.a"))</f>
        <v>i.a</v>
      </c>
      <c r="L153" s="134" t="str">
        <f>IF($C153="","",_xlfn.IFNA(IF(ISBLANK(VLOOKUP($C153,GVgg!$D$12:BY$600,L$3,FALSE)),"i.a",VLOOKUP($C153,GVgg!$D$12:BY$600,L$3,FALSE)),"i.a"))</f>
        <v>i.a</v>
      </c>
      <c r="M153" s="134" t="str">
        <f>IF($C153="","",_xlfn.IFNA(IF(ISBLANK(VLOOKUP($C153,GVgg!$D$12:BZ$600,M$3,FALSE)),"i.a",VLOOKUP($C153,GVgg!$D$12:BZ$600,M$3,FALSE)),"i.a"))</f>
        <v>i.a</v>
      </c>
      <c r="N153" s="134" t="str">
        <f>IF($C153="","",_xlfn.IFNA(IF(ISBLANK(VLOOKUP($C153,GVgg!$D$12:CA$600,N$3,FALSE)),"i.a",VLOOKUP($C153,GVgg!$D$12:CA$600,N$3,FALSE)),"i.a"))</f>
        <v>i.a</v>
      </c>
      <c r="O153" s="134" t="str">
        <f>IF($C153="","",_xlfn.IFNA(IF(ISBLANK(VLOOKUP($C153,GVgg!$D$12:CB$600,O$3,FALSE)),"i.a",VLOOKUP($C153,GVgg!$D$12:CB$600,O$3,FALSE)),"i.a"))</f>
        <v>i.a</v>
      </c>
      <c r="P153" s="134" t="str">
        <f>IF($C153="","",_xlfn.IFNA(IF(ISBLANK(VLOOKUP($C153,GVgg!$D$12:CC$600,P$3,FALSE)),"i.a",VLOOKUP($C153,GVgg!$D$12:CC$600,P$3,FALSE)),"i.a"))</f>
        <v>i.a</v>
      </c>
      <c r="Q153" s="134" t="str">
        <f>IF($C153="","",_xlfn.IFNA(IF(ISBLANK(VLOOKUP($C153,GVgg!$D$12:CD$600,Q$3,FALSE)),"i.a",VLOOKUP($C153,GVgg!$D$12:CD$600,Q$3,FALSE)),"i.a"))</f>
        <v>i.a</v>
      </c>
      <c r="R153" s="134" t="str">
        <f>IF($C153="","",_xlfn.IFNA(IF(ISBLANK(VLOOKUP($C153,GVgg!$D$12:CE$600,R$3,FALSE)),"i.a",VLOOKUP($C153,GVgg!$D$12:CE$600,R$3,FALSE)),"i.a"))</f>
        <v>i.a</v>
      </c>
      <c r="S153" s="134" t="str">
        <f>IF($C153="","",_xlfn.IFNA(IF(ISBLANK(VLOOKUP($C153,GVgg!$D$12:CF$600,S$3,FALSE)),"i.a",VLOOKUP($C153,GVgg!$D$12:CF$600,S$3,FALSE)),"i.a"))</f>
        <v>i.a</v>
      </c>
      <c r="T153" s="134" t="str">
        <f>IF($C153="","",_xlfn.IFNA(IF(ISBLANK(VLOOKUP($C153,GVgg!$D$12:CG$600,T$3,FALSE)),"i.a",VLOOKUP($C153,GVgg!$D$12:CG$600,T$3,FALSE)),"i.a"))</f>
        <v>i.a</v>
      </c>
      <c r="U153" s="134" t="str">
        <f>IF($C153="","",_xlfn.IFNA(IF(ISBLANK(VLOOKUP($C153,GVgg!$D$12:CH$600,U$3,FALSE)),"i.a",VLOOKUP($C153,GVgg!$D$12:CH$600,U$3,FALSE)),"i.a"))</f>
        <v>i.a</v>
      </c>
      <c r="V153" s="134" t="str">
        <f>IF($C153="","",_xlfn.IFNA(IF(ISBLANK(VLOOKUP($C153,GVgg!$D$12:CI$600,V$3,FALSE)),"i.a",VLOOKUP($C153,GVgg!$D$12:CI$600,V$3,FALSE)),"i.a"))</f>
        <v>i.a</v>
      </c>
      <c r="W153" s="134" t="str">
        <f>IF($C153="","",_xlfn.IFNA(IF(ISBLANK(VLOOKUP($C153,GVgg!$D$12:CJ$600,W$3,FALSE)),"i.a",VLOOKUP($C153,GVgg!$D$12:CJ$600,W$3,FALSE)),"i.a"))</f>
        <v>i.a</v>
      </c>
      <c r="X153" s="134" t="str">
        <f>IF($C153="","",_xlfn.IFNA(IF(ISBLANK(VLOOKUP($C153,GVgg!$D$12:CK$600,X$3,FALSE)),"i.a",VLOOKUP($C153,GVgg!$D$12:CK$600,X$3,FALSE)),"i.a"))</f>
        <v>i.a</v>
      </c>
      <c r="Y153" s="134" t="str">
        <f>IF($C153="","",_xlfn.IFNA(IF(ISBLANK(VLOOKUP($C153,GVgg!$D$12:CL$600,Y$3,FALSE)),"i.a",VLOOKUP($C153,GVgg!$D$12:CL$600,Y$3,FALSE)),"i.a"))</f>
        <v>i.a</v>
      </c>
      <c r="Z153" s="134" t="str">
        <f>IF($C153="","",_xlfn.IFNA(IF(ISBLANK(VLOOKUP($C153,GVgg!$D$12:CM$600,Z$3,FALSE)),"i.a",VLOOKUP($C153,GVgg!$D$12:CM$600,Z$3,FALSE)),"i.a"))</f>
        <v>i.a</v>
      </c>
      <c r="AA153" s="134" t="str">
        <f>IF($C153="","",_xlfn.IFNA(IF(ISBLANK(VLOOKUP($C153,GVgg!$D$12:CN$600,AA$3,FALSE)),"i.a",VLOOKUP($C153,GVgg!$D$12:CN$600,AA$3,FALSE)),"i.a"))</f>
        <v>i.a</v>
      </c>
      <c r="AB153" s="134" t="str">
        <f>IF($C153="","",_xlfn.IFNA(IF(ISBLANK(VLOOKUP($C153,GVgg!$D$12:CO$600,AB$3,FALSE)),"i.a",VLOOKUP($C153,GVgg!$D$12:CO$600,AB$3,FALSE)),"i.a"))</f>
        <v>i.a</v>
      </c>
    </row>
    <row r="154" spans="1:28" x14ac:dyDescent="0.2">
      <c r="A154" s="45">
        <v>146</v>
      </c>
      <c r="B154" s="45">
        <f>IF(OR(B153=B152,INDEX(GVgg!$B$12:$D$600,B153,1)=""),B153+1,B153)</f>
        <v>146</v>
      </c>
      <c r="C154" s="45">
        <f>IF(B154=B155,"",INDEX(GVgg!$B$12:$D$600,B154,3))</f>
        <v>0</v>
      </c>
      <c r="D154" s="51" t="str">
        <f>_xlfn.IFNA(IF(OR($C154="",ISBLANK(VLOOKUP($C154,GVgg!$D$11:$BV745,$I$3,FALSE))),"",VLOOKUP($C154,GVgg!$D$11:$BV745,$I$3,FALSE)),"")</f>
        <v/>
      </c>
      <c r="E154" s="51" t="str">
        <f>_xlfn.IFNA(IF(OR($C154="",ISBLANK(VLOOKUP($C154,GVgg!$D$11:$BV745,$I$3-1,FALSE))),"",VLOOKUP($C154,GVgg!$D$11:$BV745,$I$3-1,FALSE)),"")</f>
        <v/>
      </c>
      <c r="F154" s="51">
        <f>IF(B154=B155,UPPER(MID(INDEX(GVgg!$B$12:$F$600,B154,1),9,99)),INDEX(GVgg!$B$12:$F$600,B154,5))</f>
        <v>0</v>
      </c>
      <c r="G154" s="51">
        <f>IF(B154=B155,UPPER(MID(INDEX(GVgg!$B$12:$F$600,B154,1),9,99)),INDEX(GVgg!$B$12:$F$600,B154,4))</f>
        <v>0</v>
      </c>
      <c r="H154" s="106">
        <f t="shared" si="6"/>
        <v>0</v>
      </c>
      <c r="I154" s="108" t="str">
        <f t="shared" si="5"/>
        <v xml:space="preserve"> </v>
      </c>
      <c r="J154" s="134" t="str">
        <f>IF($C154="","",_xlfn.IFNA(IF(ISBLANK(VLOOKUP($C154,GVgg!$D$12:BW$600,J$3,FALSE)),"i.a",VLOOKUP($C154,GVgg!$D$12:BW$600,J$3,FALSE)),"i.a"))</f>
        <v>i.a</v>
      </c>
      <c r="K154" s="134" t="str">
        <f>IF($C154="","",_xlfn.IFNA(IF(ISBLANK(VLOOKUP($C154,GVgg!$D$12:BX$600,K$3,FALSE)),"i.a",VLOOKUP($C154,GVgg!$D$12:BX$600,K$3,FALSE)),"i.a"))</f>
        <v>i.a</v>
      </c>
      <c r="L154" s="134" t="str">
        <f>IF($C154="","",_xlfn.IFNA(IF(ISBLANK(VLOOKUP($C154,GVgg!$D$12:BY$600,L$3,FALSE)),"i.a",VLOOKUP($C154,GVgg!$D$12:BY$600,L$3,FALSE)),"i.a"))</f>
        <v>i.a</v>
      </c>
      <c r="M154" s="134" t="str">
        <f>IF($C154="","",_xlfn.IFNA(IF(ISBLANK(VLOOKUP($C154,GVgg!$D$12:BZ$600,M$3,FALSE)),"i.a",VLOOKUP($C154,GVgg!$D$12:BZ$600,M$3,FALSE)),"i.a"))</f>
        <v>i.a</v>
      </c>
      <c r="N154" s="134" t="str">
        <f>IF($C154="","",_xlfn.IFNA(IF(ISBLANK(VLOOKUP($C154,GVgg!$D$12:CA$600,N$3,FALSE)),"i.a",VLOOKUP($C154,GVgg!$D$12:CA$600,N$3,FALSE)),"i.a"))</f>
        <v>i.a</v>
      </c>
      <c r="O154" s="134" t="str">
        <f>IF($C154="","",_xlfn.IFNA(IF(ISBLANK(VLOOKUP($C154,GVgg!$D$12:CB$600,O$3,FALSE)),"i.a",VLOOKUP($C154,GVgg!$D$12:CB$600,O$3,FALSE)),"i.a"))</f>
        <v>i.a</v>
      </c>
      <c r="P154" s="134" t="str">
        <f>IF($C154="","",_xlfn.IFNA(IF(ISBLANK(VLOOKUP($C154,GVgg!$D$12:CC$600,P$3,FALSE)),"i.a",VLOOKUP($C154,GVgg!$D$12:CC$600,P$3,FALSE)),"i.a"))</f>
        <v>i.a</v>
      </c>
      <c r="Q154" s="134" t="str">
        <f>IF($C154="","",_xlfn.IFNA(IF(ISBLANK(VLOOKUP($C154,GVgg!$D$12:CD$600,Q$3,FALSE)),"i.a",VLOOKUP($C154,GVgg!$D$12:CD$600,Q$3,FALSE)),"i.a"))</f>
        <v>i.a</v>
      </c>
      <c r="R154" s="134" t="str">
        <f>IF($C154="","",_xlfn.IFNA(IF(ISBLANK(VLOOKUP($C154,GVgg!$D$12:CE$600,R$3,FALSE)),"i.a",VLOOKUP($C154,GVgg!$D$12:CE$600,R$3,FALSE)),"i.a"))</f>
        <v>i.a</v>
      </c>
      <c r="S154" s="134" t="str">
        <f>IF($C154="","",_xlfn.IFNA(IF(ISBLANK(VLOOKUP($C154,GVgg!$D$12:CF$600,S$3,FALSE)),"i.a",VLOOKUP($C154,GVgg!$D$12:CF$600,S$3,FALSE)),"i.a"))</f>
        <v>i.a</v>
      </c>
      <c r="T154" s="134" t="str">
        <f>IF($C154="","",_xlfn.IFNA(IF(ISBLANK(VLOOKUP($C154,GVgg!$D$12:CG$600,T$3,FALSE)),"i.a",VLOOKUP($C154,GVgg!$D$12:CG$600,T$3,FALSE)),"i.a"))</f>
        <v>i.a</v>
      </c>
      <c r="U154" s="134" t="str">
        <f>IF($C154="","",_xlfn.IFNA(IF(ISBLANK(VLOOKUP($C154,GVgg!$D$12:CH$600,U$3,FALSE)),"i.a",VLOOKUP($C154,GVgg!$D$12:CH$600,U$3,FALSE)),"i.a"))</f>
        <v>i.a</v>
      </c>
      <c r="V154" s="134" t="str">
        <f>IF($C154="","",_xlfn.IFNA(IF(ISBLANK(VLOOKUP($C154,GVgg!$D$12:CI$600,V$3,FALSE)),"i.a",VLOOKUP($C154,GVgg!$D$12:CI$600,V$3,FALSE)),"i.a"))</f>
        <v>i.a</v>
      </c>
      <c r="W154" s="134" t="str">
        <f>IF($C154="","",_xlfn.IFNA(IF(ISBLANK(VLOOKUP($C154,GVgg!$D$12:CJ$600,W$3,FALSE)),"i.a",VLOOKUP($C154,GVgg!$D$12:CJ$600,W$3,FALSE)),"i.a"))</f>
        <v>i.a</v>
      </c>
      <c r="X154" s="134" t="str">
        <f>IF($C154="","",_xlfn.IFNA(IF(ISBLANK(VLOOKUP($C154,GVgg!$D$12:CK$600,X$3,FALSE)),"i.a",VLOOKUP($C154,GVgg!$D$12:CK$600,X$3,FALSE)),"i.a"))</f>
        <v>i.a</v>
      </c>
      <c r="Y154" s="134" t="str">
        <f>IF($C154="","",_xlfn.IFNA(IF(ISBLANK(VLOOKUP($C154,GVgg!$D$12:CL$600,Y$3,FALSE)),"i.a",VLOOKUP($C154,GVgg!$D$12:CL$600,Y$3,FALSE)),"i.a"))</f>
        <v>i.a</v>
      </c>
      <c r="Z154" s="134" t="str">
        <f>IF($C154="","",_xlfn.IFNA(IF(ISBLANK(VLOOKUP($C154,GVgg!$D$12:CM$600,Z$3,FALSE)),"i.a",VLOOKUP($C154,GVgg!$D$12:CM$600,Z$3,FALSE)),"i.a"))</f>
        <v>i.a</v>
      </c>
      <c r="AA154" s="134" t="str">
        <f>IF($C154="","",_xlfn.IFNA(IF(ISBLANK(VLOOKUP($C154,GVgg!$D$12:CN$600,AA$3,FALSE)),"i.a",VLOOKUP($C154,GVgg!$D$12:CN$600,AA$3,FALSE)),"i.a"))</f>
        <v>i.a</v>
      </c>
      <c r="AB154" s="134" t="str">
        <f>IF($C154="","",_xlfn.IFNA(IF(ISBLANK(VLOOKUP($C154,GVgg!$D$12:CO$600,AB$3,FALSE)),"i.a",VLOOKUP($C154,GVgg!$D$12:CO$600,AB$3,FALSE)),"i.a"))</f>
        <v>i.a</v>
      </c>
    </row>
    <row r="155" spans="1:28" x14ac:dyDescent="0.2">
      <c r="A155" s="45">
        <v>147</v>
      </c>
      <c r="B155" s="45">
        <f>IF(OR(B154=B153,INDEX(GVgg!$B$12:$D$600,B154,1)=""),B154+1,B154)</f>
        <v>147</v>
      </c>
      <c r="C155" s="45">
        <f>IF(B155=B156,"",INDEX(GVgg!$B$12:$D$600,B155,3))</f>
        <v>0</v>
      </c>
      <c r="D155" s="51" t="str">
        <f>_xlfn.IFNA(IF(OR($C155="",ISBLANK(VLOOKUP($C155,GVgg!$D$11:$BV746,$I$3,FALSE))),"",VLOOKUP($C155,GVgg!$D$11:$BV746,$I$3,FALSE)),"")</f>
        <v/>
      </c>
      <c r="E155" s="51" t="str">
        <f>_xlfn.IFNA(IF(OR($C155="",ISBLANK(VLOOKUP($C155,GVgg!$D$11:$BV746,$I$3-1,FALSE))),"",VLOOKUP($C155,GVgg!$D$11:$BV746,$I$3-1,FALSE)),"")</f>
        <v/>
      </c>
      <c r="F155" s="51">
        <f>IF(B155=B156,UPPER(MID(INDEX(GVgg!$B$12:$F$600,B155,1),9,99)),INDEX(GVgg!$B$12:$F$600,B155,5))</f>
        <v>0</v>
      </c>
      <c r="G155" s="51">
        <f>IF(B155=B156,UPPER(MID(INDEX(GVgg!$B$12:$F$600,B155,1),9,99)),INDEX(GVgg!$B$12:$F$600,B155,4))</f>
        <v>0</v>
      </c>
      <c r="H155" s="106">
        <f t="shared" si="6"/>
        <v>0</v>
      </c>
      <c r="I155" s="108" t="str">
        <f t="shared" si="5"/>
        <v xml:space="preserve"> </v>
      </c>
      <c r="J155" s="134" t="str">
        <f>IF($C155="","",_xlfn.IFNA(IF(ISBLANK(VLOOKUP($C155,GVgg!$D$12:BW$600,J$3,FALSE)),"i.a",VLOOKUP($C155,GVgg!$D$12:BW$600,J$3,FALSE)),"i.a"))</f>
        <v>i.a</v>
      </c>
      <c r="K155" s="134" t="str">
        <f>IF($C155="","",_xlfn.IFNA(IF(ISBLANK(VLOOKUP($C155,GVgg!$D$12:BX$600,K$3,FALSE)),"i.a",VLOOKUP($C155,GVgg!$D$12:BX$600,K$3,FALSE)),"i.a"))</f>
        <v>i.a</v>
      </c>
      <c r="L155" s="134" t="str">
        <f>IF($C155="","",_xlfn.IFNA(IF(ISBLANK(VLOOKUP($C155,GVgg!$D$12:BY$600,L$3,FALSE)),"i.a",VLOOKUP($C155,GVgg!$D$12:BY$600,L$3,FALSE)),"i.a"))</f>
        <v>i.a</v>
      </c>
      <c r="M155" s="134" t="str">
        <f>IF($C155="","",_xlfn.IFNA(IF(ISBLANK(VLOOKUP($C155,GVgg!$D$12:BZ$600,M$3,FALSE)),"i.a",VLOOKUP($C155,GVgg!$D$12:BZ$600,M$3,FALSE)),"i.a"))</f>
        <v>i.a</v>
      </c>
      <c r="N155" s="134" t="str">
        <f>IF($C155="","",_xlfn.IFNA(IF(ISBLANK(VLOOKUP($C155,GVgg!$D$12:CA$600,N$3,FALSE)),"i.a",VLOOKUP($C155,GVgg!$D$12:CA$600,N$3,FALSE)),"i.a"))</f>
        <v>i.a</v>
      </c>
      <c r="O155" s="134" t="str">
        <f>IF($C155="","",_xlfn.IFNA(IF(ISBLANK(VLOOKUP($C155,GVgg!$D$12:CB$600,O$3,FALSE)),"i.a",VLOOKUP($C155,GVgg!$D$12:CB$600,O$3,FALSE)),"i.a"))</f>
        <v>i.a</v>
      </c>
      <c r="P155" s="134" t="str">
        <f>IF($C155="","",_xlfn.IFNA(IF(ISBLANK(VLOOKUP($C155,GVgg!$D$12:CC$600,P$3,FALSE)),"i.a",VLOOKUP($C155,GVgg!$D$12:CC$600,P$3,FALSE)),"i.a"))</f>
        <v>i.a</v>
      </c>
      <c r="Q155" s="134" t="str">
        <f>IF($C155="","",_xlfn.IFNA(IF(ISBLANK(VLOOKUP($C155,GVgg!$D$12:CD$600,Q$3,FALSE)),"i.a",VLOOKUP($C155,GVgg!$D$12:CD$600,Q$3,FALSE)),"i.a"))</f>
        <v>i.a</v>
      </c>
      <c r="R155" s="134" t="str">
        <f>IF($C155="","",_xlfn.IFNA(IF(ISBLANK(VLOOKUP($C155,GVgg!$D$12:CE$600,R$3,FALSE)),"i.a",VLOOKUP($C155,GVgg!$D$12:CE$600,R$3,FALSE)),"i.a"))</f>
        <v>i.a</v>
      </c>
      <c r="S155" s="134" t="str">
        <f>IF($C155="","",_xlfn.IFNA(IF(ISBLANK(VLOOKUP($C155,GVgg!$D$12:CF$600,S$3,FALSE)),"i.a",VLOOKUP($C155,GVgg!$D$12:CF$600,S$3,FALSE)),"i.a"))</f>
        <v>i.a</v>
      </c>
      <c r="T155" s="134" t="str">
        <f>IF($C155="","",_xlfn.IFNA(IF(ISBLANK(VLOOKUP($C155,GVgg!$D$12:CG$600,T$3,FALSE)),"i.a",VLOOKUP($C155,GVgg!$D$12:CG$600,T$3,FALSE)),"i.a"))</f>
        <v>i.a</v>
      </c>
      <c r="U155" s="134" t="str">
        <f>IF($C155="","",_xlfn.IFNA(IF(ISBLANK(VLOOKUP($C155,GVgg!$D$12:CH$600,U$3,FALSE)),"i.a",VLOOKUP($C155,GVgg!$D$12:CH$600,U$3,FALSE)),"i.a"))</f>
        <v>i.a</v>
      </c>
      <c r="V155" s="134" t="str">
        <f>IF($C155="","",_xlfn.IFNA(IF(ISBLANK(VLOOKUP($C155,GVgg!$D$12:CI$600,V$3,FALSE)),"i.a",VLOOKUP($C155,GVgg!$D$12:CI$600,V$3,FALSE)),"i.a"))</f>
        <v>i.a</v>
      </c>
      <c r="W155" s="134" t="str">
        <f>IF($C155="","",_xlfn.IFNA(IF(ISBLANK(VLOOKUP($C155,GVgg!$D$12:CJ$600,W$3,FALSE)),"i.a",VLOOKUP($C155,GVgg!$D$12:CJ$600,W$3,FALSE)),"i.a"))</f>
        <v>i.a</v>
      </c>
      <c r="X155" s="134" t="str">
        <f>IF($C155="","",_xlfn.IFNA(IF(ISBLANK(VLOOKUP($C155,GVgg!$D$12:CK$600,X$3,FALSE)),"i.a",VLOOKUP($C155,GVgg!$D$12:CK$600,X$3,FALSE)),"i.a"))</f>
        <v>i.a</v>
      </c>
      <c r="Y155" s="134" t="str">
        <f>IF($C155="","",_xlfn.IFNA(IF(ISBLANK(VLOOKUP($C155,GVgg!$D$12:CL$600,Y$3,FALSE)),"i.a",VLOOKUP($C155,GVgg!$D$12:CL$600,Y$3,FALSE)),"i.a"))</f>
        <v>i.a</v>
      </c>
      <c r="Z155" s="134" t="str">
        <f>IF($C155="","",_xlfn.IFNA(IF(ISBLANK(VLOOKUP($C155,GVgg!$D$12:CM$600,Z$3,FALSE)),"i.a",VLOOKUP($C155,GVgg!$D$12:CM$600,Z$3,FALSE)),"i.a"))</f>
        <v>i.a</v>
      </c>
      <c r="AA155" s="134" t="str">
        <f>IF($C155="","",_xlfn.IFNA(IF(ISBLANK(VLOOKUP($C155,GVgg!$D$12:CN$600,AA$3,FALSE)),"i.a",VLOOKUP($C155,GVgg!$D$12:CN$600,AA$3,FALSE)),"i.a"))</f>
        <v>i.a</v>
      </c>
      <c r="AB155" s="134" t="str">
        <f>IF($C155="","",_xlfn.IFNA(IF(ISBLANK(VLOOKUP($C155,GVgg!$D$12:CO$600,AB$3,FALSE)),"i.a",VLOOKUP($C155,GVgg!$D$12:CO$600,AB$3,FALSE)),"i.a"))</f>
        <v>i.a</v>
      </c>
    </row>
    <row r="156" spans="1:28" x14ac:dyDescent="0.2">
      <c r="A156" s="45">
        <v>148</v>
      </c>
      <c r="B156" s="45">
        <f>IF(OR(B155=B154,INDEX(GVgg!$B$12:$D$600,B155,1)=""),B155+1,B155)</f>
        <v>148</v>
      </c>
      <c r="C156" s="45">
        <f>IF(B156=B157,"",INDEX(GVgg!$B$12:$D$600,B156,3))</f>
        <v>0</v>
      </c>
      <c r="D156" s="51" t="str">
        <f>_xlfn.IFNA(IF(OR($C156="",ISBLANK(VLOOKUP($C156,GVgg!$D$11:$BV747,$I$3,FALSE))),"",VLOOKUP($C156,GVgg!$D$11:$BV747,$I$3,FALSE)),"")</f>
        <v/>
      </c>
      <c r="E156" s="51" t="str">
        <f>_xlfn.IFNA(IF(OR($C156="",ISBLANK(VLOOKUP($C156,GVgg!$D$11:$BV747,$I$3-1,FALSE))),"",VLOOKUP($C156,GVgg!$D$11:$BV747,$I$3-1,FALSE)),"")</f>
        <v/>
      </c>
      <c r="F156" s="51">
        <f>IF(B156=B157,UPPER(MID(INDEX(GVgg!$B$12:$F$600,B156,1),9,99)),INDEX(GVgg!$B$12:$F$600,B156,5))</f>
        <v>0</v>
      </c>
      <c r="G156" s="51">
        <f>IF(B156=B157,UPPER(MID(INDEX(GVgg!$B$12:$F$600,B156,1),9,99)),INDEX(GVgg!$B$12:$F$600,B156,4))</f>
        <v>0</v>
      </c>
      <c r="H156" s="106">
        <f t="shared" si="6"/>
        <v>0</v>
      </c>
      <c r="I156" s="108" t="str">
        <f t="shared" si="5"/>
        <v xml:space="preserve"> </v>
      </c>
      <c r="J156" s="134" t="str">
        <f>IF($C156="","",_xlfn.IFNA(IF(ISBLANK(VLOOKUP($C156,GVgg!$D$12:BW$600,J$3,FALSE)),"i.a",VLOOKUP($C156,GVgg!$D$12:BW$600,J$3,FALSE)),"i.a"))</f>
        <v>i.a</v>
      </c>
      <c r="K156" s="134" t="str">
        <f>IF($C156="","",_xlfn.IFNA(IF(ISBLANK(VLOOKUP($C156,GVgg!$D$12:BX$600,K$3,FALSE)),"i.a",VLOOKUP($C156,GVgg!$D$12:BX$600,K$3,FALSE)),"i.a"))</f>
        <v>i.a</v>
      </c>
      <c r="L156" s="134" t="str">
        <f>IF($C156="","",_xlfn.IFNA(IF(ISBLANK(VLOOKUP($C156,GVgg!$D$12:BY$600,L$3,FALSE)),"i.a",VLOOKUP($C156,GVgg!$D$12:BY$600,L$3,FALSE)),"i.a"))</f>
        <v>i.a</v>
      </c>
      <c r="M156" s="134" t="str">
        <f>IF($C156="","",_xlfn.IFNA(IF(ISBLANK(VLOOKUP($C156,GVgg!$D$12:BZ$600,M$3,FALSE)),"i.a",VLOOKUP($C156,GVgg!$D$12:BZ$600,M$3,FALSE)),"i.a"))</f>
        <v>i.a</v>
      </c>
      <c r="N156" s="134" t="str">
        <f>IF($C156="","",_xlfn.IFNA(IF(ISBLANK(VLOOKUP($C156,GVgg!$D$12:CA$600,N$3,FALSE)),"i.a",VLOOKUP($C156,GVgg!$D$12:CA$600,N$3,FALSE)),"i.a"))</f>
        <v>i.a</v>
      </c>
      <c r="O156" s="134" t="str">
        <f>IF($C156="","",_xlfn.IFNA(IF(ISBLANK(VLOOKUP($C156,GVgg!$D$12:CB$600,O$3,FALSE)),"i.a",VLOOKUP($C156,GVgg!$D$12:CB$600,O$3,FALSE)),"i.a"))</f>
        <v>i.a</v>
      </c>
      <c r="P156" s="134" t="str">
        <f>IF($C156="","",_xlfn.IFNA(IF(ISBLANK(VLOOKUP($C156,GVgg!$D$12:CC$600,P$3,FALSE)),"i.a",VLOOKUP($C156,GVgg!$D$12:CC$600,P$3,FALSE)),"i.a"))</f>
        <v>i.a</v>
      </c>
      <c r="Q156" s="134" t="str">
        <f>IF($C156="","",_xlfn.IFNA(IF(ISBLANK(VLOOKUP($C156,GVgg!$D$12:CD$600,Q$3,FALSE)),"i.a",VLOOKUP($C156,GVgg!$D$12:CD$600,Q$3,FALSE)),"i.a"))</f>
        <v>i.a</v>
      </c>
      <c r="R156" s="134" t="str">
        <f>IF($C156="","",_xlfn.IFNA(IF(ISBLANK(VLOOKUP($C156,GVgg!$D$12:CE$600,R$3,FALSE)),"i.a",VLOOKUP($C156,GVgg!$D$12:CE$600,R$3,FALSE)),"i.a"))</f>
        <v>i.a</v>
      </c>
      <c r="S156" s="134" t="str">
        <f>IF($C156="","",_xlfn.IFNA(IF(ISBLANK(VLOOKUP($C156,GVgg!$D$12:CF$600,S$3,FALSE)),"i.a",VLOOKUP($C156,GVgg!$D$12:CF$600,S$3,FALSE)),"i.a"))</f>
        <v>i.a</v>
      </c>
      <c r="T156" s="134" t="str">
        <f>IF($C156="","",_xlfn.IFNA(IF(ISBLANK(VLOOKUP($C156,GVgg!$D$12:CG$600,T$3,FALSE)),"i.a",VLOOKUP($C156,GVgg!$D$12:CG$600,T$3,FALSE)),"i.a"))</f>
        <v>i.a</v>
      </c>
      <c r="U156" s="134" t="str">
        <f>IF($C156="","",_xlfn.IFNA(IF(ISBLANK(VLOOKUP($C156,GVgg!$D$12:CH$600,U$3,FALSE)),"i.a",VLOOKUP($C156,GVgg!$D$12:CH$600,U$3,FALSE)),"i.a"))</f>
        <v>i.a</v>
      </c>
      <c r="V156" s="134" t="str">
        <f>IF($C156="","",_xlfn.IFNA(IF(ISBLANK(VLOOKUP($C156,GVgg!$D$12:CI$600,V$3,FALSE)),"i.a",VLOOKUP($C156,GVgg!$D$12:CI$600,V$3,FALSE)),"i.a"))</f>
        <v>i.a</v>
      </c>
      <c r="W156" s="134" t="str">
        <f>IF($C156="","",_xlfn.IFNA(IF(ISBLANK(VLOOKUP($C156,GVgg!$D$12:CJ$600,W$3,FALSE)),"i.a",VLOOKUP($C156,GVgg!$D$12:CJ$600,W$3,FALSE)),"i.a"))</f>
        <v>i.a</v>
      </c>
      <c r="X156" s="134" t="str">
        <f>IF($C156="","",_xlfn.IFNA(IF(ISBLANK(VLOOKUP($C156,GVgg!$D$12:CK$600,X$3,FALSE)),"i.a",VLOOKUP($C156,GVgg!$D$12:CK$600,X$3,FALSE)),"i.a"))</f>
        <v>i.a</v>
      </c>
      <c r="Y156" s="134" t="str">
        <f>IF($C156="","",_xlfn.IFNA(IF(ISBLANK(VLOOKUP($C156,GVgg!$D$12:CL$600,Y$3,FALSE)),"i.a",VLOOKUP($C156,GVgg!$D$12:CL$600,Y$3,FALSE)),"i.a"))</f>
        <v>i.a</v>
      </c>
      <c r="Z156" s="134" t="str">
        <f>IF($C156="","",_xlfn.IFNA(IF(ISBLANK(VLOOKUP($C156,GVgg!$D$12:CM$600,Z$3,FALSE)),"i.a",VLOOKUP($C156,GVgg!$D$12:CM$600,Z$3,FALSE)),"i.a"))</f>
        <v>i.a</v>
      </c>
      <c r="AA156" s="134" t="str">
        <f>IF($C156="","",_xlfn.IFNA(IF(ISBLANK(VLOOKUP($C156,GVgg!$D$12:CN$600,AA$3,FALSE)),"i.a",VLOOKUP($C156,GVgg!$D$12:CN$600,AA$3,FALSE)),"i.a"))</f>
        <v>i.a</v>
      </c>
      <c r="AB156" s="134" t="str">
        <f>IF($C156="","",_xlfn.IFNA(IF(ISBLANK(VLOOKUP($C156,GVgg!$D$12:CO$600,AB$3,FALSE)),"i.a",VLOOKUP($C156,GVgg!$D$12:CO$600,AB$3,FALSE)),"i.a"))</f>
        <v>i.a</v>
      </c>
    </row>
    <row r="157" spans="1:28" x14ac:dyDescent="0.2">
      <c r="A157" s="45">
        <v>149</v>
      </c>
      <c r="B157" s="45">
        <f>IF(OR(B156=B155,INDEX(GVgg!$B$12:$D$600,B156,1)=""),B156+1,B156)</f>
        <v>149</v>
      </c>
      <c r="C157" s="45">
        <f>IF(B157=B158,"",INDEX(GVgg!$B$12:$D$600,B157,3))</f>
        <v>0</v>
      </c>
      <c r="D157" s="51" t="str">
        <f>_xlfn.IFNA(IF(OR($C157="",ISBLANK(VLOOKUP($C157,GVgg!$D$11:$BV748,$I$3,FALSE))),"",VLOOKUP($C157,GVgg!$D$11:$BV748,$I$3,FALSE)),"")</f>
        <v/>
      </c>
      <c r="E157" s="51" t="str">
        <f>_xlfn.IFNA(IF(OR($C157="",ISBLANK(VLOOKUP($C157,GVgg!$D$11:$BV748,$I$3-1,FALSE))),"",VLOOKUP($C157,GVgg!$D$11:$BV748,$I$3-1,FALSE)),"")</f>
        <v/>
      </c>
      <c r="F157" s="51">
        <f>IF(B157=B158,UPPER(MID(INDEX(GVgg!$B$12:$F$600,B157,1),9,99)),INDEX(GVgg!$B$12:$F$600,B157,5))</f>
        <v>0</v>
      </c>
      <c r="G157" s="51">
        <f>IF(B157=B158,UPPER(MID(INDEX(GVgg!$B$12:$F$600,B157,1),9,99)),INDEX(GVgg!$B$12:$F$600,B157,4))</f>
        <v>0</v>
      </c>
      <c r="H157" s="106">
        <f t="shared" si="6"/>
        <v>0</v>
      </c>
      <c r="I157" s="108" t="str">
        <f t="shared" si="5"/>
        <v xml:space="preserve"> </v>
      </c>
      <c r="J157" s="134" t="str">
        <f>IF($C157="","",_xlfn.IFNA(IF(ISBLANK(VLOOKUP($C157,GVgg!$D$12:BW$600,J$3,FALSE)),"i.a",VLOOKUP($C157,GVgg!$D$12:BW$600,J$3,FALSE)),"i.a"))</f>
        <v>i.a</v>
      </c>
      <c r="K157" s="134" t="str">
        <f>IF($C157="","",_xlfn.IFNA(IF(ISBLANK(VLOOKUP($C157,GVgg!$D$12:BX$600,K$3,FALSE)),"i.a",VLOOKUP($C157,GVgg!$D$12:BX$600,K$3,FALSE)),"i.a"))</f>
        <v>i.a</v>
      </c>
      <c r="L157" s="134" t="str">
        <f>IF($C157="","",_xlfn.IFNA(IF(ISBLANK(VLOOKUP($C157,GVgg!$D$12:BY$600,L$3,FALSE)),"i.a",VLOOKUP($C157,GVgg!$D$12:BY$600,L$3,FALSE)),"i.a"))</f>
        <v>i.a</v>
      </c>
      <c r="M157" s="134" t="str">
        <f>IF($C157="","",_xlfn.IFNA(IF(ISBLANK(VLOOKUP($C157,GVgg!$D$12:BZ$600,M$3,FALSE)),"i.a",VLOOKUP($C157,GVgg!$D$12:BZ$600,M$3,FALSE)),"i.a"))</f>
        <v>i.a</v>
      </c>
      <c r="N157" s="134" t="str">
        <f>IF($C157="","",_xlfn.IFNA(IF(ISBLANK(VLOOKUP($C157,GVgg!$D$12:CA$600,N$3,FALSE)),"i.a",VLOOKUP($C157,GVgg!$D$12:CA$600,N$3,FALSE)),"i.a"))</f>
        <v>i.a</v>
      </c>
      <c r="O157" s="134" t="str">
        <f>IF($C157="","",_xlfn.IFNA(IF(ISBLANK(VLOOKUP($C157,GVgg!$D$12:CB$600,O$3,FALSE)),"i.a",VLOOKUP($C157,GVgg!$D$12:CB$600,O$3,FALSE)),"i.a"))</f>
        <v>i.a</v>
      </c>
      <c r="P157" s="134" t="str">
        <f>IF($C157="","",_xlfn.IFNA(IF(ISBLANK(VLOOKUP($C157,GVgg!$D$12:CC$600,P$3,FALSE)),"i.a",VLOOKUP($C157,GVgg!$D$12:CC$600,P$3,FALSE)),"i.a"))</f>
        <v>i.a</v>
      </c>
      <c r="Q157" s="134" t="str">
        <f>IF($C157="","",_xlfn.IFNA(IF(ISBLANK(VLOOKUP($C157,GVgg!$D$12:CD$600,Q$3,FALSE)),"i.a",VLOOKUP($C157,GVgg!$D$12:CD$600,Q$3,FALSE)),"i.a"))</f>
        <v>i.a</v>
      </c>
      <c r="R157" s="134" t="str">
        <f>IF($C157="","",_xlfn.IFNA(IF(ISBLANK(VLOOKUP($C157,GVgg!$D$12:CE$600,R$3,FALSE)),"i.a",VLOOKUP($C157,GVgg!$D$12:CE$600,R$3,FALSE)),"i.a"))</f>
        <v>i.a</v>
      </c>
      <c r="S157" s="134" t="str">
        <f>IF($C157="","",_xlfn.IFNA(IF(ISBLANK(VLOOKUP($C157,GVgg!$D$12:CF$600,S$3,FALSE)),"i.a",VLOOKUP($C157,GVgg!$D$12:CF$600,S$3,FALSE)),"i.a"))</f>
        <v>i.a</v>
      </c>
      <c r="T157" s="134" t="str">
        <f>IF($C157="","",_xlfn.IFNA(IF(ISBLANK(VLOOKUP($C157,GVgg!$D$12:CG$600,T$3,FALSE)),"i.a",VLOOKUP($C157,GVgg!$D$12:CG$600,T$3,FALSE)),"i.a"))</f>
        <v>i.a</v>
      </c>
      <c r="U157" s="134" t="str">
        <f>IF($C157="","",_xlfn.IFNA(IF(ISBLANK(VLOOKUP($C157,GVgg!$D$12:CH$600,U$3,FALSE)),"i.a",VLOOKUP($C157,GVgg!$D$12:CH$600,U$3,FALSE)),"i.a"))</f>
        <v>i.a</v>
      </c>
      <c r="V157" s="134" t="str">
        <f>IF($C157="","",_xlfn.IFNA(IF(ISBLANK(VLOOKUP($C157,GVgg!$D$12:CI$600,V$3,FALSE)),"i.a",VLOOKUP($C157,GVgg!$D$12:CI$600,V$3,FALSE)),"i.a"))</f>
        <v>i.a</v>
      </c>
      <c r="W157" s="134" t="str">
        <f>IF($C157="","",_xlfn.IFNA(IF(ISBLANK(VLOOKUP($C157,GVgg!$D$12:CJ$600,W$3,FALSE)),"i.a",VLOOKUP($C157,GVgg!$D$12:CJ$600,W$3,FALSE)),"i.a"))</f>
        <v>i.a</v>
      </c>
      <c r="X157" s="134" t="str">
        <f>IF($C157="","",_xlfn.IFNA(IF(ISBLANK(VLOOKUP($C157,GVgg!$D$12:CK$600,X$3,FALSE)),"i.a",VLOOKUP($C157,GVgg!$D$12:CK$600,X$3,FALSE)),"i.a"))</f>
        <v>i.a</v>
      </c>
      <c r="Y157" s="134" t="str">
        <f>IF($C157="","",_xlfn.IFNA(IF(ISBLANK(VLOOKUP($C157,GVgg!$D$12:CL$600,Y$3,FALSE)),"i.a",VLOOKUP($C157,GVgg!$D$12:CL$600,Y$3,FALSE)),"i.a"))</f>
        <v>i.a</v>
      </c>
      <c r="Z157" s="134" t="str">
        <f>IF($C157="","",_xlfn.IFNA(IF(ISBLANK(VLOOKUP($C157,GVgg!$D$12:CM$600,Z$3,FALSE)),"i.a",VLOOKUP($C157,GVgg!$D$12:CM$600,Z$3,FALSE)),"i.a"))</f>
        <v>i.a</v>
      </c>
      <c r="AA157" s="134" t="str">
        <f>IF($C157="","",_xlfn.IFNA(IF(ISBLANK(VLOOKUP($C157,GVgg!$D$12:CN$600,AA$3,FALSE)),"i.a",VLOOKUP($C157,GVgg!$D$12:CN$600,AA$3,FALSE)),"i.a"))</f>
        <v>i.a</v>
      </c>
      <c r="AB157" s="134" t="str">
        <f>IF($C157="","",_xlfn.IFNA(IF(ISBLANK(VLOOKUP($C157,GVgg!$D$12:CO$600,AB$3,FALSE)),"i.a",VLOOKUP($C157,GVgg!$D$12:CO$600,AB$3,FALSE)),"i.a"))</f>
        <v>i.a</v>
      </c>
    </row>
    <row r="158" spans="1:28" x14ac:dyDescent="0.2">
      <c r="A158" s="45">
        <v>150</v>
      </c>
      <c r="B158" s="45">
        <f>IF(OR(B157=B156,INDEX(GVgg!$B$12:$D$600,B157,1)=""),B157+1,B157)</f>
        <v>150</v>
      </c>
      <c r="C158" s="45">
        <f>IF(B158=B159,"",INDEX(GVgg!$B$12:$D$600,B158,3))</f>
        <v>0</v>
      </c>
      <c r="D158" s="51" t="str">
        <f>_xlfn.IFNA(IF(OR($C158="",ISBLANK(VLOOKUP($C158,GVgg!$D$11:$BV749,$I$3,FALSE))),"",VLOOKUP($C158,GVgg!$D$11:$BV749,$I$3,FALSE)),"")</f>
        <v/>
      </c>
      <c r="E158" s="51" t="str">
        <f>_xlfn.IFNA(IF(OR($C158="",ISBLANK(VLOOKUP($C158,GVgg!$D$11:$BV749,$I$3-1,FALSE))),"",VLOOKUP($C158,GVgg!$D$11:$BV749,$I$3-1,FALSE)),"")</f>
        <v/>
      </c>
      <c r="F158" s="51">
        <f>IF(B158=B159,UPPER(MID(INDEX(GVgg!$B$12:$F$600,B158,1),9,99)),INDEX(GVgg!$B$12:$F$600,B158,5))</f>
        <v>0</v>
      </c>
      <c r="G158" s="51">
        <f>IF(B158=B159,UPPER(MID(INDEX(GVgg!$B$12:$F$600,B158,1),9,99)),INDEX(GVgg!$B$12:$F$600,B158,4))</f>
        <v>0</v>
      </c>
      <c r="H158" s="106">
        <f t="shared" si="6"/>
        <v>0</v>
      </c>
      <c r="I158" s="108" t="str">
        <f t="shared" si="5"/>
        <v xml:space="preserve"> </v>
      </c>
      <c r="J158" s="134" t="str">
        <f>IF($C158="","",_xlfn.IFNA(IF(ISBLANK(VLOOKUP($C158,GVgg!$D$12:BW$600,J$3,FALSE)),"i.a",VLOOKUP($C158,GVgg!$D$12:BW$600,J$3,FALSE)),"i.a"))</f>
        <v>i.a</v>
      </c>
      <c r="K158" s="134" t="str">
        <f>IF($C158="","",_xlfn.IFNA(IF(ISBLANK(VLOOKUP($C158,GVgg!$D$12:BX$600,K$3,FALSE)),"i.a",VLOOKUP($C158,GVgg!$D$12:BX$600,K$3,FALSE)),"i.a"))</f>
        <v>i.a</v>
      </c>
      <c r="L158" s="134" t="str">
        <f>IF($C158="","",_xlfn.IFNA(IF(ISBLANK(VLOOKUP($C158,GVgg!$D$12:BY$600,L$3,FALSE)),"i.a",VLOOKUP($C158,GVgg!$D$12:BY$600,L$3,FALSE)),"i.a"))</f>
        <v>i.a</v>
      </c>
      <c r="M158" s="134" t="str">
        <f>IF($C158="","",_xlfn.IFNA(IF(ISBLANK(VLOOKUP($C158,GVgg!$D$12:BZ$600,M$3,FALSE)),"i.a",VLOOKUP($C158,GVgg!$D$12:BZ$600,M$3,FALSE)),"i.a"))</f>
        <v>i.a</v>
      </c>
      <c r="N158" s="134" t="str">
        <f>IF($C158="","",_xlfn.IFNA(IF(ISBLANK(VLOOKUP($C158,GVgg!$D$12:CA$600,N$3,FALSE)),"i.a",VLOOKUP($C158,GVgg!$D$12:CA$600,N$3,FALSE)),"i.a"))</f>
        <v>i.a</v>
      </c>
      <c r="O158" s="134" t="str">
        <f>IF($C158="","",_xlfn.IFNA(IF(ISBLANK(VLOOKUP($C158,GVgg!$D$12:CB$600,O$3,FALSE)),"i.a",VLOOKUP($C158,GVgg!$D$12:CB$600,O$3,FALSE)),"i.a"))</f>
        <v>i.a</v>
      </c>
      <c r="P158" s="134" t="str">
        <f>IF($C158="","",_xlfn.IFNA(IF(ISBLANK(VLOOKUP($C158,GVgg!$D$12:CC$600,P$3,FALSE)),"i.a",VLOOKUP($C158,GVgg!$D$12:CC$600,P$3,FALSE)),"i.a"))</f>
        <v>i.a</v>
      </c>
      <c r="Q158" s="134" t="str">
        <f>IF($C158="","",_xlfn.IFNA(IF(ISBLANK(VLOOKUP($C158,GVgg!$D$12:CD$600,Q$3,FALSE)),"i.a",VLOOKUP($C158,GVgg!$D$12:CD$600,Q$3,FALSE)),"i.a"))</f>
        <v>i.a</v>
      </c>
      <c r="R158" s="134" t="str">
        <f>IF($C158="","",_xlfn.IFNA(IF(ISBLANK(VLOOKUP($C158,GVgg!$D$12:CE$600,R$3,FALSE)),"i.a",VLOOKUP($C158,GVgg!$D$12:CE$600,R$3,FALSE)),"i.a"))</f>
        <v>i.a</v>
      </c>
      <c r="S158" s="134" t="str">
        <f>IF($C158="","",_xlfn.IFNA(IF(ISBLANK(VLOOKUP($C158,GVgg!$D$12:CF$600,S$3,FALSE)),"i.a",VLOOKUP($C158,GVgg!$D$12:CF$600,S$3,FALSE)),"i.a"))</f>
        <v>i.a</v>
      </c>
      <c r="T158" s="134" t="str">
        <f>IF($C158="","",_xlfn.IFNA(IF(ISBLANK(VLOOKUP($C158,GVgg!$D$12:CG$600,T$3,FALSE)),"i.a",VLOOKUP($C158,GVgg!$D$12:CG$600,T$3,FALSE)),"i.a"))</f>
        <v>i.a</v>
      </c>
      <c r="U158" s="134" t="str">
        <f>IF($C158="","",_xlfn.IFNA(IF(ISBLANK(VLOOKUP($C158,GVgg!$D$12:CH$600,U$3,FALSE)),"i.a",VLOOKUP($C158,GVgg!$D$12:CH$600,U$3,FALSE)),"i.a"))</f>
        <v>i.a</v>
      </c>
      <c r="V158" s="134" t="str">
        <f>IF($C158="","",_xlfn.IFNA(IF(ISBLANK(VLOOKUP($C158,GVgg!$D$12:CI$600,V$3,FALSE)),"i.a",VLOOKUP($C158,GVgg!$D$12:CI$600,V$3,FALSE)),"i.a"))</f>
        <v>i.a</v>
      </c>
      <c r="W158" s="134" t="str">
        <f>IF($C158="","",_xlfn.IFNA(IF(ISBLANK(VLOOKUP($C158,GVgg!$D$12:CJ$600,W$3,FALSE)),"i.a",VLOOKUP($C158,GVgg!$D$12:CJ$600,W$3,FALSE)),"i.a"))</f>
        <v>i.a</v>
      </c>
      <c r="X158" s="134" t="str">
        <f>IF($C158="","",_xlfn.IFNA(IF(ISBLANK(VLOOKUP($C158,GVgg!$D$12:CK$600,X$3,FALSE)),"i.a",VLOOKUP($C158,GVgg!$D$12:CK$600,X$3,FALSE)),"i.a"))</f>
        <v>i.a</v>
      </c>
      <c r="Y158" s="134" t="str">
        <f>IF($C158="","",_xlfn.IFNA(IF(ISBLANK(VLOOKUP($C158,GVgg!$D$12:CL$600,Y$3,FALSE)),"i.a",VLOOKUP($C158,GVgg!$D$12:CL$600,Y$3,FALSE)),"i.a"))</f>
        <v>i.a</v>
      </c>
      <c r="Z158" s="134" t="str">
        <f>IF($C158="","",_xlfn.IFNA(IF(ISBLANK(VLOOKUP($C158,GVgg!$D$12:CM$600,Z$3,FALSE)),"i.a",VLOOKUP($C158,GVgg!$D$12:CM$600,Z$3,FALSE)),"i.a"))</f>
        <v>i.a</v>
      </c>
      <c r="AA158" s="134" t="str">
        <f>IF($C158="","",_xlfn.IFNA(IF(ISBLANK(VLOOKUP($C158,GVgg!$D$12:CN$600,AA$3,FALSE)),"i.a",VLOOKUP($C158,GVgg!$D$12:CN$600,AA$3,FALSE)),"i.a"))</f>
        <v>i.a</v>
      </c>
      <c r="AB158" s="134" t="str">
        <f>IF($C158="","",_xlfn.IFNA(IF(ISBLANK(VLOOKUP($C158,GVgg!$D$12:CO$600,AB$3,FALSE)),"i.a",VLOOKUP($C158,GVgg!$D$12:CO$600,AB$3,FALSE)),"i.a"))</f>
        <v>i.a</v>
      </c>
    </row>
    <row r="159" spans="1:28" x14ac:dyDescent="0.2">
      <c r="A159" s="45">
        <v>151</v>
      </c>
      <c r="B159" s="45">
        <f>IF(OR(B158=B157,INDEX(GVgg!$B$12:$D$600,B158,1)=""),B158+1,B158)</f>
        <v>151</v>
      </c>
      <c r="C159" s="45">
        <f>IF(B159=B160,"",INDEX(GVgg!$B$12:$D$600,B159,3))</f>
        <v>0</v>
      </c>
      <c r="D159" s="51" t="str">
        <f>_xlfn.IFNA(IF(OR($C159="",ISBLANK(VLOOKUP($C159,GVgg!$D$11:$BV750,$I$3,FALSE))),"",VLOOKUP($C159,GVgg!$D$11:$BV750,$I$3,FALSE)),"")</f>
        <v/>
      </c>
      <c r="E159" s="51" t="str">
        <f>_xlfn.IFNA(IF(OR($C159="",ISBLANK(VLOOKUP($C159,GVgg!$D$11:$BV750,$I$3-1,FALSE))),"",VLOOKUP($C159,GVgg!$D$11:$BV750,$I$3-1,FALSE)),"")</f>
        <v/>
      </c>
      <c r="F159" s="51">
        <f>IF(B159=B160,UPPER(MID(INDEX(GVgg!$B$12:$F$600,B159,1),9,99)),INDEX(GVgg!$B$12:$F$600,B159,5))</f>
        <v>0</v>
      </c>
      <c r="G159" s="51">
        <f>IF(B159=B160,UPPER(MID(INDEX(GVgg!$B$12:$F$600,B159,1),9,99)),INDEX(GVgg!$B$12:$F$600,B159,4))</f>
        <v>0</v>
      </c>
      <c r="H159" s="106">
        <f t="shared" si="6"/>
        <v>0</v>
      </c>
      <c r="I159" s="108" t="str">
        <f t="shared" ref="I159:I222" si="7">D159 &amp; " " &amp; E159</f>
        <v xml:space="preserve"> </v>
      </c>
      <c r="J159" s="134" t="str">
        <f>IF($C159="","",_xlfn.IFNA(IF(ISBLANK(VLOOKUP($C159,GVgg!$D$12:BW$600,J$3,FALSE)),"i.a",VLOOKUP($C159,GVgg!$D$12:BW$600,J$3,FALSE)),"i.a"))</f>
        <v>i.a</v>
      </c>
      <c r="K159" s="134" t="str">
        <f>IF($C159="","",_xlfn.IFNA(IF(ISBLANK(VLOOKUP($C159,GVgg!$D$12:BX$600,K$3,FALSE)),"i.a",VLOOKUP($C159,GVgg!$D$12:BX$600,K$3,FALSE)),"i.a"))</f>
        <v>i.a</v>
      </c>
      <c r="L159" s="134" t="str">
        <f>IF($C159="","",_xlfn.IFNA(IF(ISBLANK(VLOOKUP($C159,GVgg!$D$12:BY$600,L$3,FALSE)),"i.a",VLOOKUP($C159,GVgg!$D$12:BY$600,L$3,FALSE)),"i.a"))</f>
        <v>i.a</v>
      </c>
      <c r="M159" s="134" t="str">
        <f>IF($C159="","",_xlfn.IFNA(IF(ISBLANK(VLOOKUP($C159,GVgg!$D$12:BZ$600,M$3,FALSE)),"i.a",VLOOKUP($C159,GVgg!$D$12:BZ$600,M$3,FALSE)),"i.a"))</f>
        <v>i.a</v>
      </c>
      <c r="N159" s="134" t="str">
        <f>IF($C159="","",_xlfn.IFNA(IF(ISBLANK(VLOOKUP($C159,GVgg!$D$12:CA$600,N$3,FALSE)),"i.a",VLOOKUP($C159,GVgg!$D$12:CA$600,N$3,FALSE)),"i.a"))</f>
        <v>i.a</v>
      </c>
      <c r="O159" s="134" t="str">
        <f>IF($C159="","",_xlfn.IFNA(IF(ISBLANK(VLOOKUP($C159,GVgg!$D$12:CB$600,O$3,FALSE)),"i.a",VLOOKUP($C159,GVgg!$D$12:CB$600,O$3,FALSE)),"i.a"))</f>
        <v>i.a</v>
      </c>
      <c r="P159" s="134" t="str">
        <f>IF($C159="","",_xlfn.IFNA(IF(ISBLANK(VLOOKUP($C159,GVgg!$D$12:CC$600,P$3,FALSE)),"i.a",VLOOKUP($C159,GVgg!$D$12:CC$600,P$3,FALSE)),"i.a"))</f>
        <v>i.a</v>
      </c>
      <c r="Q159" s="134" t="str">
        <f>IF($C159="","",_xlfn.IFNA(IF(ISBLANK(VLOOKUP($C159,GVgg!$D$12:CD$600,Q$3,FALSE)),"i.a",VLOOKUP($C159,GVgg!$D$12:CD$600,Q$3,FALSE)),"i.a"))</f>
        <v>i.a</v>
      </c>
      <c r="R159" s="134" t="str">
        <f>IF($C159="","",_xlfn.IFNA(IF(ISBLANK(VLOOKUP($C159,GVgg!$D$12:CE$600,R$3,FALSE)),"i.a",VLOOKUP($C159,GVgg!$D$12:CE$600,R$3,FALSE)),"i.a"))</f>
        <v>i.a</v>
      </c>
      <c r="S159" s="134" t="str">
        <f>IF($C159="","",_xlfn.IFNA(IF(ISBLANK(VLOOKUP($C159,GVgg!$D$12:CF$600,S$3,FALSE)),"i.a",VLOOKUP($C159,GVgg!$D$12:CF$600,S$3,FALSE)),"i.a"))</f>
        <v>i.a</v>
      </c>
      <c r="T159" s="134" t="str">
        <f>IF($C159="","",_xlfn.IFNA(IF(ISBLANK(VLOOKUP($C159,GVgg!$D$12:CG$600,T$3,FALSE)),"i.a",VLOOKUP($C159,GVgg!$D$12:CG$600,T$3,FALSE)),"i.a"))</f>
        <v>i.a</v>
      </c>
      <c r="U159" s="134" t="str">
        <f>IF($C159="","",_xlfn.IFNA(IF(ISBLANK(VLOOKUP($C159,GVgg!$D$12:CH$600,U$3,FALSE)),"i.a",VLOOKUP($C159,GVgg!$D$12:CH$600,U$3,FALSE)),"i.a"))</f>
        <v>i.a</v>
      </c>
      <c r="V159" s="134" t="str">
        <f>IF($C159="","",_xlfn.IFNA(IF(ISBLANK(VLOOKUP($C159,GVgg!$D$12:CI$600,V$3,FALSE)),"i.a",VLOOKUP($C159,GVgg!$D$12:CI$600,V$3,FALSE)),"i.a"))</f>
        <v>i.a</v>
      </c>
      <c r="W159" s="134" t="str">
        <f>IF($C159="","",_xlfn.IFNA(IF(ISBLANK(VLOOKUP($C159,GVgg!$D$12:CJ$600,W$3,FALSE)),"i.a",VLOOKUP($C159,GVgg!$D$12:CJ$600,W$3,FALSE)),"i.a"))</f>
        <v>i.a</v>
      </c>
      <c r="X159" s="134" t="str">
        <f>IF($C159="","",_xlfn.IFNA(IF(ISBLANK(VLOOKUP($C159,GVgg!$D$12:CK$600,X$3,FALSE)),"i.a",VLOOKUP($C159,GVgg!$D$12:CK$600,X$3,FALSE)),"i.a"))</f>
        <v>i.a</v>
      </c>
      <c r="Y159" s="134" t="str">
        <f>IF($C159="","",_xlfn.IFNA(IF(ISBLANK(VLOOKUP($C159,GVgg!$D$12:CL$600,Y$3,FALSE)),"i.a",VLOOKUP($C159,GVgg!$D$12:CL$600,Y$3,FALSE)),"i.a"))</f>
        <v>i.a</v>
      </c>
      <c r="Z159" s="134" t="str">
        <f>IF($C159="","",_xlfn.IFNA(IF(ISBLANK(VLOOKUP($C159,GVgg!$D$12:CM$600,Z$3,FALSE)),"i.a",VLOOKUP($C159,GVgg!$D$12:CM$600,Z$3,FALSE)),"i.a"))</f>
        <v>i.a</v>
      </c>
      <c r="AA159" s="134" t="str">
        <f>IF($C159="","",_xlfn.IFNA(IF(ISBLANK(VLOOKUP($C159,GVgg!$D$12:CN$600,AA$3,FALSE)),"i.a",VLOOKUP($C159,GVgg!$D$12:CN$600,AA$3,FALSE)),"i.a"))</f>
        <v>i.a</v>
      </c>
      <c r="AB159" s="134" t="str">
        <f>IF($C159="","",_xlfn.IFNA(IF(ISBLANK(VLOOKUP($C159,GVgg!$D$12:CO$600,AB$3,FALSE)),"i.a",VLOOKUP($C159,GVgg!$D$12:CO$600,AB$3,FALSE)),"i.a"))</f>
        <v>i.a</v>
      </c>
    </row>
    <row r="160" spans="1:28" x14ac:dyDescent="0.2">
      <c r="A160" s="45">
        <v>152</v>
      </c>
      <c r="B160" s="45">
        <f>IF(OR(B159=B158,INDEX(GVgg!$B$12:$D$600,B159,1)=""),B159+1,B159)</f>
        <v>152</v>
      </c>
      <c r="C160" s="45">
        <f>IF(B160=B161,"",INDEX(GVgg!$B$12:$D$600,B160,3))</f>
        <v>0</v>
      </c>
      <c r="D160" s="51" t="str">
        <f>_xlfn.IFNA(IF(OR($C160="",ISBLANK(VLOOKUP($C160,GVgg!$D$11:$BV751,$I$3,FALSE))),"",VLOOKUP($C160,GVgg!$D$11:$BV751,$I$3,FALSE)),"")</f>
        <v/>
      </c>
      <c r="E160" s="51" t="str">
        <f>_xlfn.IFNA(IF(OR($C160="",ISBLANK(VLOOKUP($C160,GVgg!$D$11:$BV751,$I$3-1,FALSE))),"",VLOOKUP($C160,GVgg!$D$11:$BV751,$I$3-1,FALSE)),"")</f>
        <v/>
      </c>
      <c r="F160" s="51">
        <f>IF(B160=B161,UPPER(MID(INDEX(GVgg!$B$12:$F$600,B160,1),9,99)),INDEX(GVgg!$B$12:$F$600,B160,5))</f>
        <v>0</v>
      </c>
      <c r="G160" s="51">
        <f>IF(B160=B161,UPPER(MID(INDEX(GVgg!$B$12:$F$600,B160,1),9,99)),INDEX(GVgg!$B$12:$F$600,B160,4))</f>
        <v>0</v>
      </c>
      <c r="H160" s="106">
        <f t="shared" si="6"/>
        <v>0</v>
      </c>
      <c r="I160" s="108" t="str">
        <f t="shared" si="7"/>
        <v xml:space="preserve"> </v>
      </c>
      <c r="J160" s="134" t="str">
        <f>IF($C160="","",_xlfn.IFNA(IF(ISBLANK(VLOOKUP($C160,GVgg!$D$12:BW$600,J$3,FALSE)),"i.a",VLOOKUP($C160,GVgg!$D$12:BW$600,J$3,FALSE)),"i.a"))</f>
        <v>i.a</v>
      </c>
      <c r="K160" s="134" t="str">
        <f>IF($C160="","",_xlfn.IFNA(IF(ISBLANK(VLOOKUP($C160,GVgg!$D$12:BX$600,K$3,FALSE)),"i.a",VLOOKUP($C160,GVgg!$D$12:BX$600,K$3,FALSE)),"i.a"))</f>
        <v>i.a</v>
      </c>
      <c r="L160" s="134" t="str">
        <f>IF($C160="","",_xlfn.IFNA(IF(ISBLANK(VLOOKUP($C160,GVgg!$D$12:BY$600,L$3,FALSE)),"i.a",VLOOKUP($C160,GVgg!$D$12:BY$600,L$3,FALSE)),"i.a"))</f>
        <v>i.a</v>
      </c>
      <c r="M160" s="134" t="str">
        <f>IF($C160="","",_xlfn.IFNA(IF(ISBLANK(VLOOKUP($C160,GVgg!$D$12:BZ$600,M$3,FALSE)),"i.a",VLOOKUP($C160,GVgg!$D$12:BZ$600,M$3,FALSE)),"i.a"))</f>
        <v>i.a</v>
      </c>
      <c r="N160" s="134" t="str">
        <f>IF($C160="","",_xlfn.IFNA(IF(ISBLANK(VLOOKUP($C160,GVgg!$D$12:CA$600,N$3,FALSE)),"i.a",VLOOKUP($C160,GVgg!$D$12:CA$600,N$3,FALSE)),"i.a"))</f>
        <v>i.a</v>
      </c>
      <c r="O160" s="134" t="str">
        <f>IF($C160="","",_xlfn.IFNA(IF(ISBLANK(VLOOKUP($C160,GVgg!$D$12:CB$600,O$3,FALSE)),"i.a",VLOOKUP($C160,GVgg!$D$12:CB$600,O$3,FALSE)),"i.a"))</f>
        <v>i.a</v>
      </c>
      <c r="P160" s="134" t="str">
        <f>IF($C160="","",_xlfn.IFNA(IF(ISBLANK(VLOOKUP($C160,GVgg!$D$12:CC$600,P$3,FALSE)),"i.a",VLOOKUP($C160,GVgg!$D$12:CC$600,P$3,FALSE)),"i.a"))</f>
        <v>i.a</v>
      </c>
      <c r="Q160" s="134" t="str">
        <f>IF($C160="","",_xlfn.IFNA(IF(ISBLANK(VLOOKUP($C160,GVgg!$D$12:CD$600,Q$3,FALSE)),"i.a",VLOOKUP($C160,GVgg!$D$12:CD$600,Q$3,FALSE)),"i.a"))</f>
        <v>i.a</v>
      </c>
      <c r="R160" s="134" t="str">
        <f>IF($C160="","",_xlfn.IFNA(IF(ISBLANK(VLOOKUP($C160,GVgg!$D$12:CE$600,R$3,FALSE)),"i.a",VLOOKUP($C160,GVgg!$D$12:CE$600,R$3,FALSE)),"i.a"))</f>
        <v>i.a</v>
      </c>
      <c r="S160" s="134" t="str">
        <f>IF($C160="","",_xlfn.IFNA(IF(ISBLANK(VLOOKUP($C160,GVgg!$D$12:CF$600,S$3,FALSE)),"i.a",VLOOKUP($C160,GVgg!$D$12:CF$600,S$3,FALSE)),"i.a"))</f>
        <v>i.a</v>
      </c>
      <c r="T160" s="134" t="str">
        <f>IF($C160="","",_xlfn.IFNA(IF(ISBLANK(VLOOKUP($C160,GVgg!$D$12:CG$600,T$3,FALSE)),"i.a",VLOOKUP($C160,GVgg!$D$12:CG$600,T$3,FALSE)),"i.a"))</f>
        <v>i.a</v>
      </c>
      <c r="U160" s="134" t="str">
        <f>IF($C160="","",_xlfn.IFNA(IF(ISBLANK(VLOOKUP($C160,GVgg!$D$12:CH$600,U$3,FALSE)),"i.a",VLOOKUP($C160,GVgg!$D$12:CH$600,U$3,FALSE)),"i.a"))</f>
        <v>i.a</v>
      </c>
      <c r="V160" s="134" t="str">
        <f>IF($C160="","",_xlfn.IFNA(IF(ISBLANK(VLOOKUP($C160,GVgg!$D$12:CI$600,V$3,FALSE)),"i.a",VLOOKUP($C160,GVgg!$D$12:CI$600,V$3,FALSE)),"i.a"))</f>
        <v>i.a</v>
      </c>
      <c r="W160" s="134" t="str">
        <f>IF($C160="","",_xlfn.IFNA(IF(ISBLANK(VLOOKUP($C160,GVgg!$D$12:CJ$600,W$3,FALSE)),"i.a",VLOOKUP($C160,GVgg!$D$12:CJ$600,W$3,FALSE)),"i.a"))</f>
        <v>i.a</v>
      </c>
      <c r="X160" s="134" t="str">
        <f>IF($C160="","",_xlfn.IFNA(IF(ISBLANK(VLOOKUP($C160,GVgg!$D$12:CK$600,X$3,FALSE)),"i.a",VLOOKUP($C160,GVgg!$D$12:CK$600,X$3,FALSE)),"i.a"))</f>
        <v>i.a</v>
      </c>
      <c r="Y160" s="134" t="str">
        <f>IF($C160="","",_xlfn.IFNA(IF(ISBLANK(VLOOKUP($C160,GVgg!$D$12:CL$600,Y$3,FALSE)),"i.a",VLOOKUP($C160,GVgg!$D$12:CL$600,Y$3,FALSE)),"i.a"))</f>
        <v>i.a</v>
      </c>
      <c r="Z160" s="134" t="str">
        <f>IF($C160="","",_xlfn.IFNA(IF(ISBLANK(VLOOKUP($C160,GVgg!$D$12:CM$600,Z$3,FALSE)),"i.a",VLOOKUP($C160,GVgg!$D$12:CM$600,Z$3,FALSE)),"i.a"))</f>
        <v>i.a</v>
      </c>
      <c r="AA160" s="134" t="str">
        <f>IF($C160="","",_xlfn.IFNA(IF(ISBLANK(VLOOKUP($C160,GVgg!$D$12:CN$600,AA$3,FALSE)),"i.a",VLOOKUP($C160,GVgg!$D$12:CN$600,AA$3,FALSE)),"i.a"))</f>
        <v>i.a</v>
      </c>
      <c r="AB160" s="134" t="str">
        <f>IF($C160="","",_xlfn.IFNA(IF(ISBLANK(VLOOKUP($C160,GVgg!$D$12:CO$600,AB$3,FALSE)),"i.a",VLOOKUP($C160,GVgg!$D$12:CO$600,AB$3,FALSE)),"i.a"))</f>
        <v>i.a</v>
      </c>
    </row>
    <row r="161" spans="1:28" x14ac:dyDescent="0.2">
      <c r="A161" s="45">
        <v>153</v>
      </c>
      <c r="B161" s="45">
        <f>IF(OR(B160=B159,INDEX(GVgg!$B$12:$D$600,B160,1)=""),B160+1,B160)</f>
        <v>153</v>
      </c>
      <c r="C161" s="45">
        <f>IF(B161=B162,"",INDEX(GVgg!$B$12:$D$600,B161,3))</f>
        <v>0</v>
      </c>
      <c r="D161" s="51" t="str">
        <f>_xlfn.IFNA(IF(OR($C161="",ISBLANK(VLOOKUP($C161,GVgg!$D$11:$BV752,$I$3,FALSE))),"",VLOOKUP($C161,GVgg!$D$11:$BV752,$I$3,FALSE)),"")</f>
        <v/>
      </c>
      <c r="E161" s="51" t="str">
        <f>_xlfn.IFNA(IF(OR($C161="",ISBLANK(VLOOKUP($C161,GVgg!$D$11:$BV752,$I$3-1,FALSE))),"",VLOOKUP($C161,GVgg!$D$11:$BV752,$I$3-1,FALSE)),"")</f>
        <v/>
      </c>
      <c r="F161" s="51">
        <f>IF(B161=B162,UPPER(MID(INDEX(GVgg!$B$12:$F$600,B161,1),9,99)),INDEX(GVgg!$B$12:$F$600,B161,5))</f>
        <v>0</v>
      </c>
      <c r="G161" s="51">
        <f>IF(B161=B162,UPPER(MID(INDEX(GVgg!$B$12:$F$600,B161,1),9,99)),INDEX(GVgg!$B$12:$F$600,B161,4))</f>
        <v>0</v>
      </c>
      <c r="H161" s="106">
        <f t="shared" si="6"/>
        <v>0</v>
      </c>
      <c r="I161" s="108" t="str">
        <f t="shared" si="7"/>
        <v xml:space="preserve"> </v>
      </c>
      <c r="J161" s="134" t="str">
        <f>IF($C161="","",_xlfn.IFNA(IF(ISBLANK(VLOOKUP($C161,GVgg!$D$12:BW$600,J$3,FALSE)),"i.a",VLOOKUP($C161,GVgg!$D$12:BW$600,J$3,FALSE)),"i.a"))</f>
        <v>i.a</v>
      </c>
      <c r="K161" s="134" t="str">
        <f>IF($C161="","",_xlfn.IFNA(IF(ISBLANK(VLOOKUP($C161,GVgg!$D$12:BX$600,K$3,FALSE)),"i.a",VLOOKUP($C161,GVgg!$D$12:BX$600,K$3,FALSE)),"i.a"))</f>
        <v>i.a</v>
      </c>
      <c r="L161" s="134" t="str">
        <f>IF($C161="","",_xlfn.IFNA(IF(ISBLANK(VLOOKUP($C161,GVgg!$D$12:BY$600,L$3,FALSE)),"i.a",VLOOKUP($C161,GVgg!$D$12:BY$600,L$3,FALSE)),"i.a"))</f>
        <v>i.a</v>
      </c>
      <c r="M161" s="134" t="str">
        <f>IF($C161="","",_xlfn.IFNA(IF(ISBLANK(VLOOKUP($C161,GVgg!$D$12:BZ$600,M$3,FALSE)),"i.a",VLOOKUP($C161,GVgg!$D$12:BZ$600,M$3,FALSE)),"i.a"))</f>
        <v>i.a</v>
      </c>
      <c r="N161" s="134" t="str">
        <f>IF($C161="","",_xlfn.IFNA(IF(ISBLANK(VLOOKUP($C161,GVgg!$D$12:CA$600,N$3,FALSE)),"i.a",VLOOKUP($C161,GVgg!$D$12:CA$600,N$3,FALSE)),"i.a"))</f>
        <v>i.a</v>
      </c>
      <c r="O161" s="134" t="str">
        <f>IF($C161="","",_xlfn.IFNA(IF(ISBLANK(VLOOKUP($C161,GVgg!$D$12:CB$600,O$3,FALSE)),"i.a",VLOOKUP($C161,GVgg!$D$12:CB$600,O$3,FALSE)),"i.a"))</f>
        <v>i.a</v>
      </c>
      <c r="P161" s="134" t="str">
        <f>IF($C161="","",_xlfn.IFNA(IF(ISBLANK(VLOOKUP($C161,GVgg!$D$12:CC$600,P$3,FALSE)),"i.a",VLOOKUP($C161,GVgg!$D$12:CC$600,P$3,FALSE)),"i.a"))</f>
        <v>i.a</v>
      </c>
      <c r="Q161" s="134" t="str">
        <f>IF($C161="","",_xlfn.IFNA(IF(ISBLANK(VLOOKUP($C161,GVgg!$D$12:CD$600,Q$3,FALSE)),"i.a",VLOOKUP($C161,GVgg!$D$12:CD$600,Q$3,FALSE)),"i.a"))</f>
        <v>i.a</v>
      </c>
      <c r="R161" s="134" t="str">
        <f>IF($C161="","",_xlfn.IFNA(IF(ISBLANK(VLOOKUP($C161,GVgg!$D$12:CE$600,R$3,FALSE)),"i.a",VLOOKUP($C161,GVgg!$D$12:CE$600,R$3,FALSE)),"i.a"))</f>
        <v>i.a</v>
      </c>
      <c r="S161" s="134" t="str">
        <f>IF($C161="","",_xlfn.IFNA(IF(ISBLANK(VLOOKUP($C161,GVgg!$D$12:CF$600,S$3,FALSE)),"i.a",VLOOKUP($C161,GVgg!$D$12:CF$600,S$3,FALSE)),"i.a"))</f>
        <v>i.a</v>
      </c>
      <c r="T161" s="134" t="str">
        <f>IF($C161="","",_xlfn.IFNA(IF(ISBLANK(VLOOKUP($C161,GVgg!$D$12:CG$600,T$3,FALSE)),"i.a",VLOOKUP($C161,GVgg!$D$12:CG$600,T$3,FALSE)),"i.a"))</f>
        <v>i.a</v>
      </c>
      <c r="U161" s="134" t="str">
        <f>IF($C161="","",_xlfn.IFNA(IF(ISBLANK(VLOOKUP($C161,GVgg!$D$12:CH$600,U$3,FALSE)),"i.a",VLOOKUP($C161,GVgg!$D$12:CH$600,U$3,FALSE)),"i.a"))</f>
        <v>i.a</v>
      </c>
      <c r="V161" s="134" t="str">
        <f>IF($C161="","",_xlfn.IFNA(IF(ISBLANK(VLOOKUP($C161,GVgg!$D$12:CI$600,V$3,FALSE)),"i.a",VLOOKUP($C161,GVgg!$D$12:CI$600,V$3,FALSE)),"i.a"))</f>
        <v>i.a</v>
      </c>
      <c r="W161" s="134" t="str">
        <f>IF($C161="","",_xlfn.IFNA(IF(ISBLANK(VLOOKUP($C161,GVgg!$D$12:CJ$600,W$3,FALSE)),"i.a",VLOOKUP($C161,GVgg!$D$12:CJ$600,W$3,FALSE)),"i.a"))</f>
        <v>i.a</v>
      </c>
      <c r="X161" s="134" t="str">
        <f>IF($C161="","",_xlfn.IFNA(IF(ISBLANK(VLOOKUP($C161,GVgg!$D$12:CK$600,X$3,FALSE)),"i.a",VLOOKUP($C161,GVgg!$D$12:CK$600,X$3,FALSE)),"i.a"))</f>
        <v>i.a</v>
      </c>
      <c r="Y161" s="134" t="str">
        <f>IF($C161="","",_xlfn.IFNA(IF(ISBLANK(VLOOKUP($C161,GVgg!$D$12:CL$600,Y$3,FALSE)),"i.a",VLOOKUP($C161,GVgg!$D$12:CL$600,Y$3,FALSE)),"i.a"))</f>
        <v>i.a</v>
      </c>
      <c r="Z161" s="134" t="str">
        <f>IF($C161="","",_xlfn.IFNA(IF(ISBLANK(VLOOKUP($C161,GVgg!$D$12:CM$600,Z$3,FALSE)),"i.a",VLOOKUP($C161,GVgg!$D$12:CM$600,Z$3,FALSE)),"i.a"))</f>
        <v>i.a</v>
      </c>
      <c r="AA161" s="134" t="str">
        <f>IF($C161="","",_xlfn.IFNA(IF(ISBLANK(VLOOKUP($C161,GVgg!$D$12:CN$600,AA$3,FALSE)),"i.a",VLOOKUP($C161,GVgg!$D$12:CN$600,AA$3,FALSE)),"i.a"))</f>
        <v>i.a</v>
      </c>
      <c r="AB161" s="134" t="str">
        <f>IF($C161="","",_xlfn.IFNA(IF(ISBLANK(VLOOKUP($C161,GVgg!$D$12:CO$600,AB$3,FALSE)),"i.a",VLOOKUP($C161,GVgg!$D$12:CO$600,AB$3,FALSE)),"i.a"))</f>
        <v>i.a</v>
      </c>
    </row>
    <row r="162" spans="1:28" x14ac:dyDescent="0.2">
      <c r="A162" s="45">
        <v>154</v>
      </c>
      <c r="B162" s="45">
        <f>IF(OR(B161=B160,INDEX(GVgg!$B$12:$D$600,B161,1)=""),B161+1,B161)</f>
        <v>154</v>
      </c>
      <c r="C162" s="45">
        <f>IF(B162=B163,"",INDEX(GVgg!$B$12:$D$600,B162,3))</f>
        <v>0</v>
      </c>
      <c r="D162" s="51" t="str">
        <f>_xlfn.IFNA(IF(OR($C162="",ISBLANK(VLOOKUP($C162,GVgg!$D$11:$BV753,$I$3,FALSE))),"",VLOOKUP($C162,GVgg!$D$11:$BV753,$I$3,FALSE)),"")</f>
        <v/>
      </c>
      <c r="E162" s="51" t="str">
        <f>_xlfn.IFNA(IF(OR($C162="",ISBLANK(VLOOKUP($C162,GVgg!$D$11:$BV753,$I$3-1,FALSE))),"",VLOOKUP($C162,GVgg!$D$11:$BV753,$I$3-1,FALSE)),"")</f>
        <v/>
      </c>
      <c r="F162" s="51">
        <f>IF(B162=B163,UPPER(MID(INDEX(GVgg!$B$12:$F$600,B162,1),9,99)),INDEX(GVgg!$B$12:$F$600,B162,5))</f>
        <v>0</v>
      </c>
      <c r="G162" s="51">
        <f>IF(B162=B163,UPPER(MID(INDEX(GVgg!$B$12:$F$600,B162,1),9,99)),INDEX(GVgg!$B$12:$F$600,B162,4))</f>
        <v>0</v>
      </c>
      <c r="H162" s="106">
        <f t="shared" si="6"/>
        <v>0</v>
      </c>
      <c r="I162" s="108" t="str">
        <f t="shared" si="7"/>
        <v xml:space="preserve"> </v>
      </c>
      <c r="J162" s="134" t="str">
        <f>IF($C162="","",_xlfn.IFNA(IF(ISBLANK(VLOOKUP($C162,GVgg!$D$12:BW$600,J$3,FALSE)),"i.a",VLOOKUP($C162,GVgg!$D$12:BW$600,J$3,FALSE)),"i.a"))</f>
        <v>i.a</v>
      </c>
      <c r="K162" s="134" t="str">
        <f>IF($C162="","",_xlfn.IFNA(IF(ISBLANK(VLOOKUP($C162,GVgg!$D$12:BX$600,K$3,FALSE)),"i.a",VLOOKUP($C162,GVgg!$D$12:BX$600,K$3,FALSE)),"i.a"))</f>
        <v>i.a</v>
      </c>
      <c r="L162" s="134" t="str">
        <f>IF($C162="","",_xlfn.IFNA(IF(ISBLANK(VLOOKUP($C162,GVgg!$D$12:BY$600,L$3,FALSE)),"i.a",VLOOKUP($C162,GVgg!$D$12:BY$600,L$3,FALSE)),"i.a"))</f>
        <v>i.a</v>
      </c>
      <c r="M162" s="134" t="str">
        <f>IF($C162="","",_xlfn.IFNA(IF(ISBLANK(VLOOKUP($C162,GVgg!$D$12:BZ$600,M$3,FALSE)),"i.a",VLOOKUP($C162,GVgg!$D$12:BZ$600,M$3,FALSE)),"i.a"))</f>
        <v>i.a</v>
      </c>
      <c r="N162" s="134" t="str">
        <f>IF($C162="","",_xlfn.IFNA(IF(ISBLANK(VLOOKUP($C162,GVgg!$D$12:CA$600,N$3,FALSE)),"i.a",VLOOKUP($C162,GVgg!$D$12:CA$600,N$3,FALSE)),"i.a"))</f>
        <v>i.a</v>
      </c>
      <c r="O162" s="134" t="str">
        <f>IF($C162="","",_xlfn.IFNA(IF(ISBLANK(VLOOKUP($C162,GVgg!$D$12:CB$600,O$3,FALSE)),"i.a",VLOOKUP($C162,GVgg!$D$12:CB$600,O$3,FALSE)),"i.a"))</f>
        <v>i.a</v>
      </c>
      <c r="P162" s="134" t="str">
        <f>IF($C162="","",_xlfn.IFNA(IF(ISBLANK(VLOOKUP($C162,GVgg!$D$12:CC$600,P$3,FALSE)),"i.a",VLOOKUP($C162,GVgg!$D$12:CC$600,P$3,FALSE)),"i.a"))</f>
        <v>i.a</v>
      </c>
      <c r="Q162" s="134" t="str">
        <f>IF($C162="","",_xlfn.IFNA(IF(ISBLANK(VLOOKUP($C162,GVgg!$D$12:CD$600,Q$3,FALSE)),"i.a",VLOOKUP($C162,GVgg!$D$12:CD$600,Q$3,FALSE)),"i.a"))</f>
        <v>i.a</v>
      </c>
      <c r="R162" s="134" t="str">
        <f>IF($C162="","",_xlfn.IFNA(IF(ISBLANK(VLOOKUP($C162,GVgg!$D$12:CE$600,R$3,FALSE)),"i.a",VLOOKUP($C162,GVgg!$D$12:CE$600,R$3,FALSE)),"i.a"))</f>
        <v>i.a</v>
      </c>
      <c r="S162" s="134" t="str">
        <f>IF($C162="","",_xlfn.IFNA(IF(ISBLANK(VLOOKUP($C162,GVgg!$D$12:CF$600,S$3,FALSE)),"i.a",VLOOKUP($C162,GVgg!$D$12:CF$600,S$3,FALSE)),"i.a"))</f>
        <v>i.a</v>
      </c>
      <c r="T162" s="134" t="str">
        <f>IF($C162="","",_xlfn.IFNA(IF(ISBLANK(VLOOKUP($C162,GVgg!$D$12:CG$600,T$3,FALSE)),"i.a",VLOOKUP($C162,GVgg!$D$12:CG$600,T$3,FALSE)),"i.a"))</f>
        <v>i.a</v>
      </c>
      <c r="U162" s="134" t="str">
        <f>IF($C162="","",_xlfn.IFNA(IF(ISBLANK(VLOOKUP($C162,GVgg!$D$12:CH$600,U$3,FALSE)),"i.a",VLOOKUP($C162,GVgg!$D$12:CH$600,U$3,FALSE)),"i.a"))</f>
        <v>i.a</v>
      </c>
      <c r="V162" s="134" t="str">
        <f>IF($C162="","",_xlfn.IFNA(IF(ISBLANK(VLOOKUP($C162,GVgg!$D$12:CI$600,V$3,FALSE)),"i.a",VLOOKUP($C162,GVgg!$D$12:CI$600,V$3,FALSE)),"i.a"))</f>
        <v>i.a</v>
      </c>
      <c r="W162" s="134" t="str">
        <f>IF($C162="","",_xlfn.IFNA(IF(ISBLANK(VLOOKUP($C162,GVgg!$D$12:CJ$600,W$3,FALSE)),"i.a",VLOOKUP($C162,GVgg!$D$12:CJ$600,W$3,FALSE)),"i.a"))</f>
        <v>i.a</v>
      </c>
      <c r="X162" s="134" t="str">
        <f>IF($C162="","",_xlfn.IFNA(IF(ISBLANK(VLOOKUP($C162,GVgg!$D$12:CK$600,X$3,FALSE)),"i.a",VLOOKUP($C162,GVgg!$D$12:CK$600,X$3,FALSE)),"i.a"))</f>
        <v>i.a</v>
      </c>
      <c r="Y162" s="134" t="str">
        <f>IF($C162="","",_xlfn.IFNA(IF(ISBLANK(VLOOKUP($C162,GVgg!$D$12:CL$600,Y$3,FALSE)),"i.a",VLOOKUP($C162,GVgg!$D$12:CL$600,Y$3,FALSE)),"i.a"))</f>
        <v>i.a</v>
      </c>
      <c r="Z162" s="134" t="str">
        <f>IF($C162="","",_xlfn.IFNA(IF(ISBLANK(VLOOKUP($C162,GVgg!$D$12:CM$600,Z$3,FALSE)),"i.a",VLOOKUP($C162,GVgg!$D$12:CM$600,Z$3,FALSE)),"i.a"))</f>
        <v>i.a</v>
      </c>
      <c r="AA162" s="134" t="str">
        <f>IF($C162="","",_xlfn.IFNA(IF(ISBLANK(VLOOKUP($C162,GVgg!$D$12:CN$600,AA$3,FALSE)),"i.a",VLOOKUP($C162,GVgg!$D$12:CN$600,AA$3,FALSE)),"i.a"))</f>
        <v>i.a</v>
      </c>
      <c r="AB162" s="134" t="str">
        <f>IF($C162="","",_xlfn.IFNA(IF(ISBLANK(VLOOKUP($C162,GVgg!$D$12:CO$600,AB$3,FALSE)),"i.a",VLOOKUP($C162,GVgg!$D$12:CO$600,AB$3,FALSE)),"i.a"))</f>
        <v>i.a</v>
      </c>
    </row>
    <row r="163" spans="1:28" x14ac:dyDescent="0.2">
      <c r="A163" s="45">
        <v>155</v>
      </c>
      <c r="B163" s="45">
        <f>IF(OR(B162=B161,INDEX(GVgg!$B$12:$D$600,B162,1)=""),B162+1,B162)</f>
        <v>155</v>
      </c>
      <c r="C163" s="45">
        <f>IF(B163=B164,"",INDEX(GVgg!$B$12:$D$600,B163,3))</f>
        <v>0</v>
      </c>
      <c r="D163" s="51" t="str">
        <f>_xlfn.IFNA(IF(OR($C163="",ISBLANK(VLOOKUP($C163,GVgg!$D$11:$BV754,$I$3,FALSE))),"",VLOOKUP($C163,GVgg!$D$11:$BV754,$I$3,FALSE)),"")</f>
        <v/>
      </c>
      <c r="E163" s="51" t="str">
        <f>_xlfn.IFNA(IF(OR($C163="",ISBLANK(VLOOKUP($C163,GVgg!$D$11:$BV754,$I$3-1,FALSE))),"",VLOOKUP($C163,GVgg!$D$11:$BV754,$I$3-1,FALSE)),"")</f>
        <v/>
      </c>
      <c r="F163" s="51">
        <f>IF(B163=B164,UPPER(MID(INDEX(GVgg!$B$12:$F$600,B163,1),9,99)),INDEX(GVgg!$B$12:$F$600,B163,5))</f>
        <v>0</v>
      </c>
      <c r="G163" s="51">
        <f>IF(B163=B164,UPPER(MID(INDEX(GVgg!$B$12:$F$600,B163,1),9,99)),INDEX(GVgg!$B$12:$F$600,B163,4))</f>
        <v>0</v>
      </c>
      <c r="H163" s="106">
        <f t="shared" si="6"/>
        <v>0</v>
      </c>
      <c r="I163" s="108" t="str">
        <f t="shared" si="7"/>
        <v xml:space="preserve"> </v>
      </c>
      <c r="J163" s="134" t="str">
        <f>IF($C163="","",_xlfn.IFNA(IF(ISBLANK(VLOOKUP($C163,GVgg!$D$12:BW$600,J$3,FALSE)),"i.a",VLOOKUP($C163,GVgg!$D$12:BW$600,J$3,FALSE)),"i.a"))</f>
        <v>i.a</v>
      </c>
      <c r="K163" s="134" t="str">
        <f>IF($C163="","",_xlfn.IFNA(IF(ISBLANK(VLOOKUP($C163,GVgg!$D$12:BX$600,K$3,FALSE)),"i.a",VLOOKUP($C163,GVgg!$D$12:BX$600,K$3,FALSE)),"i.a"))</f>
        <v>i.a</v>
      </c>
      <c r="L163" s="134" t="str">
        <f>IF($C163="","",_xlfn.IFNA(IF(ISBLANK(VLOOKUP($C163,GVgg!$D$12:BY$600,L$3,FALSE)),"i.a",VLOOKUP($C163,GVgg!$D$12:BY$600,L$3,FALSE)),"i.a"))</f>
        <v>i.a</v>
      </c>
      <c r="M163" s="134" t="str">
        <f>IF($C163="","",_xlfn.IFNA(IF(ISBLANK(VLOOKUP($C163,GVgg!$D$12:BZ$600,M$3,FALSE)),"i.a",VLOOKUP($C163,GVgg!$D$12:BZ$600,M$3,FALSE)),"i.a"))</f>
        <v>i.a</v>
      </c>
      <c r="N163" s="134" t="str">
        <f>IF($C163="","",_xlfn.IFNA(IF(ISBLANK(VLOOKUP($C163,GVgg!$D$12:CA$600,N$3,FALSE)),"i.a",VLOOKUP($C163,GVgg!$D$12:CA$600,N$3,FALSE)),"i.a"))</f>
        <v>i.a</v>
      </c>
      <c r="O163" s="134" t="str">
        <f>IF($C163="","",_xlfn.IFNA(IF(ISBLANK(VLOOKUP($C163,GVgg!$D$12:CB$600,O$3,FALSE)),"i.a",VLOOKUP($C163,GVgg!$D$12:CB$600,O$3,FALSE)),"i.a"))</f>
        <v>i.a</v>
      </c>
      <c r="P163" s="134" t="str">
        <f>IF($C163="","",_xlfn.IFNA(IF(ISBLANK(VLOOKUP($C163,GVgg!$D$12:CC$600,P$3,FALSE)),"i.a",VLOOKUP($C163,GVgg!$D$12:CC$600,P$3,FALSE)),"i.a"))</f>
        <v>i.a</v>
      </c>
      <c r="Q163" s="134" t="str">
        <f>IF($C163="","",_xlfn.IFNA(IF(ISBLANK(VLOOKUP($C163,GVgg!$D$12:CD$600,Q$3,FALSE)),"i.a",VLOOKUP($C163,GVgg!$D$12:CD$600,Q$3,FALSE)),"i.a"))</f>
        <v>i.a</v>
      </c>
      <c r="R163" s="134" t="str">
        <f>IF($C163="","",_xlfn.IFNA(IF(ISBLANK(VLOOKUP($C163,GVgg!$D$12:CE$600,R$3,FALSE)),"i.a",VLOOKUP($C163,GVgg!$D$12:CE$600,R$3,FALSE)),"i.a"))</f>
        <v>i.a</v>
      </c>
      <c r="S163" s="134" t="str">
        <f>IF($C163="","",_xlfn.IFNA(IF(ISBLANK(VLOOKUP($C163,GVgg!$D$12:CF$600,S$3,FALSE)),"i.a",VLOOKUP($C163,GVgg!$D$12:CF$600,S$3,FALSE)),"i.a"))</f>
        <v>i.a</v>
      </c>
      <c r="T163" s="134" t="str">
        <f>IF($C163="","",_xlfn.IFNA(IF(ISBLANK(VLOOKUP($C163,GVgg!$D$12:CG$600,T$3,FALSE)),"i.a",VLOOKUP($C163,GVgg!$D$12:CG$600,T$3,FALSE)),"i.a"))</f>
        <v>i.a</v>
      </c>
      <c r="U163" s="134" t="str">
        <f>IF($C163="","",_xlfn.IFNA(IF(ISBLANK(VLOOKUP($C163,GVgg!$D$12:CH$600,U$3,FALSE)),"i.a",VLOOKUP($C163,GVgg!$D$12:CH$600,U$3,FALSE)),"i.a"))</f>
        <v>i.a</v>
      </c>
      <c r="V163" s="134" t="str">
        <f>IF($C163="","",_xlfn.IFNA(IF(ISBLANK(VLOOKUP($C163,GVgg!$D$12:CI$600,V$3,FALSE)),"i.a",VLOOKUP($C163,GVgg!$D$12:CI$600,V$3,FALSE)),"i.a"))</f>
        <v>i.a</v>
      </c>
      <c r="W163" s="134" t="str">
        <f>IF($C163="","",_xlfn.IFNA(IF(ISBLANK(VLOOKUP($C163,GVgg!$D$12:CJ$600,W$3,FALSE)),"i.a",VLOOKUP($C163,GVgg!$D$12:CJ$600,W$3,FALSE)),"i.a"))</f>
        <v>i.a</v>
      </c>
      <c r="X163" s="134" t="str">
        <f>IF($C163="","",_xlfn.IFNA(IF(ISBLANK(VLOOKUP($C163,GVgg!$D$12:CK$600,X$3,FALSE)),"i.a",VLOOKUP($C163,GVgg!$D$12:CK$600,X$3,FALSE)),"i.a"))</f>
        <v>i.a</v>
      </c>
      <c r="Y163" s="134" t="str">
        <f>IF($C163="","",_xlfn.IFNA(IF(ISBLANK(VLOOKUP($C163,GVgg!$D$12:CL$600,Y$3,FALSE)),"i.a",VLOOKUP($C163,GVgg!$D$12:CL$600,Y$3,FALSE)),"i.a"))</f>
        <v>i.a</v>
      </c>
      <c r="Z163" s="134" t="str">
        <f>IF($C163="","",_xlfn.IFNA(IF(ISBLANK(VLOOKUP($C163,GVgg!$D$12:CM$600,Z$3,FALSE)),"i.a",VLOOKUP($C163,GVgg!$D$12:CM$600,Z$3,FALSE)),"i.a"))</f>
        <v>i.a</v>
      </c>
      <c r="AA163" s="134" t="str">
        <f>IF($C163="","",_xlfn.IFNA(IF(ISBLANK(VLOOKUP($C163,GVgg!$D$12:CN$600,AA$3,FALSE)),"i.a",VLOOKUP($C163,GVgg!$D$12:CN$600,AA$3,FALSE)),"i.a"))</f>
        <v>i.a</v>
      </c>
      <c r="AB163" s="134" t="str">
        <f>IF($C163="","",_xlfn.IFNA(IF(ISBLANK(VLOOKUP($C163,GVgg!$D$12:CO$600,AB$3,FALSE)),"i.a",VLOOKUP($C163,GVgg!$D$12:CO$600,AB$3,FALSE)),"i.a"))</f>
        <v>i.a</v>
      </c>
    </row>
    <row r="164" spans="1:28" x14ac:dyDescent="0.2">
      <c r="A164" s="45">
        <v>156</v>
      </c>
      <c r="B164" s="45">
        <f>IF(OR(B163=B162,INDEX(GVgg!$B$12:$D$600,B163,1)=""),B163+1,B163)</f>
        <v>156</v>
      </c>
      <c r="C164" s="45">
        <f>IF(B164=B165,"",INDEX(GVgg!$B$12:$D$600,B164,3))</f>
        <v>0</v>
      </c>
      <c r="D164" s="51" t="str">
        <f>_xlfn.IFNA(IF(OR($C164="",ISBLANK(VLOOKUP($C164,GVgg!$D$11:$BV755,$I$3,FALSE))),"",VLOOKUP($C164,GVgg!$D$11:$BV755,$I$3,FALSE)),"")</f>
        <v/>
      </c>
      <c r="E164" s="51" t="str">
        <f>_xlfn.IFNA(IF(OR($C164="",ISBLANK(VLOOKUP($C164,GVgg!$D$11:$BV755,$I$3-1,FALSE))),"",VLOOKUP($C164,GVgg!$D$11:$BV755,$I$3-1,FALSE)),"")</f>
        <v/>
      </c>
      <c r="F164" s="51">
        <f>IF(B164=B165,UPPER(MID(INDEX(GVgg!$B$12:$F$600,B164,1),9,99)),INDEX(GVgg!$B$12:$F$600,B164,5))</f>
        <v>0</v>
      </c>
      <c r="G164" s="51">
        <f>IF(B164=B165,UPPER(MID(INDEX(GVgg!$B$12:$F$600,B164,1),9,99)),INDEX(GVgg!$B$12:$F$600,B164,4))</f>
        <v>0</v>
      </c>
      <c r="H164" s="106">
        <f t="shared" si="6"/>
        <v>0</v>
      </c>
      <c r="I164" s="108" t="str">
        <f t="shared" si="7"/>
        <v xml:space="preserve"> </v>
      </c>
      <c r="J164" s="134" t="str">
        <f>IF($C164="","",_xlfn.IFNA(IF(ISBLANK(VLOOKUP($C164,GVgg!$D$12:BW$600,J$3,FALSE)),"i.a",VLOOKUP($C164,GVgg!$D$12:BW$600,J$3,FALSE)),"i.a"))</f>
        <v>i.a</v>
      </c>
      <c r="K164" s="134" t="str">
        <f>IF($C164="","",_xlfn.IFNA(IF(ISBLANK(VLOOKUP($C164,GVgg!$D$12:BX$600,K$3,FALSE)),"i.a",VLOOKUP($C164,GVgg!$D$12:BX$600,K$3,FALSE)),"i.a"))</f>
        <v>i.a</v>
      </c>
      <c r="L164" s="134" t="str">
        <f>IF($C164="","",_xlfn.IFNA(IF(ISBLANK(VLOOKUP($C164,GVgg!$D$12:BY$600,L$3,FALSE)),"i.a",VLOOKUP($C164,GVgg!$D$12:BY$600,L$3,FALSE)),"i.a"))</f>
        <v>i.a</v>
      </c>
      <c r="M164" s="134" t="str">
        <f>IF($C164="","",_xlfn.IFNA(IF(ISBLANK(VLOOKUP($C164,GVgg!$D$12:BZ$600,M$3,FALSE)),"i.a",VLOOKUP($C164,GVgg!$D$12:BZ$600,M$3,FALSE)),"i.a"))</f>
        <v>i.a</v>
      </c>
      <c r="N164" s="134" t="str">
        <f>IF($C164="","",_xlfn.IFNA(IF(ISBLANK(VLOOKUP($C164,GVgg!$D$12:CA$600,N$3,FALSE)),"i.a",VLOOKUP($C164,GVgg!$D$12:CA$600,N$3,FALSE)),"i.a"))</f>
        <v>i.a</v>
      </c>
      <c r="O164" s="134" t="str">
        <f>IF($C164="","",_xlfn.IFNA(IF(ISBLANK(VLOOKUP($C164,GVgg!$D$12:CB$600,O$3,FALSE)),"i.a",VLOOKUP($C164,GVgg!$D$12:CB$600,O$3,FALSE)),"i.a"))</f>
        <v>i.a</v>
      </c>
      <c r="P164" s="134" t="str">
        <f>IF($C164="","",_xlfn.IFNA(IF(ISBLANK(VLOOKUP($C164,GVgg!$D$12:CC$600,P$3,FALSE)),"i.a",VLOOKUP($C164,GVgg!$D$12:CC$600,P$3,FALSE)),"i.a"))</f>
        <v>i.a</v>
      </c>
      <c r="Q164" s="134" t="str">
        <f>IF($C164="","",_xlfn.IFNA(IF(ISBLANK(VLOOKUP($C164,GVgg!$D$12:CD$600,Q$3,FALSE)),"i.a",VLOOKUP($C164,GVgg!$D$12:CD$600,Q$3,FALSE)),"i.a"))</f>
        <v>i.a</v>
      </c>
      <c r="R164" s="134" t="str">
        <f>IF($C164="","",_xlfn.IFNA(IF(ISBLANK(VLOOKUP($C164,GVgg!$D$12:CE$600,R$3,FALSE)),"i.a",VLOOKUP($C164,GVgg!$D$12:CE$600,R$3,FALSE)),"i.a"))</f>
        <v>i.a</v>
      </c>
      <c r="S164" s="134" t="str">
        <f>IF($C164="","",_xlfn.IFNA(IF(ISBLANK(VLOOKUP($C164,GVgg!$D$12:CF$600,S$3,FALSE)),"i.a",VLOOKUP($C164,GVgg!$D$12:CF$600,S$3,FALSE)),"i.a"))</f>
        <v>i.a</v>
      </c>
      <c r="T164" s="134" t="str">
        <f>IF($C164="","",_xlfn.IFNA(IF(ISBLANK(VLOOKUP($C164,GVgg!$D$12:CG$600,T$3,FALSE)),"i.a",VLOOKUP($C164,GVgg!$D$12:CG$600,T$3,FALSE)),"i.a"))</f>
        <v>i.a</v>
      </c>
      <c r="U164" s="134" t="str">
        <f>IF($C164="","",_xlfn.IFNA(IF(ISBLANK(VLOOKUP($C164,GVgg!$D$12:CH$600,U$3,FALSE)),"i.a",VLOOKUP($C164,GVgg!$D$12:CH$600,U$3,FALSE)),"i.a"))</f>
        <v>i.a</v>
      </c>
      <c r="V164" s="134" t="str">
        <f>IF($C164="","",_xlfn.IFNA(IF(ISBLANK(VLOOKUP($C164,GVgg!$D$12:CI$600,V$3,FALSE)),"i.a",VLOOKUP($C164,GVgg!$D$12:CI$600,V$3,FALSE)),"i.a"))</f>
        <v>i.a</v>
      </c>
      <c r="W164" s="134" t="str">
        <f>IF($C164="","",_xlfn.IFNA(IF(ISBLANK(VLOOKUP($C164,GVgg!$D$12:CJ$600,W$3,FALSE)),"i.a",VLOOKUP($C164,GVgg!$D$12:CJ$600,W$3,FALSE)),"i.a"))</f>
        <v>i.a</v>
      </c>
      <c r="X164" s="134" t="str">
        <f>IF($C164="","",_xlfn.IFNA(IF(ISBLANK(VLOOKUP($C164,GVgg!$D$12:CK$600,X$3,FALSE)),"i.a",VLOOKUP($C164,GVgg!$D$12:CK$600,X$3,FALSE)),"i.a"))</f>
        <v>i.a</v>
      </c>
      <c r="Y164" s="134" t="str">
        <f>IF($C164="","",_xlfn.IFNA(IF(ISBLANK(VLOOKUP($C164,GVgg!$D$12:CL$600,Y$3,FALSE)),"i.a",VLOOKUP($C164,GVgg!$D$12:CL$600,Y$3,FALSE)),"i.a"))</f>
        <v>i.a</v>
      </c>
      <c r="Z164" s="134" t="str">
        <f>IF($C164="","",_xlfn.IFNA(IF(ISBLANK(VLOOKUP($C164,GVgg!$D$12:CM$600,Z$3,FALSE)),"i.a",VLOOKUP($C164,GVgg!$D$12:CM$600,Z$3,FALSE)),"i.a"))</f>
        <v>i.a</v>
      </c>
      <c r="AA164" s="134" t="str">
        <f>IF($C164="","",_xlfn.IFNA(IF(ISBLANK(VLOOKUP($C164,GVgg!$D$12:CN$600,AA$3,FALSE)),"i.a",VLOOKUP($C164,GVgg!$D$12:CN$600,AA$3,FALSE)),"i.a"))</f>
        <v>i.a</v>
      </c>
      <c r="AB164" s="134" t="str">
        <f>IF($C164="","",_xlfn.IFNA(IF(ISBLANK(VLOOKUP($C164,GVgg!$D$12:CO$600,AB$3,FALSE)),"i.a",VLOOKUP($C164,GVgg!$D$12:CO$600,AB$3,FALSE)),"i.a"))</f>
        <v>i.a</v>
      </c>
    </row>
    <row r="165" spans="1:28" x14ac:dyDescent="0.2">
      <c r="A165" s="45">
        <v>157</v>
      </c>
      <c r="B165" s="45">
        <f>IF(OR(B164=B163,INDEX(GVgg!$B$12:$D$600,B164,1)=""),B164+1,B164)</f>
        <v>157</v>
      </c>
      <c r="C165" s="45">
        <f>IF(B165=B166,"",INDEX(GVgg!$B$12:$D$600,B165,3))</f>
        <v>0</v>
      </c>
      <c r="D165" s="51" t="str">
        <f>_xlfn.IFNA(IF(OR($C165="",ISBLANK(VLOOKUP($C165,GVgg!$D$11:$BV756,$I$3,FALSE))),"",VLOOKUP($C165,GVgg!$D$11:$BV756,$I$3,FALSE)),"")</f>
        <v/>
      </c>
      <c r="E165" s="51" t="str">
        <f>_xlfn.IFNA(IF(OR($C165="",ISBLANK(VLOOKUP($C165,GVgg!$D$11:$BV756,$I$3-1,FALSE))),"",VLOOKUP($C165,GVgg!$D$11:$BV756,$I$3-1,FALSE)),"")</f>
        <v/>
      </c>
      <c r="F165" s="51">
        <f>IF(B165=B166,UPPER(MID(INDEX(GVgg!$B$12:$F$600,B165,1),9,99)),INDEX(GVgg!$B$12:$F$600,B165,5))</f>
        <v>0</v>
      </c>
      <c r="G165" s="51">
        <f>IF(B165=B166,UPPER(MID(INDEX(GVgg!$B$12:$F$600,B165,1),9,99)),INDEX(GVgg!$B$12:$F$600,B165,4))</f>
        <v>0</v>
      </c>
      <c r="H165" s="106">
        <f t="shared" si="6"/>
        <v>0</v>
      </c>
      <c r="I165" s="108" t="str">
        <f t="shared" si="7"/>
        <v xml:space="preserve"> </v>
      </c>
      <c r="J165" s="134" t="str">
        <f>IF($C165="","",_xlfn.IFNA(IF(ISBLANK(VLOOKUP($C165,GVgg!$D$12:BW$600,J$3,FALSE)),"i.a",VLOOKUP($C165,GVgg!$D$12:BW$600,J$3,FALSE)),"i.a"))</f>
        <v>i.a</v>
      </c>
      <c r="K165" s="134" t="str">
        <f>IF($C165="","",_xlfn.IFNA(IF(ISBLANK(VLOOKUP($C165,GVgg!$D$12:BX$600,K$3,FALSE)),"i.a",VLOOKUP($C165,GVgg!$D$12:BX$600,K$3,FALSE)),"i.a"))</f>
        <v>i.a</v>
      </c>
      <c r="L165" s="134" t="str">
        <f>IF($C165="","",_xlfn.IFNA(IF(ISBLANK(VLOOKUP($C165,GVgg!$D$12:BY$600,L$3,FALSE)),"i.a",VLOOKUP($C165,GVgg!$D$12:BY$600,L$3,FALSE)),"i.a"))</f>
        <v>i.a</v>
      </c>
      <c r="M165" s="134" t="str">
        <f>IF($C165="","",_xlfn.IFNA(IF(ISBLANK(VLOOKUP($C165,GVgg!$D$12:BZ$600,M$3,FALSE)),"i.a",VLOOKUP($C165,GVgg!$D$12:BZ$600,M$3,FALSE)),"i.a"))</f>
        <v>i.a</v>
      </c>
      <c r="N165" s="134" t="str">
        <f>IF($C165="","",_xlfn.IFNA(IF(ISBLANK(VLOOKUP($C165,GVgg!$D$12:CA$600,N$3,FALSE)),"i.a",VLOOKUP($C165,GVgg!$D$12:CA$600,N$3,FALSE)),"i.a"))</f>
        <v>i.a</v>
      </c>
      <c r="O165" s="134" t="str">
        <f>IF($C165="","",_xlfn.IFNA(IF(ISBLANK(VLOOKUP($C165,GVgg!$D$12:CB$600,O$3,FALSE)),"i.a",VLOOKUP($C165,GVgg!$D$12:CB$600,O$3,FALSE)),"i.a"))</f>
        <v>i.a</v>
      </c>
      <c r="P165" s="134" t="str">
        <f>IF($C165="","",_xlfn.IFNA(IF(ISBLANK(VLOOKUP($C165,GVgg!$D$12:CC$600,P$3,FALSE)),"i.a",VLOOKUP($C165,GVgg!$D$12:CC$600,P$3,FALSE)),"i.a"))</f>
        <v>i.a</v>
      </c>
      <c r="Q165" s="134" t="str">
        <f>IF($C165="","",_xlfn.IFNA(IF(ISBLANK(VLOOKUP($C165,GVgg!$D$12:CD$600,Q$3,FALSE)),"i.a",VLOOKUP($C165,GVgg!$D$12:CD$600,Q$3,FALSE)),"i.a"))</f>
        <v>i.a</v>
      </c>
      <c r="R165" s="134" t="str">
        <f>IF($C165="","",_xlfn.IFNA(IF(ISBLANK(VLOOKUP($C165,GVgg!$D$12:CE$600,R$3,FALSE)),"i.a",VLOOKUP($C165,GVgg!$D$12:CE$600,R$3,FALSE)),"i.a"))</f>
        <v>i.a</v>
      </c>
      <c r="S165" s="134" t="str">
        <f>IF($C165="","",_xlfn.IFNA(IF(ISBLANK(VLOOKUP($C165,GVgg!$D$12:CF$600,S$3,FALSE)),"i.a",VLOOKUP($C165,GVgg!$D$12:CF$600,S$3,FALSE)),"i.a"))</f>
        <v>i.a</v>
      </c>
      <c r="T165" s="134" t="str">
        <f>IF($C165="","",_xlfn.IFNA(IF(ISBLANK(VLOOKUP($C165,GVgg!$D$12:CG$600,T$3,FALSE)),"i.a",VLOOKUP($C165,GVgg!$D$12:CG$600,T$3,FALSE)),"i.a"))</f>
        <v>i.a</v>
      </c>
      <c r="U165" s="134" t="str">
        <f>IF($C165="","",_xlfn.IFNA(IF(ISBLANK(VLOOKUP($C165,GVgg!$D$12:CH$600,U$3,FALSE)),"i.a",VLOOKUP($C165,GVgg!$D$12:CH$600,U$3,FALSE)),"i.a"))</f>
        <v>i.a</v>
      </c>
      <c r="V165" s="134" t="str">
        <f>IF($C165="","",_xlfn.IFNA(IF(ISBLANK(VLOOKUP($C165,GVgg!$D$12:CI$600,V$3,FALSE)),"i.a",VLOOKUP($C165,GVgg!$D$12:CI$600,V$3,FALSE)),"i.a"))</f>
        <v>i.a</v>
      </c>
      <c r="W165" s="134" t="str">
        <f>IF($C165="","",_xlfn.IFNA(IF(ISBLANK(VLOOKUP($C165,GVgg!$D$12:CJ$600,W$3,FALSE)),"i.a",VLOOKUP($C165,GVgg!$D$12:CJ$600,W$3,FALSE)),"i.a"))</f>
        <v>i.a</v>
      </c>
      <c r="X165" s="134" t="str">
        <f>IF($C165="","",_xlfn.IFNA(IF(ISBLANK(VLOOKUP($C165,GVgg!$D$12:CK$600,X$3,FALSE)),"i.a",VLOOKUP($C165,GVgg!$D$12:CK$600,X$3,FALSE)),"i.a"))</f>
        <v>i.a</v>
      </c>
      <c r="Y165" s="134" t="str">
        <f>IF($C165="","",_xlfn.IFNA(IF(ISBLANK(VLOOKUP($C165,GVgg!$D$12:CL$600,Y$3,FALSE)),"i.a",VLOOKUP($C165,GVgg!$D$12:CL$600,Y$3,FALSE)),"i.a"))</f>
        <v>i.a</v>
      </c>
      <c r="Z165" s="134" t="str">
        <f>IF($C165="","",_xlfn.IFNA(IF(ISBLANK(VLOOKUP($C165,GVgg!$D$12:CM$600,Z$3,FALSE)),"i.a",VLOOKUP($C165,GVgg!$D$12:CM$600,Z$3,FALSE)),"i.a"))</f>
        <v>i.a</v>
      </c>
      <c r="AA165" s="134" t="str">
        <f>IF($C165="","",_xlfn.IFNA(IF(ISBLANK(VLOOKUP($C165,GVgg!$D$12:CN$600,AA$3,FALSE)),"i.a",VLOOKUP($C165,GVgg!$D$12:CN$600,AA$3,FALSE)),"i.a"))</f>
        <v>i.a</v>
      </c>
      <c r="AB165" s="134" t="str">
        <f>IF($C165="","",_xlfn.IFNA(IF(ISBLANK(VLOOKUP($C165,GVgg!$D$12:CO$600,AB$3,FALSE)),"i.a",VLOOKUP($C165,GVgg!$D$12:CO$600,AB$3,FALSE)),"i.a"))</f>
        <v>i.a</v>
      </c>
    </row>
    <row r="166" spans="1:28" x14ac:dyDescent="0.2">
      <c r="A166" s="45">
        <v>158</v>
      </c>
      <c r="B166" s="45">
        <f>IF(OR(B165=B164,INDEX(GVgg!$B$12:$D$600,B165,1)=""),B165+1,B165)</f>
        <v>158</v>
      </c>
      <c r="C166" s="45">
        <f>IF(B166=B167,"",INDEX(GVgg!$B$12:$D$600,B166,3))</f>
        <v>0</v>
      </c>
      <c r="D166" s="51" t="str">
        <f>_xlfn.IFNA(IF(OR($C166="",ISBLANK(VLOOKUP($C166,GVgg!$D$11:$BV757,$I$3,FALSE))),"",VLOOKUP($C166,GVgg!$D$11:$BV757,$I$3,FALSE)),"")</f>
        <v/>
      </c>
      <c r="E166" s="51" t="str">
        <f>_xlfn.IFNA(IF(OR($C166="",ISBLANK(VLOOKUP($C166,GVgg!$D$11:$BV757,$I$3-1,FALSE))),"",VLOOKUP($C166,GVgg!$D$11:$BV757,$I$3-1,FALSE)),"")</f>
        <v/>
      </c>
      <c r="F166" s="51">
        <f>IF(B166=B167,UPPER(MID(INDEX(GVgg!$B$12:$F$600,B166,1),9,99)),INDEX(GVgg!$B$12:$F$600,B166,5))</f>
        <v>0</v>
      </c>
      <c r="G166" s="51">
        <f>IF(B166=B167,UPPER(MID(INDEX(GVgg!$B$12:$F$600,B166,1),9,99)),INDEX(GVgg!$B$12:$F$600,B166,4))</f>
        <v>0</v>
      </c>
      <c r="H166" s="106">
        <f t="shared" si="6"/>
        <v>0</v>
      </c>
      <c r="I166" s="108" t="str">
        <f t="shared" si="7"/>
        <v xml:space="preserve"> </v>
      </c>
      <c r="J166" s="134" t="str">
        <f>IF($C166="","",_xlfn.IFNA(IF(ISBLANK(VLOOKUP($C166,GVgg!$D$12:BW$600,J$3,FALSE)),"i.a",VLOOKUP($C166,GVgg!$D$12:BW$600,J$3,FALSE)),"i.a"))</f>
        <v>i.a</v>
      </c>
      <c r="K166" s="134" t="str">
        <f>IF($C166="","",_xlfn.IFNA(IF(ISBLANK(VLOOKUP($C166,GVgg!$D$12:BX$600,K$3,FALSE)),"i.a",VLOOKUP($C166,GVgg!$D$12:BX$600,K$3,FALSE)),"i.a"))</f>
        <v>i.a</v>
      </c>
      <c r="L166" s="134" t="str">
        <f>IF($C166="","",_xlfn.IFNA(IF(ISBLANK(VLOOKUP($C166,GVgg!$D$12:BY$600,L$3,FALSE)),"i.a",VLOOKUP($C166,GVgg!$D$12:BY$600,L$3,FALSE)),"i.a"))</f>
        <v>i.a</v>
      </c>
      <c r="M166" s="134" t="str">
        <f>IF($C166="","",_xlfn.IFNA(IF(ISBLANK(VLOOKUP($C166,GVgg!$D$12:BZ$600,M$3,FALSE)),"i.a",VLOOKUP($C166,GVgg!$D$12:BZ$600,M$3,FALSE)),"i.a"))</f>
        <v>i.a</v>
      </c>
      <c r="N166" s="134" t="str">
        <f>IF($C166="","",_xlfn.IFNA(IF(ISBLANK(VLOOKUP($C166,GVgg!$D$12:CA$600,N$3,FALSE)),"i.a",VLOOKUP($C166,GVgg!$D$12:CA$600,N$3,FALSE)),"i.a"))</f>
        <v>i.a</v>
      </c>
      <c r="O166" s="134" t="str">
        <f>IF($C166="","",_xlfn.IFNA(IF(ISBLANK(VLOOKUP($C166,GVgg!$D$12:CB$600,O$3,FALSE)),"i.a",VLOOKUP($C166,GVgg!$D$12:CB$600,O$3,FALSE)),"i.a"))</f>
        <v>i.a</v>
      </c>
      <c r="P166" s="134" t="str">
        <f>IF($C166="","",_xlfn.IFNA(IF(ISBLANK(VLOOKUP($C166,GVgg!$D$12:CC$600,P$3,FALSE)),"i.a",VLOOKUP($C166,GVgg!$D$12:CC$600,P$3,FALSE)),"i.a"))</f>
        <v>i.a</v>
      </c>
      <c r="Q166" s="134" t="str">
        <f>IF($C166="","",_xlfn.IFNA(IF(ISBLANK(VLOOKUP($C166,GVgg!$D$12:CD$600,Q$3,FALSE)),"i.a",VLOOKUP($C166,GVgg!$D$12:CD$600,Q$3,FALSE)),"i.a"))</f>
        <v>i.a</v>
      </c>
      <c r="R166" s="134" t="str">
        <f>IF($C166="","",_xlfn.IFNA(IF(ISBLANK(VLOOKUP($C166,GVgg!$D$12:CE$600,R$3,FALSE)),"i.a",VLOOKUP($C166,GVgg!$D$12:CE$600,R$3,FALSE)),"i.a"))</f>
        <v>i.a</v>
      </c>
      <c r="S166" s="134" t="str">
        <f>IF($C166="","",_xlfn.IFNA(IF(ISBLANK(VLOOKUP($C166,GVgg!$D$12:CF$600,S$3,FALSE)),"i.a",VLOOKUP($C166,GVgg!$D$12:CF$600,S$3,FALSE)),"i.a"))</f>
        <v>i.a</v>
      </c>
      <c r="T166" s="134" t="str">
        <f>IF($C166="","",_xlfn.IFNA(IF(ISBLANK(VLOOKUP($C166,GVgg!$D$12:CG$600,T$3,FALSE)),"i.a",VLOOKUP($C166,GVgg!$D$12:CG$600,T$3,FALSE)),"i.a"))</f>
        <v>i.a</v>
      </c>
      <c r="U166" s="134" t="str">
        <f>IF($C166="","",_xlfn.IFNA(IF(ISBLANK(VLOOKUP($C166,GVgg!$D$12:CH$600,U$3,FALSE)),"i.a",VLOOKUP($C166,GVgg!$D$12:CH$600,U$3,FALSE)),"i.a"))</f>
        <v>i.a</v>
      </c>
      <c r="V166" s="134" t="str">
        <f>IF($C166="","",_xlfn.IFNA(IF(ISBLANK(VLOOKUP($C166,GVgg!$D$12:CI$600,V$3,FALSE)),"i.a",VLOOKUP($C166,GVgg!$D$12:CI$600,V$3,FALSE)),"i.a"))</f>
        <v>i.a</v>
      </c>
      <c r="W166" s="134" t="str">
        <f>IF($C166="","",_xlfn.IFNA(IF(ISBLANK(VLOOKUP($C166,GVgg!$D$12:CJ$600,W$3,FALSE)),"i.a",VLOOKUP($C166,GVgg!$D$12:CJ$600,W$3,FALSE)),"i.a"))</f>
        <v>i.a</v>
      </c>
      <c r="X166" s="134" t="str">
        <f>IF($C166="","",_xlfn.IFNA(IF(ISBLANK(VLOOKUP($C166,GVgg!$D$12:CK$600,X$3,FALSE)),"i.a",VLOOKUP($C166,GVgg!$D$12:CK$600,X$3,FALSE)),"i.a"))</f>
        <v>i.a</v>
      </c>
      <c r="Y166" s="134" t="str">
        <f>IF($C166="","",_xlfn.IFNA(IF(ISBLANK(VLOOKUP($C166,GVgg!$D$12:CL$600,Y$3,FALSE)),"i.a",VLOOKUP($C166,GVgg!$D$12:CL$600,Y$3,FALSE)),"i.a"))</f>
        <v>i.a</v>
      </c>
      <c r="Z166" s="134" t="str">
        <f>IF($C166="","",_xlfn.IFNA(IF(ISBLANK(VLOOKUP($C166,GVgg!$D$12:CM$600,Z$3,FALSE)),"i.a",VLOOKUP($C166,GVgg!$D$12:CM$600,Z$3,FALSE)),"i.a"))</f>
        <v>i.a</v>
      </c>
      <c r="AA166" s="134" t="str">
        <f>IF($C166="","",_xlfn.IFNA(IF(ISBLANK(VLOOKUP($C166,GVgg!$D$12:CN$600,AA$3,FALSE)),"i.a",VLOOKUP($C166,GVgg!$D$12:CN$600,AA$3,FALSE)),"i.a"))</f>
        <v>i.a</v>
      </c>
      <c r="AB166" s="134" t="str">
        <f>IF($C166="","",_xlfn.IFNA(IF(ISBLANK(VLOOKUP($C166,GVgg!$D$12:CO$600,AB$3,FALSE)),"i.a",VLOOKUP($C166,GVgg!$D$12:CO$600,AB$3,FALSE)),"i.a"))</f>
        <v>i.a</v>
      </c>
    </row>
    <row r="167" spans="1:28" x14ac:dyDescent="0.2">
      <c r="A167" s="45">
        <v>159</v>
      </c>
      <c r="B167" s="45">
        <f>IF(OR(B166=B165,INDEX(GVgg!$B$12:$D$600,B166,1)=""),B166+1,B166)</f>
        <v>159</v>
      </c>
      <c r="C167" s="45">
        <f>IF(B167=B168,"",INDEX(GVgg!$B$12:$D$600,B167,3))</f>
        <v>0</v>
      </c>
      <c r="D167" s="51" t="str">
        <f>_xlfn.IFNA(IF(OR($C167="",ISBLANK(VLOOKUP($C167,GVgg!$D$11:$BV758,$I$3,FALSE))),"",VLOOKUP($C167,GVgg!$D$11:$BV758,$I$3,FALSE)),"")</f>
        <v/>
      </c>
      <c r="E167" s="51" t="str">
        <f>_xlfn.IFNA(IF(OR($C167="",ISBLANK(VLOOKUP($C167,GVgg!$D$11:$BV758,$I$3-1,FALSE))),"",VLOOKUP($C167,GVgg!$D$11:$BV758,$I$3-1,FALSE)),"")</f>
        <v/>
      </c>
      <c r="F167" s="51">
        <f>IF(B167=B168,UPPER(MID(INDEX(GVgg!$B$12:$F$600,B167,1),9,99)),INDEX(GVgg!$B$12:$F$600,B167,5))</f>
        <v>0</v>
      </c>
      <c r="G167" s="51">
        <f>IF(B167=B168,UPPER(MID(INDEX(GVgg!$B$12:$F$600,B167,1),9,99)),INDEX(GVgg!$B$12:$F$600,B167,4))</f>
        <v>0</v>
      </c>
      <c r="H167" s="106">
        <f t="shared" si="6"/>
        <v>0</v>
      </c>
      <c r="I167" s="108" t="str">
        <f t="shared" si="7"/>
        <v xml:space="preserve"> </v>
      </c>
      <c r="J167" s="134" t="str">
        <f>IF($C167="","",_xlfn.IFNA(IF(ISBLANK(VLOOKUP($C167,GVgg!$D$12:BW$600,J$3,FALSE)),"i.a",VLOOKUP($C167,GVgg!$D$12:BW$600,J$3,FALSE)),"i.a"))</f>
        <v>i.a</v>
      </c>
      <c r="K167" s="134" t="str">
        <f>IF($C167="","",_xlfn.IFNA(IF(ISBLANK(VLOOKUP($C167,GVgg!$D$12:BX$600,K$3,FALSE)),"i.a",VLOOKUP($C167,GVgg!$D$12:BX$600,K$3,FALSE)),"i.a"))</f>
        <v>i.a</v>
      </c>
      <c r="L167" s="134" t="str">
        <f>IF($C167="","",_xlfn.IFNA(IF(ISBLANK(VLOOKUP($C167,GVgg!$D$12:BY$600,L$3,FALSE)),"i.a",VLOOKUP($C167,GVgg!$D$12:BY$600,L$3,FALSE)),"i.a"))</f>
        <v>i.a</v>
      </c>
      <c r="M167" s="134" t="str">
        <f>IF($C167="","",_xlfn.IFNA(IF(ISBLANK(VLOOKUP($C167,GVgg!$D$12:BZ$600,M$3,FALSE)),"i.a",VLOOKUP($C167,GVgg!$D$12:BZ$600,M$3,FALSE)),"i.a"))</f>
        <v>i.a</v>
      </c>
      <c r="N167" s="134" t="str">
        <f>IF($C167="","",_xlfn.IFNA(IF(ISBLANK(VLOOKUP($C167,GVgg!$D$12:CA$600,N$3,FALSE)),"i.a",VLOOKUP($C167,GVgg!$D$12:CA$600,N$3,FALSE)),"i.a"))</f>
        <v>i.a</v>
      </c>
      <c r="O167" s="134" t="str">
        <f>IF($C167="","",_xlfn.IFNA(IF(ISBLANK(VLOOKUP($C167,GVgg!$D$12:CB$600,O$3,FALSE)),"i.a",VLOOKUP($C167,GVgg!$D$12:CB$600,O$3,FALSE)),"i.a"))</f>
        <v>i.a</v>
      </c>
      <c r="P167" s="134" t="str">
        <f>IF($C167="","",_xlfn.IFNA(IF(ISBLANK(VLOOKUP($C167,GVgg!$D$12:CC$600,P$3,FALSE)),"i.a",VLOOKUP($C167,GVgg!$D$12:CC$600,P$3,FALSE)),"i.a"))</f>
        <v>i.a</v>
      </c>
      <c r="Q167" s="134" t="str">
        <f>IF($C167="","",_xlfn.IFNA(IF(ISBLANK(VLOOKUP($C167,GVgg!$D$12:CD$600,Q$3,FALSE)),"i.a",VLOOKUP($C167,GVgg!$D$12:CD$600,Q$3,FALSE)),"i.a"))</f>
        <v>i.a</v>
      </c>
      <c r="R167" s="134" t="str">
        <f>IF($C167="","",_xlfn.IFNA(IF(ISBLANK(VLOOKUP($C167,GVgg!$D$12:CE$600,R$3,FALSE)),"i.a",VLOOKUP($C167,GVgg!$D$12:CE$600,R$3,FALSE)),"i.a"))</f>
        <v>i.a</v>
      </c>
      <c r="S167" s="134" t="str">
        <f>IF($C167="","",_xlfn.IFNA(IF(ISBLANK(VLOOKUP($C167,GVgg!$D$12:CF$600,S$3,FALSE)),"i.a",VLOOKUP($C167,GVgg!$D$12:CF$600,S$3,FALSE)),"i.a"))</f>
        <v>i.a</v>
      </c>
      <c r="T167" s="134" t="str">
        <f>IF($C167="","",_xlfn.IFNA(IF(ISBLANK(VLOOKUP($C167,GVgg!$D$12:CG$600,T$3,FALSE)),"i.a",VLOOKUP($C167,GVgg!$D$12:CG$600,T$3,FALSE)),"i.a"))</f>
        <v>i.a</v>
      </c>
      <c r="U167" s="134" t="str">
        <f>IF($C167="","",_xlfn.IFNA(IF(ISBLANK(VLOOKUP($C167,GVgg!$D$12:CH$600,U$3,FALSE)),"i.a",VLOOKUP($C167,GVgg!$D$12:CH$600,U$3,FALSE)),"i.a"))</f>
        <v>i.a</v>
      </c>
      <c r="V167" s="134" t="str">
        <f>IF($C167="","",_xlfn.IFNA(IF(ISBLANK(VLOOKUP($C167,GVgg!$D$12:CI$600,V$3,FALSE)),"i.a",VLOOKUP($C167,GVgg!$D$12:CI$600,V$3,FALSE)),"i.a"))</f>
        <v>i.a</v>
      </c>
      <c r="W167" s="134" t="str">
        <f>IF($C167="","",_xlfn.IFNA(IF(ISBLANK(VLOOKUP($C167,GVgg!$D$12:CJ$600,W$3,FALSE)),"i.a",VLOOKUP($C167,GVgg!$D$12:CJ$600,W$3,FALSE)),"i.a"))</f>
        <v>i.a</v>
      </c>
      <c r="X167" s="134" t="str">
        <f>IF($C167="","",_xlfn.IFNA(IF(ISBLANK(VLOOKUP($C167,GVgg!$D$12:CK$600,X$3,FALSE)),"i.a",VLOOKUP($C167,GVgg!$D$12:CK$600,X$3,FALSE)),"i.a"))</f>
        <v>i.a</v>
      </c>
      <c r="Y167" s="134" t="str">
        <f>IF($C167="","",_xlfn.IFNA(IF(ISBLANK(VLOOKUP($C167,GVgg!$D$12:CL$600,Y$3,FALSE)),"i.a",VLOOKUP($C167,GVgg!$D$12:CL$600,Y$3,FALSE)),"i.a"))</f>
        <v>i.a</v>
      </c>
      <c r="Z167" s="134" t="str">
        <f>IF($C167="","",_xlfn.IFNA(IF(ISBLANK(VLOOKUP($C167,GVgg!$D$12:CM$600,Z$3,FALSE)),"i.a",VLOOKUP($C167,GVgg!$D$12:CM$600,Z$3,FALSE)),"i.a"))</f>
        <v>i.a</v>
      </c>
      <c r="AA167" s="134" t="str">
        <f>IF($C167="","",_xlfn.IFNA(IF(ISBLANK(VLOOKUP($C167,GVgg!$D$12:CN$600,AA$3,FALSE)),"i.a",VLOOKUP($C167,GVgg!$D$12:CN$600,AA$3,FALSE)),"i.a"))</f>
        <v>i.a</v>
      </c>
      <c r="AB167" s="134" t="str">
        <f>IF($C167="","",_xlfn.IFNA(IF(ISBLANK(VLOOKUP($C167,GVgg!$D$12:CO$600,AB$3,FALSE)),"i.a",VLOOKUP($C167,GVgg!$D$12:CO$600,AB$3,FALSE)),"i.a"))</f>
        <v>i.a</v>
      </c>
    </row>
    <row r="168" spans="1:28" x14ac:dyDescent="0.2">
      <c r="A168" s="45">
        <v>160</v>
      </c>
      <c r="B168" s="45">
        <f>IF(OR(B167=B166,INDEX(GVgg!$B$12:$D$600,B167,1)=""),B167+1,B167)</f>
        <v>160</v>
      </c>
      <c r="C168" s="45">
        <f>IF(B168=B169,"",INDEX(GVgg!$B$12:$D$600,B168,3))</f>
        <v>0</v>
      </c>
      <c r="D168" s="51" t="str">
        <f>_xlfn.IFNA(IF(OR($C168="",ISBLANK(VLOOKUP($C168,GVgg!$D$11:$BV759,$I$3,FALSE))),"",VLOOKUP($C168,GVgg!$D$11:$BV759,$I$3,FALSE)),"")</f>
        <v/>
      </c>
      <c r="E168" s="51" t="str">
        <f>_xlfn.IFNA(IF(OR($C168="",ISBLANK(VLOOKUP($C168,GVgg!$D$11:$BV759,$I$3-1,FALSE))),"",VLOOKUP($C168,GVgg!$D$11:$BV759,$I$3-1,FALSE)),"")</f>
        <v/>
      </c>
      <c r="F168" s="51">
        <f>IF(B168=B169,UPPER(MID(INDEX(GVgg!$B$12:$F$600,B168,1),9,99)),INDEX(GVgg!$B$12:$F$600,B168,5))</f>
        <v>0</v>
      </c>
      <c r="G168" s="51">
        <f>IF(B168=B169,UPPER(MID(INDEX(GVgg!$B$12:$F$600,B168,1),9,99)),INDEX(GVgg!$B$12:$F$600,B168,4))</f>
        <v>0</v>
      </c>
      <c r="H168" s="106">
        <f t="shared" si="6"/>
        <v>0</v>
      </c>
      <c r="I168" s="108" t="str">
        <f t="shared" si="7"/>
        <v xml:space="preserve"> </v>
      </c>
      <c r="J168" s="134" t="str">
        <f>IF($C168="","",_xlfn.IFNA(IF(ISBLANK(VLOOKUP($C168,GVgg!$D$12:BW$600,J$3,FALSE)),"i.a",VLOOKUP($C168,GVgg!$D$12:BW$600,J$3,FALSE)),"i.a"))</f>
        <v>i.a</v>
      </c>
      <c r="K168" s="134" t="str">
        <f>IF($C168="","",_xlfn.IFNA(IF(ISBLANK(VLOOKUP($C168,GVgg!$D$12:BX$600,K$3,FALSE)),"i.a",VLOOKUP($C168,GVgg!$D$12:BX$600,K$3,FALSE)),"i.a"))</f>
        <v>i.a</v>
      </c>
      <c r="L168" s="134" t="str">
        <f>IF($C168="","",_xlfn.IFNA(IF(ISBLANK(VLOOKUP($C168,GVgg!$D$12:BY$600,L$3,FALSE)),"i.a",VLOOKUP($C168,GVgg!$D$12:BY$600,L$3,FALSE)),"i.a"))</f>
        <v>i.a</v>
      </c>
      <c r="M168" s="134" t="str">
        <f>IF($C168="","",_xlfn.IFNA(IF(ISBLANK(VLOOKUP($C168,GVgg!$D$12:BZ$600,M$3,FALSE)),"i.a",VLOOKUP($C168,GVgg!$D$12:BZ$600,M$3,FALSE)),"i.a"))</f>
        <v>i.a</v>
      </c>
      <c r="N168" s="134" t="str">
        <f>IF($C168="","",_xlfn.IFNA(IF(ISBLANK(VLOOKUP($C168,GVgg!$D$12:CA$600,N$3,FALSE)),"i.a",VLOOKUP($C168,GVgg!$D$12:CA$600,N$3,FALSE)),"i.a"))</f>
        <v>i.a</v>
      </c>
      <c r="O168" s="134" t="str">
        <f>IF($C168="","",_xlfn.IFNA(IF(ISBLANK(VLOOKUP($C168,GVgg!$D$12:CB$600,O$3,FALSE)),"i.a",VLOOKUP($C168,GVgg!$D$12:CB$600,O$3,FALSE)),"i.a"))</f>
        <v>i.a</v>
      </c>
      <c r="P168" s="134" t="str">
        <f>IF($C168="","",_xlfn.IFNA(IF(ISBLANK(VLOOKUP($C168,GVgg!$D$12:CC$600,P$3,FALSE)),"i.a",VLOOKUP($C168,GVgg!$D$12:CC$600,P$3,FALSE)),"i.a"))</f>
        <v>i.a</v>
      </c>
      <c r="Q168" s="134" t="str">
        <f>IF($C168="","",_xlfn.IFNA(IF(ISBLANK(VLOOKUP($C168,GVgg!$D$12:CD$600,Q$3,FALSE)),"i.a",VLOOKUP($C168,GVgg!$D$12:CD$600,Q$3,FALSE)),"i.a"))</f>
        <v>i.a</v>
      </c>
      <c r="R168" s="134" t="str">
        <f>IF($C168="","",_xlfn.IFNA(IF(ISBLANK(VLOOKUP($C168,GVgg!$D$12:CE$600,R$3,FALSE)),"i.a",VLOOKUP($C168,GVgg!$D$12:CE$600,R$3,FALSE)),"i.a"))</f>
        <v>i.a</v>
      </c>
      <c r="S168" s="134" t="str">
        <f>IF($C168="","",_xlfn.IFNA(IF(ISBLANK(VLOOKUP($C168,GVgg!$D$12:CF$600,S$3,FALSE)),"i.a",VLOOKUP($C168,GVgg!$D$12:CF$600,S$3,FALSE)),"i.a"))</f>
        <v>i.a</v>
      </c>
      <c r="T168" s="134" t="str">
        <f>IF($C168="","",_xlfn.IFNA(IF(ISBLANK(VLOOKUP($C168,GVgg!$D$12:CG$600,T$3,FALSE)),"i.a",VLOOKUP($C168,GVgg!$D$12:CG$600,T$3,FALSE)),"i.a"))</f>
        <v>i.a</v>
      </c>
      <c r="U168" s="134" t="str">
        <f>IF($C168="","",_xlfn.IFNA(IF(ISBLANK(VLOOKUP($C168,GVgg!$D$12:CH$600,U$3,FALSE)),"i.a",VLOOKUP($C168,GVgg!$D$12:CH$600,U$3,FALSE)),"i.a"))</f>
        <v>i.a</v>
      </c>
      <c r="V168" s="134" t="str">
        <f>IF($C168="","",_xlfn.IFNA(IF(ISBLANK(VLOOKUP($C168,GVgg!$D$12:CI$600,V$3,FALSE)),"i.a",VLOOKUP($C168,GVgg!$D$12:CI$600,V$3,FALSE)),"i.a"))</f>
        <v>i.a</v>
      </c>
      <c r="W168" s="134" t="str">
        <f>IF($C168="","",_xlfn.IFNA(IF(ISBLANK(VLOOKUP($C168,GVgg!$D$12:CJ$600,W$3,FALSE)),"i.a",VLOOKUP($C168,GVgg!$D$12:CJ$600,W$3,FALSE)),"i.a"))</f>
        <v>i.a</v>
      </c>
      <c r="X168" s="134" t="str">
        <f>IF($C168="","",_xlfn.IFNA(IF(ISBLANK(VLOOKUP($C168,GVgg!$D$12:CK$600,X$3,FALSE)),"i.a",VLOOKUP($C168,GVgg!$D$12:CK$600,X$3,FALSE)),"i.a"))</f>
        <v>i.a</v>
      </c>
      <c r="Y168" s="134" t="str">
        <f>IF($C168="","",_xlfn.IFNA(IF(ISBLANK(VLOOKUP($C168,GVgg!$D$12:CL$600,Y$3,FALSE)),"i.a",VLOOKUP($C168,GVgg!$D$12:CL$600,Y$3,FALSE)),"i.a"))</f>
        <v>i.a</v>
      </c>
      <c r="Z168" s="134" t="str">
        <f>IF($C168="","",_xlfn.IFNA(IF(ISBLANK(VLOOKUP($C168,GVgg!$D$12:CM$600,Z$3,FALSE)),"i.a",VLOOKUP($C168,GVgg!$D$12:CM$600,Z$3,FALSE)),"i.a"))</f>
        <v>i.a</v>
      </c>
      <c r="AA168" s="134" t="str">
        <f>IF($C168="","",_xlfn.IFNA(IF(ISBLANK(VLOOKUP($C168,GVgg!$D$12:CN$600,AA$3,FALSE)),"i.a",VLOOKUP($C168,GVgg!$D$12:CN$600,AA$3,FALSE)),"i.a"))</f>
        <v>i.a</v>
      </c>
      <c r="AB168" s="134" t="str">
        <f>IF($C168="","",_xlfn.IFNA(IF(ISBLANK(VLOOKUP($C168,GVgg!$D$12:CO$600,AB$3,FALSE)),"i.a",VLOOKUP($C168,GVgg!$D$12:CO$600,AB$3,FALSE)),"i.a"))</f>
        <v>i.a</v>
      </c>
    </row>
    <row r="169" spans="1:28" x14ac:dyDescent="0.2">
      <c r="A169" s="45">
        <v>161</v>
      </c>
      <c r="B169" s="45">
        <f>IF(OR(B168=B167,INDEX(GVgg!$B$12:$D$600,B168,1)=""),B168+1,B168)</f>
        <v>161</v>
      </c>
      <c r="C169" s="45">
        <f>IF(B169=B170,"",INDEX(GVgg!$B$12:$D$600,B169,3))</f>
        <v>0</v>
      </c>
      <c r="D169" s="51" t="str">
        <f>_xlfn.IFNA(IF(OR($C169="",ISBLANK(VLOOKUP($C169,GVgg!$D$11:$BV760,$I$3,FALSE))),"",VLOOKUP($C169,GVgg!$D$11:$BV760,$I$3,FALSE)),"")</f>
        <v/>
      </c>
      <c r="E169" s="51" t="str">
        <f>_xlfn.IFNA(IF(OR($C169="",ISBLANK(VLOOKUP($C169,GVgg!$D$11:$BV760,$I$3-1,FALSE))),"",VLOOKUP($C169,GVgg!$D$11:$BV760,$I$3-1,FALSE)),"")</f>
        <v/>
      </c>
      <c r="F169" s="51">
        <f>IF(B169=B170,UPPER(MID(INDEX(GVgg!$B$12:$F$600,B169,1),9,99)),INDEX(GVgg!$B$12:$F$600,B169,5))</f>
        <v>0</v>
      </c>
      <c r="G169" s="51">
        <f>IF(B169=B170,UPPER(MID(INDEX(GVgg!$B$12:$F$600,B169,1),9,99)),INDEX(GVgg!$B$12:$F$600,B169,4))</f>
        <v>0</v>
      </c>
      <c r="H169" s="106">
        <f t="shared" si="6"/>
        <v>0</v>
      </c>
      <c r="I169" s="108" t="str">
        <f t="shared" si="7"/>
        <v xml:space="preserve"> </v>
      </c>
      <c r="J169" s="134" t="str">
        <f>IF($C169="","",_xlfn.IFNA(IF(ISBLANK(VLOOKUP($C169,GVgg!$D$12:BW$600,J$3,FALSE)),"i.a",VLOOKUP($C169,GVgg!$D$12:BW$600,J$3,FALSE)),"i.a"))</f>
        <v>i.a</v>
      </c>
      <c r="K169" s="134" t="str">
        <f>IF($C169="","",_xlfn.IFNA(IF(ISBLANK(VLOOKUP($C169,GVgg!$D$12:BX$600,K$3,FALSE)),"i.a",VLOOKUP($C169,GVgg!$D$12:BX$600,K$3,FALSE)),"i.a"))</f>
        <v>i.a</v>
      </c>
      <c r="L169" s="134" t="str">
        <f>IF($C169="","",_xlfn.IFNA(IF(ISBLANK(VLOOKUP($C169,GVgg!$D$12:BY$600,L$3,FALSE)),"i.a",VLOOKUP($C169,GVgg!$D$12:BY$600,L$3,FALSE)),"i.a"))</f>
        <v>i.a</v>
      </c>
      <c r="M169" s="134" t="str">
        <f>IF($C169="","",_xlfn.IFNA(IF(ISBLANK(VLOOKUP($C169,GVgg!$D$12:BZ$600,M$3,FALSE)),"i.a",VLOOKUP($C169,GVgg!$D$12:BZ$600,M$3,FALSE)),"i.a"))</f>
        <v>i.a</v>
      </c>
      <c r="N169" s="134" t="str">
        <f>IF($C169="","",_xlfn.IFNA(IF(ISBLANK(VLOOKUP($C169,GVgg!$D$12:CA$600,N$3,FALSE)),"i.a",VLOOKUP($C169,GVgg!$D$12:CA$600,N$3,FALSE)),"i.a"))</f>
        <v>i.a</v>
      </c>
      <c r="O169" s="134" t="str">
        <f>IF($C169="","",_xlfn.IFNA(IF(ISBLANK(VLOOKUP($C169,GVgg!$D$12:CB$600,O$3,FALSE)),"i.a",VLOOKUP($C169,GVgg!$D$12:CB$600,O$3,FALSE)),"i.a"))</f>
        <v>i.a</v>
      </c>
      <c r="P169" s="134" t="str">
        <f>IF($C169="","",_xlfn.IFNA(IF(ISBLANK(VLOOKUP($C169,GVgg!$D$12:CC$600,P$3,FALSE)),"i.a",VLOOKUP($C169,GVgg!$D$12:CC$600,P$3,FALSE)),"i.a"))</f>
        <v>i.a</v>
      </c>
      <c r="Q169" s="134" t="str">
        <f>IF($C169="","",_xlfn.IFNA(IF(ISBLANK(VLOOKUP($C169,GVgg!$D$12:CD$600,Q$3,FALSE)),"i.a",VLOOKUP($C169,GVgg!$D$12:CD$600,Q$3,FALSE)),"i.a"))</f>
        <v>i.a</v>
      </c>
      <c r="R169" s="134" t="str">
        <f>IF($C169="","",_xlfn.IFNA(IF(ISBLANK(VLOOKUP($C169,GVgg!$D$12:CE$600,R$3,FALSE)),"i.a",VLOOKUP($C169,GVgg!$D$12:CE$600,R$3,FALSE)),"i.a"))</f>
        <v>i.a</v>
      </c>
      <c r="S169" s="134" t="str">
        <f>IF($C169="","",_xlfn.IFNA(IF(ISBLANK(VLOOKUP($C169,GVgg!$D$12:CF$600,S$3,FALSE)),"i.a",VLOOKUP($C169,GVgg!$D$12:CF$600,S$3,FALSE)),"i.a"))</f>
        <v>i.a</v>
      </c>
      <c r="T169" s="134" t="str">
        <f>IF($C169="","",_xlfn.IFNA(IF(ISBLANK(VLOOKUP($C169,GVgg!$D$12:CG$600,T$3,FALSE)),"i.a",VLOOKUP($C169,GVgg!$D$12:CG$600,T$3,FALSE)),"i.a"))</f>
        <v>i.a</v>
      </c>
      <c r="U169" s="134" t="str">
        <f>IF($C169="","",_xlfn.IFNA(IF(ISBLANK(VLOOKUP($C169,GVgg!$D$12:CH$600,U$3,FALSE)),"i.a",VLOOKUP($C169,GVgg!$D$12:CH$600,U$3,FALSE)),"i.a"))</f>
        <v>i.a</v>
      </c>
      <c r="V169" s="134" t="str">
        <f>IF($C169="","",_xlfn.IFNA(IF(ISBLANK(VLOOKUP($C169,GVgg!$D$12:CI$600,V$3,FALSE)),"i.a",VLOOKUP($C169,GVgg!$D$12:CI$600,V$3,FALSE)),"i.a"))</f>
        <v>i.a</v>
      </c>
      <c r="W169" s="134" t="str">
        <f>IF($C169="","",_xlfn.IFNA(IF(ISBLANK(VLOOKUP($C169,GVgg!$D$12:CJ$600,W$3,FALSE)),"i.a",VLOOKUP($C169,GVgg!$D$12:CJ$600,W$3,FALSE)),"i.a"))</f>
        <v>i.a</v>
      </c>
      <c r="X169" s="134" t="str">
        <f>IF($C169="","",_xlfn.IFNA(IF(ISBLANK(VLOOKUP($C169,GVgg!$D$12:CK$600,X$3,FALSE)),"i.a",VLOOKUP($C169,GVgg!$D$12:CK$600,X$3,FALSE)),"i.a"))</f>
        <v>i.a</v>
      </c>
      <c r="Y169" s="134" t="str">
        <f>IF($C169="","",_xlfn.IFNA(IF(ISBLANK(VLOOKUP($C169,GVgg!$D$12:CL$600,Y$3,FALSE)),"i.a",VLOOKUP($C169,GVgg!$D$12:CL$600,Y$3,FALSE)),"i.a"))</f>
        <v>i.a</v>
      </c>
      <c r="Z169" s="134" t="str">
        <f>IF($C169="","",_xlfn.IFNA(IF(ISBLANK(VLOOKUP($C169,GVgg!$D$12:CM$600,Z$3,FALSE)),"i.a",VLOOKUP($C169,GVgg!$D$12:CM$600,Z$3,FALSE)),"i.a"))</f>
        <v>i.a</v>
      </c>
      <c r="AA169" s="134" t="str">
        <f>IF($C169="","",_xlfn.IFNA(IF(ISBLANK(VLOOKUP($C169,GVgg!$D$12:CN$600,AA$3,FALSE)),"i.a",VLOOKUP($C169,GVgg!$D$12:CN$600,AA$3,FALSE)),"i.a"))</f>
        <v>i.a</v>
      </c>
      <c r="AB169" s="134" t="str">
        <f>IF($C169="","",_xlfn.IFNA(IF(ISBLANK(VLOOKUP($C169,GVgg!$D$12:CO$600,AB$3,FALSE)),"i.a",VLOOKUP($C169,GVgg!$D$12:CO$600,AB$3,FALSE)),"i.a"))</f>
        <v>i.a</v>
      </c>
    </row>
    <row r="170" spans="1:28" x14ac:dyDescent="0.2">
      <c r="A170" s="45">
        <v>162</v>
      </c>
      <c r="B170" s="45">
        <f>IF(OR(B169=B168,INDEX(GVgg!$B$12:$D$600,B169,1)=""),B169+1,B169)</f>
        <v>162</v>
      </c>
      <c r="C170" s="45">
        <f>IF(B170=B171,"",INDEX(GVgg!$B$12:$D$600,B170,3))</f>
        <v>0</v>
      </c>
      <c r="D170" s="51" t="str">
        <f>_xlfn.IFNA(IF(OR($C170="",ISBLANK(VLOOKUP($C170,GVgg!$D$11:$BV761,$I$3,FALSE))),"",VLOOKUP($C170,GVgg!$D$11:$BV761,$I$3,FALSE)),"")</f>
        <v/>
      </c>
      <c r="E170" s="51" t="str">
        <f>_xlfn.IFNA(IF(OR($C170="",ISBLANK(VLOOKUP($C170,GVgg!$D$11:$BV761,$I$3-1,FALSE))),"",VLOOKUP($C170,GVgg!$D$11:$BV761,$I$3-1,FALSE)),"")</f>
        <v/>
      </c>
      <c r="F170" s="51">
        <f>IF(B170=B171,UPPER(MID(INDEX(GVgg!$B$12:$F$600,B170,1),9,99)),INDEX(GVgg!$B$12:$F$600,B170,5))</f>
        <v>0</v>
      </c>
      <c r="G170" s="51">
        <f>IF(B170=B171,UPPER(MID(INDEX(GVgg!$B$12:$F$600,B170,1),9,99)),INDEX(GVgg!$B$12:$F$600,B170,4))</f>
        <v>0</v>
      </c>
      <c r="H170" s="106">
        <f t="shared" si="6"/>
        <v>0</v>
      </c>
      <c r="I170" s="108" t="str">
        <f t="shared" si="7"/>
        <v xml:space="preserve"> </v>
      </c>
      <c r="J170" s="134" t="str">
        <f>IF($C170="","",_xlfn.IFNA(IF(ISBLANK(VLOOKUP($C170,GVgg!$D$12:BW$600,J$3,FALSE)),"i.a",VLOOKUP($C170,GVgg!$D$12:BW$600,J$3,FALSE)),"i.a"))</f>
        <v>i.a</v>
      </c>
      <c r="K170" s="134" t="str">
        <f>IF($C170="","",_xlfn.IFNA(IF(ISBLANK(VLOOKUP($C170,GVgg!$D$12:BX$600,K$3,FALSE)),"i.a",VLOOKUP($C170,GVgg!$D$12:BX$600,K$3,FALSE)),"i.a"))</f>
        <v>i.a</v>
      </c>
      <c r="L170" s="134" t="str">
        <f>IF($C170="","",_xlfn.IFNA(IF(ISBLANK(VLOOKUP($C170,GVgg!$D$12:BY$600,L$3,FALSE)),"i.a",VLOOKUP($C170,GVgg!$D$12:BY$600,L$3,FALSE)),"i.a"))</f>
        <v>i.a</v>
      </c>
      <c r="M170" s="134" t="str">
        <f>IF($C170="","",_xlfn.IFNA(IF(ISBLANK(VLOOKUP($C170,GVgg!$D$12:BZ$600,M$3,FALSE)),"i.a",VLOOKUP($C170,GVgg!$D$12:BZ$600,M$3,FALSE)),"i.a"))</f>
        <v>i.a</v>
      </c>
      <c r="N170" s="134" t="str">
        <f>IF($C170="","",_xlfn.IFNA(IF(ISBLANK(VLOOKUP($C170,GVgg!$D$12:CA$600,N$3,FALSE)),"i.a",VLOOKUP($C170,GVgg!$D$12:CA$600,N$3,FALSE)),"i.a"))</f>
        <v>i.a</v>
      </c>
      <c r="O170" s="134" t="str">
        <f>IF($C170="","",_xlfn.IFNA(IF(ISBLANK(VLOOKUP($C170,GVgg!$D$12:CB$600,O$3,FALSE)),"i.a",VLOOKUP($C170,GVgg!$D$12:CB$600,O$3,FALSE)),"i.a"))</f>
        <v>i.a</v>
      </c>
      <c r="P170" s="134" t="str">
        <f>IF($C170="","",_xlfn.IFNA(IF(ISBLANK(VLOOKUP($C170,GVgg!$D$12:CC$600,P$3,FALSE)),"i.a",VLOOKUP($C170,GVgg!$D$12:CC$600,P$3,FALSE)),"i.a"))</f>
        <v>i.a</v>
      </c>
      <c r="Q170" s="134" t="str">
        <f>IF($C170="","",_xlfn.IFNA(IF(ISBLANK(VLOOKUP($C170,GVgg!$D$12:CD$600,Q$3,FALSE)),"i.a",VLOOKUP($C170,GVgg!$D$12:CD$600,Q$3,FALSE)),"i.a"))</f>
        <v>i.a</v>
      </c>
      <c r="R170" s="134" t="str">
        <f>IF($C170="","",_xlfn.IFNA(IF(ISBLANK(VLOOKUP($C170,GVgg!$D$12:CE$600,R$3,FALSE)),"i.a",VLOOKUP($C170,GVgg!$D$12:CE$600,R$3,FALSE)),"i.a"))</f>
        <v>i.a</v>
      </c>
      <c r="S170" s="134" t="str">
        <f>IF($C170="","",_xlfn.IFNA(IF(ISBLANK(VLOOKUP($C170,GVgg!$D$12:CF$600,S$3,FALSE)),"i.a",VLOOKUP($C170,GVgg!$D$12:CF$600,S$3,FALSE)),"i.a"))</f>
        <v>i.a</v>
      </c>
      <c r="T170" s="134" t="str">
        <f>IF($C170="","",_xlfn.IFNA(IF(ISBLANK(VLOOKUP($C170,GVgg!$D$12:CG$600,T$3,FALSE)),"i.a",VLOOKUP($C170,GVgg!$D$12:CG$600,T$3,FALSE)),"i.a"))</f>
        <v>i.a</v>
      </c>
      <c r="U170" s="134" t="str">
        <f>IF($C170="","",_xlfn.IFNA(IF(ISBLANK(VLOOKUP($C170,GVgg!$D$12:CH$600,U$3,FALSE)),"i.a",VLOOKUP($C170,GVgg!$D$12:CH$600,U$3,FALSE)),"i.a"))</f>
        <v>i.a</v>
      </c>
      <c r="V170" s="134" t="str">
        <f>IF($C170="","",_xlfn.IFNA(IF(ISBLANK(VLOOKUP($C170,GVgg!$D$12:CI$600,V$3,FALSE)),"i.a",VLOOKUP($C170,GVgg!$D$12:CI$600,V$3,FALSE)),"i.a"))</f>
        <v>i.a</v>
      </c>
      <c r="W170" s="134" t="str">
        <f>IF($C170="","",_xlfn.IFNA(IF(ISBLANK(VLOOKUP($C170,GVgg!$D$12:CJ$600,W$3,FALSE)),"i.a",VLOOKUP($C170,GVgg!$D$12:CJ$600,W$3,FALSE)),"i.a"))</f>
        <v>i.a</v>
      </c>
      <c r="X170" s="134" t="str">
        <f>IF($C170="","",_xlfn.IFNA(IF(ISBLANK(VLOOKUP($C170,GVgg!$D$12:CK$600,X$3,FALSE)),"i.a",VLOOKUP($C170,GVgg!$D$12:CK$600,X$3,FALSE)),"i.a"))</f>
        <v>i.a</v>
      </c>
      <c r="Y170" s="134" t="str">
        <f>IF($C170="","",_xlfn.IFNA(IF(ISBLANK(VLOOKUP($C170,GVgg!$D$12:CL$600,Y$3,FALSE)),"i.a",VLOOKUP($C170,GVgg!$D$12:CL$600,Y$3,FALSE)),"i.a"))</f>
        <v>i.a</v>
      </c>
      <c r="Z170" s="134" t="str">
        <f>IF($C170="","",_xlfn.IFNA(IF(ISBLANK(VLOOKUP($C170,GVgg!$D$12:CM$600,Z$3,FALSE)),"i.a",VLOOKUP($C170,GVgg!$D$12:CM$600,Z$3,FALSE)),"i.a"))</f>
        <v>i.a</v>
      </c>
      <c r="AA170" s="134" t="str">
        <f>IF($C170="","",_xlfn.IFNA(IF(ISBLANK(VLOOKUP($C170,GVgg!$D$12:CN$600,AA$3,FALSE)),"i.a",VLOOKUP($C170,GVgg!$D$12:CN$600,AA$3,FALSE)),"i.a"))</f>
        <v>i.a</v>
      </c>
      <c r="AB170" s="134" t="str">
        <f>IF($C170="","",_xlfn.IFNA(IF(ISBLANK(VLOOKUP($C170,GVgg!$D$12:CO$600,AB$3,FALSE)),"i.a",VLOOKUP($C170,GVgg!$D$12:CO$600,AB$3,FALSE)),"i.a"))</f>
        <v>i.a</v>
      </c>
    </row>
    <row r="171" spans="1:28" x14ac:dyDescent="0.2">
      <c r="A171" s="45">
        <v>163</v>
      </c>
      <c r="B171" s="45">
        <f>IF(OR(B170=B169,INDEX(GVgg!$B$12:$D$600,B170,1)=""),B170+1,B170)</f>
        <v>163</v>
      </c>
      <c r="C171" s="45">
        <f>IF(B171=B172,"",INDEX(GVgg!$B$12:$D$600,B171,3))</f>
        <v>0</v>
      </c>
      <c r="D171" s="51" t="str">
        <f>_xlfn.IFNA(IF(OR($C171="",ISBLANK(VLOOKUP($C171,GVgg!$D$11:$BV762,$I$3,FALSE))),"",VLOOKUP($C171,GVgg!$D$11:$BV762,$I$3,FALSE)),"")</f>
        <v/>
      </c>
      <c r="E171" s="51" t="str">
        <f>_xlfn.IFNA(IF(OR($C171="",ISBLANK(VLOOKUP($C171,GVgg!$D$11:$BV762,$I$3-1,FALSE))),"",VLOOKUP($C171,GVgg!$D$11:$BV762,$I$3-1,FALSE)),"")</f>
        <v/>
      </c>
      <c r="F171" s="51">
        <f>IF(B171=B172,UPPER(MID(INDEX(GVgg!$B$12:$F$600,B171,1),9,99)),INDEX(GVgg!$B$12:$F$600,B171,5))</f>
        <v>0</v>
      </c>
      <c r="G171" s="51">
        <f>IF(B171=B172,UPPER(MID(INDEX(GVgg!$B$12:$F$600,B171,1),9,99)),INDEX(GVgg!$B$12:$F$600,B171,4))</f>
        <v>0</v>
      </c>
      <c r="H171" s="106">
        <f t="shared" si="6"/>
        <v>0</v>
      </c>
      <c r="I171" s="108" t="str">
        <f t="shared" si="7"/>
        <v xml:space="preserve"> </v>
      </c>
      <c r="J171" s="134" t="str">
        <f>IF($C171="","",_xlfn.IFNA(IF(ISBLANK(VLOOKUP($C171,GVgg!$D$12:BW$600,J$3,FALSE)),"i.a",VLOOKUP($C171,GVgg!$D$12:BW$600,J$3,FALSE)),"i.a"))</f>
        <v>i.a</v>
      </c>
      <c r="K171" s="134" t="str">
        <f>IF($C171="","",_xlfn.IFNA(IF(ISBLANK(VLOOKUP($C171,GVgg!$D$12:BX$600,K$3,FALSE)),"i.a",VLOOKUP($C171,GVgg!$D$12:BX$600,K$3,FALSE)),"i.a"))</f>
        <v>i.a</v>
      </c>
      <c r="L171" s="134" t="str">
        <f>IF($C171="","",_xlfn.IFNA(IF(ISBLANK(VLOOKUP($C171,GVgg!$D$12:BY$600,L$3,FALSE)),"i.a",VLOOKUP($C171,GVgg!$D$12:BY$600,L$3,FALSE)),"i.a"))</f>
        <v>i.a</v>
      </c>
      <c r="M171" s="134" t="str">
        <f>IF($C171="","",_xlfn.IFNA(IF(ISBLANK(VLOOKUP($C171,GVgg!$D$12:BZ$600,M$3,FALSE)),"i.a",VLOOKUP($C171,GVgg!$D$12:BZ$600,M$3,FALSE)),"i.a"))</f>
        <v>i.a</v>
      </c>
      <c r="N171" s="134" t="str">
        <f>IF($C171="","",_xlfn.IFNA(IF(ISBLANK(VLOOKUP($C171,GVgg!$D$12:CA$600,N$3,FALSE)),"i.a",VLOOKUP($C171,GVgg!$D$12:CA$600,N$3,FALSE)),"i.a"))</f>
        <v>i.a</v>
      </c>
      <c r="O171" s="134" t="str">
        <f>IF($C171="","",_xlfn.IFNA(IF(ISBLANK(VLOOKUP($C171,GVgg!$D$12:CB$600,O$3,FALSE)),"i.a",VLOOKUP($C171,GVgg!$D$12:CB$600,O$3,FALSE)),"i.a"))</f>
        <v>i.a</v>
      </c>
      <c r="P171" s="134" t="str">
        <f>IF($C171="","",_xlfn.IFNA(IF(ISBLANK(VLOOKUP($C171,GVgg!$D$12:CC$600,P$3,FALSE)),"i.a",VLOOKUP($C171,GVgg!$D$12:CC$600,P$3,FALSE)),"i.a"))</f>
        <v>i.a</v>
      </c>
      <c r="Q171" s="134" t="str">
        <f>IF($C171="","",_xlfn.IFNA(IF(ISBLANK(VLOOKUP($C171,GVgg!$D$12:CD$600,Q$3,FALSE)),"i.a",VLOOKUP($C171,GVgg!$D$12:CD$600,Q$3,FALSE)),"i.a"))</f>
        <v>i.a</v>
      </c>
      <c r="R171" s="134" t="str">
        <f>IF($C171="","",_xlfn.IFNA(IF(ISBLANK(VLOOKUP($C171,GVgg!$D$12:CE$600,R$3,FALSE)),"i.a",VLOOKUP($C171,GVgg!$D$12:CE$600,R$3,FALSE)),"i.a"))</f>
        <v>i.a</v>
      </c>
      <c r="S171" s="134" t="str">
        <f>IF($C171="","",_xlfn.IFNA(IF(ISBLANK(VLOOKUP($C171,GVgg!$D$12:CF$600,S$3,FALSE)),"i.a",VLOOKUP($C171,GVgg!$D$12:CF$600,S$3,FALSE)),"i.a"))</f>
        <v>i.a</v>
      </c>
      <c r="T171" s="134" t="str">
        <f>IF($C171="","",_xlfn.IFNA(IF(ISBLANK(VLOOKUP($C171,GVgg!$D$12:CG$600,T$3,FALSE)),"i.a",VLOOKUP($C171,GVgg!$D$12:CG$600,T$3,FALSE)),"i.a"))</f>
        <v>i.a</v>
      </c>
      <c r="U171" s="134" t="str">
        <f>IF($C171="","",_xlfn.IFNA(IF(ISBLANK(VLOOKUP($C171,GVgg!$D$12:CH$600,U$3,FALSE)),"i.a",VLOOKUP($C171,GVgg!$D$12:CH$600,U$3,FALSE)),"i.a"))</f>
        <v>i.a</v>
      </c>
      <c r="V171" s="134" t="str">
        <f>IF($C171="","",_xlfn.IFNA(IF(ISBLANK(VLOOKUP($C171,GVgg!$D$12:CI$600,V$3,FALSE)),"i.a",VLOOKUP($C171,GVgg!$D$12:CI$600,V$3,FALSE)),"i.a"))</f>
        <v>i.a</v>
      </c>
      <c r="W171" s="134" t="str">
        <f>IF($C171="","",_xlfn.IFNA(IF(ISBLANK(VLOOKUP($C171,GVgg!$D$12:CJ$600,W$3,FALSE)),"i.a",VLOOKUP($C171,GVgg!$D$12:CJ$600,W$3,FALSE)),"i.a"))</f>
        <v>i.a</v>
      </c>
      <c r="X171" s="134" t="str">
        <f>IF($C171="","",_xlfn.IFNA(IF(ISBLANK(VLOOKUP($C171,GVgg!$D$12:CK$600,X$3,FALSE)),"i.a",VLOOKUP($C171,GVgg!$D$12:CK$600,X$3,FALSE)),"i.a"))</f>
        <v>i.a</v>
      </c>
      <c r="Y171" s="134" t="str">
        <f>IF($C171="","",_xlfn.IFNA(IF(ISBLANK(VLOOKUP($C171,GVgg!$D$12:CL$600,Y$3,FALSE)),"i.a",VLOOKUP($C171,GVgg!$D$12:CL$600,Y$3,FALSE)),"i.a"))</f>
        <v>i.a</v>
      </c>
      <c r="Z171" s="134" t="str">
        <f>IF($C171="","",_xlfn.IFNA(IF(ISBLANK(VLOOKUP($C171,GVgg!$D$12:CM$600,Z$3,FALSE)),"i.a",VLOOKUP($C171,GVgg!$D$12:CM$600,Z$3,FALSE)),"i.a"))</f>
        <v>i.a</v>
      </c>
      <c r="AA171" s="134" t="str">
        <f>IF($C171="","",_xlfn.IFNA(IF(ISBLANK(VLOOKUP($C171,GVgg!$D$12:CN$600,AA$3,FALSE)),"i.a",VLOOKUP($C171,GVgg!$D$12:CN$600,AA$3,FALSE)),"i.a"))</f>
        <v>i.a</v>
      </c>
      <c r="AB171" s="134" t="str">
        <f>IF($C171="","",_xlfn.IFNA(IF(ISBLANK(VLOOKUP($C171,GVgg!$D$12:CO$600,AB$3,FALSE)),"i.a",VLOOKUP($C171,GVgg!$D$12:CO$600,AB$3,FALSE)),"i.a"))</f>
        <v>i.a</v>
      </c>
    </row>
    <row r="172" spans="1:28" x14ac:dyDescent="0.2">
      <c r="A172" s="45">
        <v>164</v>
      </c>
      <c r="B172" s="45">
        <f>IF(OR(B171=B170,INDEX(GVgg!$B$12:$D$600,B171,1)=""),B171+1,B171)</f>
        <v>164</v>
      </c>
      <c r="C172" s="45">
        <f>IF(B172=B173,"",INDEX(GVgg!$B$12:$D$600,B172,3))</f>
        <v>0</v>
      </c>
      <c r="D172" s="51" t="str">
        <f>_xlfn.IFNA(IF(OR($C172="",ISBLANK(VLOOKUP($C172,GVgg!$D$11:$BV763,$I$3,FALSE))),"",VLOOKUP($C172,GVgg!$D$11:$BV763,$I$3,FALSE)),"")</f>
        <v/>
      </c>
      <c r="E172" s="51" t="str">
        <f>_xlfn.IFNA(IF(OR($C172="",ISBLANK(VLOOKUP($C172,GVgg!$D$11:$BV763,$I$3-1,FALSE))),"",VLOOKUP($C172,GVgg!$D$11:$BV763,$I$3-1,FALSE)),"")</f>
        <v/>
      </c>
      <c r="F172" s="51">
        <f>IF(B172=B173,UPPER(MID(INDEX(GVgg!$B$12:$F$600,B172,1),9,99)),INDEX(GVgg!$B$12:$F$600,B172,5))</f>
        <v>0</v>
      </c>
      <c r="G172" s="51">
        <f>IF(B172=B173,UPPER(MID(INDEX(GVgg!$B$12:$F$600,B172,1),9,99)),INDEX(GVgg!$B$12:$F$600,B172,4))</f>
        <v>0</v>
      </c>
      <c r="H172" s="106">
        <f t="shared" si="6"/>
        <v>0</v>
      </c>
      <c r="I172" s="108" t="str">
        <f t="shared" si="7"/>
        <v xml:space="preserve"> </v>
      </c>
      <c r="J172" s="134" t="str">
        <f>IF($C172="","",_xlfn.IFNA(IF(ISBLANK(VLOOKUP($C172,GVgg!$D$12:BW$600,J$3,FALSE)),"i.a",VLOOKUP($C172,GVgg!$D$12:BW$600,J$3,FALSE)),"i.a"))</f>
        <v>i.a</v>
      </c>
      <c r="K172" s="134" t="str">
        <f>IF($C172="","",_xlfn.IFNA(IF(ISBLANK(VLOOKUP($C172,GVgg!$D$12:BX$600,K$3,FALSE)),"i.a",VLOOKUP($C172,GVgg!$D$12:BX$600,K$3,FALSE)),"i.a"))</f>
        <v>i.a</v>
      </c>
      <c r="L172" s="134" t="str">
        <f>IF($C172="","",_xlfn.IFNA(IF(ISBLANK(VLOOKUP($C172,GVgg!$D$12:BY$600,L$3,FALSE)),"i.a",VLOOKUP($C172,GVgg!$D$12:BY$600,L$3,FALSE)),"i.a"))</f>
        <v>i.a</v>
      </c>
      <c r="M172" s="134" t="str">
        <f>IF($C172="","",_xlfn.IFNA(IF(ISBLANK(VLOOKUP($C172,GVgg!$D$12:BZ$600,M$3,FALSE)),"i.a",VLOOKUP($C172,GVgg!$D$12:BZ$600,M$3,FALSE)),"i.a"))</f>
        <v>i.a</v>
      </c>
      <c r="N172" s="134" t="str">
        <f>IF($C172="","",_xlfn.IFNA(IF(ISBLANK(VLOOKUP($C172,GVgg!$D$12:CA$600,N$3,FALSE)),"i.a",VLOOKUP($C172,GVgg!$D$12:CA$600,N$3,FALSE)),"i.a"))</f>
        <v>i.a</v>
      </c>
      <c r="O172" s="134" t="str">
        <f>IF($C172="","",_xlfn.IFNA(IF(ISBLANK(VLOOKUP($C172,GVgg!$D$12:CB$600,O$3,FALSE)),"i.a",VLOOKUP($C172,GVgg!$D$12:CB$600,O$3,FALSE)),"i.a"))</f>
        <v>i.a</v>
      </c>
      <c r="P172" s="134" t="str">
        <f>IF($C172="","",_xlfn.IFNA(IF(ISBLANK(VLOOKUP($C172,GVgg!$D$12:CC$600,P$3,FALSE)),"i.a",VLOOKUP($C172,GVgg!$D$12:CC$600,P$3,FALSE)),"i.a"))</f>
        <v>i.a</v>
      </c>
      <c r="Q172" s="134" t="str">
        <f>IF($C172="","",_xlfn.IFNA(IF(ISBLANK(VLOOKUP($C172,GVgg!$D$12:CD$600,Q$3,FALSE)),"i.a",VLOOKUP($C172,GVgg!$D$12:CD$600,Q$3,FALSE)),"i.a"))</f>
        <v>i.a</v>
      </c>
      <c r="R172" s="134" t="str">
        <f>IF($C172="","",_xlfn.IFNA(IF(ISBLANK(VLOOKUP($C172,GVgg!$D$12:CE$600,R$3,FALSE)),"i.a",VLOOKUP($C172,GVgg!$D$12:CE$600,R$3,FALSE)),"i.a"))</f>
        <v>i.a</v>
      </c>
      <c r="S172" s="134" t="str">
        <f>IF($C172="","",_xlfn.IFNA(IF(ISBLANK(VLOOKUP($C172,GVgg!$D$12:CF$600,S$3,FALSE)),"i.a",VLOOKUP($C172,GVgg!$D$12:CF$600,S$3,FALSE)),"i.a"))</f>
        <v>i.a</v>
      </c>
      <c r="T172" s="134" t="str">
        <f>IF($C172="","",_xlfn.IFNA(IF(ISBLANK(VLOOKUP($C172,GVgg!$D$12:CG$600,T$3,FALSE)),"i.a",VLOOKUP($C172,GVgg!$D$12:CG$600,T$3,FALSE)),"i.a"))</f>
        <v>i.a</v>
      </c>
      <c r="U172" s="134" t="str">
        <f>IF($C172="","",_xlfn.IFNA(IF(ISBLANK(VLOOKUP($C172,GVgg!$D$12:CH$600,U$3,FALSE)),"i.a",VLOOKUP($C172,GVgg!$D$12:CH$600,U$3,FALSE)),"i.a"))</f>
        <v>i.a</v>
      </c>
      <c r="V172" s="134" t="str">
        <f>IF($C172="","",_xlfn.IFNA(IF(ISBLANK(VLOOKUP($C172,GVgg!$D$12:CI$600,V$3,FALSE)),"i.a",VLOOKUP($C172,GVgg!$D$12:CI$600,V$3,FALSE)),"i.a"))</f>
        <v>i.a</v>
      </c>
      <c r="W172" s="134" t="str">
        <f>IF($C172="","",_xlfn.IFNA(IF(ISBLANK(VLOOKUP($C172,GVgg!$D$12:CJ$600,W$3,FALSE)),"i.a",VLOOKUP($C172,GVgg!$D$12:CJ$600,W$3,FALSE)),"i.a"))</f>
        <v>i.a</v>
      </c>
      <c r="X172" s="134" t="str">
        <f>IF($C172="","",_xlfn.IFNA(IF(ISBLANK(VLOOKUP($C172,GVgg!$D$12:CK$600,X$3,FALSE)),"i.a",VLOOKUP($C172,GVgg!$D$12:CK$600,X$3,FALSE)),"i.a"))</f>
        <v>i.a</v>
      </c>
      <c r="Y172" s="134" t="str">
        <f>IF($C172="","",_xlfn.IFNA(IF(ISBLANK(VLOOKUP($C172,GVgg!$D$12:CL$600,Y$3,FALSE)),"i.a",VLOOKUP($C172,GVgg!$D$12:CL$600,Y$3,FALSE)),"i.a"))</f>
        <v>i.a</v>
      </c>
      <c r="Z172" s="134" t="str">
        <f>IF($C172="","",_xlfn.IFNA(IF(ISBLANK(VLOOKUP($C172,GVgg!$D$12:CM$600,Z$3,FALSE)),"i.a",VLOOKUP($C172,GVgg!$D$12:CM$600,Z$3,FALSE)),"i.a"))</f>
        <v>i.a</v>
      </c>
      <c r="AA172" s="134" t="str">
        <f>IF($C172="","",_xlfn.IFNA(IF(ISBLANK(VLOOKUP($C172,GVgg!$D$12:CN$600,AA$3,FALSE)),"i.a",VLOOKUP($C172,GVgg!$D$12:CN$600,AA$3,FALSE)),"i.a"))</f>
        <v>i.a</v>
      </c>
      <c r="AB172" s="134" t="str">
        <f>IF($C172="","",_xlfn.IFNA(IF(ISBLANK(VLOOKUP($C172,GVgg!$D$12:CO$600,AB$3,FALSE)),"i.a",VLOOKUP($C172,GVgg!$D$12:CO$600,AB$3,FALSE)),"i.a"))</f>
        <v>i.a</v>
      </c>
    </row>
    <row r="173" spans="1:28" x14ac:dyDescent="0.2">
      <c r="A173" s="45">
        <v>165</v>
      </c>
      <c r="B173" s="45">
        <f>IF(OR(B172=B171,INDEX(GVgg!$B$12:$D$600,B172,1)=""),B172+1,B172)</f>
        <v>165</v>
      </c>
      <c r="C173" s="45">
        <f>IF(B173=B174,"",INDEX(GVgg!$B$12:$D$600,B173,3))</f>
        <v>0</v>
      </c>
      <c r="D173" s="51" t="str">
        <f>_xlfn.IFNA(IF(OR($C173="",ISBLANK(VLOOKUP($C173,GVgg!$D$11:$BV764,$I$3,FALSE))),"",VLOOKUP($C173,GVgg!$D$11:$BV764,$I$3,FALSE)),"")</f>
        <v/>
      </c>
      <c r="E173" s="51" t="str">
        <f>_xlfn.IFNA(IF(OR($C173="",ISBLANK(VLOOKUP($C173,GVgg!$D$11:$BV764,$I$3-1,FALSE))),"",VLOOKUP($C173,GVgg!$D$11:$BV764,$I$3-1,FALSE)),"")</f>
        <v/>
      </c>
      <c r="F173" s="51">
        <f>IF(B173=B174,UPPER(MID(INDEX(GVgg!$B$12:$F$600,B173,1),9,99)),INDEX(GVgg!$B$12:$F$600,B173,5))</f>
        <v>0</v>
      </c>
      <c r="G173" s="51">
        <f>IF(B173=B174,UPPER(MID(INDEX(GVgg!$B$12:$F$600,B173,1),9,99)),INDEX(GVgg!$B$12:$F$600,B173,4))</f>
        <v>0</v>
      </c>
      <c r="H173" s="106">
        <f t="shared" si="6"/>
        <v>0</v>
      </c>
      <c r="I173" s="108" t="str">
        <f t="shared" si="7"/>
        <v xml:space="preserve"> </v>
      </c>
      <c r="J173" s="134" t="str">
        <f>IF($C173="","",_xlfn.IFNA(IF(ISBLANK(VLOOKUP($C173,GVgg!$D$12:BW$600,J$3,FALSE)),"i.a",VLOOKUP($C173,GVgg!$D$12:BW$600,J$3,FALSE)),"i.a"))</f>
        <v>i.a</v>
      </c>
      <c r="K173" s="134" t="str">
        <f>IF($C173="","",_xlfn.IFNA(IF(ISBLANK(VLOOKUP($C173,GVgg!$D$12:BX$600,K$3,FALSE)),"i.a",VLOOKUP($C173,GVgg!$D$12:BX$600,K$3,FALSE)),"i.a"))</f>
        <v>i.a</v>
      </c>
      <c r="L173" s="134" t="str">
        <f>IF($C173="","",_xlfn.IFNA(IF(ISBLANK(VLOOKUP($C173,GVgg!$D$12:BY$600,L$3,FALSE)),"i.a",VLOOKUP($C173,GVgg!$D$12:BY$600,L$3,FALSE)),"i.a"))</f>
        <v>i.a</v>
      </c>
      <c r="M173" s="134" t="str">
        <f>IF($C173="","",_xlfn.IFNA(IF(ISBLANK(VLOOKUP($C173,GVgg!$D$12:BZ$600,M$3,FALSE)),"i.a",VLOOKUP($C173,GVgg!$D$12:BZ$600,M$3,FALSE)),"i.a"))</f>
        <v>i.a</v>
      </c>
      <c r="N173" s="134" t="str">
        <f>IF($C173="","",_xlfn.IFNA(IF(ISBLANK(VLOOKUP($C173,GVgg!$D$12:CA$600,N$3,FALSE)),"i.a",VLOOKUP($C173,GVgg!$D$12:CA$600,N$3,FALSE)),"i.a"))</f>
        <v>i.a</v>
      </c>
      <c r="O173" s="134" t="str">
        <f>IF($C173="","",_xlfn.IFNA(IF(ISBLANK(VLOOKUP($C173,GVgg!$D$12:CB$600,O$3,FALSE)),"i.a",VLOOKUP($C173,GVgg!$D$12:CB$600,O$3,FALSE)),"i.a"))</f>
        <v>i.a</v>
      </c>
      <c r="P173" s="134" t="str">
        <f>IF($C173="","",_xlfn.IFNA(IF(ISBLANK(VLOOKUP($C173,GVgg!$D$12:CC$600,P$3,FALSE)),"i.a",VLOOKUP($C173,GVgg!$D$12:CC$600,P$3,FALSE)),"i.a"))</f>
        <v>i.a</v>
      </c>
      <c r="Q173" s="134" t="str">
        <f>IF($C173="","",_xlfn.IFNA(IF(ISBLANK(VLOOKUP($C173,GVgg!$D$12:CD$600,Q$3,FALSE)),"i.a",VLOOKUP($C173,GVgg!$D$12:CD$600,Q$3,FALSE)),"i.a"))</f>
        <v>i.a</v>
      </c>
      <c r="R173" s="134" t="str">
        <f>IF($C173="","",_xlfn.IFNA(IF(ISBLANK(VLOOKUP($C173,GVgg!$D$12:CE$600,R$3,FALSE)),"i.a",VLOOKUP($C173,GVgg!$D$12:CE$600,R$3,FALSE)),"i.a"))</f>
        <v>i.a</v>
      </c>
      <c r="S173" s="134" t="str">
        <f>IF($C173="","",_xlfn.IFNA(IF(ISBLANK(VLOOKUP($C173,GVgg!$D$12:CF$600,S$3,FALSE)),"i.a",VLOOKUP($C173,GVgg!$D$12:CF$600,S$3,FALSE)),"i.a"))</f>
        <v>i.a</v>
      </c>
      <c r="T173" s="134" t="str">
        <f>IF($C173="","",_xlfn.IFNA(IF(ISBLANK(VLOOKUP($C173,GVgg!$D$12:CG$600,T$3,FALSE)),"i.a",VLOOKUP($C173,GVgg!$D$12:CG$600,T$3,FALSE)),"i.a"))</f>
        <v>i.a</v>
      </c>
      <c r="U173" s="134" t="str">
        <f>IF($C173="","",_xlfn.IFNA(IF(ISBLANK(VLOOKUP($C173,GVgg!$D$12:CH$600,U$3,FALSE)),"i.a",VLOOKUP($C173,GVgg!$D$12:CH$600,U$3,FALSE)),"i.a"))</f>
        <v>i.a</v>
      </c>
      <c r="V173" s="134" t="str">
        <f>IF($C173="","",_xlfn.IFNA(IF(ISBLANK(VLOOKUP($C173,GVgg!$D$12:CI$600,V$3,FALSE)),"i.a",VLOOKUP($C173,GVgg!$D$12:CI$600,V$3,FALSE)),"i.a"))</f>
        <v>i.a</v>
      </c>
      <c r="W173" s="134" t="str">
        <f>IF($C173="","",_xlfn.IFNA(IF(ISBLANK(VLOOKUP($C173,GVgg!$D$12:CJ$600,W$3,FALSE)),"i.a",VLOOKUP($C173,GVgg!$D$12:CJ$600,W$3,FALSE)),"i.a"))</f>
        <v>i.a</v>
      </c>
      <c r="X173" s="134" t="str">
        <f>IF($C173="","",_xlfn.IFNA(IF(ISBLANK(VLOOKUP($C173,GVgg!$D$12:CK$600,X$3,FALSE)),"i.a",VLOOKUP($C173,GVgg!$D$12:CK$600,X$3,FALSE)),"i.a"))</f>
        <v>i.a</v>
      </c>
      <c r="Y173" s="134" t="str">
        <f>IF($C173="","",_xlfn.IFNA(IF(ISBLANK(VLOOKUP($C173,GVgg!$D$12:CL$600,Y$3,FALSE)),"i.a",VLOOKUP($C173,GVgg!$D$12:CL$600,Y$3,FALSE)),"i.a"))</f>
        <v>i.a</v>
      </c>
      <c r="Z173" s="134" t="str">
        <f>IF($C173="","",_xlfn.IFNA(IF(ISBLANK(VLOOKUP($C173,GVgg!$D$12:CM$600,Z$3,FALSE)),"i.a",VLOOKUP($C173,GVgg!$D$12:CM$600,Z$3,FALSE)),"i.a"))</f>
        <v>i.a</v>
      </c>
      <c r="AA173" s="134" t="str">
        <f>IF($C173="","",_xlfn.IFNA(IF(ISBLANK(VLOOKUP($C173,GVgg!$D$12:CN$600,AA$3,FALSE)),"i.a",VLOOKUP($C173,GVgg!$D$12:CN$600,AA$3,FALSE)),"i.a"))</f>
        <v>i.a</v>
      </c>
      <c r="AB173" s="134" t="str">
        <f>IF($C173="","",_xlfn.IFNA(IF(ISBLANK(VLOOKUP($C173,GVgg!$D$12:CO$600,AB$3,FALSE)),"i.a",VLOOKUP($C173,GVgg!$D$12:CO$600,AB$3,FALSE)),"i.a"))</f>
        <v>i.a</v>
      </c>
    </row>
    <row r="174" spans="1:28" x14ac:dyDescent="0.2">
      <c r="A174" s="45">
        <v>166</v>
      </c>
      <c r="B174" s="45">
        <f>IF(OR(B173=B172,INDEX(GVgg!$B$12:$D$600,B173,1)=""),B173+1,B173)</f>
        <v>166</v>
      </c>
      <c r="C174" s="45">
        <f>IF(B174=B175,"",INDEX(GVgg!$B$12:$D$600,B174,3))</f>
        <v>0</v>
      </c>
      <c r="D174" s="51" t="str">
        <f>_xlfn.IFNA(IF(OR($C174="",ISBLANK(VLOOKUP($C174,GVgg!$D$11:$BV765,$I$3,FALSE))),"",VLOOKUP($C174,GVgg!$D$11:$BV765,$I$3,FALSE)),"")</f>
        <v/>
      </c>
      <c r="E174" s="51" t="str">
        <f>_xlfn.IFNA(IF(OR($C174="",ISBLANK(VLOOKUP($C174,GVgg!$D$11:$BV765,$I$3-1,FALSE))),"",VLOOKUP($C174,GVgg!$D$11:$BV765,$I$3-1,FALSE)),"")</f>
        <v/>
      </c>
      <c r="F174" s="51">
        <f>IF(B174=B175,UPPER(MID(INDEX(GVgg!$B$12:$F$600,B174,1),9,99)),INDEX(GVgg!$B$12:$F$600,B174,5))</f>
        <v>0</v>
      </c>
      <c r="G174" s="51">
        <f>IF(B174=B175,UPPER(MID(INDEX(GVgg!$B$12:$F$600,B174,1),9,99)),INDEX(GVgg!$B$12:$F$600,B174,4))</f>
        <v>0</v>
      </c>
      <c r="H174" s="106">
        <f t="shared" si="6"/>
        <v>0</v>
      </c>
      <c r="I174" s="108" t="str">
        <f t="shared" si="7"/>
        <v xml:space="preserve"> </v>
      </c>
      <c r="J174" s="134" t="str">
        <f>IF($C174="","",_xlfn.IFNA(IF(ISBLANK(VLOOKUP($C174,GVgg!$D$12:BW$600,J$3,FALSE)),"i.a",VLOOKUP($C174,GVgg!$D$12:BW$600,J$3,FALSE)),"i.a"))</f>
        <v>i.a</v>
      </c>
      <c r="K174" s="134" t="str">
        <f>IF($C174="","",_xlfn.IFNA(IF(ISBLANK(VLOOKUP($C174,GVgg!$D$12:BX$600,K$3,FALSE)),"i.a",VLOOKUP($C174,GVgg!$D$12:BX$600,K$3,FALSE)),"i.a"))</f>
        <v>i.a</v>
      </c>
      <c r="L174" s="134" t="str">
        <f>IF($C174="","",_xlfn.IFNA(IF(ISBLANK(VLOOKUP($C174,GVgg!$D$12:BY$600,L$3,FALSE)),"i.a",VLOOKUP($C174,GVgg!$D$12:BY$600,L$3,FALSE)),"i.a"))</f>
        <v>i.a</v>
      </c>
      <c r="M174" s="134" t="str">
        <f>IF($C174="","",_xlfn.IFNA(IF(ISBLANK(VLOOKUP($C174,GVgg!$D$12:BZ$600,M$3,FALSE)),"i.a",VLOOKUP($C174,GVgg!$D$12:BZ$600,M$3,FALSE)),"i.a"))</f>
        <v>i.a</v>
      </c>
      <c r="N174" s="134" t="str">
        <f>IF($C174="","",_xlfn.IFNA(IF(ISBLANK(VLOOKUP($C174,GVgg!$D$12:CA$600,N$3,FALSE)),"i.a",VLOOKUP($C174,GVgg!$D$12:CA$600,N$3,FALSE)),"i.a"))</f>
        <v>i.a</v>
      </c>
      <c r="O174" s="134" t="str">
        <f>IF($C174="","",_xlfn.IFNA(IF(ISBLANK(VLOOKUP($C174,GVgg!$D$12:CB$600,O$3,FALSE)),"i.a",VLOOKUP($C174,GVgg!$D$12:CB$600,O$3,FALSE)),"i.a"))</f>
        <v>i.a</v>
      </c>
      <c r="P174" s="134" t="str">
        <f>IF($C174="","",_xlfn.IFNA(IF(ISBLANK(VLOOKUP($C174,GVgg!$D$12:CC$600,P$3,FALSE)),"i.a",VLOOKUP($C174,GVgg!$D$12:CC$600,P$3,FALSE)),"i.a"))</f>
        <v>i.a</v>
      </c>
      <c r="Q174" s="134" t="str">
        <f>IF($C174="","",_xlfn.IFNA(IF(ISBLANK(VLOOKUP($C174,GVgg!$D$12:CD$600,Q$3,FALSE)),"i.a",VLOOKUP($C174,GVgg!$D$12:CD$600,Q$3,FALSE)),"i.a"))</f>
        <v>i.a</v>
      </c>
      <c r="R174" s="134" t="str">
        <f>IF($C174="","",_xlfn.IFNA(IF(ISBLANK(VLOOKUP($C174,GVgg!$D$12:CE$600,R$3,FALSE)),"i.a",VLOOKUP($C174,GVgg!$D$12:CE$600,R$3,FALSE)),"i.a"))</f>
        <v>i.a</v>
      </c>
      <c r="S174" s="134" t="str">
        <f>IF($C174="","",_xlfn.IFNA(IF(ISBLANK(VLOOKUP($C174,GVgg!$D$12:CF$600,S$3,FALSE)),"i.a",VLOOKUP($C174,GVgg!$D$12:CF$600,S$3,FALSE)),"i.a"))</f>
        <v>i.a</v>
      </c>
      <c r="T174" s="134" t="str">
        <f>IF($C174="","",_xlfn.IFNA(IF(ISBLANK(VLOOKUP($C174,GVgg!$D$12:CG$600,T$3,FALSE)),"i.a",VLOOKUP($C174,GVgg!$D$12:CG$600,T$3,FALSE)),"i.a"))</f>
        <v>i.a</v>
      </c>
      <c r="U174" s="134" t="str">
        <f>IF($C174="","",_xlfn.IFNA(IF(ISBLANK(VLOOKUP($C174,GVgg!$D$12:CH$600,U$3,FALSE)),"i.a",VLOOKUP($C174,GVgg!$D$12:CH$600,U$3,FALSE)),"i.a"))</f>
        <v>i.a</v>
      </c>
      <c r="V174" s="134" t="str">
        <f>IF($C174="","",_xlfn.IFNA(IF(ISBLANK(VLOOKUP($C174,GVgg!$D$12:CI$600,V$3,FALSE)),"i.a",VLOOKUP($C174,GVgg!$D$12:CI$600,V$3,FALSE)),"i.a"))</f>
        <v>i.a</v>
      </c>
      <c r="W174" s="134" t="str">
        <f>IF($C174="","",_xlfn.IFNA(IF(ISBLANK(VLOOKUP($C174,GVgg!$D$12:CJ$600,W$3,FALSE)),"i.a",VLOOKUP($C174,GVgg!$D$12:CJ$600,W$3,FALSE)),"i.a"))</f>
        <v>i.a</v>
      </c>
      <c r="X174" s="134" t="str">
        <f>IF($C174="","",_xlfn.IFNA(IF(ISBLANK(VLOOKUP($C174,GVgg!$D$12:CK$600,X$3,FALSE)),"i.a",VLOOKUP($C174,GVgg!$D$12:CK$600,X$3,FALSE)),"i.a"))</f>
        <v>i.a</v>
      </c>
      <c r="Y174" s="134" t="str">
        <f>IF($C174="","",_xlfn.IFNA(IF(ISBLANK(VLOOKUP($C174,GVgg!$D$12:CL$600,Y$3,FALSE)),"i.a",VLOOKUP($C174,GVgg!$D$12:CL$600,Y$3,FALSE)),"i.a"))</f>
        <v>i.a</v>
      </c>
      <c r="Z174" s="134" t="str">
        <f>IF($C174="","",_xlfn.IFNA(IF(ISBLANK(VLOOKUP($C174,GVgg!$D$12:CM$600,Z$3,FALSE)),"i.a",VLOOKUP($C174,GVgg!$D$12:CM$600,Z$3,FALSE)),"i.a"))</f>
        <v>i.a</v>
      </c>
      <c r="AA174" s="134" t="str">
        <f>IF($C174="","",_xlfn.IFNA(IF(ISBLANK(VLOOKUP($C174,GVgg!$D$12:CN$600,AA$3,FALSE)),"i.a",VLOOKUP($C174,GVgg!$D$12:CN$600,AA$3,FALSE)),"i.a"))</f>
        <v>i.a</v>
      </c>
      <c r="AB174" s="134" t="str">
        <f>IF($C174="","",_xlfn.IFNA(IF(ISBLANK(VLOOKUP($C174,GVgg!$D$12:CO$600,AB$3,FALSE)),"i.a",VLOOKUP($C174,GVgg!$D$12:CO$600,AB$3,FALSE)),"i.a"))</f>
        <v>i.a</v>
      </c>
    </row>
    <row r="175" spans="1:28" x14ac:dyDescent="0.2">
      <c r="A175" s="45">
        <v>167</v>
      </c>
      <c r="B175" s="45">
        <f>IF(OR(B174=B173,INDEX(GVgg!$B$12:$D$600,B174,1)=""),B174+1,B174)</f>
        <v>167</v>
      </c>
      <c r="C175" s="45">
        <f>IF(B175=B176,"",INDEX(GVgg!$B$12:$D$600,B175,3))</f>
        <v>0</v>
      </c>
      <c r="D175" s="51" t="str">
        <f>_xlfn.IFNA(IF(OR($C175="",ISBLANK(VLOOKUP($C175,GVgg!$D$11:$BV766,$I$3,FALSE))),"",VLOOKUP($C175,GVgg!$D$11:$BV766,$I$3,FALSE)),"")</f>
        <v/>
      </c>
      <c r="E175" s="51" t="str">
        <f>_xlfn.IFNA(IF(OR($C175="",ISBLANK(VLOOKUP($C175,GVgg!$D$11:$BV766,$I$3-1,FALSE))),"",VLOOKUP($C175,GVgg!$D$11:$BV766,$I$3-1,FALSE)),"")</f>
        <v/>
      </c>
      <c r="F175" s="51">
        <f>IF(B175=B176,UPPER(MID(INDEX(GVgg!$B$12:$F$600,B175,1),9,99)),INDEX(GVgg!$B$12:$F$600,B175,5))</f>
        <v>0</v>
      </c>
      <c r="G175" s="51">
        <f>IF(B175=B176,UPPER(MID(INDEX(GVgg!$B$12:$F$600,B175,1),9,99)),INDEX(GVgg!$B$12:$F$600,B175,4))</f>
        <v>0</v>
      </c>
      <c r="H175" s="106">
        <f t="shared" si="6"/>
        <v>0</v>
      </c>
      <c r="I175" s="108" t="str">
        <f t="shared" si="7"/>
        <v xml:space="preserve"> </v>
      </c>
      <c r="J175" s="134" t="str">
        <f>IF($C175="","",_xlfn.IFNA(IF(ISBLANK(VLOOKUP($C175,GVgg!$D$12:BW$600,J$3,FALSE)),"i.a",VLOOKUP($C175,GVgg!$D$12:BW$600,J$3,FALSE)),"i.a"))</f>
        <v>i.a</v>
      </c>
      <c r="K175" s="134" t="str">
        <f>IF($C175="","",_xlfn.IFNA(IF(ISBLANK(VLOOKUP($C175,GVgg!$D$12:BX$600,K$3,FALSE)),"i.a",VLOOKUP($C175,GVgg!$D$12:BX$600,K$3,FALSE)),"i.a"))</f>
        <v>i.a</v>
      </c>
      <c r="L175" s="134" t="str">
        <f>IF($C175="","",_xlfn.IFNA(IF(ISBLANK(VLOOKUP($C175,GVgg!$D$12:BY$600,L$3,FALSE)),"i.a",VLOOKUP($C175,GVgg!$D$12:BY$600,L$3,FALSE)),"i.a"))</f>
        <v>i.a</v>
      </c>
      <c r="M175" s="134" t="str">
        <f>IF($C175="","",_xlfn.IFNA(IF(ISBLANK(VLOOKUP($C175,GVgg!$D$12:BZ$600,M$3,FALSE)),"i.a",VLOOKUP($C175,GVgg!$D$12:BZ$600,M$3,FALSE)),"i.a"))</f>
        <v>i.a</v>
      </c>
      <c r="N175" s="134" t="str">
        <f>IF($C175="","",_xlfn.IFNA(IF(ISBLANK(VLOOKUP($C175,GVgg!$D$12:CA$600,N$3,FALSE)),"i.a",VLOOKUP($C175,GVgg!$D$12:CA$600,N$3,FALSE)),"i.a"))</f>
        <v>i.a</v>
      </c>
      <c r="O175" s="134" t="str">
        <f>IF($C175="","",_xlfn.IFNA(IF(ISBLANK(VLOOKUP($C175,GVgg!$D$12:CB$600,O$3,FALSE)),"i.a",VLOOKUP($C175,GVgg!$D$12:CB$600,O$3,FALSE)),"i.a"))</f>
        <v>i.a</v>
      </c>
      <c r="P175" s="134" t="str">
        <f>IF($C175="","",_xlfn.IFNA(IF(ISBLANK(VLOOKUP($C175,GVgg!$D$12:CC$600,P$3,FALSE)),"i.a",VLOOKUP($C175,GVgg!$D$12:CC$600,P$3,FALSE)),"i.a"))</f>
        <v>i.a</v>
      </c>
      <c r="Q175" s="134" t="str">
        <f>IF($C175="","",_xlfn.IFNA(IF(ISBLANK(VLOOKUP($C175,GVgg!$D$12:CD$600,Q$3,FALSE)),"i.a",VLOOKUP($C175,GVgg!$D$12:CD$600,Q$3,FALSE)),"i.a"))</f>
        <v>i.a</v>
      </c>
      <c r="R175" s="134" t="str">
        <f>IF($C175="","",_xlfn.IFNA(IF(ISBLANK(VLOOKUP($C175,GVgg!$D$12:CE$600,R$3,FALSE)),"i.a",VLOOKUP($C175,GVgg!$D$12:CE$600,R$3,FALSE)),"i.a"))</f>
        <v>i.a</v>
      </c>
      <c r="S175" s="134" t="str">
        <f>IF($C175="","",_xlfn.IFNA(IF(ISBLANK(VLOOKUP($C175,GVgg!$D$12:CF$600,S$3,FALSE)),"i.a",VLOOKUP($C175,GVgg!$D$12:CF$600,S$3,FALSE)),"i.a"))</f>
        <v>i.a</v>
      </c>
      <c r="T175" s="134" t="str">
        <f>IF($C175="","",_xlfn.IFNA(IF(ISBLANK(VLOOKUP($C175,GVgg!$D$12:CG$600,T$3,FALSE)),"i.a",VLOOKUP($C175,GVgg!$D$12:CG$600,T$3,FALSE)),"i.a"))</f>
        <v>i.a</v>
      </c>
      <c r="U175" s="134" t="str">
        <f>IF($C175="","",_xlfn.IFNA(IF(ISBLANK(VLOOKUP($C175,GVgg!$D$12:CH$600,U$3,FALSE)),"i.a",VLOOKUP($C175,GVgg!$D$12:CH$600,U$3,FALSE)),"i.a"))</f>
        <v>i.a</v>
      </c>
      <c r="V175" s="134" t="str">
        <f>IF($C175="","",_xlfn.IFNA(IF(ISBLANK(VLOOKUP($C175,GVgg!$D$12:CI$600,V$3,FALSE)),"i.a",VLOOKUP($C175,GVgg!$D$12:CI$600,V$3,FALSE)),"i.a"))</f>
        <v>i.a</v>
      </c>
      <c r="W175" s="134" t="str">
        <f>IF($C175="","",_xlfn.IFNA(IF(ISBLANK(VLOOKUP($C175,GVgg!$D$12:CJ$600,W$3,FALSE)),"i.a",VLOOKUP($C175,GVgg!$D$12:CJ$600,W$3,FALSE)),"i.a"))</f>
        <v>i.a</v>
      </c>
      <c r="X175" s="134" t="str">
        <f>IF($C175="","",_xlfn.IFNA(IF(ISBLANK(VLOOKUP($C175,GVgg!$D$12:CK$600,X$3,FALSE)),"i.a",VLOOKUP($C175,GVgg!$D$12:CK$600,X$3,FALSE)),"i.a"))</f>
        <v>i.a</v>
      </c>
      <c r="Y175" s="134" t="str">
        <f>IF($C175="","",_xlfn.IFNA(IF(ISBLANK(VLOOKUP($C175,GVgg!$D$12:CL$600,Y$3,FALSE)),"i.a",VLOOKUP($C175,GVgg!$D$12:CL$600,Y$3,FALSE)),"i.a"))</f>
        <v>i.a</v>
      </c>
      <c r="Z175" s="134" t="str">
        <f>IF($C175="","",_xlfn.IFNA(IF(ISBLANK(VLOOKUP($C175,GVgg!$D$12:CM$600,Z$3,FALSE)),"i.a",VLOOKUP($C175,GVgg!$D$12:CM$600,Z$3,FALSE)),"i.a"))</f>
        <v>i.a</v>
      </c>
      <c r="AA175" s="134" t="str">
        <f>IF($C175="","",_xlfn.IFNA(IF(ISBLANK(VLOOKUP($C175,GVgg!$D$12:CN$600,AA$3,FALSE)),"i.a",VLOOKUP($C175,GVgg!$D$12:CN$600,AA$3,FALSE)),"i.a"))</f>
        <v>i.a</v>
      </c>
      <c r="AB175" s="134" t="str">
        <f>IF($C175="","",_xlfn.IFNA(IF(ISBLANK(VLOOKUP($C175,GVgg!$D$12:CO$600,AB$3,FALSE)),"i.a",VLOOKUP($C175,GVgg!$D$12:CO$600,AB$3,FALSE)),"i.a"))</f>
        <v>i.a</v>
      </c>
    </row>
    <row r="176" spans="1:28" x14ac:dyDescent="0.2">
      <c r="A176" s="45">
        <v>168</v>
      </c>
      <c r="B176" s="45">
        <f>IF(OR(B175=B174,INDEX(GVgg!$B$12:$D$600,B175,1)=""),B175+1,B175)</f>
        <v>168</v>
      </c>
      <c r="C176" s="45">
        <f>IF(B176=B177,"",INDEX(GVgg!$B$12:$D$600,B176,3))</f>
        <v>0</v>
      </c>
      <c r="D176" s="51" t="str">
        <f>_xlfn.IFNA(IF(OR($C176="",ISBLANK(VLOOKUP($C176,GVgg!$D$11:$BV767,$I$3,FALSE))),"",VLOOKUP($C176,GVgg!$D$11:$BV767,$I$3,FALSE)),"")</f>
        <v/>
      </c>
      <c r="E176" s="51" t="str">
        <f>_xlfn.IFNA(IF(OR($C176="",ISBLANK(VLOOKUP($C176,GVgg!$D$11:$BV767,$I$3-1,FALSE))),"",VLOOKUP($C176,GVgg!$D$11:$BV767,$I$3-1,FALSE)),"")</f>
        <v/>
      </c>
      <c r="F176" s="51">
        <f>IF(B176=B177,UPPER(MID(INDEX(GVgg!$B$12:$F$600,B176,1),9,99)),INDEX(GVgg!$B$12:$F$600,B176,5))</f>
        <v>0</v>
      </c>
      <c r="G176" s="51">
        <f>IF(B176=B177,UPPER(MID(INDEX(GVgg!$B$12:$F$600,B176,1),9,99)),INDEX(GVgg!$B$12:$F$600,B176,4))</f>
        <v>0</v>
      </c>
      <c r="H176" s="106">
        <f t="shared" si="6"/>
        <v>0</v>
      </c>
      <c r="I176" s="108" t="str">
        <f t="shared" si="7"/>
        <v xml:space="preserve"> </v>
      </c>
      <c r="J176" s="134" t="str">
        <f>IF($C176="","",_xlfn.IFNA(IF(ISBLANK(VLOOKUP($C176,GVgg!$D$12:BW$600,J$3,FALSE)),"i.a",VLOOKUP($C176,GVgg!$D$12:BW$600,J$3,FALSE)),"i.a"))</f>
        <v>i.a</v>
      </c>
      <c r="K176" s="134" t="str">
        <f>IF($C176="","",_xlfn.IFNA(IF(ISBLANK(VLOOKUP($C176,GVgg!$D$12:BX$600,K$3,FALSE)),"i.a",VLOOKUP($C176,GVgg!$D$12:BX$600,K$3,FALSE)),"i.a"))</f>
        <v>i.a</v>
      </c>
      <c r="L176" s="134" t="str">
        <f>IF($C176="","",_xlfn.IFNA(IF(ISBLANK(VLOOKUP($C176,GVgg!$D$12:BY$600,L$3,FALSE)),"i.a",VLOOKUP($C176,GVgg!$D$12:BY$600,L$3,FALSE)),"i.a"))</f>
        <v>i.a</v>
      </c>
      <c r="M176" s="134" t="str">
        <f>IF($C176="","",_xlfn.IFNA(IF(ISBLANK(VLOOKUP($C176,GVgg!$D$12:BZ$600,M$3,FALSE)),"i.a",VLOOKUP($C176,GVgg!$D$12:BZ$600,M$3,FALSE)),"i.a"))</f>
        <v>i.a</v>
      </c>
      <c r="N176" s="134" t="str">
        <f>IF($C176="","",_xlfn.IFNA(IF(ISBLANK(VLOOKUP($C176,GVgg!$D$12:CA$600,N$3,FALSE)),"i.a",VLOOKUP($C176,GVgg!$D$12:CA$600,N$3,FALSE)),"i.a"))</f>
        <v>i.a</v>
      </c>
      <c r="O176" s="134" t="str">
        <f>IF($C176="","",_xlfn.IFNA(IF(ISBLANK(VLOOKUP($C176,GVgg!$D$12:CB$600,O$3,FALSE)),"i.a",VLOOKUP($C176,GVgg!$D$12:CB$600,O$3,FALSE)),"i.a"))</f>
        <v>i.a</v>
      </c>
      <c r="P176" s="134" t="str">
        <f>IF($C176="","",_xlfn.IFNA(IF(ISBLANK(VLOOKUP($C176,GVgg!$D$12:CC$600,P$3,FALSE)),"i.a",VLOOKUP($C176,GVgg!$D$12:CC$600,P$3,FALSE)),"i.a"))</f>
        <v>i.a</v>
      </c>
      <c r="Q176" s="134" t="str">
        <f>IF($C176="","",_xlfn.IFNA(IF(ISBLANK(VLOOKUP($C176,GVgg!$D$12:CD$600,Q$3,FALSE)),"i.a",VLOOKUP($C176,GVgg!$D$12:CD$600,Q$3,FALSE)),"i.a"))</f>
        <v>i.a</v>
      </c>
      <c r="R176" s="134" t="str">
        <f>IF($C176="","",_xlfn.IFNA(IF(ISBLANK(VLOOKUP($C176,GVgg!$D$12:CE$600,R$3,FALSE)),"i.a",VLOOKUP($C176,GVgg!$D$12:CE$600,R$3,FALSE)),"i.a"))</f>
        <v>i.a</v>
      </c>
      <c r="S176" s="134" t="str">
        <f>IF($C176="","",_xlfn.IFNA(IF(ISBLANK(VLOOKUP($C176,GVgg!$D$12:CF$600,S$3,FALSE)),"i.a",VLOOKUP($C176,GVgg!$D$12:CF$600,S$3,FALSE)),"i.a"))</f>
        <v>i.a</v>
      </c>
      <c r="T176" s="134" t="str">
        <f>IF($C176="","",_xlfn.IFNA(IF(ISBLANK(VLOOKUP($C176,GVgg!$D$12:CG$600,T$3,FALSE)),"i.a",VLOOKUP($C176,GVgg!$D$12:CG$600,T$3,FALSE)),"i.a"))</f>
        <v>i.a</v>
      </c>
      <c r="U176" s="134" t="str">
        <f>IF($C176="","",_xlfn.IFNA(IF(ISBLANK(VLOOKUP($C176,GVgg!$D$12:CH$600,U$3,FALSE)),"i.a",VLOOKUP($C176,GVgg!$D$12:CH$600,U$3,FALSE)),"i.a"))</f>
        <v>i.a</v>
      </c>
      <c r="V176" s="134" t="str">
        <f>IF($C176="","",_xlfn.IFNA(IF(ISBLANK(VLOOKUP($C176,GVgg!$D$12:CI$600,V$3,FALSE)),"i.a",VLOOKUP($C176,GVgg!$D$12:CI$600,V$3,FALSE)),"i.a"))</f>
        <v>i.a</v>
      </c>
      <c r="W176" s="134" t="str">
        <f>IF($C176="","",_xlfn.IFNA(IF(ISBLANK(VLOOKUP($C176,GVgg!$D$12:CJ$600,W$3,FALSE)),"i.a",VLOOKUP($C176,GVgg!$D$12:CJ$600,W$3,FALSE)),"i.a"))</f>
        <v>i.a</v>
      </c>
      <c r="X176" s="134" t="str">
        <f>IF($C176="","",_xlfn.IFNA(IF(ISBLANK(VLOOKUP($C176,GVgg!$D$12:CK$600,X$3,FALSE)),"i.a",VLOOKUP($C176,GVgg!$D$12:CK$600,X$3,FALSE)),"i.a"))</f>
        <v>i.a</v>
      </c>
      <c r="Y176" s="134" t="str">
        <f>IF($C176="","",_xlfn.IFNA(IF(ISBLANK(VLOOKUP($C176,GVgg!$D$12:CL$600,Y$3,FALSE)),"i.a",VLOOKUP($C176,GVgg!$D$12:CL$600,Y$3,FALSE)),"i.a"))</f>
        <v>i.a</v>
      </c>
      <c r="Z176" s="134" t="str">
        <f>IF($C176="","",_xlfn.IFNA(IF(ISBLANK(VLOOKUP($C176,GVgg!$D$12:CM$600,Z$3,FALSE)),"i.a",VLOOKUP($C176,GVgg!$D$12:CM$600,Z$3,FALSE)),"i.a"))</f>
        <v>i.a</v>
      </c>
      <c r="AA176" s="134" t="str">
        <f>IF($C176="","",_xlfn.IFNA(IF(ISBLANK(VLOOKUP($C176,GVgg!$D$12:CN$600,AA$3,FALSE)),"i.a",VLOOKUP($C176,GVgg!$D$12:CN$600,AA$3,FALSE)),"i.a"))</f>
        <v>i.a</v>
      </c>
      <c r="AB176" s="134" t="str">
        <f>IF($C176="","",_xlfn.IFNA(IF(ISBLANK(VLOOKUP($C176,GVgg!$D$12:CO$600,AB$3,FALSE)),"i.a",VLOOKUP($C176,GVgg!$D$12:CO$600,AB$3,FALSE)),"i.a"))</f>
        <v>i.a</v>
      </c>
    </row>
    <row r="177" spans="1:28" x14ac:dyDescent="0.2">
      <c r="A177" s="45">
        <v>169</v>
      </c>
      <c r="B177" s="45">
        <f>IF(OR(B176=B175,INDEX(GVgg!$B$12:$D$600,B176,1)=""),B176+1,B176)</f>
        <v>169</v>
      </c>
      <c r="C177" s="45">
        <f>IF(B177=B178,"",INDEX(GVgg!$B$12:$D$600,B177,3))</f>
        <v>0</v>
      </c>
      <c r="D177" s="51" t="str">
        <f>_xlfn.IFNA(IF(OR($C177="",ISBLANK(VLOOKUP($C177,GVgg!$D$11:$BV768,$I$3,FALSE))),"",VLOOKUP($C177,GVgg!$D$11:$BV768,$I$3,FALSE)),"")</f>
        <v/>
      </c>
      <c r="E177" s="51" t="str">
        <f>_xlfn.IFNA(IF(OR($C177="",ISBLANK(VLOOKUP($C177,GVgg!$D$11:$BV768,$I$3-1,FALSE))),"",VLOOKUP($C177,GVgg!$D$11:$BV768,$I$3-1,FALSE)),"")</f>
        <v/>
      </c>
      <c r="F177" s="51">
        <f>IF(B177=B178,UPPER(MID(INDEX(GVgg!$B$12:$F$600,B177,1),9,99)),INDEX(GVgg!$B$12:$F$600,B177,5))</f>
        <v>0</v>
      </c>
      <c r="G177" s="51">
        <f>IF(B177=B178,UPPER(MID(INDEX(GVgg!$B$12:$F$600,B177,1),9,99)),INDEX(GVgg!$B$12:$F$600,B177,4))</f>
        <v>0</v>
      </c>
      <c r="H177" s="106">
        <f t="shared" si="6"/>
        <v>0</v>
      </c>
      <c r="I177" s="108" t="str">
        <f t="shared" si="7"/>
        <v xml:space="preserve"> </v>
      </c>
      <c r="J177" s="134" t="str">
        <f>IF($C177="","",_xlfn.IFNA(IF(ISBLANK(VLOOKUP($C177,GVgg!$D$12:BW$600,J$3,FALSE)),"i.a",VLOOKUP($C177,GVgg!$D$12:BW$600,J$3,FALSE)),"i.a"))</f>
        <v>i.a</v>
      </c>
      <c r="K177" s="134" t="str">
        <f>IF($C177="","",_xlfn.IFNA(IF(ISBLANK(VLOOKUP($C177,GVgg!$D$12:BX$600,K$3,FALSE)),"i.a",VLOOKUP($C177,GVgg!$D$12:BX$600,K$3,FALSE)),"i.a"))</f>
        <v>i.a</v>
      </c>
      <c r="L177" s="134" t="str">
        <f>IF($C177="","",_xlfn.IFNA(IF(ISBLANK(VLOOKUP($C177,GVgg!$D$12:BY$600,L$3,FALSE)),"i.a",VLOOKUP($C177,GVgg!$D$12:BY$600,L$3,FALSE)),"i.a"))</f>
        <v>i.a</v>
      </c>
      <c r="M177" s="134" t="str">
        <f>IF($C177="","",_xlfn.IFNA(IF(ISBLANK(VLOOKUP($C177,GVgg!$D$12:BZ$600,M$3,FALSE)),"i.a",VLOOKUP($C177,GVgg!$D$12:BZ$600,M$3,FALSE)),"i.a"))</f>
        <v>i.a</v>
      </c>
      <c r="N177" s="134" t="str">
        <f>IF($C177="","",_xlfn.IFNA(IF(ISBLANK(VLOOKUP($C177,GVgg!$D$12:CA$600,N$3,FALSE)),"i.a",VLOOKUP($C177,GVgg!$D$12:CA$600,N$3,FALSE)),"i.a"))</f>
        <v>i.a</v>
      </c>
      <c r="O177" s="134" t="str">
        <f>IF($C177="","",_xlfn.IFNA(IF(ISBLANK(VLOOKUP($C177,GVgg!$D$12:CB$600,O$3,FALSE)),"i.a",VLOOKUP($C177,GVgg!$D$12:CB$600,O$3,FALSE)),"i.a"))</f>
        <v>i.a</v>
      </c>
      <c r="P177" s="134" t="str">
        <f>IF($C177="","",_xlfn.IFNA(IF(ISBLANK(VLOOKUP($C177,GVgg!$D$12:CC$600,P$3,FALSE)),"i.a",VLOOKUP($C177,GVgg!$D$12:CC$600,P$3,FALSE)),"i.a"))</f>
        <v>i.a</v>
      </c>
      <c r="Q177" s="134" t="str">
        <f>IF($C177="","",_xlfn.IFNA(IF(ISBLANK(VLOOKUP($C177,GVgg!$D$12:CD$600,Q$3,FALSE)),"i.a",VLOOKUP($C177,GVgg!$D$12:CD$600,Q$3,FALSE)),"i.a"))</f>
        <v>i.a</v>
      </c>
      <c r="R177" s="134" t="str">
        <f>IF($C177="","",_xlfn.IFNA(IF(ISBLANK(VLOOKUP($C177,GVgg!$D$12:CE$600,R$3,FALSE)),"i.a",VLOOKUP($C177,GVgg!$D$12:CE$600,R$3,FALSE)),"i.a"))</f>
        <v>i.a</v>
      </c>
      <c r="S177" s="134" t="str">
        <f>IF($C177="","",_xlfn.IFNA(IF(ISBLANK(VLOOKUP($C177,GVgg!$D$12:CF$600,S$3,FALSE)),"i.a",VLOOKUP($C177,GVgg!$D$12:CF$600,S$3,FALSE)),"i.a"))</f>
        <v>i.a</v>
      </c>
      <c r="T177" s="134" t="str">
        <f>IF($C177="","",_xlfn.IFNA(IF(ISBLANK(VLOOKUP($C177,GVgg!$D$12:CG$600,T$3,FALSE)),"i.a",VLOOKUP($C177,GVgg!$D$12:CG$600,T$3,FALSE)),"i.a"))</f>
        <v>i.a</v>
      </c>
      <c r="U177" s="134" t="str">
        <f>IF($C177="","",_xlfn.IFNA(IF(ISBLANK(VLOOKUP($C177,GVgg!$D$12:CH$600,U$3,FALSE)),"i.a",VLOOKUP($C177,GVgg!$D$12:CH$600,U$3,FALSE)),"i.a"))</f>
        <v>i.a</v>
      </c>
      <c r="V177" s="134" t="str">
        <f>IF($C177="","",_xlfn.IFNA(IF(ISBLANK(VLOOKUP($C177,GVgg!$D$12:CI$600,V$3,FALSE)),"i.a",VLOOKUP($C177,GVgg!$D$12:CI$600,V$3,FALSE)),"i.a"))</f>
        <v>i.a</v>
      </c>
      <c r="W177" s="134" t="str">
        <f>IF($C177="","",_xlfn.IFNA(IF(ISBLANK(VLOOKUP($C177,GVgg!$D$12:CJ$600,W$3,FALSE)),"i.a",VLOOKUP($C177,GVgg!$D$12:CJ$600,W$3,FALSE)),"i.a"))</f>
        <v>i.a</v>
      </c>
      <c r="X177" s="134" t="str">
        <f>IF($C177="","",_xlfn.IFNA(IF(ISBLANK(VLOOKUP($C177,GVgg!$D$12:CK$600,X$3,FALSE)),"i.a",VLOOKUP($C177,GVgg!$D$12:CK$600,X$3,FALSE)),"i.a"))</f>
        <v>i.a</v>
      </c>
      <c r="Y177" s="134" t="str">
        <f>IF($C177="","",_xlfn.IFNA(IF(ISBLANK(VLOOKUP($C177,GVgg!$D$12:CL$600,Y$3,FALSE)),"i.a",VLOOKUP($C177,GVgg!$D$12:CL$600,Y$3,FALSE)),"i.a"))</f>
        <v>i.a</v>
      </c>
      <c r="Z177" s="134" t="str">
        <f>IF($C177="","",_xlfn.IFNA(IF(ISBLANK(VLOOKUP($C177,GVgg!$D$12:CM$600,Z$3,FALSE)),"i.a",VLOOKUP($C177,GVgg!$D$12:CM$600,Z$3,FALSE)),"i.a"))</f>
        <v>i.a</v>
      </c>
      <c r="AA177" s="134" t="str">
        <f>IF($C177="","",_xlfn.IFNA(IF(ISBLANK(VLOOKUP($C177,GVgg!$D$12:CN$600,AA$3,FALSE)),"i.a",VLOOKUP($C177,GVgg!$D$12:CN$600,AA$3,FALSE)),"i.a"))</f>
        <v>i.a</v>
      </c>
      <c r="AB177" s="134" t="str">
        <f>IF($C177="","",_xlfn.IFNA(IF(ISBLANK(VLOOKUP($C177,GVgg!$D$12:CO$600,AB$3,FALSE)),"i.a",VLOOKUP($C177,GVgg!$D$12:CO$600,AB$3,FALSE)),"i.a"))</f>
        <v>i.a</v>
      </c>
    </row>
    <row r="178" spans="1:28" x14ac:dyDescent="0.2">
      <c r="A178" s="45">
        <v>170</v>
      </c>
      <c r="B178" s="45">
        <f>IF(OR(B177=B176,INDEX(GVgg!$B$12:$D$600,B177,1)=""),B177+1,B177)</f>
        <v>170</v>
      </c>
      <c r="C178" s="45">
        <f>IF(B178=B179,"",INDEX(GVgg!$B$12:$D$600,B178,3))</f>
        <v>0</v>
      </c>
      <c r="D178" s="51" t="str">
        <f>_xlfn.IFNA(IF(OR($C178="",ISBLANK(VLOOKUP($C178,GVgg!$D$11:$BV769,$I$3,FALSE))),"",VLOOKUP($C178,GVgg!$D$11:$BV769,$I$3,FALSE)),"")</f>
        <v/>
      </c>
      <c r="E178" s="51" t="str">
        <f>_xlfn.IFNA(IF(OR($C178="",ISBLANK(VLOOKUP($C178,GVgg!$D$11:$BV769,$I$3-1,FALSE))),"",VLOOKUP($C178,GVgg!$D$11:$BV769,$I$3-1,FALSE)),"")</f>
        <v/>
      </c>
      <c r="F178" s="51">
        <f>IF(B178=B179,UPPER(MID(INDEX(GVgg!$B$12:$F$600,B178,1),9,99)),INDEX(GVgg!$B$12:$F$600,B178,5))</f>
        <v>0</v>
      </c>
      <c r="G178" s="51">
        <f>IF(B178=B179,UPPER(MID(INDEX(GVgg!$B$12:$F$600,B178,1),9,99)),INDEX(GVgg!$B$12:$F$600,B178,4))</f>
        <v>0</v>
      </c>
      <c r="H178" s="106">
        <f t="shared" si="6"/>
        <v>0</v>
      </c>
      <c r="I178" s="108" t="str">
        <f t="shared" si="7"/>
        <v xml:space="preserve"> </v>
      </c>
      <c r="J178" s="134" t="str">
        <f>IF($C178="","",_xlfn.IFNA(IF(ISBLANK(VLOOKUP($C178,GVgg!$D$12:BW$600,J$3,FALSE)),"i.a",VLOOKUP($C178,GVgg!$D$12:BW$600,J$3,FALSE)),"i.a"))</f>
        <v>i.a</v>
      </c>
      <c r="K178" s="134" t="str">
        <f>IF($C178="","",_xlfn.IFNA(IF(ISBLANK(VLOOKUP($C178,GVgg!$D$12:BX$600,K$3,FALSE)),"i.a",VLOOKUP($C178,GVgg!$D$12:BX$600,K$3,FALSE)),"i.a"))</f>
        <v>i.a</v>
      </c>
      <c r="L178" s="134" t="str">
        <f>IF($C178="","",_xlfn.IFNA(IF(ISBLANK(VLOOKUP($C178,GVgg!$D$12:BY$600,L$3,FALSE)),"i.a",VLOOKUP($C178,GVgg!$D$12:BY$600,L$3,FALSE)),"i.a"))</f>
        <v>i.a</v>
      </c>
      <c r="M178" s="134" t="str">
        <f>IF($C178="","",_xlfn.IFNA(IF(ISBLANK(VLOOKUP($C178,GVgg!$D$12:BZ$600,M$3,FALSE)),"i.a",VLOOKUP($C178,GVgg!$D$12:BZ$600,M$3,FALSE)),"i.a"))</f>
        <v>i.a</v>
      </c>
      <c r="N178" s="134" t="str">
        <f>IF($C178="","",_xlfn.IFNA(IF(ISBLANK(VLOOKUP($C178,GVgg!$D$12:CA$600,N$3,FALSE)),"i.a",VLOOKUP($C178,GVgg!$D$12:CA$600,N$3,FALSE)),"i.a"))</f>
        <v>i.a</v>
      </c>
      <c r="O178" s="134" t="str">
        <f>IF($C178="","",_xlfn.IFNA(IF(ISBLANK(VLOOKUP($C178,GVgg!$D$12:CB$600,O$3,FALSE)),"i.a",VLOOKUP($C178,GVgg!$D$12:CB$600,O$3,FALSE)),"i.a"))</f>
        <v>i.a</v>
      </c>
      <c r="P178" s="134" t="str">
        <f>IF($C178="","",_xlfn.IFNA(IF(ISBLANK(VLOOKUP($C178,GVgg!$D$12:CC$600,P$3,FALSE)),"i.a",VLOOKUP($C178,GVgg!$D$12:CC$600,P$3,FALSE)),"i.a"))</f>
        <v>i.a</v>
      </c>
      <c r="Q178" s="134" t="str">
        <f>IF($C178="","",_xlfn.IFNA(IF(ISBLANK(VLOOKUP($C178,GVgg!$D$12:CD$600,Q$3,FALSE)),"i.a",VLOOKUP($C178,GVgg!$D$12:CD$600,Q$3,FALSE)),"i.a"))</f>
        <v>i.a</v>
      </c>
      <c r="R178" s="134" t="str">
        <f>IF($C178="","",_xlfn.IFNA(IF(ISBLANK(VLOOKUP($C178,GVgg!$D$12:CE$600,R$3,FALSE)),"i.a",VLOOKUP($C178,GVgg!$D$12:CE$600,R$3,FALSE)),"i.a"))</f>
        <v>i.a</v>
      </c>
      <c r="S178" s="134" t="str">
        <f>IF($C178="","",_xlfn.IFNA(IF(ISBLANK(VLOOKUP($C178,GVgg!$D$12:CF$600,S$3,FALSE)),"i.a",VLOOKUP($C178,GVgg!$D$12:CF$600,S$3,FALSE)),"i.a"))</f>
        <v>i.a</v>
      </c>
      <c r="T178" s="134" t="str">
        <f>IF($C178="","",_xlfn.IFNA(IF(ISBLANK(VLOOKUP($C178,GVgg!$D$12:CG$600,T$3,FALSE)),"i.a",VLOOKUP($C178,GVgg!$D$12:CG$600,T$3,FALSE)),"i.a"))</f>
        <v>i.a</v>
      </c>
      <c r="U178" s="134" t="str">
        <f>IF($C178="","",_xlfn.IFNA(IF(ISBLANK(VLOOKUP($C178,GVgg!$D$12:CH$600,U$3,FALSE)),"i.a",VLOOKUP($C178,GVgg!$D$12:CH$600,U$3,FALSE)),"i.a"))</f>
        <v>i.a</v>
      </c>
      <c r="V178" s="134" t="str">
        <f>IF($C178="","",_xlfn.IFNA(IF(ISBLANK(VLOOKUP($C178,GVgg!$D$12:CI$600,V$3,FALSE)),"i.a",VLOOKUP($C178,GVgg!$D$12:CI$600,V$3,FALSE)),"i.a"))</f>
        <v>i.a</v>
      </c>
      <c r="W178" s="134" t="str">
        <f>IF($C178="","",_xlfn.IFNA(IF(ISBLANK(VLOOKUP($C178,GVgg!$D$12:CJ$600,W$3,FALSE)),"i.a",VLOOKUP($C178,GVgg!$D$12:CJ$600,W$3,FALSE)),"i.a"))</f>
        <v>i.a</v>
      </c>
      <c r="X178" s="134" t="str">
        <f>IF($C178="","",_xlfn.IFNA(IF(ISBLANK(VLOOKUP($C178,GVgg!$D$12:CK$600,X$3,FALSE)),"i.a",VLOOKUP($C178,GVgg!$D$12:CK$600,X$3,FALSE)),"i.a"))</f>
        <v>i.a</v>
      </c>
      <c r="Y178" s="134" t="str">
        <f>IF($C178="","",_xlfn.IFNA(IF(ISBLANK(VLOOKUP($C178,GVgg!$D$12:CL$600,Y$3,FALSE)),"i.a",VLOOKUP($C178,GVgg!$D$12:CL$600,Y$3,FALSE)),"i.a"))</f>
        <v>i.a</v>
      </c>
      <c r="Z178" s="134" t="str">
        <f>IF($C178="","",_xlfn.IFNA(IF(ISBLANK(VLOOKUP($C178,GVgg!$D$12:CM$600,Z$3,FALSE)),"i.a",VLOOKUP($C178,GVgg!$D$12:CM$600,Z$3,FALSE)),"i.a"))</f>
        <v>i.a</v>
      </c>
      <c r="AA178" s="134" t="str">
        <f>IF($C178="","",_xlfn.IFNA(IF(ISBLANK(VLOOKUP($C178,GVgg!$D$12:CN$600,AA$3,FALSE)),"i.a",VLOOKUP($C178,GVgg!$D$12:CN$600,AA$3,FALSE)),"i.a"))</f>
        <v>i.a</v>
      </c>
      <c r="AB178" s="134" t="str">
        <f>IF($C178="","",_xlfn.IFNA(IF(ISBLANK(VLOOKUP($C178,GVgg!$D$12:CO$600,AB$3,FALSE)),"i.a",VLOOKUP($C178,GVgg!$D$12:CO$600,AB$3,FALSE)),"i.a"))</f>
        <v>i.a</v>
      </c>
    </row>
    <row r="179" spans="1:28" x14ac:dyDescent="0.2">
      <c r="A179" s="45">
        <v>171</v>
      </c>
      <c r="B179" s="45">
        <f>IF(OR(B178=B177,INDEX(GVgg!$B$12:$D$600,B178,1)=""),B178+1,B178)</f>
        <v>171</v>
      </c>
      <c r="C179" s="45">
        <f>IF(B179=B180,"",INDEX(GVgg!$B$12:$D$600,B179,3))</f>
        <v>0</v>
      </c>
      <c r="D179" s="51" t="str">
        <f>_xlfn.IFNA(IF(OR($C179="",ISBLANK(VLOOKUP($C179,GVgg!$D$11:$BV770,$I$3,FALSE))),"",VLOOKUP($C179,GVgg!$D$11:$BV770,$I$3,FALSE)),"")</f>
        <v/>
      </c>
      <c r="E179" s="51" t="str">
        <f>_xlfn.IFNA(IF(OR($C179="",ISBLANK(VLOOKUP($C179,GVgg!$D$11:$BV770,$I$3-1,FALSE))),"",VLOOKUP($C179,GVgg!$D$11:$BV770,$I$3-1,FALSE)),"")</f>
        <v/>
      </c>
      <c r="F179" s="51">
        <f>IF(B179=B180,UPPER(MID(INDEX(GVgg!$B$12:$F$600,B179,1),9,99)),INDEX(GVgg!$B$12:$F$600,B179,5))</f>
        <v>0</v>
      </c>
      <c r="G179" s="51">
        <f>IF(B179=B180,UPPER(MID(INDEX(GVgg!$B$12:$F$600,B179,1),9,99)),INDEX(GVgg!$B$12:$F$600,B179,4))</f>
        <v>0</v>
      </c>
      <c r="H179" s="106">
        <f t="shared" si="6"/>
        <v>0</v>
      </c>
      <c r="I179" s="108" t="str">
        <f t="shared" si="7"/>
        <v xml:space="preserve"> </v>
      </c>
      <c r="J179" s="134" t="str">
        <f>IF($C179="","",_xlfn.IFNA(IF(ISBLANK(VLOOKUP($C179,GVgg!$D$12:BW$600,J$3,FALSE)),"i.a",VLOOKUP($C179,GVgg!$D$12:BW$600,J$3,FALSE)),"i.a"))</f>
        <v>i.a</v>
      </c>
      <c r="K179" s="134" t="str">
        <f>IF($C179="","",_xlfn.IFNA(IF(ISBLANK(VLOOKUP($C179,GVgg!$D$12:BX$600,K$3,FALSE)),"i.a",VLOOKUP($C179,GVgg!$D$12:BX$600,K$3,FALSE)),"i.a"))</f>
        <v>i.a</v>
      </c>
      <c r="L179" s="134" t="str">
        <f>IF($C179="","",_xlfn.IFNA(IF(ISBLANK(VLOOKUP($C179,GVgg!$D$12:BY$600,L$3,FALSE)),"i.a",VLOOKUP($C179,GVgg!$D$12:BY$600,L$3,FALSE)),"i.a"))</f>
        <v>i.a</v>
      </c>
      <c r="M179" s="134" t="str">
        <f>IF($C179="","",_xlfn.IFNA(IF(ISBLANK(VLOOKUP($C179,GVgg!$D$12:BZ$600,M$3,FALSE)),"i.a",VLOOKUP($C179,GVgg!$D$12:BZ$600,M$3,FALSE)),"i.a"))</f>
        <v>i.a</v>
      </c>
      <c r="N179" s="134" t="str">
        <f>IF($C179="","",_xlfn.IFNA(IF(ISBLANK(VLOOKUP($C179,GVgg!$D$12:CA$600,N$3,FALSE)),"i.a",VLOOKUP($C179,GVgg!$D$12:CA$600,N$3,FALSE)),"i.a"))</f>
        <v>i.a</v>
      </c>
      <c r="O179" s="134" t="str">
        <f>IF($C179="","",_xlfn.IFNA(IF(ISBLANK(VLOOKUP($C179,GVgg!$D$12:CB$600,O$3,FALSE)),"i.a",VLOOKUP($C179,GVgg!$D$12:CB$600,O$3,FALSE)),"i.a"))</f>
        <v>i.a</v>
      </c>
      <c r="P179" s="134" t="str">
        <f>IF($C179="","",_xlfn.IFNA(IF(ISBLANK(VLOOKUP($C179,GVgg!$D$12:CC$600,P$3,FALSE)),"i.a",VLOOKUP($C179,GVgg!$D$12:CC$600,P$3,FALSE)),"i.a"))</f>
        <v>i.a</v>
      </c>
      <c r="Q179" s="134" t="str">
        <f>IF($C179="","",_xlfn.IFNA(IF(ISBLANK(VLOOKUP($C179,GVgg!$D$12:CD$600,Q$3,FALSE)),"i.a",VLOOKUP($C179,GVgg!$D$12:CD$600,Q$3,FALSE)),"i.a"))</f>
        <v>i.a</v>
      </c>
      <c r="R179" s="134" t="str">
        <f>IF($C179="","",_xlfn.IFNA(IF(ISBLANK(VLOOKUP($C179,GVgg!$D$12:CE$600,R$3,FALSE)),"i.a",VLOOKUP($C179,GVgg!$D$12:CE$600,R$3,FALSE)),"i.a"))</f>
        <v>i.a</v>
      </c>
      <c r="S179" s="134" t="str">
        <f>IF($C179="","",_xlfn.IFNA(IF(ISBLANK(VLOOKUP($C179,GVgg!$D$12:CF$600,S$3,FALSE)),"i.a",VLOOKUP($C179,GVgg!$D$12:CF$600,S$3,FALSE)),"i.a"))</f>
        <v>i.a</v>
      </c>
      <c r="T179" s="134" t="str">
        <f>IF($C179="","",_xlfn.IFNA(IF(ISBLANK(VLOOKUP($C179,GVgg!$D$12:CG$600,T$3,FALSE)),"i.a",VLOOKUP($C179,GVgg!$D$12:CG$600,T$3,FALSE)),"i.a"))</f>
        <v>i.a</v>
      </c>
      <c r="U179" s="134" t="str">
        <f>IF($C179="","",_xlfn.IFNA(IF(ISBLANK(VLOOKUP($C179,GVgg!$D$12:CH$600,U$3,FALSE)),"i.a",VLOOKUP($C179,GVgg!$D$12:CH$600,U$3,FALSE)),"i.a"))</f>
        <v>i.a</v>
      </c>
      <c r="V179" s="134" t="str">
        <f>IF($C179="","",_xlfn.IFNA(IF(ISBLANK(VLOOKUP($C179,GVgg!$D$12:CI$600,V$3,FALSE)),"i.a",VLOOKUP($C179,GVgg!$D$12:CI$600,V$3,FALSE)),"i.a"))</f>
        <v>i.a</v>
      </c>
      <c r="W179" s="134" t="str">
        <f>IF($C179="","",_xlfn.IFNA(IF(ISBLANK(VLOOKUP($C179,GVgg!$D$12:CJ$600,W$3,FALSE)),"i.a",VLOOKUP($C179,GVgg!$D$12:CJ$600,W$3,FALSE)),"i.a"))</f>
        <v>i.a</v>
      </c>
      <c r="X179" s="134" t="str">
        <f>IF($C179="","",_xlfn.IFNA(IF(ISBLANK(VLOOKUP($C179,GVgg!$D$12:CK$600,X$3,FALSE)),"i.a",VLOOKUP($C179,GVgg!$D$12:CK$600,X$3,FALSE)),"i.a"))</f>
        <v>i.a</v>
      </c>
      <c r="Y179" s="134" t="str">
        <f>IF($C179="","",_xlfn.IFNA(IF(ISBLANK(VLOOKUP($C179,GVgg!$D$12:CL$600,Y$3,FALSE)),"i.a",VLOOKUP($C179,GVgg!$D$12:CL$600,Y$3,FALSE)),"i.a"))</f>
        <v>i.a</v>
      </c>
      <c r="Z179" s="134" t="str">
        <f>IF($C179="","",_xlfn.IFNA(IF(ISBLANK(VLOOKUP($C179,GVgg!$D$12:CM$600,Z$3,FALSE)),"i.a",VLOOKUP($C179,GVgg!$D$12:CM$600,Z$3,FALSE)),"i.a"))</f>
        <v>i.a</v>
      </c>
      <c r="AA179" s="134" t="str">
        <f>IF($C179="","",_xlfn.IFNA(IF(ISBLANK(VLOOKUP($C179,GVgg!$D$12:CN$600,AA$3,FALSE)),"i.a",VLOOKUP($C179,GVgg!$D$12:CN$600,AA$3,FALSE)),"i.a"))</f>
        <v>i.a</v>
      </c>
      <c r="AB179" s="134" t="str">
        <f>IF($C179="","",_xlfn.IFNA(IF(ISBLANK(VLOOKUP($C179,GVgg!$D$12:CO$600,AB$3,FALSE)),"i.a",VLOOKUP($C179,GVgg!$D$12:CO$600,AB$3,FALSE)),"i.a"))</f>
        <v>i.a</v>
      </c>
    </row>
    <row r="180" spans="1:28" x14ac:dyDescent="0.2">
      <c r="A180" s="45">
        <v>172</v>
      </c>
      <c r="B180" s="45">
        <f>IF(OR(B179=B178,INDEX(GVgg!$B$12:$D$600,B179,1)=""),B179+1,B179)</f>
        <v>172</v>
      </c>
      <c r="C180" s="45">
        <f>IF(B180=B181,"",INDEX(GVgg!$B$12:$D$600,B180,3))</f>
        <v>0</v>
      </c>
      <c r="D180" s="51" t="str">
        <f>_xlfn.IFNA(IF(OR($C180="",ISBLANK(VLOOKUP($C180,GVgg!$D$11:$BV771,$I$3,FALSE))),"",VLOOKUP($C180,GVgg!$D$11:$BV771,$I$3,FALSE)),"")</f>
        <v/>
      </c>
      <c r="E180" s="51" t="str">
        <f>_xlfn.IFNA(IF(OR($C180="",ISBLANK(VLOOKUP($C180,GVgg!$D$11:$BV771,$I$3-1,FALSE))),"",VLOOKUP($C180,GVgg!$D$11:$BV771,$I$3-1,FALSE)),"")</f>
        <v/>
      </c>
      <c r="F180" s="51">
        <f>IF(B180=B181,UPPER(MID(INDEX(GVgg!$B$12:$F$600,B180,1),9,99)),INDEX(GVgg!$B$12:$F$600,B180,5))</f>
        <v>0</v>
      </c>
      <c r="G180" s="51">
        <f>IF(B180=B181,UPPER(MID(INDEX(GVgg!$B$12:$F$600,B180,1),9,99)),INDEX(GVgg!$B$12:$F$600,B180,4))</f>
        <v>0</v>
      </c>
      <c r="H180" s="106">
        <f t="shared" si="6"/>
        <v>0</v>
      </c>
      <c r="I180" s="108" t="str">
        <f t="shared" si="7"/>
        <v xml:space="preserve"> </v>
      </c>
      <c r="J180" s="134" t="str">
        <f>IF($C180="","",_xlfn.IFNA(IF(ISBLANK(VLOOKUP($C180,GVgg!$D$12:BW$600,J$3,FALSE)),"i.a",VLOOKUP($C180,GVgg!$D$12:BW$600,J$3,FALSE)),"i.a"))</f>
        <v>i.a</v>
      </c>
      <c r="K180" s="134" t="str">
        <f>IF($C180="","",_xlfn.IFNA(IF(ISBLANK(VLOOKUP($C180,GVgg!$D$12:BX$600,K$3,FALSE)),"i.a",VLOOKUP($C180,GVgg!$D$12:BX$600,K$3,FALSE)),"i.a"))</f>
        <v>i.a</v>
      </c>
      <c r="L180" s="134" t="str">
        <f>IF($C180="","",_xlfn.IFNA(IF(ISBLANK(VLOOKUP($C180,GVgg!$D$12:BY$600,L$3,FALSE)),"i.a",VLOOKUP($C180,GVgg!$D$12:BY$600,L$3,FALSE)),"i.a"))</f>
        <v>i.a</v>
      </c>
      <c r="M180" s="134" t="str">
        <f>IF($C180="","",_xlfn.IFNA(IF(ISBLANK(VLOOKUP($C180,GVgg!$D$12:BZ$600,M$3,FALSE)),"i.a",VLOOKUP($C180,GVgg!$D$12:BZ$600,M$3,FALSE)),"i.a"))</f>
        <v>i.a</v>
      </c>
      <c r="N180" s="134" t="str">
        <f>IF($C180="","",_xlfn.IFNA(IF(ISBLANK(VLOOKUP($C180,GVgg!$D$12:CA$600,N$3,FALSE)),"i.a",VLOOKUP($C180,GVgg!$D$12:CA$600,N$3,FALSE)),"i.a"))</f>
        <v>i.a</v>
      </c>
      <c r="O180" s="134" t="str">
        <f>IF($C180="","",_xlfn.IFNA(IF(ISBLANK(VLOOKUP($C180,GVgg!$D$12:CB$600,O$3,FALSE)),"i.a",VLOOKUP($C180,GVgg!$D$12:CB$600,O$3,FALSE)),"i.a"))</f>
        <v>i.a</v>
      </c>
      <c r="P180" s="134" t="str">
        <f>IF($C180="","",_xlfn.IFNA(IF(ISBLANK(VLOOKUP($C180,GVgg!$D$12:CC$600,P$3,FALSE)),"i.a",VLOOKUP($C180,GVgg!$D$12:CC$600,P$3,FALSE)),"i.a"))</f>
        <v>i.a</v>
      </c>
      <c r="Q180" s="134" t="str">
        <f>IF($C180="","",_xlfn.IFNA(IF(ISBLANK(VLOOKUP($C180,GVgg!$D$12:CD$600,Q$3,FALSE)),"i.a",VLOOKUP($C180,GVgg!$D$12:CD$600,Q$3,FALSE)),"i.a"))</f>
        <v>i.a</v>
      </c>
      <c r="R180" s="134" t="str">
        <f>IF($C180="","",_xlfn.IFNA(IF(ISBLANK(VLOOKUP($C180,GVgg!$D$12:CE$600,R$3,FALSE)),"i.a",VLOOKUP($C180,GVgg!$D$12:CE$600,R$3,FALSE)),"i.a"))</f>
        <v>i.a</v>
      </c>
      <c r="S180" s="134" t="str">
        <f>IF($C180="","",_xlfn.IFNA(IF(ISBLANK(VLOOKUP($C180,GVgg!$D$12:CF$600,S$3,FALSE)),"i.a",VLOOKUP($C180,GVgg!$D$12:CF$600,S$3,FALSE)),"i.a"))</f>
        <v>i.a</v>
      </c>
      <c r="T180" s="134" t="str">
        <f>IF($C180="","",_xlfn.IFNA(IF(ISBLANK(VLOOKUP($C180,GVgg!$D$12:CG$600,T$3,FALSE)),"i.a",VLOOKUP($C180,GVgg!$D$12:CG$600,T$3,FALSE)),"i.a"))</f>
        <v>i.a</v>
      </c>
      <c r="U180" s="134" t="str">
        <f>IF($C180="","",_xlfn.IFNA(IF(ISBLANK(VLOOKUP($C180,GVgg!$D$12:CH$600,U$3,FALSE)),"i.a",VLOOKUP($C180,GVgg!$D$12:CH$600,U$3,FALSE)),"i.a"))</f>
        <v>i.a</v>
      </c>
      <c r="V180" s="134" t="str">
        <f>IF($C180="","",_xlfn.IFNA(IF(ISBLANK(VLOOKUP($C180,GVgg!$D$12:CI$600,V$3,FALSE)),"i.a",VLOOKUP($C180,GVgg!$D$12:CI$600,V$3,FALSE)),"i.a"))</f>
        <v>i.a</v>
      </c>
      <c r="W180" s="134" t="str">
        <f>IF($C180="","",_xlfn.IFNA(IF(ISBLANK(VLOOKUP($C180,GVgg!$D$12:CJ$600,W$3,FALSE)),"i.a",VLOOKUP($C180,GVgg!$D$12:CJ$600,W$3,FALSE)),"i.a"))</f>
        <v>i.a</v>
      </c>
      <c r="X180" s="134" t="str">
        <f>IF($C180="","",_xlfn.IFNA(IF(ISBLANK(VLOOKUP($C180,GVgg!$D$12:CK$600,X$3,FALSE)),"i.a",VLOOKUP($C180,GVgg!$D$12:CK$600,X$3,FALSE)),"i.a"))</f>
        <v>i.a</v>
      </c>
      <c r="Y180" s="134" t="str">
        <f>IF($C180="","",_xlfn.IFNA(IF(ISBLANK(VLOOKUP($C180,GVgg!$D$12:CL$600,Y$3,FALSE)),"i.a",VLOOKUP($C180,GVgg!$D$12:CL$600,Y$3,FALSE)),"i.a"))</f>
        <v>i.a</v>
      </c>
      <c r="Z180" s="134" t="str">
        <f>IF($C180="","",_xlfn.IFNA(IF(ISBLANK(VLOOKUP($C180,GVgg!$D$12:CM$600,Z$3,FALSE)),"i.a",VLOOKUP($C180,GVgg!$D$12:CM$600,Z$3,FALSE)),"i.a"))</f>
        <v>i.a</v>
      </c>
      <c r="AA180" s="134" t="str">
        <f>IF($C180="","",_xlfn.IFNA(IF(ISBLANK(VLOOKUP($C180,GVgg!$D$12:CN$600,AA$3,FALSE)),"i.a",VLOOKUP($C180,GVgg!$D$12:CN$600,AA$3,FALSE)),"i.a"))</f>
        <v>i.a</v>
      </c>
      <c r="AB180" s="134" t="str">
        <f>IF($C180="","",_xlfn.IFNA(IF(ISBLANK(VLOOKUP($C180,GVgg!$D$12:CO$600,AB$3,FALSE)),"i.a",VLOOKUP($C180,GVgg!$D$12:CO$600,AB$3,FALSE)),"i.a"))</f>
        <v>i.a</v>
      </c>
    </row>
    <row r="181" spans="1:28" x14ac:dyDescent="0.2">
      <c r="A181" s="45">
        <v>173</v>
      </c>
      <c r="B181" s="45">
        <f>IF(OR(B180=B179,INDEX(GVgg!$B$12:$D$600,B180,1)=""),B180+1,B180)</f>
        <v>173</v>
      </c>
      <c r="C181" s="45">
        <f>IF(B181=B182,"",INDEX(GVgg!$B$12:$D$600,B181,3))</f>
        <v>0</v>
      </c>
      <c r="D181" s="51" t="str">
        <f>_xlfn.IFNA(IF(OR($C181="",ISBLANK(VLOOKUP($C181,GVgg!$D$11:$BV772,$I$3,FALSE))),"",VLOOKUP($C181,GVgg!$D$11:$BV772,$I$3,FALSE)),"")</f>
        <v/>
      </c>
      <c r="E181" s="51" t="str">
        <f>_xlfn.IFNA(IF(OR($C181="",ISBLANK(VLOOKUP($C181,GVgg!$D$11:$BV772,$I$3-1,FALSE))),"",VLOOKUP($C181,GVgg!$D$11:$BV772,$I$3-1,FALSE)),"")</f>
        <v/>
      </c>
      <c r="F181" s="51">
        <f>IF(B181=B182,UPPER(MID(INDEX(GVgg!$B$12:$F$600,B181,1),9,99)),INDEX(GVgg!$B$12:$F$600,B181,5))</f>
        <v>0</v>
      </c>
      <c r="G181" s="51">
        <f>IF(B181=B182,UPPER(MID(INDEX(GVgg!$B$12:$F$600,B181,1),9,99)),INDEX(GVgg!$B$12:$F$600,B181,4))</f>
        <v>0</v>
      </c>
      <c r="H181" s="106">
        <f t="shared" si="6"/>
        <v>0</v>
      </c>
      <c r="I181" s="108" t="str">
        <f t="shared" si="7"/>
        <v xml:space="preserve"> </v>
      </c>
      <c r="J181" s="134" t="str">
        <f>IF($C181="","",_xlfn.IFNA(IF(ISBLANK(VLOOKUP($C181,GVgg!$D$12:BW$600,J$3,FALSE)),"i.a",VLOOKUP($C181,GVgg!$D$12:BW$600,J$3,FALSE)),"i.a"))</f>
        <v>i.a</v>
      </c>
      <c r="K181" s="134" t="str">
        <f>IF($C181="","",_xlfn.IFNA(IF(ISBLANK(VLOOKUP($C181,GVgg!$D$12:BX$600,K$3,FALSE)),"i.a",VLOOKUP($C181,GVgg!$D$12:BX$600,K$3,FALSE)),"i.a"))</f>
        <v>i.a</v>
      </c>
      <c r="L181" s="134" t="str">
        <f>IF($C181="","",_xlfn.IFNA(IF(ISBLANK(VLOOKUP($C181,GVgg!$D$12:BY$600,L$3,FALSE)),"i.a",VLOOKUP($C181,GVgg!$D$12:BY$600,L$3,FALSE)),"i.a"))</f>
        <v>i.a</v>
      </c>
      <c r="M181" s="134" t="str">
        <f>IF($C181="","",_xlfn.IFNA(IF(ISBLANK(VLOOKUP($C181,GVgg!$D$12:BZ$600,M$3,FALSE)),"i.a",VLOOKUP($C181,GVgg!$D$12:BZ$600,M$3,FALSE)),"i.a"))</f>
        <v>i.a</v>
      </c>
      <c r="N181" s="134" t="str">
        <f>IF($C181="","",_xlfn.IFNA(IF(ISBLANK(VLOOKUP($C181,GVgg!$D$12:CA$600,N$3,FALSE)),"i.a",VLOOKUP($C181,GVgg!$D$12:CA$600,N$3,FALSE)),"i.a"))</f>
        <v>i.a</v>
      </c>
      <c r="O181" s="134" t="str">
        <f>IF($C181="","",_xlfn.IFNA(IF(ISBLANK(VLOOKUP($C181,GVgg!$D$12:CB$600,O$3,FALSE)),"i.a",VLOOKUP($C181,GVgg!$D$12:CB$600,O$3,FALSE)),"i.a"))</f>
        <v>i.a</v>
      </c>
      <c r="P181" s="134" t="str">
        <f>IF($C181="","",_xlfn.IFNA(IF(ISBLANK(VLOOKUP($C181,GVgg!$D$12:CC$600,P$3,FALSE)),"i.a",VLOOKUP($C181,GVgg!$D$12:CC$600,P$3,FALSE)),"i.a"))</f>
        <v>i.a</v>
      </c>
      <c r="Q181" s="134" t="str">
        <f>IF($C181="","",_xlfn.IFNA(IF(ISBLANK(VLOOKUP($C181,GVgg!$D$12:CD$600,Q$3,FALSE)),"i.a",VLOOKUP($C181,GVgg!$D$12:CD$600,Q$3,FALSE)),"i.a"))</f>
        <v>i.a</v>
      </c>
      <c r="R181" s="134" t="str">
        <f>IF($C181="","",_xlfn.IFNA(IF(ISBLANK(VLOOKUP($C181,GVgg!$D$12:CE$600,R$3,FALSE)),"i.a",VLOOKUP($C181,GVgg!$D$12:CE$600,R$3,FALSE)),"i.a"))</f>
        <v>i.a</v>
      </c>
      <c r="S181" s="134" t="str">
        <f>IF($C181="","",_xlfn.IFNA(IF(ISBLANK(VLOOKUP($C181,GVgg!$D$12:CF$600,S$3,FALSE)),"i.a",VLOOKUP($C181,GVgg!$D$12:CF$600,S$3,FALSE)),"i.a"))</f>
        <v>i.a</v>
      </c>
      <c r="T181" s="134" t="str">
        <f>IF($C181="","",_xlfn.IFNA(IF(ISBLANK(VLOOKUP($C181,GVgg!$D$12:CG$600,T$3,FALSE)),"i.a",VLOOKUP($C181,GVgg!$D$12:CG$600,T$3,FALSE)),"i.a"))</f>
        <v>i.a</v>
      </c>
      <c r="U181" s="134" t="str">
        <f>IF($C181="","",_xlfn.IFNA(IF(ISBLANK(VLOOKUP($C181,GVgg!$D$12:CH$600,U$3,FALSE)),"i.a",VLOOKUP($C181,GVgg!$D$12:CH$600,U$3,FALSE)),"i.a"))</f>
        <v>i.a</v>
      </c>
      <c r="V181" s="134" t="str">
        <f>IF($C181="","",_xlfn.IFNA(IF(ISBLANK(VLOOKUP($C181,GVgg!$D$12:CI$600,V$3,FALSE)),"i.a",VLOOKUP($C181,GVgg!$D$12:CI$600,V$3,FALSE)),"i.a"))</f>
        <v>i.a</v>
      </c>
      <c r="W181" s="134" t="str">
        <f>IF($C181="","",_xlfn.IFNA(IF(ISBLANK(VLOOKUP($C181,GVgg!$D$12:CJ$600,W$3,FALSE)),"i.a",VLOOKUP($C181,GVgg!$D$12:CJ$600,W$3,FALSE)),"i.a"))</f>
        <v>i.a</v>
      </c>
      <c r="X181" s="134" t="str">
        <f>IF($C181="","",_xlfn.IFNA(IF(ISBLANK(VLOOKUP($C181,GVgg!$D$12:CK$600,X$3,FALSE)),"i.a",VLOOKUP($C181,GVgg!$D$12:CK$600,X$3,FALSE)),"i.a"))</f>
        <v>i.a</v>
      </c>
      <c r="Y181" s="134" t="str">
        <f>IF($C181="","",_xlfn.IFNA(IF(ISBLANK(VLOOKUP($C181,GVgg!$D$12:CL$600,Y$3,FALSE)),"i.a",VLOOKUP($C181,GVgg!$D$12:CL$600,Y$3,FALSE)),"i.a"))</f>
        <v>i.a</v>
      </c>
      <c r="Z181" s="134" t="str">
        <f>IF($C181="","",_xlfn.IFNA(IF(ISBLANK(VLOOKUP($C181,GVgg!$D$12:CM$600,Z$3,FALSE)),"i.a",VLOOKUP($C181,GVgg!$D$12:CM$600,Z$3,FALSE)),"i.a"))</f>
        <v>i.a</v>
      </c>
      <c r="AA181" s="134" t="str">
        <f>IF($C181="","",_xlfn.IFNA(IF(ISBLANK(VLOOKUP($C181,GVgg!$D$12:CN$600,AA$3,FALSE)),"i.a",VLOOKUP($C181,GVgg!$D$12:CN$600,AA$3,FALSE)),"i.a"))</f>
        <v>i.a</v>
      </c>
      <c r="AB181" s="134" t="str">
        <f>IF($C181="","",_xlfn.IFNA(IF(ISBLANK(VLOOKUP($C181,GVgg!$D$12:CO$600,AB$3,FALSE)),"i.a",VLOOKUP($C181,GVgg!$D$12:CO$600,AB$3,FALSE)),"i.a"))</f>
        <v>i.a</v>
      </c>
    </row>
    <row r="182" spans="1:28" x14ac:dyDescent="0.2">
      <c r="A182" s="45">
        <v>174</v>
      </c>
      <c r="B182" s="45">
        <f>IF(OR(B181=B180,INDEX(GVgg!$B$12:$D$600,B181,1)=""),B181+1,B181)</f>
        <v>174</v>
      </c>
      <c r="C182" s="45">
        <f>IF(B182=B183,"",INDEX(GVgg!$B$12:$D$600,B182,3))</f>
        <v>0</v>
      </c>
      <c r="D182" s="51" t="str">
        <f>_xlfn.IFNA(IF(OR($C182="",ISBLANK(VLOOKUP($C182,GVgg!$D$11:$BV773,$I$3,FALSE))),"",VLOOKUP($C182,GVgg!$D$11:$BV773,$I$3,FALSE)),"")</f>
        <v/>
      </c>
      <c r="E182" s="51" t="str">
        <f>_xlfn.IFNA(IF(OR($C182="",ISBLANK(VLOOKUP($C182,GVgg!$D$11:$BV773,$I$3-1,FALSE))),"",VLOOKUP($C182,GVgg!$D$11:$BV773,$I$3-1,FALSE)),"")</f>
        <v/>
      </c>
      <c r="F182" s="51">
        <f>IF(B182=B183,UPPER(MID(INDEX(GVgg!$B$12:$F$600,B182,1),9,99)),INDEX(GVgg!$B$12:$F$600,B182,5))</f>
        <v>0</v>
      </c>
      <c r="G182" s="51">
        <f>IF(B182=B183,UPPER(MID(INDEX(GVgg!$B$12:$F$600,B182,1),9,99)),INDEX(GVgg!$B$12:$F$600,B182,4))</f>
        <v>0</v>
      </c>
      <c r="H182" s="106">
        <f t="shared" si="6"/>
        <v>0</v>
      </c>
      <c r="I182" s="108" t="str">
        <f t="shared" si="7"/>
        <v xml:space="preserve"> </v>
      </c>
      <c r="J182" s="134" t="str">
        <f>IF($C182="","",_xlfn.IFNA(IF(ISBLANK(VLOOKUP($C182,GVgg!$D$12:BW$600,J$3,FALSE)),"i.a",VLOOKUP($C182,GVgg!$D$12:BW$600,J$3,FALSE)),"i.a"))</f>
        <v>i.a</v>
      </c>
      <c r="K182" s="134" t="str">
        <f>IF($C182="","",_xlfn.IFNA(IF(ISBLANK(VLOOKUP($C182,GVgg!$D$12:BX$600,K$3,FALSE)),"i.a",VLOOKUP($C182,GVgg!$D$12:BX$600,K$3,FALSE)),"i.a"))</f>
        <v>i.a</v>
      </c>
      <c r="L182" s="134" t="str">
        <f>IF($C182="","",_xlfn.IFNA(IF(ISBLANK(VLOOKUP($C182,GVgg!$D$12:BY$600,L$3,FALSE)),"i.a",VLOOKUP($C182,GVgg!$D$12:BY$600,L$3,FALSE)),"i.a"))</f>
        <v>i.a</v>
      </c>
      <c r="M182" s="134" t="str">
        <f>IF($C182="","",_xlfn.IFNA(IF(ISBLANK(VLOOKUP($C182,GVgg!$D$12:BZ$600,M$3,FALSE)),"i.a",VLOOKUP($C182,GVgg!$D$12:BZ$600,M$3,FALSE)),"i.a"))</f>
        <v>i.a</v>
      </c>
      <c r="N182" s="134" t="str">
        <f>IF($C182="","",_xlfn.IFNA(IF(ISBLANK(VLOOKUP($C182,GVgg!$D$12:CA$600,N$3,FALSE)),"i.a",VLOOKUP($C182,GVgg!$D$12:CA$600,N$3,FALSE)),"i.a"))</f>
        <v>i.a</v>
      </c>
      <c r="O182" s="134" t="str">
        <f>IF($C182="","",_xlfn.IFNA(IF(ISBLANK(VLOOKUP($C182,GVgg!$D$12:CB$600,O$3,FALSE)),"i.a",VLOOKUP($C182,GVgg!$D$12:CB$600,O$3,FALSE)),"i.a"))</f>
        <v>i.a</v>
      </c>
      <c r="P182" s="134" t="str">
        <f>IF($C182="","",_xlfn.IFNA(IF(ISBLANK(VLOOKUP($C182,GVgg!$D$12:CC$600,P$3,FALSE)),"i.a",VLOOKUP($C182,GVgg!$D$12:CC$600,P$3,FALSE)),"i.a"))</f>
        <v>i.a</v>
      </c>
      <c r="Q182" s="134" t="str">
        <f>IF($C182="","",_xlfn.IFNA(IF(ISBLANK(VLOOKUP($C182,GVgg!$D$12:CD$600,Q$3,FALSE)),"i.a",VLOOKUP($C182,GVgg!$D$12:CD$600,Q$3,FALSE)),"i.a"))</f>
        <v>i.a</v>
      </c>
      <c r="R182" s="134" t="str">
        <f>IF($C182="","",_xlfn.IFNA(IF(ISBLANK(VLOOKUP($C182,GVgg!$D$12:CE$600,R$3,FALSE)),"i.a",VLOOKUP($C182,GVgg!$D$12:CE$600,R$3,FALSE)),"i.a"))</f>
        <v>i.a</v>
      </c>
      <c r="S182" s="134" t="str">
        <f>IF($C182="","",_xlfn.IFNA(IF(ISBLANK(VLOOKUP($C182,GVgg!$D$12:CF$600,S$3,FALSE)),"i.a",VLOOKUP($C182,GVgg!$D$12:CF$600,S$3,FALSE)),"i.a"))</f>
        <v>i.a</v>
      </c>
      <c r="T182" s="134" t="str">
        <f>IF($C182="","",_xlfn.IFNA(IF(ISBLANK(VLOOKUP($C182,GVgg!$D$12:CG$600,T$3,FALSE)),"i.a",VLOOKUP($C182,GVgg!$D$12:CG$600,T$3,FALSE)),"i.a"))</f>
        <v>i.a</v>
      </c>
      <c r="U182" s="134" t="str">
        <f>IF($C182="","",_xlfn.IFNA(IF(ISBLANK(VLOOKUP($C182,GVgg!$D$12:CH$600,U$3,FALSE)),"i.a",VLOOKUP($C182,GVgg!$D$12:CH$600,U$3,FALSE)),"i.a"))</f>
        <v>i.a</v>
      </c>
      <c r="V182" s="134" t="str">
        <f>IF($C182="","",_xlfn.IFNA(IF(ISBLANK(VLOOKUP($C182,GVgg!$D$12:CI$600,V$3,FALSE)),"i.a",VLOOKUP($C182,GVgg!$D$12:CI$600,V$3,FALSE)),"i.a"))</f>
        <v>i.a</v>
      </c>
      <c r="W182" s="134" t="str">
        <f>IF($C182="","",_xlfn.IFNA(IF(ISBLANK(VLOOKUP($C182,GVgg!$D$12:CJ$600,W$3,FALSE)),"i.a",VLOOKUP($C182,GVgg!$D$12:CJ$600,W$3,FALSE)),"i.a"))</f>
        <v>i.a</v>
      </c>
      <c r="X182" s="134" t="str">
        <f>IF($C182="","",_xlfn.IFNA(IF(ISBLANK(VLOOKUP($C182,GVgg!$D$12:CK$600,X$3,FALSE)),"i.a",VLOOKUP($C182,GVgg!$D$12:CK$600,X$3,FALSE)),"i.a"))</f>
        <v>i.a</v>
      </c>
      <c r="Y182" s="134" t="str">
        <f>IF($C182="","",_xlfn.IFNA(IF(ISBLANK(VLOOKUP($C182,GVgg!$D$12:CL$600,Y$3,FALSE)),"i.a",VLOOKUP($C182,GVgg!$D$12:CL$600,Y$3,FALSE)),"i.a"))</f>
        <v>i.a</v>
      </c>
      <c r="Z182" s="134" t="str">
        <f>IF($C182="","",_xlfn.IFNA(IF(ISBLANK(VLOOKUP($C182,GVgg!$D$12:CM$600,Z$3,FALSE)),"i.a",VLOOKUP($C182,GVgg!$D$12:CM$600,Z$3,FALSE)),"i.a"))</f>
        <v>i.a</v>
      </c>
      <c r="AA182" s="134" t="str">
        <f>IF($C182="","",_xlfn.IFNA(IF(ISBLANK(VLOOKUP($C182,GVgg!$D$12:CN$600,AA$3,FALSE)),"i.a",VLOOKUP($C182,GVgg!$D$12:CN$600,AA$3,FALSE)),"i.a"))</f>
        <v>i.a</v>
      </c>
      <c r="AB182" s="134" t="str">
        <f>IF($C182="","",_xlfn.IFNA(IF(ISBLANK(VLOOKUP($C182,GVgg!$D$12:CO$600,AB$3,FALSE)),"i.a",VLOOKUP($C182,GVgg!$D$12:CO$600,AB$3,FALSE)),"i.a"))</f>
        <v>i.a</v>
      </c>
    </row>
    <row r="183" spans="1:28" x14ac:dyDescent="0.2">
      <c r="A183" s="45">
        <v>175</v>
      </c>
      <c r="B183" s="45">
        <f>IF(OR(B182=B181,INDEX(GVgg!$B$12:$D$600,B182,1)=""),B182+1,B182)</f>
        <v>175</v>
      </c>
      <c r="C183" s="45">
        <f>IF(B183=B184,"",INDEX(GVgg!$B$12:$D$600,B183,3))</f>
        <v>0</v>
      </c>
      <c r="D183" s="51" t="str">
        <f>_xlfn.IFNA(IF(OR($C183="",ISBLANK(VLOOKUP($C183,GVgg!$D$11:$BV774,$I$3,FALSE))),"",VLOOKUP($C183,GVgg!$D$11:$BV774,$I$3,FALSE)),"")</f>
        <v/>
      </c>
      <c r="E183" s="51" t="str">
        <f>_xlfn.IFNA(IF(OR($C183="",ISBLANK(VLOOKUP($C183,GVgg!$D$11:$BV774,$I$3-1,FALSE))),"",VLOOKUP($C183,GVgg!$D$11:$BV774,$I$3-1,FALSE)),"")</f>
        <v/>
      </c>
      <c r="F183" s="51">
        <f>IF(B183=B184,UPPER(MID(INDEX(GVgg!$B$12:$F$600,B183,1),9,99)),INDEX(GVgg!$B$12:$F$600,B183,5))</f>
        <v>0</v>
      </c>
      <c r="G183" s="51">
        <f>IF(B183=B184,UPPER(MID(INDEX(GVgg!$B$12:$F$600,B183,1),9,99)),INDEX(GVgg!$B$12:$F$600,B183,4))</f>
        <v>0</v>
      </c>
      <c r="H183" s="106">
        <f t="shared" si="6"/>
        <v>0</v>
      </c>
      <c r="I183" s="108" t="str">
        <f t="shared" si="7"/>
        <v xml:space="preserve"> </v>
      </c>
      <c r="J183" s="134" t="str">
        <f>IF($C183="","",_xlfn.IFNA(IF(ISBLANK(VLOOKUP($C183,GVgg!$D$12:BW$600,J$3,FALSE)),"i.a",VLOOKUP($C183,GVgg!$D$12:BW$600,J$3,FALSE)),"i.a"))</f>
        <v>i.a</v>
      </c>
      <c r="K183" s="134" t="str">
        <f>IF($C183="","",_xlfn.IFNA(IF(ISBLANK(VLOOKUP($C183,GVgg!$D$12:BX$600,K$3,FALSE)),"i.a",VLOOKUP($C183,GVgg!$D$12:BX$600,K$3,FALSE)),"i.a"))</f>
        <v>i.a</v>
      </c>
      <c r="L183" s="134" t="str">
        <f>IF($C183="","",_xlfn.IFNA(IF(ISBLANK(VLOOKUP($C183,GVgg!$D$12:BY$600,L$3,FALSE)),"i.a",VLOOKUP($C183,GVgg!$D$12:BY$600,L$3,FALSE)),"i.a"))</f>
        <v>i.a</v>
      </c>
      <c r="M183" s="134" t="str">
        <f>IF($C183="","",_xlfn.IFNA(IF(ISBLANK(VLOOKUP($C183,GVgg!$D$12:BZ$600,M$3,FALSE)),"i.a",VLOOKUP($C183,GVgg!$D$12:BZ$600,M$3,FALSE)),"i.a"))</f>
        <v>i.a</v>
      </c>
      <c r="N183" s="134" t="str">
        <f>IF($C183="","",_xlfn.IFNA(IF(ISBLANK(VLOOKUP($C183,GVgg!$D$12:CA$600,N$3,FALSE)),"i.a",VLOOKUP($C183,GVgg!$D$12:CA$600,N$3,FALSE)),"i.a"))</f>
        <v>i.a</v>
      </c>
      <c r="O183" s="134" t="str">
        <f>IF($C183="","",_xlfn.IFNA(IF(ISBLANK(VLOOKUP($C183,GVgg!$D$12:CB$600,O$3,FALSE)),"i.a",VLOOKUP($C183,GVgg!$D$12:CB$600,O$3,FALSE)),"i.a"))</f>
        <v>i.a</v>
      </c>
      <c r="P183" s="134" t="str">
        <f>IF($C183="","",_xlfn.IFNA(IF(ISBLANK(VLOOKUP($C183,GVgg!$D$12:CC$600,P$3,FALSE)),"i.a",VLOOKUP($C183,GVgg!$D$12:CC$600,P$3,FALSE)),"i.a"))</f>
        <v>i.a</v>
      </c>
      <c r="Q183" s="134" t="str">
        <f>IF($C183="","",_xlfn.IFNA(IF(ISBLANK(VLOOKUP($C183,GVgg!$D$12:CD$600,Q$3,FALSE)),"i.a",VLOOKUP($C183,GVgg!$D$12:CD$600,Q$3,FALSE)),"i.a"))</f>
        <v>i.a</v>
      </c>
      <c r="R183" s="134" t="str">
        <f>IF($C183="","",_xlfn.IFNA(IF(ISBLANK(VLOOKUP($C183,GVgg!$D$12:CE$600,R$3,FALSE)),"i.a",VLOOKUP($C183,GVgg!$D$12:CE$600,R$3,FALSE)),"i.a"))</f>
        <v>i.a</v>
      </c>
      <c r="S183" s="134" t="str">
        <f>IF($C183="","",_xlfn.IFNA(IF(ISBLANK(VLOOKUP($C183,GVgg!$D$12:CF$600,S$3,FALSE)),"i.a",VLOOKUP($C183,GVgg!$D$12:CF$600,S$3,FALSE)),"i.a"))</f>
        <v>i.a</v>
      </c>
      <c r="T183" s="134" t="str">
        <f>IF($C183="","",_xlfn.IFNA(IF(ISBLANK(VLOOKUP($C183,GVgg!$D$12:CG$600,T$3,FALSE)),"i.a",VLOOKUP($C183,GVgg!$D$12:CG$600,T$3,FALSE)),"i.a"))</f>
        <v>i.a</v>
      </c>
      <c r="U183" s="134" t="str">
        <f>IF($C183="","",_xlfn.IFNA(IF(ISBLANK(VLOOKUP($C183,GVgg!$D$12:CH$600,U$3,FALSE)),"i.a",VLOOKUP($C183,GVgg!$D$12:CH$600,U$3,FALSE)),"i.a"))</f>
        <v>i.a</v>
      </c>
      <c r="V183" s="134" t="str">
        <f>IF($C183="","",_xlfn.IFNA(IF(ISBLANK(VLOOKUP($C183,GVgg!$D$12:CI$600,V$3,FALSE)),"i.a",VLOOKUP($C183,GVgg!$D$12:CI$600,V$3,FALSE)),"i.a"))</f>
        <v>i.a</v>
      </c>
      <c r="W183" s="134" t="str">
        <f>IF($C183="","",_xlfn.IFNA(IF(ISBLANK(VLOOKUP($C183,GVgg!$D$12:CJ$600,W$3,FALSE)),"i.a",VLOOKUP($C183,GVgg!$D$12:CJ$600,W$3,FALSE)),"i.a"))</f>
        <v>i.a</v>
      </c>
      <c r="X183" s="134" t="str">
        <f>IF($C183="","",_xlfn.IFNA(IF(ISBLANK(VLOOKUP($C183,GVgg!$D$12:CK$600,X$3,FALSE)),"i.a",VLOOKUP($C183,GVgg!$D$12:CK$600,X$3,FALSE)),"i.a"))</f>
        <v>i.a</v>
      </c>
      <c r="Y183" s="134" t="str">
        <f>IF($C183="","",_xlfn.IFNA(IF(ISBLANK(VLOOKUP($C183,GVgg!$D$12:CL$600,Y$3,FALSE)),"i.a",VLOOKUP($C183,GVgg!$D$12:CL$600,Y$3,FALSE)),"i.a"))</f>
        <v>i.a</v>
      </c>
      <c r="Z183" s="134" t="str">
        <f>IF($C183="","",_xlfn.IFNA(IF(ISBLANK(VLOOKUP($C183,GVgg!$D$12:CM$600,Z$3,FALSE)),"i.a",VLOOKUP($C183,GVgg!$D$12:CM$600,Z$3,FALSE)),"i.a"))</f>
        <v>i.a</v>
      </c>
      <c r="AA183" s="134" t="str">
        <f>IF($C183="","",_xlfn.IFNA(IF(ISBLANK(VLOOKUP($C183,GVgg!$D$12:CN$600,AA$3,FALSE)),"i.a",VLOOKUP($C183,GVgg!$D$12:CN$600,AA$3,FALSE)),"i.a"))</f>
        <v>i.a</v>
      </c>
      <c r="AB183" s="134" t="str">
        <f>IF($C183="","",_xlfn.IFNA(IF(ISBLANK(VLOOKUP($C183,GVgg!$D$12:CO$600,AB$3,FALSE)),"i.a",VLOOKUP($C183,GVgg!$D$12:CO$600,AB$3,FALSE)),"i.a"))</f>
        <v>i.a</v>
      </c>
    </row>
    <row r="184" spans="1:28" x14ac:dyDescent="0.2">
      <c r="A184" s="45">
        <v>176</v>
      </c>
      <c r="B184" s="45">
        <f>IF(OR(B183=B182,INDEX(GVgg!$B$12:$D$600,B183,1)=""),B183+1,B183)</f>
        <v>176</v>
      </c>
      <c r="C184" s="45">
        <f>IF(B184=B185,"",INDEX(GVgg!$B$12:$D$600,B184,3))</f>
        <v>0</v>
      </c>
      <c r="D184" s="51" t="str">
        <f>_xlfn.IFNA(IF(OR($C184="",ISBLANK(VLOOKUP($C184,GVgg!$D$11:$BV775,$I$3,FALSE))),"",VLOOKUP($C184,GVgg!$D$11:$BV775,$I$3,FALSE)),"")</f>
        <v/>
      </c>
      <c r="E184" s="51" t="str">
        <f>_xlfn.IFNA(IF(OR($C184="",ISBLANK(VLOOKUP($C184,GVgg!$D$11:$BV775,$I$3-1,FALSE))),"",VLOOKUP($C184,GVgg!$D$11:$BV775,$I$3-1,FALSE)),"")</f>
        <v/>
      </c>
      <c r="F184" s="51">
        <f>IF(B184=B185,UPPER(MID(INDEX(GVgg!$B$12:$F$600,B184,1),9,99)),INDEX(GVgg!$B$12:$F$600,B184,5))</f>
        <v>0</v>
      </c>
      <c r="G184" s="51">
        <f>IF(B184=B185,UPPER(MID(INDEX(GVgg!$B$12:$F$600,B184,1),9,99)),INDEX(GVgg!$B$12:$F$600,B184,4))</f>
        <v>0</v>
      </c>
      <c r="H184" s="106">
        <f t="shared" si="6"/>
        <v>0</v>
      </c>
      <c r="I184" s="108" t="str">
        <f t="shared" si="7"/>
        <v xml:space="preserve"> </v>
      </c>
      <c r="J184" s="134" t="str">
        <f>IF($C184="","",_xlfn.IFNA(IF(ISBLANK(VLOOKUP($C184,GVgg!$D$12:BW$600,J$3,FALSE)),"i.a",VLOOKUP($C184,GVgg!$D$12:BW$600,J$3,FALSE)),"i.a"))</f>
        <v>i.a</v>
      </c>
      <c r="K184" s="134" t="str">
        <f>IF($C184="","",_xlfn.IFNA(IF(ISBLANK(VLOOKUP($C184,GVgg!$D$12:BX$600,K$3,FALSE)),"i.a",VLOOKUP($C184,GVgg!$D$12:BX$600,K$3,FALSE)),"i.a"))</f>
        <v>i.a</v>
      </c>
      <c r="L184" s="134" t="str">
        <f>IF($C184="","",_xlfn.IFNA(IF(ISBLANK(VLOOKUP($C184,GVgg!$D$12:BY$600,L$3,FALSE)),"i.a",VLOOKUP($C184,GVgg!$D$12:BY$600,L$3,FALSE)),"i.a"))</f>
        <v>i.a</v>
      </c>
      <c r="M184" s="134" t="str">
        <f>IF($C184="","",_xlfn.IFNA(IF(ISBLANK(VLOOKUP($C184,GVgg!$D$12:BZ$600,M$3,FALSE)),"i.a",VLOOKUP($C184,GVgg!$D$12:BZ$600,M$3,FALSE)),"i.a"))</f>
        <v>i.a</v>
      </c>
      <c r="N184" s="134" t="str">
        <f>IF($C184="","",_xlfn.IFNA(IF(ISBLANK(VLOOKUP($C184,GVgg!$D$12:CA$600,N$3,FALSE)),"i.a",VLOOKUP($C184,GVgg!$D$12:CA$600,N$3,FALSE)),"i.a"))</f>
        <v>i.a</v>
      </c>
      <c r="O184" s="134" t="str">
        <f>IF($C184="","",_xlfn.IFNA(IF(ISBLANK(VLOOKUP($C184,GVgg!$D$12:CB$600,O$3,FALSE)),"i.a",VLOOKUP($C184,GVgg!$D$12:CB$600,O$3,FALSE)),"i.a"))</f>
        <v>i.a</v>
      </c>
      <c r="P184" s="134" t="str">
        <f>IF($C184="","",_xlfn.IFNA(IF(ISBLANK(VLOOKUP($C184,GVgg!$D$12:CC$600,P$3,FALSE)),"i.a",VLOOKUP($C184,GVgg!$D$12:CC$600,P$3,FALSE)),"i.a"))</f>
        <v>i.a</v>
      </c>
      <c r="Q184" s="134" t="str">
        <f>IF($C184="","",_xlfn.IFNA(IF(ISBLANK(VLOOKUP($C184,GVgg!$D$12:CD$600,Q$3,FALSE)),"i.a",VLOOKUP($C184,GVgg!$D$12:CD$600,Q$3,FALSE)),"i.a"))</f>
        <v>i.a</v>
      </c>
      <c r="R184" s="134" t="str">
        <f>IF($C184="","",_xlfn.IFNA(IF(ISBLANK(VLOOKUP($C184,GVgg!$D$12:CE$600,R$3,FALSE)),"i.a",VLOOKUP($C184,GVgg!$D$12:CE$600,R$3,FALSE)),"i.a"))</f>
        <v>i.a</v>
      </c>
      <c r="S184" s="134" t="str">
        <f>IF($C184="","",_xlfn.IFNA(IF(ISBLANK(VLOOKUP($C184,GVgg!$D$12:CF$600,S$3,FALSE)),"i.a",VLOOKUP($C184,GVgg!$D$12:CF$600,S$3,FALSE)),"i.a"))</f>
        <v>i.a</v>
      </c>
      <c r="T184" s="134" t="str">
        <f>IF($C184="","",_xlfn.IFNA(IF(ISBLANK(VLOOKUP($C184,GVgg!$D$12:CG$600,T$3,FALSE)),"i.a",VLOOKUP($C184,GVgg!$D$12:CG$600,T$3,FALSE)),"i.a"))</f>
        <v>i.a</v>
      </c>
      <c r="U184" s="134" t="str">
        <f>IF($C184="","",_xlfn.IFNA(IF(ISBLANK(VLOOKUP($C184,GVgg!$D$12:CH$600,U$3,FALSE)),"i.a",VLOOKUP($C184,GVgg!$D$12:CH$600,U$3,FALSE)),"i.a"))</f>
        <v>i.a</v>
      </c>
      <c r="V184" s="134" t="str">
        <f>IF($C184="","",_xlfn.IFNA(IF(ISBLANK(VLOOKUP($C184,GVgg!$D$12:CI$600,V$3,FALSE)),"i.a",VLOOKUP($C184,GVgg!$D$12:CI$600,V$3,FALSE)),"i.a"))</f>
        <v>i.a</v>
      </c>
      <c r="W184" s="134" t="str">
        <f>IF($C184="","",_xlfn.IFNA(IF(ISBLANK(VLOOKUP($C184,GVgg!$D$12:CJ$600,W$3,FALSE)),"i.a",VLOOKUP($C184,GVgg!$D$12:CJ$600,W$3,FALSE)),"i.a"))</f>
        <v>i.a</v>
      </c>
      <c r="X184" s="134" t="str">
        <f>IF($C184="","",_xlfn.IFNA(IF(ISBLANK(VLOOKUP($C184,GVgg!$D$12:CK$600,X$3,FALSE)),"i.a",VLOOKUP($C184,GVgg!$D$12:CK$600,X$3,FALSE)),"i.a"))</f>
        <v>i.a</v>
      </c>
      <c r="Y184" s="134" t="str">
        <f>IF($C184="","",_xlfn.IFNA(IF(ISBLANK(VLOOKUP($C184,GVgg!$D$12:CL$600,Y$3,FALSE)),"i.a",VLOOKUP($C184,GVgg!$D$12:CL$600,Y$3,FALSE)),"i.a"))</f>
        <v>i.a</v>
      </c>
      <c r="Z184" s="134" t="str">
        <f>IF($C184="","",_xlfn.IFNA(IF(ISBLANK(VLOOKUP($C184,GVgg!$D$12:CM$600,Z$3,FALSE)),"i.a",VLOOKUP($C184,GVgg!$D$12:CM$600,Z$3,FALSE)),"i.a"))</f>
        <v>i.a</v>
      </c>
      <c r="AA184" s="134" t="str">
        <f>IF($C184="","",_xlfn.IFNA(IF(ISBLANK(VLOOKUP($C184,GVgg!$D$12:CN$600,AA$3,FALSE)),"i.a",VLOOKUP($C184,GVgg!$D$12:CN$600,AA$3,FALSE)),"i.a"))</f>
        <v>i.a</v>
      </c>
      <c r="AB184" s="134" t="str">
        <f>IF($C184="","",_xlfn.IFNA(IF(ISBLANK(VLOOKUP($C184,GVgg!$D$12:CO$600,AB$3,FALSE)),"i.a",VLOOKUP($C184,GVgg!$D$12:CO$600,AB$3,FALSE)),"i.a"))</f>
        <v>i.a</v>
      </c>
    </row>
    <row r="185" spans="1:28" x14ac:dyDescent="0.2">
      <c r="A185" s="45">
        <v>177</v>
      </c>
      <c r="B185" s="45">
        <f>IF(OR(B184=B183,INDEX(GVgg!$B$12:$D$600,B184,1)=""),B184+1,B184)</f>
        <v>177</v>
      </c>
      <c r="C185" s="45">
        <f>IF(B185=B186,"",INDEX(GVgg!$B$12:$D$600,B185,3))</f>
        <v>0</v>
      </c>
      <c r="D185" s="51" t="str">
        <f>_xlfn.IFNA(IF(OR($C185="",ISBLANK(VLOOKUP($C185,GVgg!$D$11:$BV776,$I$3,FALSE))),"",VLOOKUP($C185,GVgg!$D$11:$BV776,$I$3,FALSE)),"")</f>
        <v/>
      </c>
      <c r="E185" s="51" t="str">
        <f>_xlfn.IFNA(IF(OR($C185="",ISBLANK(VLOOKUP($C185,GVgg!$D$11:$BV776,$I$3-1,FALSE))),"",VLOOKUP($C185,GVgg!$D$11:$BV776,$I$3-1,FALSE)),"")</f>
        <v/>
      </c>
      <c r="F185" s="51">
        <f>IF(B185=B186,UPPER(MID(INDEX(GVgg!$B$12:$F$600,B185,1),9,99)),INDEX(GVgg!$B$12:$F$600,B185,5))</f>
        <v>0</v>
      </c>
      <c r="G185" s="51">
        <f>IF(B185=B186,UPPER(MID(INDEX(GVgg!$B$12:$F$600,B185,1),9,99)),INDEX(GVgg!$B$12:$F$600,B185,4))</f>
        <v>0</v>
      </c>
      <c r="H185" s="106">
        <f t="shared" si="6"/>
        <v>0</v>
      </c>
      <c r="I185" s="108" t="str">
        <f t="shared" si="7"/>
        <v xml:space="preserve"> </v>
      </c>
      <c r="J185" s="134" t="str">
        <f>IF($C185="","",_xlfn.IFNA(IF(ISBLANK(VLOOKUP($C185,GVgg!$D$12:BW$600,J$3,FALSE)),"i.a",VLOOKUP($C185,GVgg!$D$12:BW$600,J$3,FALSE)),"i.a"))</f>
        <v>i.a</v>
      </c>
      <c r="K185" s="134" t="str">
        <f>IF($C185="","",_xlfn.IFNA(IF(ISBLANK(VLOOKUP($C185,GVgg!$D$12:BX$600,K$3,FALSE)),"i.a",VLOOKUP($C185,GVgg!$D$12:BX$600,K$3,FALSE)),"i.a"))</f>
        <v>i.a</v>
      </c>
      <c r="L185" s="134" t="str">
        <f>IF($C185="","",_xlfn.IFNA(IF(ISBLANK(VLOOKUP($C185,GVgg!$D$12:BY$600,L$3,FALSE)),"i.a",VLOOKUP($C185,GVgg!$D$12:BY$600,L$3,FALSE)),"i.a"))</f>
        <v>i.a</v>
      </c>
      <c r="M185" s="134" t="str">
        <f>IF($C185="","",_xlfn.IFNA(IF(ISBLANK(VLOOKUP($C185,GVgg!$D$12:BZ$600,M$3,FALSE)),"i.a",VLOOKUP($C185,GVgg!$D$12:BZ$600,M$3,FALSE)),"i.a"))</f>
        <v>i.a</v>
      </c>
      <c r="N185" s="134" t="str">
        <f>IF($C185="","",_xlfn.IFNA(IF(ISBLANK(VLOOKUP($C185,GVgg!$D$12:CA$600,N$3,FALSE)),"i.a",VLOOKUP($C185,GVgg!$D$12:CA$600,N$3,FALSE)),"i.a"))</f>
        <v>i.a</v>
      </c>
      <c r="O185" s="134" t="str">
        <f>IF($C185="","",_xlfn.IFNA(IF(ISBLANK(VLOOKUP($C185,GVgg!$D$12:CB$600,O$3,FALSE)),"i.a",VLOOKUP($C185,GVgg!$D$12:CB$600,O$3,FALSE)),"i.a"))</f>
        <v>i.a</v>
      </c>
      <c r="P185" s="134" t="str">
        <f>IF($C185="","",_xlfn.IFNA(IF(ISBLANK(VLOOKUP($C185,GVgg!$D$12:CC$600,P$3,FALSE)),"i.a",VLOOKUP($C185,GVgg!$D$12:CC$600,P$3,FALSE)),"i.a"))</f>
        <v>i.a</v>
      </c>
      <c r="Q185" s="134" t="str">
        <f>IF($C185="","",_xlfn.IFNA(IF(ISBLANK(VLOOKUP($C185,GVgg!$D$12:CD$600,Q$3,FALSE)),"i.a",VLOOKUP($C185,GVgg!$D$12:CD$600,Q$3,FALSE)),"i.a"))</f>
        <v>i.a</v>
      </c>
      <c r="R185" s="134" t="str">
        <f>IF($C185="","",_xlfn.IFNA(IF(ISBLANK(VLOOKUP($C185,GVgg!$D$12:CE$600,R$3,FALSE)),"i.a",VLOOKUP($C185,GVgg!$D$12:CE$600,R$3,FALSE)),"i.a"))</f>
        <v>i.a</v>
      </c>
      <c r="S185" s="134" t="str">
        <f>IF($C185="","",_xlfn.IFNA(IF(ISBLANK(VLOOKUP($C185,GVgg!$D$12:CF$600,S$3,FALSE)),"i.a",VLOOKUP($C185,GVgg!$D$12:CF$600,S$3,FALSE)),"i.a"))</f>
        <v>i.a</v>
      </c>
      <c r="T185" s="134" t="str">
        <f>IF($C185="","",_xlfn.IFNA(IF(ISBLANK(VLOOKUP($C185,GVgg!$D$12:CG$600,T$3,FALSE)),"i.a",VLOOKUP($C185,GVgg!$D$12:CG$600,T$3,FALSE)),"i.a"))</f>
        <v>i.a</v>
      </c>
      <c r="U185" s="134" t="str">
        <f>IF($C185="","",_xlfn.IFNA(IF(ISBLANK(VLOOKUP($C185,GVgg!$D$12:CH$600,U$3,FALSE)),"i.a",VLOOKUP($C185,GVgg!$D$12:CH$600,U$3,FALSE)),"i.a"))</f>
        <v>i.a</v>
      </c>
      <c r="V185" s="134" t="str">
        <f>IF($C185="","",_xlfn.IFNA(IF(ISBLANK(VLOOKUP($C185,GVgg!$D$12:CI$600,V$3,FALSE)),"i.a",VLOOKUP($C185,GVgg!$D$12:CI$600,V$3,FALSE)),"i.a"))</f>
        <v>i.a</v>
      </c>
      <c r="W185" s="134" t="str">
        <f>IF($C185="","",_xlfn.IFNA(IF(ISBLANK(VLOOKUP($C185,GVgg!$D$12:CJ$600,W$3,FALSE)),"i.a",VLOOKUP($C185,GVgg!$D$12:CJ$600,W$3,FALSE)),"i.a"))</f>
        <v>i.a</v>
      </c>
      <c r="X185" s="134" t="str">
        <f>IF($C185="","",_xlfn.IFNA(IF(ISBLANK(VLOOKUP($C185,GVgg!$D$12:CK$600,X$3,FALSE)),"i.a",VLOOKUP($C185,GVgg!$D$12:CK$600,X$3,FALSE)),"i.a"))</f>
        <v>i.a</v>
      </c>
      <c r="Y185" s="134" t="str">
        <f>IF($C185="","",_xlfn.IFNA(IF(ISBLANK(VLOOKUP($C185,GVgg!$D$12:CL$600,Y$3,FALSE)),"i.a",VLOOKUP($C185,GVgg!$D$12:CL$600,Y$3,FALSE)),"i.a"))</f>
        <v>i.a</v>
      </c>
      <c r="Z185" s="134" t="str">
        <f>IF($C185="","",_xlfn.IFNA(IF(ISBLANK(VLOOKUP($C185,GVgg!$D$12:CM$600,Z$3,FALSE)),"i.a",VLOOKUP($C185,GVgg!$D$12:CM$600,Z$3,FALSE)),"i.a"))</f>
        <v>i.a</v>
      </c>
      <c r="AA185" s="134" t="str">
        <f>IF($C185="","",_xlfn.IFNA(IF(ISBLANK(VLOOKUP($C185,GVgg!$D$12:CN$600,AA$3,FALSE)),"i.a",VLOOKUP($C185,GVgg!$D$12:CN$600,AA$3,FALSE)),"i.a"))</f>
        <v>i.a</v>
      </c>
      <c r="AB185" s="134" t="str">
        <f>IF($C185="","",_xlfn.IFNA(IF(ISBLANK(VLOOKUP($C185,GVgg!$D$12:CO$600,AB$3,FALSE)),"i.a",VLOOKUP($C185,GVgg!$D$12:CO$600,AB$3,FALSE)),"i.a"))</f>
        <v>i.a</v>
      </c>
    </row>
    <row r="186" spans="1:28" x14ac:dyDescent="0.2">
      <c r="A186" s="45">
        <v>178</v>
      </c>
      <c r="B186" s="45">
        <f>IF(OR(B185=B184,INDEX(GVgg!$B$12:$D$600,B185,1)=""),B185+1,B185)</f>
        <v>178</v>
      </c>
      <c r="C186" s="45">
        <f>IF(B186=B187,"",INDEX(GVgg!$B$12:$D$600,B186,3))</f>
        <v>0</v>
      </c>
      <c r="D186" s="51" t="str">
        <f>_xlfn.IFNA(IF(OR($C186="",ISBLANK(VLOOKUP($C186,GVgg!$D$11:$BV777,$I$3,FALSE))),"",VLOOKUP($C186,GVgg!$D$11:$BV777,$I$3,FALSE)),"")</f>
        <v/>
      </c>
      <c r="E186" s="51" t="str">
        <f>_xlfn.IFNA(IF(OR($C186="",ISBLANK(VLOOKUP($C186,GVgg!$D$11:$BV777,$I$3-1,FALSE))),"",VLOOKUP($C186,GVgg!$D$11:$BV777,$I$3-1,FALSE)),"")</f>
        <v/>
      </c>
      <c r="F186" s="51">
        <f>IF(B186=B187,UPPER(MID(INDEX(GVgg!$B$12:$F$600,B186,1),9,99)),INDEX(GVgg!$B$12:$F$600,B186,5))</f>
        <v>0</v>
      </c>
      <c r="G186" s="51">
        <f>IF(B186=B187,UPPER(MID(INDEX(GVgg!$B$12:$F$600,B186,1),9,99)),INDEX(GVgg!$B$12:$F$600,B186,4))</f>
        <v>0</v>
      </c>
      <c r="H186" s="106">
        <f t="shared" si="6"/>
        <v>0</v>
      </c>
      <c r="I186" s="108" t="str">
        <f t="shared" si="7"/>
        <v xml:space="preserve"> </v>
      </c>
      <c r="J186" s="134" t="str">
        <f>IF($C186="","",_xlfn.IFNA(IF(ISBLANK(VLOOKUP($C186,GVgg!$D$12:BW$600,J$3,FALSE)),"i.a",VLOOKUP($C186,GVgg!$D$12:BW$600,J$3,FALSE)),"i.a"))</f>
        <v>i.a</v>
      </c>
      <c r="K186" s="134" t="str">
        <f>IF($C186="","",_xlfn.IFNA(IF(ISBLANK(VLOOKUP($C186,GVgg!$D$12:BX$600,K$3,FALSE)),"i.a",VLOOKUP($C186,GVgg!$D$12:BX$600,K$3,FALSE)),"i.a"))</f>
        <v>i.a</v>
      </c>
      <c r="L186" s="134" t="str">
        <f>IF($C186="","",_xlfn.IFNA(IF(ISBLANK(VLOOKUP($C186,GVgg!$D$12:BY$600,L$3,FALSE)),"i.a",VLOOKUP($C186,GVgg!$D$12:BY$600,L$3,FALSE)),"i.a"))</f>
        <v>i.a</v>
      </c>
      <c r="M186" s="134" t="str">
        <f>IF($C186="","",_xlfn.IFNA(IF(ISBLANK(VLOOKUP($C186,GVgg!$D$12:BZ$600,M$3,FALSE)),"i.a",VLOOKUP($C186,GVgg!$D$12:BZ$600,M$3,FALSE)),"i.a"))</f>
        <v>i.a</v>
      </c>
      <c r="N186" s="134" t="str">
        <f>IF($C186="","",_xlfn.IFNA(IF(ISBLANK(VLOOKUP($C186,GVgg!$D$12:CA$600,N$3,FALSE)),"i.a",VLOOKUP($C186,GVgg!$D$12:CA$600,N$3,FALSE)),"i.a"))</f>
        <v>i.a</v>
      </c>
      <c r="O186" s="134" t="str">
        <f>IF($C186="","",_xlfn.IFNA(IF(ISBLANK(VLOOKUP($C186,GVgg!$D$12:CB$600,O$3,FALSE)),"i.a",VLOOKUP($C186,GVgg!$D$12:CB$600,O$3,FALSE)),"i.a"))</f>
        <v>i.a</v>
      </c>
      <c r="P186" s="134" t="str">
        <f>IF($C186="","",_xlfn.IFNA(IF(ISBLANK(VLOOKUP($C186,GVgg!$D$12:CC$600,P$3,FALSE)),"i.a",VLOOKUP($C186,GVgg!$D$12:CC$600,P$3,FALSE)),"i.a"))</f>
        <v>i.a</v>
      </c>
      <c r="Q186" s="134" t="str">
        <f>IF($C186="","",_xlfn.IFNA(IF(ISBLANK(VLOOKUP($C186,GVgg!$D$12:CD$600,Q$3,FALSE)),"i.a",VLOOKUP($C186,GVgg!$D$12:CD$600,Q$3,FALSE)),"i.a"))</f>
        <v>i.a</v>
      </c>
      <c r="R186" s="134" t="str">
        <f>IF($C186="","",_xlfn.IFNA(IF(ISBLANK(VLOOKUP($C186,GVgg!$D$12:CE$600,R$3,FALSE)),"i.a",VLOOKUP($C186,GVgg!$D$12:CE$600,R$3,FALSE)),"i.a"))</f>
        <v>i.a</v>
      </c>
      <c r="S186" s="134" t="str">
        <f>IF($C186="","",_xlfn.IFNA(IF(ISBLANK(VLOOKUP($C186,GVgg!$D$12:CF$600,S$3,FALSE)),"i.a",VLOOKUP($C186,GVgg!$D$12:CF$600,S$3,FALSE)),"i.a"))</f>
        <v>i.a</v>
      </c>
      <c r="T186" s="134" t="str">
        <f>IF($C186="","",_xlfn.IFNA(IF(ISBLANK(VLOOKUP($C186,GVgg!$D$12:CG$600,T$3,FALSE)),"i.a",VLOOKUP($C186,GVgg!$D$12:CG$600,T$3,FALSE)),"i.a"))</f>
        <v>i.a</v>
      </c>
      <c r="U186" s="134" t="str">
        <f>IF($C186="","",_xlfn.IFNA(IF(ISBLANK(VLOOKUP($C186,GVgg!$D$12:CH$600,U$3,FALSE)),"i.a",VLOOKUP($C186,GVgg!$D$12:CH$600,U$3,FALSE)),"i.a"))</f>
        <v>i.a</v>
      </c>
      <c r="V186" s="134" t="str">
        <f>IF($C186="","",_xlfn.IFNA(IF(ISBLANK(VLOOKUP($C186,GVgg!$D$12:CI$600,V$3,FALSE)),"i.a",VLOOKUP($C186,GVgg!$D$12:CI$600,V$3,FALSE)),"i.a"))</f>
        <v>i.a</v>
      </c>
      <c r="W186" s="134" t="str">
        <f>IF($C186="","",_xlfn.IFNA(IF(ISBLANK(VLOOKUP($C186,GVgg!$D$12:CJ$600,W$3,FALSE)),"i.a",VLOOKUP($C186,GVgg!$D$12:CJ$600,W$3,FALSE)),"i.a"))</f>
        <v>i.a</v>
      </c>
      <c r="X186" s="134" t="str">
        <f>IF($C186="","",_xlfn.IFNA(IF(ISBLANK(VLOOKUP($C186,GVgg!$D$12:CK$600,X$3,FALSE)),"i.a",VLOOKUP($C186,GVgg!$D$12:CK$600,X$3,FALSE)),"i.a"))</f>
        <v>i.a</v>
      </c>
      <c r="Y186" s="134" t="str">
        <f>IF($C186="","",_xlfn.IFNA(IF(ISBLANK(VLOOKUP($C186,GVgg!$D$12:CL$600,Y$3,FALSE)),"i.a",VLOOKUP($C186,GVgg!$D$12:CL$600,Y$3,FALSE)),"i.a"))</f>
        <v>i.a</v>
      </c>
      <c r="Z186" s="134" t="str">
        <f>IF($C186="","",_xlfn.IFNA(IF(ISBLANK(VLOOKUP($C186,GVgg!$D$12:CM$600,Z$3,FALSE)),"i.a",VLOOKUP($C186,GVgg!$D$12:CM$600,Z$3,FALSE)),"i.a"))</f>
        <v>i.a</v>
      </c>
      <c r="AA186" s="134" t="str">
        <f>IF($C186="","",_xlfn.IFNA(IF(ISBLANK(VLOOKUP($C186,GVgg!$D$12:CN$600,AA$3,FALSE)),"i.a",VLOOKUP($C186,GVgg!$D$12:CN$600,AA$3,FALSE)),"i.a"))</f>
        <v>i.a</v>
      </c>
      <c r="AB186" s="134" t="str">
        <f>IF($C186="","",_xlfn.IFNA(IF(ISBLANK(VLOOKUP($C186,GVgg!$D$12:CO$600,AB$3,FALSE)),"i.a",VLOOKUP($C186,GVgg!$D$12:CO$600,AB$3,FALSE)),"i.a"))</f>
        <v>i.a</v>
      </c>
    </row>
    <row r="187" spans="1:28" x14ac:dyDescent="0.2">
      <c r="A187" s="45">
        <v>179</v>
      </c>
      <c r="B187" s="45">
        <f>IF(OR(B186=B185,INDEX(GVgg!$B$12:$D$600,B186,1)=""),B186+1,B186)</f>
        <v>179</v>
      </c>
      <c r="C187" s="45">
        <f>IF(B187=B188,"",INDEX(GVgg!$B$12:$D$600,B187,3))</f>
        <v>0</v>
      </c>
      <c r="D187" s="51" t="str">
        <f>_xlfn.IFNA(IF(OR($C187="",ISBLANK(VLOOKUP($C187,GVgg!$D$11:$BV778,$I$3,FALSE))),"",VLOOKUP($C187,GVgg!$D$11:$BV778,$I$3,FALSE)),"")</f>
        <v/>
      </c>
      <c r="E187" s="51" t="str">
        <f>_xlfn.IFNA(IF(OR($C187="",ISBLANK(VLOOKUP($C187,GVgg!$D$11:$BV778,$I$3-1,FALSE))),"",VLOOKUP($C187,GVgg!$D$11:$BV778,$I$3-1,FALSE)),"")</f>
        <v/>
      </c>
      <c r="F187" s="51">
        <f>IF(B187=B188,UPPER(MID(INDEX(GVgg!$B$12:$F$600,B187,1),9,99)),INDEX(GVgg!$B$12:$F$600,B187,5))</f>
        <v>0</v>
      </c>
      <c r="G187" s="51">
        <f>IF(B187=B188,UPPER(MID(INDEX(GVgg!$B$12:$F$600,B187,1),9,99)),INDEX(GVgg!$B$12:$F$600,B187,4))</f>
        <v>0</v>
      </c>
      <c r="H187" s="106">
        <f t="shared" si="6"/>
        <v>0</v>
      </c>
      <c r="I187" s="108" t="str">
        <f t="shared" si="7"/>
        <v xml:space="preserve"> </v>
      </c>
      <c r="J187" s="134" t="str">
        <f>IF($C187="","",_xlfn.IFNA(IF(ISBLANK(VLOOKUP($C187,GVgg!$D$12:BW$600,J$3,FALSE)),"i.a",VLOOKUP($C187,GVgg!$D$12:BW$600,J$3,FALSE)),"i.a"))</f>
        <v>i.a</v>
      </c>
      <c r="K187" s="134" t="str">
        <f>IF($C187="","",_xlfn.IFNA(IF(ISBLANK(VLOOKUP($C187,GVgg!$D$12:BX$600,K$3,FALSE)),"i.a",VLOOKUP($C187,GVgg!$D$12:BX$600,K$3,FALSE)),"i.a"))</f>
        <v>i.a</v>
      </c>
      <c r="L187" s="134" t="str">
        <f>IF($C187="","",_xlfn.IFNA(IF(ISBLANK(VLOOKUP($C187,GVgg!$D$12:BY$600,L$3,FALSE)),"i.a",VLOOKUP($C187,GVgg!$D$12:BY$600,L$3,FALSE)),"i.a"))</f>
        <v>i.a</v>
      </c>
      <c r="M187" s="134" t="str">
        <f>IF($C187="","",_xlfn.IFNA(IF(ISBLANK(VLOOKUP($C187,GVgg!$D$12:BZ$600,M$3,FALSE)),"i.a",VLOOKUP($C187,GVgg!$D$12:BZ$600,M$3,FALSE)),"i.a"))</f>
        <v>i.a</v>
      </c>
      <c r="N187" s="134" t="str">
        <f>IF($C187="","",_xlfn.IFNA(IF(ISBLANK(VLOOKUP($C187,GVgg!$D$12:CA$600,N$3,FALSE)),"i.a",VLOOKUP($C187,GVgg!$D$12:CA$600,N$3,FALSE)),"i.a"))</f>
        <v>i.a</v>
      </c>
      <c r="O187" s="134" t="str">
        <f>IF($C187="","",_xlfn.IFNA(IF(ISBLANK(VLOOKUP($C187,GVgg!$D$12:CB$600,O$3,FALSE)),"i.a",VLOOKUP($C187,GVgg!$D$12:CB$600,O$3,FALSE)),"i.a"))</f>
        <v>i.a</v>
      </c>
      <c r="P187" s="134" t="str">
        <f>IF($C187="","",_xlfn.IFNA(IF(ISBLANK(VLOOKUP($C187,GVgg!$D$12:CC$600,P$3,FALSE)),"i.a",VLOOKUP($C187,GVgg!$D$12:CC$600,P$3,FALSE)),"i.a"))</f>
        <v>i.a</v>
      </c>
      <c r="Q187" s="134" t="str">
        <f>IF($C187="","",_xlfn.IFNA(IF(ISBLANK(VLOOKUP($C187,GVgg!$D$12:CD$600,Q$3,FALSE)),"i.a",VLOOKUP($C187,GVgg!$D$12:CD$600,Q$3,FALSE)),"i.a"))</f>
        <v>i.a</v>
      </c>
      <c r="R187" s="134" t="str">
        <f>IF($C187="","",_xlfn.IFNA(IF(ISBLANK(VLOOKUP($C187,GVgg!$D$12:CE$600,R$3,FALSE)),"i.a",VLOOKUP($C187,GVgg!$D$12:CE$600,R$3,FALSE)),"i.a"))</f>
        <v>i.a</v>
      </c>
      <c r="S187" s="134" t="str">
        <f>IF($C187="","",_xlfn.IFNA(IF(ISBLANK(VLOOKUP($C187,GVgg!$D$12:CF$600,S$3,FALSE)),"i.a",VLOOKUP($C187,GVgg!$D$12:CF$600,S$3,FALSE)),"i.a"))</f>
        <v>i.a</v>
      </c>
      <c r="T187" s="134" t="str">
        <f>IF($C187="","",_xlfn.IFNA(IF(ISBLANK(VLOOKUP($C187,GVgg!$D$12:CG$600,T$3,FALSE)),"i.a",VLOOKUP($C187,GVgg!$D$12:CG$600,T$3,FALSE)),"i.a"))</f>
        <v>i.a</v>
      </c>
      <c r="U187" s="134" t="str">
        <f>IF($C187="","",_xlfn.IFNA(IF(ISBLANK(VLOOKUP($C187,GVgg!$D$12:CH$600,U$3,FALSE)),"i.a",VLOOKUP($C187,GVgg!$D$12:CH$600,U$3,FALSE)),"i.a"))</f>
        <v>i.a</v>
      </c>
      <c r="V187" s="134" t="str">
        <f>IF($C187="","",_xlfn.IFNA(IF(ISBLANK(VLOOKUP($C187,GVgg!$D$12:CI$600,V$3,FALSE)),"i.a",VLOOKUP($C187,GVgg!$D$12:CI$600,V$3,FALSE)),"i.a"))</f>
        <v>i.a</v>
      </c>
      <c r="W187" s="134" t="str">
        <f>IF($C187="","",_xlfn.IFNA(IF(ISBLANK(VLOOKUP($C187,GVgg!$D$12:CJ$600,W$3,FALSE)),"i.a",VLOOKUP($C187,GVgg!$D$12:CJ$600,W$3,FALSE)),"i.a"))</f>
        <v>i.a</v>
      </c>
      <c r="X187" s="134" t="str">
        <f>IF($C187="","",_xlfn.IFNA(IF(ISBLANK(VLOOKUP($C187,GVgg!$D$12:CK$600,X$3,FALSE)),"i.a",VLOOKUP($C187,GVgg!$D$12:CK$600,X$3,FALSE)),"i.a"))</f>
        <v>i.a</v>
      </c>
      <c r="Y187" s="134" t="str">
        <f>IF($C187="","",_xlfn.IFNA(IF(ISBLANK(VLOOKUP($C187,GVgg!$D$12:CL$600,Y$3,FALSE)),"i.a",VLOOKUP($C187,GVgg!$D$12:CL$600,Y$3,FALSE)),"i.a"))</f>
        <v>i.a</v>
      </c>
      <c r="Z187" s="134" t="str">
        <f>IF($C187="","",_xlfn.IFNA(IF(ISBLANK(VLOOKUP($C187,GVgg!$D$12:CM$600,Z$3,FALSE)),"i.a",VLOOKUP($C187,GVgg!$D$12:CM$600,Z$3,FALSE)),"i.a"))</f>
        <v>i.a</v>
      </c>
      <c r="AA187" s="134" t="str">
        <f>IF($C187="","",_xlfn.IFNA(IF(ISBLANK(VLOOKUP($C187,GVgg!$D$12:CN$600,AA$3,FALSE)),"i.a",VLOOKUP($C187,GVgg!$D$12:CN$600,AA$3,FALSE)),"i.a"))</f>
        <v>i.a</v>
      </c>
      <c r="AB187" s="134" t="str">
        <f>IF($C187="","",_xlfn.IFNA(IF(ISBLANK(VLOOKUP($C187,GVgg!$D$12:CO$600,AB$3,FALSE)),"i.a",VLOOKUP($C187,GVgg!$D$12:CO$600,AB$3,FALSE)),"i.a"))</f>
        <v>i.a</v>
      </c>
    </row>
    <row r="188" spans="1:28" x14ac:dyDescent="0.2">
      <c r="A188" s="45">
        <v>180</v>
      </c>
      <c r="B188" s="45">
        <f>IF(OR(B187=B186,INDEX(GVgg!$B$12:$D$600,B187,1)=""),B187+1,B187)</f>
        <v>180</v>
      </c>
      <c r="C188" s="45">
        <f>IF(B188=B189,"",INDEX(GVgg!$B$12:$D$600,B188,3))</f>
        <v>0</v>
      </c>
      <c r="D188" s="51" t="str">
        <f>_xlfn.IFNA(IF(OR($C188="",ISBLANK(VLOOKUP($C188,GVgg!$D$11:$BV779,$I$3,FALSE))),"",VLOOKUP($C188,GVgg!$D$11:$BV779,$I$3,FALSE)),"")</f>
        <v/>
      </c>
      <c r="E188" s="51" t="str">
        <f>_xlfn.IFNA(IF(OR($C188="",ISBLANK(VLOOKUP($C188,GVgg!$D$11:$BV779,$I$3-1,FALSE))),"",VLOOKUP($C188,GVgg!$D$11:$BV779,$I$3-1,FALSE)),"")</f>
        <v/>
      </c>
      <c r="F188" s="51">
        <f>IF(B188=B189,UPPER(MID(INDEX(GVgg!$B$12:$F$600,B188,1),9,99)),INDEX(GVgg!$B$12:$F$600,B188,5))</f>
        <v>0</v>
      </c>
      <c r="G188" s="51">
        <f>IF(B188=B189,UPPER(MID(INDEX(GVgg!$B$12:$F$600,B188,1),9,99)),INDEX(GVgg!$B$12:$F$600,B188,4))</f>
        <v>0</v>
      </c>
      <c r="H188" s="106">
        <f t="shared" si="6"/>
        <v>0</v>
      </c>
      <c r="I188" s="108" t="str">
        <f t="shared" si="7"/>
        <v xml:space="preserve"> </v>
      </c>
      <c r="J188" s="134" t="str">
        <f>IF($C188="","",_xlfn.IFNA(IF(ISBLANK(VLOOKUP($C188,GVgg!$D$12:BW$600,J$3,FALSE)),"i.a",VLOOKUP($C188,GVgg!$D$12:BW$600,J$3,FALSE)),"i.a"))</f>
        <v>i.a</v>
      </c>
      <c r="K188" s="134" t="str">
        <f>IF($C188="","",_xlfn.IFNA(IF(ISBLANK(VLOOKUP($C188,GVgg!$D$12:BX$600,K$3,FALSE)),"i.a",VLOOKUP($C188,GVgg!$D$12:BX$600,K$3,FALSE)),"i.a"))</f>
        <v>i.a</v>
      </c>
      <c r="L188" s="134" t="str">
        <f>IF($C188="","",_xlfn.IFNA(IF(ISBLANK(VLOOKUP($C188,GVgg!$D$12:BY$600,L$3,FALSE)),"i.a",VLOOKUP($C188,GVgg!$D$12:BY$600,L$3,FALSE)),"i.a"))</f>
        <v>i.a</v>
      </c>
      <c r="M188" s="134" t="str">
        <f>IF($C188="","",_xlfn.IFNA(IF(ISBLANK(VLOOKUP($C188,GVgg!$D$12:BZ$600,M$3,FALSE)),"i.a",VLOOKUP($C188,GVgg!$D$12:BZ$600,M$3,FALSE)),"i.a"))</f>
        <v>i.a</v>
      </c>
      <c r="N188" s="134" t="str">
        <f>IF($C188="","",_xlfn.IFNA(IF(ISBLANK(VLOOKUP($C188,GVgg!$D$12:CA$600,N$3,FALSE)),"i.a",VLOOKUP($C188,GVgg!$D$12:CA$600,N$3,FALSE)),"i.a"))</f>
        <v>i.a</v>
      </c>
      <c r="O188" s="134" t="str">
        <f>IF($C188="","",_xlfn.IFNA(IF(ISBLANK(VLOOKUP($C188,GVgg!$D$12:CB$600,O$3,FALSE)),"i.a",VLOOKUP($C188,GVgg!$D$12:CB$600,O$3,FALSE)),"i.a"))</f>
        <v>i.a</v>
      </c>
      <c r="P188" s="134" t="str">
        <f>IF($C188="","",_xlfn.IFNA(IF(ISBLANK(VLOOKUP($C188,GVgg!$D$12:CC$600,P$3,FALSE)),"i.a",VLOOKUP($C188,GVgg!$D$12:CC$600,P$3,FALSE)),"i.a"))</f>
        <v>i.a</v>
      </c>
      <c r="Q188" s="134" t="str">
        <f>IF($C188="","",_xlfn.IFNA(IF(ISBLANK(VLOOKUP($C188,GVgg!$D$12:CD$600,Q$3,FALSE)),"i.a",VLOOKUP($C188,GVgg!$D$12:CD$600,Q$3,FALSE)),"i.a"))</f>
        <v>i.a</v>
      </c>
      <c r="R188" s="134" t="str">
        <f>IF($C188="","",_xlfn.IFNA(IF(ISBLANK(VLOOKUP($C188,GVgg!$D$12:CE$600,R$3,FALSE)),"i.a",VLOOKUP($C188,GVgg!$D$12:CE$600,R$3,FALSE)),"i.a"))</f>
        <v>i.a</v>
      </c>
      <c r="S188" s="134" t="str">
        <f>IF($C188="","",_xlfn.IFNA(IF(ISBLANK(VLOOKUP($C188,GVgg!$D$12:CF$600,S$3,FALSE)),"i.a",VLOOKUP($C188,GVgg!$D$12:CF$600,S$3,FALSE)),"i.a"))</f>
        <v>i.a</v>
      </c>
      <c r="T188" s="134" t="str">
        <f>IF($C188="","",_xlfn.IFNA(IF(ISBLANK(VLOOKUP($C188,GVgg!$D$12:CG$600,T$3,FALSE)),"i.a",VLOOKUP($C188,GVgg!$D$12:CG$600,T$3,FALSE)),"i.a"))</f>
        <v>i.a</v>
      </c>
      <c r="U188" s="134" t="str">
        <f>IF($C188="","",_xlfn.IFNA(IF(ISBLANK(VLOOKUP($C188,GVgg!$D$12:CH$600,U$3,FALSE)),"i.a",VLOOKUP($C188,GVgg!$D$12:CH$600,U$3,FALSE)),"i.a"))</f>
        <v>i.a</v>
      </c>
      <c r="V188" s="134" t="str">
        <f>IF($C188="","",_xlfn.IFNA(IF(ISBLANK(VLOOKUP($C188,GVgg!$D$12:CI$600,V$3,FALSE)),"i.a",VLOOKUP($C188,GVgg!$D$12:CI$600,V$3,FALSE)),"i.a"))</f>
        <v>i.a</v>
      </c>
      <c r="W188" s="134" t="str">
        <f>IF($C188="","",_xlfn.IFNA(IF(ISBLANK(VLOOKUP($C188,GVgg!$D$12:CJ$600,W$3,FALSE)),"i.a",VLOOKUP($C188,GVgg!$D$12:CJ$600,W$3,FALSE)),"i.a"))</f>
        <v>i.a</v>
      </c>
      <c r="X188" s="134" t="str">
        <f>IF($C188="","",_xlfn.IFNA(IF(ISBLANK(VLOOKUP($C188,GVgg!$D$12:CK$600,X$3,FALSE)),"i.a",VLOOKUP($C188,GVgg!$D$12:CK$600,X$3,FALSE)),"i.a"))</f>
        <v>i.a</v>
      </c>
      <c r="Y188" s="134" t="str">
        <f>IF($C188="","",_xlfn.IFNA(IF(ISBLANK(VLOOKUP($C188,GVgg!$D$12:CL$600,Y$3,FALSE)),"i.a",VLOOKUP($C188,GVgg!$D$12:CL$600,Y$3,FALSE)),"i.a"))</f>
        <v>i.a</v>
      </c>
      <c r="Z188" s="134" t="str">
        <f>IF($C188="","",_xlfn.IFNA(IF(ISBLANK(VLOOKUP($C188,GVgg!$D$12:CM$600,Z$3,FALSE)),"i.a",VLOOKUP($C188,GVgg!$D$12:CM$600,Z$3,FALSE)),"i.a"))</f>
        <v>i.a</v>
      </c>
      <c r="AA188" s="134" t="str">
        <f>IF($C188="","",_xlfn.IFNA(IF(ISBLANK(VLOOKUP($C188,GVgg!$D$12:CN$600,AA$3,FALSE)),"i.a",VLOOKUP($C188,GVgg!$D$12:CN$600,AA$3,FALSE)),"i.a"))</f>
        <v>i.a</v>
      </c>
      <c r="AB188" s="134" t="str">
        <f>IF($C188="","",_xlfn.IFNA(IF(ISBLANK(VLOOKUP($C188,GVgg!$D$12:CO$600,AB$3,FALSE)),"i.a",VLOOKUP($C188,GVgg!$D$12:CO$600,AB$3,FALSE)),"i.a"))</f>
        <v>i.a</v>
      </c>
    </row>
    <row r="189" spans="1:28" x14ac:dyDescent="0.2">
      <c r="A189" s="45">
        <v>181</v>
      </c>
      <c r="B189" s="45">
        <f>IF(OR(B188=B187,INDEX(GVgg!$B$12:$D$600,B188,1)=""),B188+1,B188)</f>
        <v>181</v>
      </c>
      <c r="C189" s="45">
        <f>IF(B189=B190,"",INDEX(GVgg!$B$12:$D$600,B189,3))</f>
        <v>0</v>
      </c>
      <c r="D189" s="51" t="str">
        <f>_xlfn.IFNA(IF(OR($C189="",ISBLANK(VLOOKUP($C189,GVgg!$D$11:$BV780,$I$3,FALSE))),"",VLOOKUP($C189,GVgg!$D$11:$BV780,$I$3,FALSE)),"")</f>
        <v/>
      </c>
      <c r="E189" s="51" t="str">
        <f>_xlfn.IFNA(IF(OR($C189="",ISBLANK(VLOOKUP($C189,GVgg!$D$11:$BV780,$I$3-1,FALSE))),"",VLOOKUP($C189,GVgg!$D$11:$BV780,$I$3-1,FALSE)),"")</f>
        <v/>
      </c>
      <c r="F189" s="51">
        <f>IF(B189=B190,UPPER(MID(INDEX(GVgg!$B$12:$F$600,B189,1),9,99)),INDEX(GVgg!$B$12:$F$600,B189,5))</f>
        <v>0</v>
      </c>
      <c r="G189" s="51">
        <f>IF(B189=B190,UPPER(MID(INDEX(GVgg!$B$12:$F$600,B189,1),9,99)),INDEX(GVgg!$B$12:$F$600,B189,4))</f>
        <v>0</v>
      </c>
      <c r="H189" s="106">
        <f t="shared" si="6"/>
        <v>0</v>
      </c>
      <c r="I189" s="108" t="str">
        <f t="shared" si="7"/>
        <v xml:space="preserve"> </v>
      </c>
      <c r="J189" s="134" t="str">
        <f>IF($C189="","",_xlfn.IFNA(IF(ISBLANK(VLOOKUP($C189,GVgg!$D$12:BW$600,J$3,FALSE)),"i.a",VLOOKUP($C189,GVgg!$D$12:BW$600,J$3,FALSE)),"i.a"))</f>
        <v>i.a</v>
      </c>
      <c r="K189" s="134" t="str">
        <f>IF($C189="","",_xlfn.IFNA(IF(ISBLANK(VLOOKUP($C189,GVgg!$D$12:BX$600,K$3,FALSE)),"i.a",VLOOKUP($C189,GVgg!$D$12:BX$600,K$3,FALSE)),"i.a"))</f>
        <v>i.a</v>
      </c>
      <c r="L189" s="134" t="str">
        <f>IF($C189="","",_xlfn.IFNA(IF(ISBLANK(VLOOKUP($C189,GVgg!$D$12:BY$600,L$3,FALSE)),"i.a",VLOOKUP($C189,GVgg!$D$12:BY$600,L$3,FALSE)),"i.a"))</f>
        <v>i.a</v>
      </c>
      <c r="M189" s="134" t="str">
        <f>IF($C189="","",_xlfn.IFNA(IF(ISBLANK(VLOOKUP($C189,GVgg!$D$12:BZ$600,M$3,FALSE)),"i.a",VLOOKUP($C189,GVgg!$D$12:BZ$600,M$3,FALSE)),"i.a"))</f>
        <v>i.a</v>
      </c>
      <c r="N189" s="134" t="str">
        <f>IF($C189="","",_xlfn.IFNA(IF(ISBLANK(VLOOKUP($C189,GVgg!$D$12:CA$600,N$3,FALSE)),"i.a",VLOOKUP($C189,GVgg!$D$12:CA$600,N$3,FALSE)),"i.a"))</f>
        <v>i.a</v>
      </c>
      <c r="O189" s="134" t="str">
        <f>IF($C189="","",_xlfn.IFNA(IF(ISBLANK(VLOOKUP($C189,GVgg!$D$12:CB$600,O$3,FALSE)),"i.a",VLOOKUP($C189,GVgg!$D$12:CB$600,O$3,FALSE)),"i.a"))</f>
        <v>i.a</v>
      </c>
      <c r="P189" s="134" t="str">
        <f>IF($C189="","",_xlfn.IFNA(IF(ISBLANK(VLOOKUP($C189,GVgg!$D$12:CC$600,P$3,FALSE)),"i.a",VLOOKUP($C189,GVgg!$D$12:CC$600,P$3,FALSE)),"i.a"))</f>
        <v>i.a</v>
      </c>
      <c r="Q189" s="134" t="str">
        <f>IF($C189="","",_xlfn.IFNA(IF(ISBLANK(VLOOKUP($C189,GVgg!$D$12:CD$600,Q$3,FALSE)),"i.a",VLOOKUP($C189,GVgg!$D$12:CD$600,Q$3,FALSE)),"i.a"))</f>
        <v>i.a</v>
      </c>
      <c r="R189" s="134" t="str">
        <f>IF($C189="","",_xlfn.IFNA(IF(ISBLANK(VLOOKUP($C189,GVgg!$D$12:CE$600,R$3,FALSE)),"i.a",VLOOKUP($C189,GVgg!$D$12:CE$600,R$3,FALSE)),"i.a"))</f>
        <v>i.a</v>
      </c>
      <c r="S189" s="134" t="str">
        <f>IF($C189="","",_xlfn.IFNA(IF(ISBLANK(VLOOKUP($C189,GVgg!$D$12:CF$600,S$3,FALSE)),"i.a",VLOOKUP($C189,GVgg!$D$12:CF$600,S$3,FALSE)),"i.a"))</f>
        <v>i.a</v>
      </c>
      <c r="T189" s="134" t="str">
        <f>IF($C189="","",_xlfn.IFNA(IF(ISBLANK(VLOOKUP($C189,GVgg!$D$12:CG$600,T$3,FALSE)),"i.a",VLOOKUP($C189,GVgg!$D$12:CG$600,T$3,FALSE)),"i.a"))</f>
        <v>i.a</v>
      </c>
      <c r="U189" s="134" t="str">
        <f>IF($C189="","",_xlfn.IFNA(IF(ISBLANK(VLOOKUP($C189,GVgg!$D$12:CH$600,U$3,FALSE)),"i.a",VLOOKUP($C189,GVgg!$D$12:CH$600,U$3,FALSE)),"i.a"))</f>
        <v>i.a</v>
      </c>
      <c r="V189" s="134" t="str">
        <f>IF($C189="","",_xlfn.IFNA(IF(ISBLANK(VLOOKUP($C189,GVgg!$D$12:CI$600,V$3,FALSE)),"i.a",VLOOKUP($C189,GVgg!$D$12:CI$600,V$3,FALSE)),"i.a"))</f>
        <v>i.a</v>
      </c>
      <c r="W189" s="134" t="str">
        <f>IF($C189="","",_xlfn.IFNA(IF(ISBLANK(VLOOKUP($C189,GVgg!$D$12:CJ$600,W$3,FALSE)),"i.a",VLOOKUP($C189,GVgg!$D$12:CJ$600,W$3,FALSE)),"i.a"))</f>
        <v>i.a</v>
      </c>
      <c r="X189" s="134" t="str">
        <f>IF($C189="","",_xlfn.IFNA(IF(ISBLANK(VLOOKUP($C189,GVgg!$D$12:CK$600,X$3,FALSE)),"i.a",VLOOKUP($C189,GVgg!$D$12:CK$600,X$3,FALSE)),"i.a"))</f>
        <v>i.a</v>
      </c>
      <c r="Y189" s="134" t="str">
        <f>IF($C189="","",_xlfn.IFNA(IF(ISBLANK(VLOOKUP($C189,GVgg!$D$12:CL$600,Y$3,FALSE)),"i.a",VLOOKUP($C189,GVgg!$D$12:CL$600,Y$3,FALSE)),"i.a"))</f>
        <v>i.a</v>
      </c>
      <c r="Z189" s="134" t="str">
        <f>IF($C189="","",_xlfn.IFNA(IF(ISBLANK(VLOOKUP($C189,GVgg!$D$12:CM$600,Z$3,FALSE)),"i.a",VLOOKUP($C189,GVgg!$D$12:CM$600,Z$3,FALSE)),"i.a"))</f>
        <v>i.a</v>
      </c>
      <c r="AA189" s="134" t="str">
        <f>IF($C189="","",_xlfn.IFNA(IF(ISBLANK(VLOOKUP($C189,GVgg!$D$12:CN$600,AA$3,FALSE)),"i.a",VLOOKUP($C189,GVgg!$D$12:CN$600,AA$3,FALSE)),"i.a"))</f>
        <v>i.a</v>
      </c>
      <c r="AB189" s="134" t="str">
        <f>IF($C189="","",_xlfn.IFNA(IF(ISBLANK(VLOOKUP($C189,GVgg!$D$12:CO$600,AB$3,FALSE)),"i.a",VLOOKUP($C189,GVgg!$D$12:CO$600,AB$3,FALSE)),"i.a"))</f>
        <v>i.a</v>
      </c>
    </row>
    <row r="190" spans="1:28" x14ac:dyDescent="0.2">
      <c r="A190" s="45">
        <v>182</v>
      </c>
      <c r="B190" s="45">
        <f>IF(OR(B189=B188,INDEX(GVgg!$B$12:$D$600,B189,1)=""),B189+1,B189)</f>
        <v>182</v>
      </c>
      <c r="C190" s="45">
        <f>IF(B190=B191,"",INDEX(GVgg!$B$12:$D$600,B190,3))</f>
        <v>0</v>
      </c>
      <c r="D190" s="51" t="str">
        <f>_xlfn.IFNA(IF(OR($C190="",ISBLANK(VLOOKUP($C190,GVgg!$D$11:$BV781,$I$3,FALSE))),"",VLOOKUP($C190,GVgg!$D$11:$BV781,$I$3,FALSE)),"")</f>
        <v/>
      </c>
      <c r="E190" s="51" t="str">
        <f>_xlfn.IFNA(IF(OR($C190="",ISBLANK(VLOOKUP($C190,GVgg!$D$11:$BV781,$I$3-1,FALSE))),"",VLOOKUP($C190,GVgg!$D$11:$BV781,$I$3-1,FALSE)),"")</f>
        <v/>
      </c>
      <c r="F190" s="51">
        <f>IF(B190=B191,UPPER(MID(INDEX(GVgg!$B$12:$F$600,B190,1),9,99)),INDEX(GVgg!$B$12:$F$600,B190,5))</f>
        <v>0</v>
      </c>
      <c r="G190" s="51">
        <f>IF(B190=B191,UPPER(MID(INDEX(GVgg!$B$12:$F$600,B190,1),9,99)),INDEX(GVgg!$B$12:$F$600,B190,4))</f>
        <v>0</v>
      </c>
      <c r="H190" s="106">
        <f t="shared" si="6"/>
        <v>0</v>
      </c>
      <c r="I190" s="108" t="str">
        <f t="shared" si="7"/>
        <v xml:space="preserve"> </v>
      </c>
      <c r="J190" s="134" t="str">
        <f>IF($C190="","",_xlfn.IFNA(IF(ISBLANK(VLOOKUP($C190,GVgg!$D$12:BW$600,J$3,FALSE)),"i.a",VLOOKUP($C190,GVgg!$D$12:BW$600,J$3,FALSE)),"i.a"))</f>
        <v>i.a</v>
      </c>
      <c r="K190" s="134" t="str">
        <f>IF($C190="","",_xlfn.IFNA(IF(ISBLANK(VLOOKUP($C190,GVgg!$D$12:BX$600,K$3,FALSE)),"i.a",VLOOKUP($C190,GVgg!$D$12:BX$600,K$3,FALSE)),"i.a"))</f>
        <v>i.a</v>
      </c>
      <c r="L190" s="134" t="str">
        <f>IF($C190="","",_xlfn.IFNA(IF(ISBLANK(VLOOKUP($C190,GVgg!$D$12:BY$600,L$3,FALSE)),"i.a",VLOOKUP($C190,GVgg!$D$12:BY$600,L$3,FALSE)),"i.a"))</f>
        <v>i.a</v>
      </c>
      <c r="M190" s="134" t="str">
        <f>IF($C190="","",_xlfn.IFNA(IF(ISBLANK(VLOOKUP($C190,GVgg!$D$12:BZ$600,M$3,FALSE)),"i.a",VLOOKUP($C190,GVgg!$D$12:BZ$600,M$3,FALSE)),"i.a"))</f>
        <v>i.a</v>
      </c>
      <c r="N190" s="134" t="str">
        <f>IF($C190="","",_xlfn.IFNA(IF(ISBLANK(VLOOKUP($C190,GVgg!$D$12:CA$600,N$3,FALSE)),"i.a",VLOOKUP($C190,GVgg!$D$12:CA$600,N$3,FALSE)),"i.a"))</f>
        <v>i.a</v>
      </c>
      <c r="O190" s="134" t="str">
        <f>IF($C190="","",_xlfn.IFNA(IF(ISBLANK(VLOOKUP($C190,GVgg!$D$12:CB$600,O$3,FALSE)),"i.a",VLOOKUP($C190,GVgg!$D$12:CB$600,O$3,FALSE)),"i.a"))</f>
        <v>i.a</v>
      </c>
      <c r="P190" s="134" t="str">
        <f>IF($C190="","",_xlfn.IFNA(IF(ISBLANK(VLOOKUP($C190,GVgg!$D$12:CC$600,P$3,FALSE)),"i.a",VLOOKUP($C190,GVgg!$D$12:CC$600,P$3,FALSE)),"i.a"))</f>
        <v>i.a</v>
      </c>
      <c r="Q190" s="134" t="str">
        <f>IF($C190="","",_xlfn.IFNA(IF(ISBLANK(VLOOKUP($C190,GVgg!$D$12:CD$600,Q$3,FALSE)),"i.a",VLOOKUP($C190,GVgg!$D$12:CD$600,Q$3,FALSE)),"i.a"))</f>
        <v>i.a</v>
      </c>
      <c r="R190" s="134" t="str">
        <f>IF($C190="","",_xlfn.IFNA(IF(ISBLANK(VLOOKUP($C190,GVgg!$D$12:CE$600,R$3,FALSE)),"i.a",VLOOKUP($C190,GVgg!$D$12:CE$600,R$3,FALSE)),"i.a"))</f>
        <v>i.a</v>
      </c>
      <c r="S190" s="134" t="str">
        <f>IF($C190="","",_xlfn.IFNA(IF(ISBLANK(VLOOKUP($C190,GVgg!$D$12:CF$600,S$3,FALSE)),"i.a",VLOOKUP($C190,GVgg!$D$12:CF$600,S$3,FALSE)),"i.a"))</f>
        <v>i.a</v>
      </c>
      <c r="T190" s="134" t="str">
        <f>IF($C190="","",_xlfn.IFNA(IF(ISBLANK(VLOOKUP($C190,GVgg!$D$12:CG$600,T$3,FALSE)),"i.a",VLOOKUP($C190,GVgg!$D$12:CG$600,T$3,FALSE)),"i.a"))</f>
        <v>i.a</v>
      </c>
      <c r="U190" s="134" t="str">
        <f>IF($C190="","",_xlfn.IFNA(IF(ISBLANK(VLOOKUP($C190,GVgg!$D$12:CH$600,U$3,FALSE)),"i.a",VLOOKUP($C190,GVgg!$D$12:CH$600,U$3,FALSE)),"i.a"))</f>
        <v>i.a</v>
      </c>
      <c r="V190" s="134" t="str">
        <f>IF($C190="","",_xlfn.IFNA(IF(ISBLANK(VLOOKUP($C190,GVgg!$D$12:CI$600,V$3,FALSE)),"i.a",VLOOKUP($C190,GVgg!$D$12:CI$600,V$3,FALSE)),"i.a"))</f>
        <v>i.a</v>
      </c>
      <c r="W190" s="134" t="str">
        <f>IF($C190="","",_xlfn.IFNA(IF(ISBLANK(VLOOKUP($C190,GVgg!$D$12:CJ$600,W$3,FALSE)),"i.a",VLOOKUP($C190,GVgg!$D$12:CJ$600,W$3,FALSE)),"i.a"))</f>
        <v>i.a</v>
      </c>
      <c r="X190" s="134" t="str">
        <f>IF($C190="","",_xlfn.IFNA(IF(ISBLANK(VLOOKUP($C190,GVgg!$D$12:CK$600,X$3,FALSE)),"i.a",VLOOKUP($C190,GVgg!$D$12:CK$600,X$3,FALSE)),"i.a"))</f>
        <v>i.a</v>
      </c>
      <c r="Y190" s="134" t="str">
        <f>IF($C190="","",_xlfn.IFNA(IF(ISBLANK(VLOOKUP($C190,GVgg!$D$12:CL$600,Y$3,FALSE)),"i.a",VLOOKUP($C190,GVgg!$D$12:CL$600,Y$3,FALSE)),"i.a"))</f>
        <v>i.a</v>
      </c>
      <c r="Z190" s="134" t="str">
        <f>IF($C190="","",_xlfn.IFNA(IF(ISBLANK(VLOOKUP($C190,GVgg!$D$12:CM$600,Z$3,FALSE)),"i.a",VLOOKUP($C190,GVgg!$D$12:CM$600,Z$3,FALSE)),"i.a"))</f>
        <v>i.a</v>
      </c>
      <c r="AA190" s="134" t="str">
        <f>IF($C190="","",_xlfn.IFNA(IF(ISBLANK(VLOOKUP($C190,GVgg!$D$12:CN$600,AA$3,FALSE)),"i.a",VLOOKUP($C190,GVgg!$D$12:CN$600,AA$3,FALSE)),"i.a"))</f>
        <v>i.a</v>
      </c>
      <c r="AB190" s="134" t="str">
        <f>IF($C190="","",_xlfn.IFNA(IF(ISBLANK(VLOOKUP($C190,GVgg!$D$12:CO$600,AB$3,FALSE)),"i.a",VLOOKUP($C190,GVgg!$D$12:CO$600,AB$3,FALSE)),"i.a"))</f>
        <v>i.a</v>
      </c>
    </row>
    <row r="191" spans="1:28" x14ac:dyDescent="0.2">
      <c r="A191" s="45">
        <v>183</v>
      </c>
      <c r="B191" s="45">
        <f>IF(OR(B190=B189,INDEX(GVgg!$B$12:$D$600,B190,1)=""),B190+1,B190)</f>
        <v>183</v>
      </c>
      <c r="C191" s="45">
        <f>IF(B191=B192,"",INDEX(GVgg!$B$12:$D$600,B191,3))</f>
        <v>0</v>
      </c>
      <c r="D191" s="51" t="str">
        <f>_xlfn.IFNA(IF(OR($C191="",ISBLANK(VLOOKUP($C191,GVgg!$D$11:$BV782,$I$3,FALSE))),"",VLOOKUP($C191,GVgg!$D$11:$BV782,$I$3,FALSE)),"")</f>
        <v/>
      </c>
      <c r="E191" s="51" t="str">
        <f>_xlfn.IFNA(IF(OR($C191="",ISBLANK(VLOOKUP($C191,GVgg!$D$11:$BV782,$I$3-1,FALSE))),"",VLOOKUP($C191,GVgg!$D$11:$BV782,$I$3-1,FALSE)),"")</f>
        <v/>
      </c>
      <c r="F191" s="51">
        <f>IF(B191=B192,UPPER(MID(INDEX(GVgg!$B$12:$F$600,B191,1),9,99)),INDEX(GVgg!$B$12:$F$600,B191,5))</f>
        <v>0</v>
      </c>
      <c r="G191" s="51">
        <f>IF(B191=B192,UPPER(MID(INDEX(GVgg!$B$12:$F$600,B191,1),9,99)),INDEX(GVgg!$B$12:$F$600,B191,4))</f>
        <v>0</v>
      </c>
      <c r="H191" s="106">
        <f t="shared" si="6"/>
        <v>0</v>
      </c>
      <c r="I191" s="108" t="str">
        <f t="shared" si="7"/>
        <v xml:space="preserve"> </v>
      </c>
      <c r="J191" s="134" t="str">
        <f>IF($C191="","",_xlfn.IFNA(IF(ISBLANK(VLOOKUP($C191,GVgg!$D$12:BW$600,J$3,FALSE)),"i.a",VLOOKUP($C191,GVgg!$D$12:BW$600,J$3,FALSE)),"i.a"))</f>
        <v>i.a</v>
      </c>
      <c r="K191" s="134" t="str">
        <f>IF($C191="","",_xlfn.IFNA(IF(ISBLANK(VLOOKUP($C191,GVgg!$D$12:BX$600,K$3,FALSE)),"i.a",VLOOKUP($C191,GVgg!$D$12:BX$600,K$3,FALSE)),"i.a"))</f>
        <v>i.a</v>
      </c>
      <c r="L191" s="134" t="str">
        <f>IF($C191="","",_xlfn.IFNA(IF(ISBLANK(VLOOKUP($C191,GVgg!$D$12:BY$600,L$3,FALSE)),"i.a",VLOOKUP($C191,GVgg!$D$12:BY$600,L$3,FALSE)),"i.a"))</f>
        <v>i.a</v>
      </c>
      <c r="M191" s="134" t="str">
        <f>IF($C191="","",_xlfn.IFNA(IF(ISBLANK(VLOOKUP($C191,GVgg!$D$12:BZ$600,M$3,FALSE)),"i.a",VLOOKUP($C191,GVgg!$D$12:BZ$600,M$3,FALSE)),"i.a"))</f>
        <v>i.a</v>
      </c>
      <c r="N191" s="134" t="str">
        <f>IF($C191="","",_xlfn.IFNA(IF(ISBLANK(VLOOKUP($C191,GVgg!$D$12:CA$600,N$3,FALSE)),"i.a",VLOOKUP($C191,GVgg!$D$12:CA$600,N$3,FALSE)),"i.a"))</f>
        <v>i.a</v>
      </c>
      <c r="O191" s="134" t="str">
        <f>IF($C191="","",_xlfn.IFNA(IF(ISBLANK(VLOOKUP($C191,GVgg!$D$12:CB$600,O$3,FALSE)),"i.a",VLOOKUP($C191,GVgg!$D$12:CB$600,O$3,FALSE)),"i.a"))</f>
        <v>i.a</v>
      </c>
      <c r="P191" s="134" t="str">
        <f>IF($C191="","",_xlfn.IFNA(IF(ISBLANK(VLOOKUP($C191,GVgg!$D$12:CC$600,P$3,FALSE)),"i.a",VLOOKUP($C191,GVgg!$D$12:CC$600,P$3,FALSE)),"i.a"))</f>
        <v>i.a</v>
      </c>
      <c r="Q191" s="134" t="str">
        <f>IF($C191="","",_xlfn.IFNA(IF(ISBLANK(VLOOKUP($C191,GVgg!$D$12:CD$600,Q$3,FALSE)),"i.a",VLOOKUP($C191,GVgg!$D$12:CD$600,Q$3,FALSE)),"i.a"))</f>
        <v>i.a</v>
      </c>
      <c r="R191" s="134" t="str">
        <f>IF($C191="","",_xlfn.IFNA(IF(ISBLANK(VLOOKUP($C191,GVgg!$D$12:CE$600,R$3,FALSE)),"i.a",VLOOKUP($C191,GVgg!$D$12:CE$600,R$3,FALSE)),"i.a"))</f>
        <v>i.a</v>
      </c>
      <c r="S191" s="134" t="str">
        <f>IF($C191="","",_xlfn.IFNA(IF(ISBLANK(VLOOKUP($C191,GVgg!$D$12:CF$600,S$3,FALSE)),"i.a",VLOOKUP($C191,GVgg!$D$12:CF$600,S$3,FALSE)),"i.a"))</f>
        <v>i.a</v>
      </c>
      <c r="T191" s="134" t="str">
        <f>IF($C191="","",_xlfn.IFNA(IF(ISBLANK(VLOOKUP($C191,GVgg!$D$12:CG$600,T$3,FALSE)),"i.a",VLOOKUP($C191,GVgg!$D$12:CG$600,T$3,FALSE)),"i.a"))</f>
        <v>i.a</v>
      </c>
      <c r="U191" s="134" t="str">
        <f>IF($C191="","",_xlfn.IFNA(IF(ISBLANK(VLOOKUP($C191,GVgg!$D$12:CH$600,U$3,FALSE)),"i.a",VLOOKUP($C191,GVgg!$D$12:CH$600,U$3,FALSE)),"i.a"))</f>
        <v>i.a</v>
      </c>
      <c r="V191" s="134" t="str">
        <f>IF($C191="","",_xlfn.IFNA(IF(ISBLANK(VLOOKUP($C191,GVgg!$D$12:CI$600,V$3,FALSE)),"i.a",VLOOKUP($C191,GVgg!$D$12:CI$600,V$3,FALSE)),"i.a"))</f>
        <v>i.a</v>
      </c>
      <c r="W191" s="134" t="str">
        <f>IF($C191="","",_xlfn.IFNA(IF(ISBLANK(VLOOKUP($C191,GVgg!$D$12:CJ$600,W$3,FALSE)),"i.a",VLOOKUP($C191,GVgg!$D$12:CJ$600,W$3,FALSE)),"i.a"))</f>
        <v>i.a</v>
      </c>
      <c r="X191" s="134" t="str">
        <f>IF($C191="","",_xlfn.IFNA(IF(ISBLANK(VLOOKUP($C191,GVgg!$D$12:CK$600,X$3,FALSE)),"i.a",VLOOKUP($C191,GVgg!$D$12:CK$600,X$3,FALSE)),"i.a"))</f>
        <v>i.a</v>
      </c>
      <c r="Y191" s="134" t="str">
        <f>IF($C191="","",_xlfn.IFNA(IF(ISBLANK(VLOOKUP($C191,GVgg!$D$12:CL$600,Y$3,FALSE)),"i.a",VLOOKUP($C191,GVgg!$D$12:CL$600,Y$3,FALSE)),"i.a"))</f>
        <v>i.a</v>
      </c>
      <c r="Z191" s="134" t="str">
        <f>IF($C191="","",_xlfn.IFNA(IF(ISBLANK(VLOOKUP($C191,GVgg!$D$12:CM$600,Z$3,FALSE)),"i.a",VLOOKUP($C191,GVgg!$D$12:CM$600,Z$3,FALSE)),"i.a"))</f>
        <v>i.a</v>
      </c>
      <c r="AA191" s="134" t="str">
        <f>IF($C191="","",_xlfn.IFNA(IF(ISBLANK(VLOOKUP($C191,GVgg!$D$12:CN$600,AA$3,FALSE)),"i.a",VLOOKUP($C191,GVgg!$D$12:CN$600,AA$3,FALSE)),"i.a"))</f>
        <v>i.a</v>
      </c>
      <c r="AB191" s="134" t="str">
        <f>IF($C191="","",_xlfn.IFNA(IF(ISBLANK(VLOOKUP($C191,GVgg!$D$12:CO$600,AB$3,FALSE)),"i.a",VLOOKUP($C191,GVgg!$D$12:CO$600,AB$3,FALSE)),"i.a"))</f>
        <v>i.a</v>
      </c>
    </row>
    <row r="192" spans="1:28" x14ac:dyDescent="0.2">
      <c r="A192" s="45">
        <v>184</v>
      </c>
      <c r="B192" s="45">
        <f>IF(OR(B191=B190,INDEX(GVgg!$B$12:$D$600,B191,1)=""),B191+1,B191)</f>
        <v>184</v>
      </c>
      <c r="C192" s="45">
        <f>IF(B192=B193,"",INDEX(GVgg!$B$12:$D$600,B192,3))</f>
        <v>0</v>
      </c>
      <c r="D192" s="51" t="str">
        <f>_xlfn.IFNA(IF(OR($C192="",ISBLANK(VLOOKUP($C192,GVgg!$D$11:$BV783,$I$3,FALSE))),"",VLOOKUP($C192,GVgg!$D$11:$BV783,$I$3,FALSE)),"")</f>
        <v/>
      </c>
      <c r="E192" s="51" t="str">
        <f>_xlfn.IFNA(IF(OR($C192="",ISBLANK(VLOOKUP($C192,GVgg!$D$11:$BV783,$I$3-1,FALSE))),"",VLOOKUP($C192,GVgg!$D$11:$BV783,$I$3-1,FALSE)),"")</f>
        <v/>
      </c>
      <c r="F192" s="51">
        <f>IF(B192=B193,UPPER(MID(INDEX(GVgg!$B$12:$F$600,B192,1),9,99)),INDEX(GVgg!$B$12:$F$600,B192,5))</f>
        <v>0</v>
      </c>
      <c r="G192" s="51">
        <f>IF(B192=B193,UPPER(MID(INDEX(GVgg!$B$12:$F$600,B192,1),9,99)),INDEX(GVgg!$B$12:$F$600,B192,4))</f>
        <v>0</v>
      </c>
      <c r="H192" s="106">
        <f t="shared" si="6"/>
        <v>0</v>
      </c>
      <c r="I192" s="108" t="str">
        <f t="shared" si="7"/>
        <v xml:space="preserve"> </v>
      </c>
      <c r="J192" s="134" t="str">
        <f>IF($C192="","",_xlfn.IFNA(IF(ISBLANK(VLOOKUP($C192,GVgg!$D$12:BW$600,J$3,FALSE)),"i.a",VLOOKUP($C192,GVgg!$D$12:BW$600,J$3,FALSE)),"i.a"))</f>
        <v>i.a</v>
      </c>
      <c r="K192" s="134" t="str">
        <f>IF($C192="","",_xlfn.IFNA(IF(ISBLANK(VLOOKUP($C192,GVgg!$D$12:BX$600,K$3,FALSE)),"i.a",VLOOKUP($C192,GVgg!$D$12:BX$600,K$3,FALSE)),"i.a"))</f>
        <v>i.a</v>
      </c>
      <c r="L192" s="134" t="str">
        <f>IF($C192="","",_xlfn.IFNA(IF(ISBLANK(VLOOKUP($C192,GVgg!$D$12:BY$600,L$3,FALSE)),"i.a",VLOOKUP($C192,GVgg!$D$12:BY$600,L$3,FALSE)),"i.a"))</f>
        <v>i.a</v>
      </c>
      <c r="M192" s="134" t="str">
        <f>IF($C192="","",_xlfn.IFNA(IF(ISBLANK(VLOOKUP($C192,GVgg!$D$12:BZ$600,M$3,FALSE)),"i.a",VLOOKUP($C192,GVgg!$D$12:BZ$600,M$3,FALSE)),"i.a"))</f>
        <v>i.a</v>
      </c>
      <c r="N192" s="134" t="str">
        <f>IF($C192="","",_xlfn.IFNA(IF(ISBLANK(VLOOKUP($C192,GVgg!$D$12:CA$600,N$3,FALSE)),"i.a",VLOOKUP($C192,GVgg!$D$12:CA$600,N$3,FALSE)),"i.a"))</f>
        <v>i.a</v>
      </c>
      <c r="O192" s="134" t="str">
        <f>IF($C192="","",_xlfn.IFNA(IF(ISBLANK(VLOOKUP($C192,GVgg!$D$12:CB$600,O$3,FALSE)),"i.a",VLOOKUP($C192,GVgg!$D$12:CB$600,O$3,FALSE)),"i.a"))</f>
        <v>i.a</v>
      </c>
      <c r="P192" s="134" t="str">
        <f>IF($C192="","",_xlfn.IFNA(IF(ISBLANK(VLOOKUP($C192,GVgg!$D$12:CC$600,P$3,FALSE)),"i.a",VLOOKUP($C192,GVgg!$D$12:CC$600,P$3,FALSE)),"i.a"))</f>
        <v>i.a</v>
      </c>
      <c r="Q192" s="134" t="str">
        <f>IF($C192="","",_xlfn.IFNA(IF(ISBLANK(VLOOKUP($C192,GVgg!$D$12:CD$600,Q$3,FALSE)),"i.a",VLOOKUP($C192,GVgg!$D$12:CD$600,Q$3,FALSE)),"i.a"))</f>
        <v>i.a</v>
      </c>
      <c r="R192" s="134" t="str">
        <f>IF($C192="","",_xlfn.IFNA(IF(ISBLANK(VLOOKUP($C192,GVgg!$D$12:CE$600,R$3,FALSE)),"i.a",VLOOKUP($C192,GVgg!$D$12:CE$600,R$3,FALSE)),"i.a"))</f>
        <v>i.a</v>
      </c>
      <c r="S192" s="134" t="str">
        <f>IF($C192="","",_xlfn.IFNA(IF(ISBLANK(VLOOKUP($C192,GVgg!$D$12:CF$600,S$3,FALSE)),"i.a",VLOOKUP($C192,GVgg!$D$12:CF$600,S$3,FALSE)),"i.a"))</f>
        <v>i.a</v>
      </c>
      <c r="T192" s="134" t="str">
        <f>IF($C192="","",_xlfn.IFNA(IF(ISBLANK(VLOOKUP($C192,GVgg!$D$12:CG$600,T$3,FALSE)),"i.a",VLOOKUP($C192,GVgg!$D$12:CG$600,T$3,FALSE)),"i.a"))</f>
        <v>i.a</v>
      </c>
      <c r="U192" s="134" t="str">
        <f>IF($C192="","",_xlfn.IFNA(IF(ISBLANK(VLOOKUP($C192,GVgg!$D$12:CH$600,U$3,FALSE)),"i.a",VLOOKUP($C192,GVgg!$D$12:CH$600,U$3,FALSE)),"i.a"))</f>
        <v>i.a</v>
      </c>
      <c r="V192" s="134" t="str">
        <f>IF($C192="","",_xlfn.IFNA(IF(ISBLANK(VLOOKUP($C192,GVgg!$D$12:CI$600,V$3,FALSE)),"i.a",VLOOKUP($C192,GVgg!$D$12:CI$600,V$3,FALSE)),"i.a"))</f>
        <v>i.a</v>
      </c>
      <c r="W192" s="134" t="str">
        <f>IF($C192="","",_xlfn.IFNA(IF(ISBLANK(VLOOKUP($C192,GVgg!$D$12:CJ$600,W$3,FALSE)),"i.a",VLOOKUP($C192,GVgg!$D$12:CJ$600,W$3,FALSE)),"i.a"))</f>
        <v>i.a</v>
      </c>
      <c r="X192" s="134" t="str">
        <f>IF($C192="","",_xlfn.IFNA(IF(ISBLANK(VLOOKUP($C192,GVgg!$D$12:CK$600,X$3,FALSE)),"i.a",VLOOKUP($C192,GVgg!$D$12:CK$600,X$3,FALSE)),"i.a"))</f>
        <v>i.a</v>
      </c>
      <c r="Y192" s="134" t="str">
        <f>IF($C192="","",_xlfn.IFNA(IF(ISBLANK(VLOOKUP($C192,GVgg!$D$12:CL$600,Y$3,FALSE)),"i.a",VLOOKUP($C192,GVgg!$D$12:CL$600,Y$3,FALSE)),"i.a"))</f>
        <v>i.a</v>
      </c>
      <c r="Z192" s="134" t="str">
        <f>IF($C192="","",_xlfn.IFNA(IF(ISBLANK(VLOOKUP($C192,GVgg!$D$12:CM$600,Z$3,FALSE)),"i.a",VLOOKUP($C192,GVgg!$D$12:CM$600,Z$3,FALSE)),"i.a"))</f>
        <v>i.a</v>
      </c>
      <c r="AA192" s="134" t="str">
        <f>IF($C192="","",_xlfn.IFNA(IF(ISBLANK(VLOOKUP($C192,GVgg!$D$12:CN$600,AA$3,FALSE)),"i.a",VLOOKUP($C192,GVgg!$D$12:CN$600,AA$3,FALSE)),"i.a"))</f>
        <v>i.a</v>
      </c>
      <c r="AB192" s="134" t="str">
        <f>IF($C192="","",_xlfn.IFNA(IF(ISBLANK(VLOOKUP($C192,GVgg!$D$12:CO$600,AB$3,FALSE)),"i.a",VLOOKUP($C192,GVgg!$D$12:CO$600,AB$3,FALSE)),"i.a"))</f>
        <v>i.a</v>
      </c>
    </row>
    <row r="193" spans="1:28" x14ac:dyDescent="0.2">
      <c r="A193" s="45">
        <v>185</v>
      </c>
      <c r="B193" s="45">
        <f>IF(OR(B192=B191,INDEX(GVgg!$B$12:$D$600,B192,1)=""),B192+1,B192)</f>
        <v>185</v>
      </c>
      <c r="C193" s="45">
        <f>IF(B193=B194,"",INDEX(GVgg!$B$12:$D$600,B193,3))</f>
        <v>0</v>
      </c>
      <c r="D193" s="51" t="str">
        <f>_xlfn.IFNA(IF(OR($C193="",ISBLANK(VLOOKUP($C193,GVgg!$D$11:$BV784,$I$3,FALSE))),"",VLOOKUP($C193,GVgg!$D$11:$BV784,$I$3,FALSE)),"")</f>
        <v/>
      </c>
      <c r="E193" s="51" t="str">
        <f>_xlfn.IFNA(IF(OR($C193="",ISBLANK(VLOOKUP($C193,GVgg!$D$11:$BV784,$I$3-1,FALSE))),"",VLOOKUP($C193,GVgg!$D$11:$BV784,$I$3-1,FALSE)),"")</f>
        <v/>
      </c>
      <c r="F193" s="51">
        <f>IF(B193=B194,UPPER(MID(INDEX(GVgg!$B$12:$F$600,B193,1),9,99)),INDEX(GVgg!$B$12:$F$600,B193,5))</f>
        <v>0</v>
      </c>
      <c r="G193" s="51">
        <f>IF(B193=B194,UPPER(MID(INDEX(GVgg!$B$12:$F$600,B193,1),9,99)),INDEX(GVgg!$B$12:$F$600,B193,4))</f>
        <v>0</v>
      </c>
      <c r="H193" s="106">
        <f t="shared" si="6"/>
        <v>0</v>
      </c>
      <c r="I193" s="108" t="str">
        <f t="shared" si="7"/>
        <v xml:space="preserve"> </v>
      </c>
      <c r="J193" s="134" t="str">
        <f>IF($C193="","",_xlfn.IFNA(IF(ISBLANK(VLOOKUP($C193,GVgg!$D$12:BW$600,J$3,FALSE)),"i.a",VLOOKUP($C193,GVgg!$D$12:BW$600,J$3,FALSE)),"i.a"))</f>
        <v>i.a</v>
      </c>
      <c r="K193" s="134" t="str">
        <f>IF($C193="","",_xlfn.IFNA(IF(ISBLANK(VLOOKUP($C193,GVgg!$D$12:BX$600,K$3,FALSE)),"i.a",VLOOKUP($C193,GVgg!$D$12:BX$600,K$3,FALSE)),"i.a"))</f>
        <v>i.a</v>
      </c>
      <c r="L193" s="134" t="str">
        <f>IF($C193="","",_xlfn.IFNA(IF(ISBLANK(VLOOKUP($C193,GVgg!$D$12:BY$600,L$3,FALSE)),"i.a",VLOOKUP($C193,GVgg!$D$12:BY$600,L$3,FALSE)),"i.a"))</f>
        <v>i.a</v>
      </c>
      <c r="M193" s="134" t="str">
        <f>IF($C193="","",_xlfn.IFNA(IF(ISBLANK(VLOOKUP($C193,GVgg!$D$12:BZ$600,M$3,FALSE)),"i.a",VLOOKUP($C193,GVgg!$D$12:BZ$600,M$3,FALSE)),"i.a"))</f>
        <v>i.a</v>
      </c>
      <c r="N193" s="134" t="str">
        <f>IF($C193="","",_xlfn.IFNA(IF(ISBLANK(VLOOKUP($C193,GVgg!$D$12:CA$600,N$3,FALSE)),"i.a",VLOOKUP($C193,GVgg!$D$12:CA$600,N$3,FALSE)),"i.a"))</f>
        <v>i.a</v>
      </c>
      <c r="O193" s="134" t="str">
        <f>IF($C193="","",_xlfn.IFNA(IF(ISBLANK(VLOOKUP($C193,GVgg!$D$12:CB$600,O$3,FALSE)),"i.a",VLOOKUP($C193,GVgg!$D$12:CB$600,O$3,FALSE)),"i.a"))</f>
        <v>i.a</v>
      </c>
      <c r="P193" s="134" t="str">
        <f>IF($C193="","",_xlfn.IFNA(IF(ISBLANK(VLOOKUP($C193,GVgg!$D$12:CC$600,P$3,FALSE)),"i.a",VLOOKUP($C193,GVgg!$D$12:CC$600,P$3,FALSE)),"i.a"))</f>
        <v>i.a</v>
      </c>
      <c r="Q193" s="134" t="str">
        <f>IF($C193="","",_xlfn.IFNA(IF(ISBLANK(VLOOKUP($C193,GVgg!$D$12:CD$600,Q$3,FALSE)),"i.a",VLOOKUP($C193,GVgg!$D$12:CD$600,Q$3,FALSE)),"i.a"))</f>
        <v>i.a</v>
      </c>
      <c r="R193" s="134" t="str">
        <f>IF($C193="","",_xlfn.IFNA(IF(ISBLANK(VLOOKUP($C193,GVgg!$D$12:CE$600,R$3,FALSE)),"i.a",VLOOKUP($C193,GVgg!$D$12:CE$600,R$3,FALSE)),"i.a"))</f>
        <v>i.a</v>
      </c>
      <c r="S193" s="134" t="str">
        <f>IF($C193="","",_xlfn.IFNA(IF(ISBLANK(VLOOKUP($C193,GVgg!$D$12:CF$600,S$3,FALSE)),"i.a",VLOOKUP($C193,GVgg!$D$12:CF$600,S$3,FALSE)),"i.a"))</f>
        <v>i.a</v>
      </c>
      <c r="T193" s="134" t="str">
        <f>IF($C193="","",_xlfn.IFNA(IF(ISBLANK(VLOOKUP($C193,GVgg!$D$12:CG$600,T$3,FALSE)),"i.a",VLOOKUP($C193,GVgg!$D$12:CG$600,T$3,FALSE)),"i.a"))</f>
        <v>i.a</v>
      </c>
      <c r="U193" s="134" t="str">
        <f>IF($C193="","",_xlfn.IFNA(IF(ISBLANK(VLOOKUP($C193,GVgg!$D$12:CH$600,U$3,FALSE)),"i.a",VLOOKUP($C193,GVgg!$D$12:CH$600,U$3,FALSE)),"i.a"))</f>
        <v>i.a</v>
      </c>
      <c r="V193" s="134" t="str">
        <f>IF($C193="","",_xlfn.IFNA(IF(ISBLANK(VLOOKUP($C193,GVgg!$D$12:CI$600,V$3,FALSE)),"i.a",VLOOKUP($C193,GVgg!$D$12:CI$600,V$3,FALSE)),"i.a"))</f>
        <v>i.a</v>
      </c>
      <c r="W193" s="134" t="str">
        <f>IF($C193="","",_xlfn.IFNA(IF(ISBLANK(VLOOKUP($C193,GVgg!$D$12:CJ$600,W$3,FALSE)),"i.a",VLOOKUP($C193,GVgg!$D$12:CJ$600,W$3,FALSE)),"i.a"))</f>
        <v>i.a</v>
      </c>
      <c r="X193" s="134" t="str">
        <f>IF($C193="","",_xlfn.IFNA(IF(ISBLANK(VLOOKUP($C193,GVgg!$D$12:CK$600,X$3,FALSE)),"i.a",VLOOKUP($C193,GVgg!$D$12:CK$600,X$3,FALSE)),"i.a"))</f>
        <v>i.a</v>
      </c>
      <c r="Y193" s="134" t="str">
        <f>IF($C193="","",_xlfn.IFNA(IF(ISBLANK(VLOOKUP($C193,GVgg!$D$12:CL$600,Y$3,FALSE)),"i.a",VLOOKUP($C193,GVgg!$D$12:CL$600,Y$3,FALSE)),"i.a"))</f>
        <v>i.a</v>
      </c>
      <c r="Z193" s="134" t="str">
        <f>IF($C193="","",_xlfn.IFNA(IF(ISBLANK(VLOOKUP($C193,GVgg!$D$12:CM$600,Z$3,FALSE)),"i.a",VLOOKUP($C193,GVgg!$D$12:CM$600,Z$3,FALSE)),"i.a"))</f>
        <v>i.a</v>
      </c>
      <c r="AA193" s="134" t="str">
        <f>IF($C193="","",_xlfn.IFNA(IF(ISBLANK(VLOOKUP($C193,GVgg!$D$12:CN$600,AA$3,FALSE)),"i.a",VLOOKUP($C193,GVgg!$D$12:CN$600,AA$3,FALSE)),"i.a"))</f>
        <v>i.a</v>
      </c>
      <c r="AB193" s="134" t="str">
        <f>IF($C193="","",_xlfn.IFNA(IF(ISBLANK(VLOOKUP($C193,GVgg!$D$12:CO$600,AB$3,FALSE)),"i.a",VLOOKUP($C193,GVgg!$D$12:CO$600,AB$3,FALSE)),"i.a"))</f>
        <v>i.a</v>
      </c>
    </row>
    <row r="194" spans="1:28" x14ac:dyDescent="0.2">
      <c r="A194" s="45">
        <v>186</v>
      </c>
      <c r="B194" s="45">
        <f>IF(OR(B193=B192,INDEX(GVgg!$B$12:$D$600,B193,1)=""),B193+1,B193)</f>
        <v>186</v>
      </c>
      <c r="C194" s="45">
        <f>IF(B194=B195,"",INDEX(GVgg!$B$12:$D$600,B194,3))</f>
        <v>0</v>
      </c>
      <c r="D194" s="51" t="str">
        <f>_xlfn.IFNA(IF(OR($C194="",ISBLANK(VLOOKUP($C194,GVgg!$D$11:$BV785,$I$3,FALSE))),"",VLOOKUP($C194,GVgg!$D$11:$BV785,$I$3,FALSE)),"")</f>
        <v/>
      </c>
      <c r="E194" s="51" t="str">
        <f>_xlfn.IFNA(IF(OR($C194="",ISBLANK(VLOOKUP($C194,GVgg!$D$11:$BV785,$I$3-1,FALSE))),"",VLOOKUP($C194,GVgg!$D$11:$BV785,$I$3-1,FALSE)),"")</f>
        <v/>
      </c>
      <c r="F194" s="51">
        <f>IF(B194=B195,UPPER(MID(INDEX(GVgg!$B$12:$F$600,B194,1),9,99)),INDEX(GVgg!$B$12:$F$600,B194,5))</f>
        <v>0</v>
      </c>
      <c r="G194" s="51">
        <f>IF(B194=B195,UPPER(MID(INDEX(GVgg!$B$12:$F$600,B194,1),9,99)),INDEX(GVgg!$B$12:$F$600,B194,4))</f>
        <v>0</v>
      </c>
      <c r="H194" s="106">
        <f t="shared" si="6"/>
        <v>0</v>
      </c>
      <c r="I194" s="108" t="str">
        <f t="shared" si="7"/>
        <v xml:space="preserve"> </v>
      </c>
      <c r="J194" s="134" t="str">
        <f>IF($C194="","",_xlfn.IFNA(IF(ISBLANK(VLOOKUP($C194,GVgg!$D$12:BW$600,J$3,FALSE)),"i.a",VLOOKUP($C194,GVgg!$D$12:BW$600,J$3,FALSE)),"i.a"))</f>
        <v>i.a</v>
      </c>
      <c r="K194" s="134" t="str">
        <f>IF($C194="","",_xlfn.IFNA(IF(ISBLANK(VLOOKUP($C194,GVgg!$D$12:BX$600,K$3,FALSE)),"i.a",VLOOKUP($C194,GVgg!$D$12:BX$600,K$3,FALSE)),"i.a"))</f>
        <v>i.a</v>
      </c>
      <c r="L194" s="134" t="str">
        <f>IF($C194="","",_xlfn.IFNA(IF(ISBLANK(VLOOKUP($C194,GVgg!$D$12:BY$600,L$3,FALSE)),"i.a",VLOOKUP($C194,GVgg!$D$12:BY$600,L$3,FALSE)),"i.a"))</f>
        <v>i.a</v>
      </c>
      <c r="M194" s="134" t="str">
        <f>IF($C194="","",_xlfn.IFNA(IF(ISBLANK(VLOOKUP($C194,GVgg!$D$12:BZ$600,M$3,FALSE)),"i.a",VLOOKUP($C194,GVgg!$D$12:BZ$600,M$3,FALSE)),"i.a"))</f>
        <v>i.a</v>
      </c>
      <c r="N194" s="134" t="str">
        <f>IF($C194="","",_xlfn.IFNA(IF(ISBLANK(VLOOKUP($C194,GVgg!$D$12:CA$600,N$3,FALSE)),"i.a",VLOOKUP($C194,GVgg!$D$12:CA$600,N$3,FALSE)),"i.a"))</f>
        <v>i.a</v>
      </c>
      <c r="O194" s="134" t="str">
        <f>IF($C194="","",_xlfn.IFNA(IF(ISBLANK(VLOOKUP($C194,GVgg!$D$12:CB$600,O$3,FALSE)),"i.a",VLOOKUP($C194,GVgg!$D$12:CB$600,O$3,FALSE)),"i.a"))</f>
        <v>i.a</v>
      </c>
      <c r="P194" s="134" t="str">
        <f>IF($C194="","",_xlfn.IFNA(IF(ISBLANK(VLOOKUP($C194,GVgg!$D$12:CC$600,P$3,FALSE)),"i.a",VLOOKUP($C194,GVgg!$D$12:CC$600,P$3,FALSE)),"i.a"))</f>
        <v>i.a</v>
      </c>
      <c r="Q194" s="134" t="str">
        <f>IF($C194="","",_xlfn.IFNA(IF(ISBLANK(VLOOKUP($C194,GVgg!$D$12:CD$600,Q$3,FALSE)),"i.a",VLOOKUP($C194,GVgg!$D$12:CD$600,Q$3,FALSE)),"i.a"))</f>
        <v>i.a</v>
      </c>
      <c r="R194" s="134" t="str">
        <f>IF($C194="","",_xlfn.IFNA(IF(ISBLANK(VLOOKUP($C194,GVgg!$D$12:CE$600,R$3,FALSE)),"i.a",VLOOKUP($C194,GVgg!$D$12:CE$600,R$3,FALSE)),"i.a"))</f>
        <v>i.a</v>
      </c>
      <c r="S194" s="134" t="str">
        <f>IF($C194="","",_xlfn.IFNA(IF(ISBLANK(VLOOKUP($C194,GVgg!$D$12:CF$600,S$3,FALSE)),"i.a",VLOOKUP($C194,GVgg!$D$12:CF$600,S$3,FALSE)),"i.a"))</f>
        <v>i.a</v>
      </c>
      <c r="T194" s="134" t="str">
        <f>IF($C194="","",_xlfn.IFNA(IF(ISBLANK(VLOOKUP($C194,GVgg!$D$12:CG$600,T$3,FALSE)),"i.a",VLOOKUP($C194,GVgg!$D$12:CG$600,T$3,FALSE)),"i.a"))</f>
        <v>i.a</v>
      </c>
      <c r="U194" s="134" t="str">
        <f>IF($C194="","",_xlfn.IFNA(IF(ISBLANK(VLOOKUP($C194,GVgg!$D$12:CH$600,U$3,FALSE)),"i.a",VLOOKUP($C194,GVgg!$D$12:CH$600,U$3,FALSE)),"i.a"))</f>
        <v>i.a</v>
      </c>
      <c r="V194" s="134" t="str">
        <f>IF($C194="","",_xlfn.IFNA(IF(ISBLANK(VLOOKUP($C194,GVgg!$D$12:CI$600,V$3,FALSE)),"i.a",VLOOKUP($C194,GVgg!$D$12:CI$600,V$3,FALSE)),"i.a"))</f>
        <v>i.a</v>
      </c>
      <c r="W194" s="134" t="str">
        <f>IF($C194="","",_xlfn.IFNA(IF(ISBLANK(VLOOKUP($C194,GVgg!$D$12:CJ$600,W$3,FALSE)),"i.a",VLOOKUP($C194,GVgg!$D$12:CJ$600,W$3,FALSE)),"i.a"))</f>
        <v>i.a</v>
      </c>
      <c r="X194" s="134" t="str">
        <f>IF($C194="","",_xlfn.IFNA(IF(ISBLANK(VLOOKUP($C194,GVgg!$D$12:CK$600,X$3,FALSE)),"i.a",VLOOKUP($C194,GVgg!$D$12:CK$600,X$3,FALSE)),"i.a"))</f>
        <v>i.a</v>
      </c>
      <c r="Y194" s="134" t="str">
        <f>IF($C194="","",_xlfn.IFNA(IF(ISBLANK(VLOOKUP($C194,GVgg!$D$12:CL$600,Y$3,FALSE)),"i.a",VLOOKUP($C194,GVgg!$D$12:CL$600,Y$3,FALSE)),"i.a"))</f>
        <v>i.a</v>
      </c>
      <c r="Z194" s="134" t="str">
        <f>IF($C194="","",_xlfn.IFNA(IF(ISBLANK(VLOOKUP($C194,GVgg!$D$12:CM$600,Z$3,FALSE)),"i.a",VLOOKUP($C194,GVgg!$D$12:CM$600,Z$3,FALSE)),"i.a"))</f>
        <v>i.a</v>
      </c>
      <c r="AA194" s="134" t="str">
        <f>IF($C194="","",_xlfn.IFNA(IF(ISBLANK(VLOOKUP($C194,GVgg!$D$12:CN$600,AA$3,FALSE)),"i.a",VLOOKUP($C194,GVgg!$D$12:CN$600,AA$3,FALSE)),"i.a"))</f>
        <v>i.a</v>
      </c>
      <c r="AB194" s="134" t="str">
        <f>IF($C194="","",_xlfn.IFNA(IF(ISBLANK(VLOOKUP($C194,GVgg!$D$12:CO$600,AB$3,FALSE)),"i.a",VLOOKUP($C194,GVgg!$D$12:CO$600,AB$3,FALSE)),"i.a"))</f>
        <v>i.a</v>
      </c>
    </row>
    <row r="195" spans="1:28" x14ac:dyDescent="0.2">
      <c r="A195" s="45">
        <v>187</v>
      </c>
      <c r="B195" s="45">
        <f>IF(OR(B194=B193,INDEX(GVgg!$B$12:$D$600,B194,1)=""),B194+1,B194)</f>
        <v>187</v>
      </c>
      <c r="C195" s="45">
        <f>IF(B195=B196,"",INDEX(GVgg!$B$12:$D$600,B195,3))</f>
        <v>0</v>
      </c>
      <c r="D195" s="51" t="str">
        <f>_xlfn.IFNA(IF(OR($C195="",ISBLANK(VLOOKUP($C195,GVgg!$D$11:$BV786,$I$3,FALSE))),"",VLOOKUP($C195,GVgg!$D$11:$BV786,$I$3,FALSE)),"")</f>
        <v/>
      </c>
      <c r="E195" s="51" t="str">
        <f>_xlfn.IFNA(IF(OR($C195="",ISBLANK(VLOOKUP($C195,GVgg!$D$11:$BV786,$I$3-1,FALSE))),"",VLOOKUP($C195,GVgg!$D$11:$BV786,$I$3-1,FALSE)),"")</f>
        <v/>
      </c>
      <c r="F195" s="51">
        <f>IF(B195=B196,UPPER(MID(INDEX(GVgg!$B$12:$F$600,B195,1),9,99)),INDEX(GVgg!$B$12:$F$600,B195,5))</f>
        <v>0</v>
      </c>
      <c r="G195" s="51">
        <f>IF(B195=B196,UPPER(MID(INDEX(GVgg!$B$12:$F$600,B195,1),9,99)),INDEX(GVgg!$B$12:$F$600,B195,4))</f>
        <v>0</v>
      </c>
      <c r="H195" s="106">
        <f t="shared" si="6"/>
        <v>0</v>
      </c>
      <c r="I195" s="108" t="str">
        <f t="shared" si="7"/>
        <v xml:space="preserve"> </v>
      </c>
      <c r="J195" s="134" t="str">
        <f>IF($C195="","",_xlfn.IFNA(IF(ISBLANK(VLOOKUP($C195,GVgg!$D$12:BW$600,J$3,FALSE)),"i.a",VLOOKUP($C195,GVgg!$D$12:BW$600,J$3,FALSE)),"i.a"))</f>
        <v>i.a</v>
      </c>
      <c r="K195" s="134" t="str">
        <f>IF($C195="","",_xlfn.IFNA(IF(ISBLANK(VLOOKUP($C195,GVgg!$D$12:BX$600,K$3,FALSE)),"i.a",VLOOKUP($C195,GVgg!$D$12:BX$600,K$3,FALSE)),"i.a"))</f>
        <v>i.a</v>
      </c>
      <c r="L195" s="134" t="str">
        <f>IF($C195="","",_xlfn.IFNA(IF(ISBLANK(VLOOKUP($C195,GVgg!$D$12:BY$600,L$3,FALSE)),"i.a",VLOOKUP($C195,GVgg!$D$12:BY$600,L$3,FALSE)),"i.a"))</f>
        <v>i.a</v>
      </c>
      <c r="M195" s="134" t="str">
        <f>IF($C195="","",_xlfn.IFNA(IF(ISBLANK(VLOOKUP($C195,GVgg!$D$12:BZ$600,M$3,FALSE)),"i.a",VLOOKUP($C195,GVgg!$D$12:BZ$600,M$3,FALSE)),"i.a"))</f>
        <v>i.a</v>
      </c>
      <c r="N195" s="134" t="str">
        <f>IF($C195="","",_xlfn.IFNA(IF(ISBLANK(VLOOKUP($C195,GVgg!$D$12:CA$600,N$3,FALSE)),"i.a",VLOOKUP($C195,GVgg!$D$12:CA$600,N$3,FALSE)),"i.a"))</f>
        <v>i.a</v>
      </c>
      <c r="O195" s="134" t="str">
        <f>IF($C195="","",_xlfn.IFNA(IF(ISBLANK(VLOOKUP($C195,GVgg!$D$12:CB$600,O$3,FALSE)),"i.a",VLOOKUP($C195,GVgg!$D$12:CB$600,O$3,FALSE)),"i.a"))</f>
        <v>i.a</v>
      </c>
      <c r="P195" s="134" t="str">
        <f>IF($C195="","",_xlfn.IFNA(IF(ISBLANK(VLOOKUP($C195,GVgg!$D$12:CC$600,P$3,FALSE)),"i.a",VLOOKUP($C195,GVgg!$D$12:CC$600,P$3,FALSE)),"i.a"))</f>
        <v>i.a</v>
      </c>
      <c r="Q195" s="134" t="str">
        <f>IF($C195="","",_xlfn.IFNA(IF(ISBLANK(VLOOKUP($C195,GVgg!$D$12:CD$600,Q$3,FALSE)),"i.a",VLOOKUP($C195,GVgg!$D$12:CD$600,Q$3,FALSE)),"i.a"))</f>
        <v>i.a</v>
      </c>
      <c r="R195" s="134" t="str">
        <f>IF($C195="","",_xlfn.IFNA(IF(ISBLANK(VLOOKUP($C195,GVgg!$D$12:CE$600,R$3,FALSE)),"i.a",VLOOKUP($C195,GVgg!$D$12:CE$600,R$3,FALSE)),"i.a"))</f>
        <v>i.a</v>
      </c>
      <c r="S195" s="134" t="str">
        <f>IF($C195="","",_xlfn.IFNA(IF(ISBLANK(VLOOKUP($C195,GVgg!$D$12:CF$600,S$3,FALSE)),"i.a",VLOOKUP($C195,GVgg!$D$12:CF$600,S$3,FALSE)),"i.a"))</f>
        <v>i.a</v>
      </c>
      <c r="T195" s="134" t="str">
        <f>IF($C195="","",_xlfn.IFNA(IF(ISBLANK(VLOOKUP($C195,GVgg!$D$12:CG$600,T$3,FALSE)),"i.a",VLOOKUP($C195,GVgg!$D$12:CG$600,T$3,FALSE)),"i.a"))</f>
        <v>i.a</v>
      </c>
      <c r="U195" s="134" t="str">
        <f>IF($C195="","",_xlfn.IFNA(IF(ISBLANK(VLOOKUP($C195,GVgg!$D$12:CH$600,U$3,FALSE)),"i.a",VLOOKUP($C195,GVgg!$D$12:CH$600,U$3,FALSE)),"i.a"))</f>
        <v>i.a</v>
      </c>
      <c r="V195" s="134" t="str">
        <f>IF($C195="","",_xlfn.IFNA(IF(ISBLANK(VLOOKUP($C195,GVgg!$D$12:CI$600,V$3,FALSE)),"i.a",VLOOKUP($C195,GVgg!$D$12:CI$600,V$3,FALSE)),"i.a"))</f>
        <v>i.a</v>
      </c>
      <c r="W195" s="134" t="str">
        <f>IF($C195="","",_xlfn.IFNA(IF(ISBLANK(VLOOKUP($C195,GVgg!$D$12:CJ$600,W$3,FALSE)),"i.a",VLOOKUP($C195,GVgg!$D$12:CJ$600,W$3,FALSE)),"i.a"))</f>
        <v>i.a</v>
      </c>
      <c r="X195" s="134" t="str">
        <f>IF($C195="","",_xlfn.IFNA(IF(ISBLANK(VLOOKUP($C195,GVgg!$D$12:CK$600,X$3,FALSE)),"i.a",VLOOKUP($C195,GVgg!$D$12:CK$600,X$3,FALSE)),"i.a"))</f>
        <v>i.a</v>
      </c>
      <c r="Y195" s="134" t="str">
        <f>IF($C195="","",_xlfn.IFNA(IF(ISBLANK(VLOOKUP($C195,GVgg!$D$12:CL$600,Y$3,FALSE)),"i.a",VLOOKUP($C195,GVgg!$D$12:CL$600,Y$3,FALSE)),"i.a"))</f>
        <v>i.a</v>
      </c>
      <c r="Z195" s="134" t="str">
        <f>IF($C195="","",_xlfn.IFNA(IF(ISBLANK(VLOOKUP($C195,GVgg!$D$12:CM$600,Z$3,FALSE)),"i.a",VLOOKUP($C195,GVgg!$D$12:CM$600,Z$3,FALSE)),"i.a"))</f>
        <v>i.a</v>
      </c>
      <c r="AA195" s="134" t="str">
        <f>IF($C195="","",_xlfn.IFNA(IF(ISBLANK(VLOOKUP($C195,GVgg!$D$12:CN$600,AA$3,FALSE)),"i.a",VLOOKUP($C195,GVgg!$D$12:CN$600,AA$3,FALSE)),"i.a"))</f>
        <v>i.a</v>
      </c>
      <c r="AB195" s="134" t="str">
        <f>IF($C195="","",_xlfn.IFNA(IF(ISBLANK(VLOOKUP($C195,GVgg!$D$12:CO$600,AB$3,FALSE)),"i.a",VLOOKUP($C195,GVgg!$D$12:CO$600,AB$3,FALSE)),"i.a"))</f>
        <v>i.a</v>
      </c>
    </row>
    <row r="196" spans="1:28" x14ac:dyDescent="0.2">
      <c r="A196" s="45">
        <v>188</v>
      </c>
      <c r="B196" s="45">
        <f>IF(OR(B195=B194,INDEX(GVgg!$B$12:$D$600,B195,1)=""),B195+1,B195)</f>
        <v>188</v>
      </c>
      <c r="C196" s="45">
        <f>IF(B196=B197,"",INDEX(GVgg!$B$12:$D$600,B196,3))</f>
        <v>0</v>
      </c>
      <c r="D196" s="51" t="str">
        <f>_xlfn.IFNA(IF(OR($C196="",ISBLANK(VLOOKUP($C196,GVgg!$D$11:$BV787,$I$3,FALSE))),"",VLOOKUP($C196,GVgg!$D$11:$BV787,$I$3,FALSE)),"")</f>
        <v/>
      </c>
      <c r="E196" s="51" t="str">
        <f>_xlfn.IFNA(IF(OR($C196="",ISBLANK(VLOOKUP($C196,GVgg!$D$11:$BV787,$I$3-1,FALSE))),"",VLOOKUP($C196,GVgg!$D$11:$BV787,$I$3-1,FALSE)),"")</f>
        <v/>
      </c>
      <c r="F196" s="51">
        <f>IF(B196=B197,UPPER(MID(INDEX(GVgg!$B$12:$F$600,B196,1),9,99)),INDEX(GVgg!$B$12:$F$600,B196,5))</f>
        <v>0</v>
      </c>
      <c r="G196" s="51">
        <f>IF(B196=B197,UPPER(MID(INDEX(GVgg!$B$12:$F$600,B196,1),9,99)),INDEX(GVgg!$B$12:$F$600,B196,4))</f>
        <v>0</v>
      </c>
      <c r="H196" s="106">
        <f t="shared" si="6"/>
        <v>0</v>
      </c>
      <c r="I196" s="108" t="str">
        <f t="shared" si="7"/>
        <v xml:space="preserve"> </v>
      </c>
      <c r="J196" s="134" t="str">
        <f>IF($C196="","",_xlfn.IFNA(IF(ISBLANK(VLOOKUP($C196,GVgg!$D$12:BW$600,J$3,FALSE)),"i.a",VLOOKUP($C196,GVgg!$D$12:BW$600,J$3,FALSE)),"i.a"))</f>
        <v>i.a</v>
      </c>
      <c r="K196" s="134" t="str">
        <f>IF($C196="","",_xlfn.IFNA(IF(ISBLANK(VLOOKUP($C196,GVgg!$D$12:BX$600,K$3,FALSE)),"i.a",VLOOKUP($C196,GVgg!$D$12:BX$600,K$3,FALSE)),"i.a"))</f>
        <v>i.a</v>
      </c>
      <c r="L196" s="134" t="str">
        <f>IF($C196="","",_xlfn.IFNA(IF(ISBLANK(VLOOKUP($C196,GVgg!$D$12:BY$600,L$3,FALSE)),"i.a",VLOOKUP($C196,GVgg!$D$12:BY$600,L$3,FALSE)),"i.a"))</f>
        <v>i.a</v>
      </c>
      <c r="M196" s="134" t="str">
        <f>IF($C196="","",_xlfn.IFNA(IF(ISBLANK(VLOOKUP($C196,GVgg!$D$12:BZ$600,M$3,FALSE)),"i.a",VLOOKUP($C196,GVgg!$D$12:BZ$600,M$3,FALSE)),"i.a"))</f>
        <v>i.a</v>
      </c>
      <c r="N196" s="134" t="str">
        <f>IF($C196="","",_xlfn.IFNA(IF(ISBLANK(VLOOKUP($C196,GVgg!$D$12:CA$600,N$3,FALSE)),"i.a",VLOOKUP($C196,GVgg!$D$12:CA$600,N$3,FALSE)),"i.a"))</f>
        <v>i.a</v>
      </c>
      <c r="O196" s="134" t="str">
        <f>IF($C196="","",_xlfn.IFNA(IF(ISBLANK(VLOOKUP($C196,GVgg!$D$12:CB$600,O$3,FALSE)),"i.a",VLOOKUP($C196,GVgg!$D$12:CB$600,O$3,FALSE)),"i.a"))</f>
        <v>i.a</v>
      </c>
      <c r="P196" s="134" t="str">
        <f>IF($C196="","",_xlfn.IFNA(IF(ISBLANK(VLOOKUP($C196,GVgg!$D$12:CC$600,P$3,FALSE)),"i.a",VLOOKUP($C196,GVgg!$D$12:CC$600,P$3,FALSE)),"i.a"))</f>
        <v>i.a</v>
      </c>
      <c r="Q196" s="134" t="str">
        <f>IF($C196="","",_xlfn.IFNA(IF(ISBLANK(VLOOKUP($C196,GVgg!$D$12:CD$600,Q$3,FALSE)),"i.a",VLOOKUP($C196,GVgg!$D$12:CD$600,Q$3,FALSE)),"i.a"))</f>
        <v>i.a</v>
      </c>
      <c r="R196" s="134" t="str">
        <f>IF($C196="","",_xlfn.IFNA(IF(ISBLANK(VLOOKUP($C196,GVgg!$D$12:CE$600,R$3,FALSE)),"i.a",VLOOKUP($C196,GVgg!$D$12:CE$600,R$3,FALSE)),"i.a"))</f>
        <v>i.a</v>
      </c>
      <c r="S196" s="134" t="str">
        <f>IF($C196="","",_xlfn.IFNA(IF(ISBLANK(VLOOKUP($C196,GVgg!$D$12:CF$600,S$3,FALSE)),"i.a",VLOOKUP($C196,GVgg!$D$12:CF$600,S$3,FALSE)),"i.a"))</f>
        <v>i.a</v>
      </c>
      <c r="T196" s="134" t="str">
        <f>IF($C196="","",_xlfn.IFNA(IF(ISBLANK(VLOOKUP($C196,GVgg!$D$12:CG$600,T$3,FALSE)),"i.a",VLOOKUP($C196,GVgg!$D$12:CG$600,T$3,FALSE)),"i.a"))</f>
        <v>i.a</v>
      </c>
      <c r="U196" s="134" t="str">
        <f>IF($C196="","",_xlfn.IFNA(IF(ISBLANK(VLOOKUP($C196,GVgg!$D$12:CH$600,U$3,FALSE)),"i.a",VLOOKUP($C196,GVgg!$D$12:CH$600,U$3,FALSE)),"i.a"))</f>
        <v>i.a</v>
      </c>
      <c r="V196" s="134" t="str">
        <f>IF($C196="","",_xlfn.IFNA(IF(ISBLANK(VLOOKUP($C196,GVgg!$D$12:CI$600,V$3,FALSE)),"i.a",VLOOKUP($C196,GVgg!$D$12:CI$600,V$3,FALSE)),"i.a"))</f>
        <v>i.a</v>
      </c>
      <c r="W196" s="134" t="str">
        <f>IF($C196="","",_xlfn.IFNA(IF(ISBLANK(VLOOKUP($C196,GVgg!$D$12:CJ$600,W$3,FALSE)),"i.a",VLOOKUP($C196,GVgg!$D$12:CJ$600,W$3,FALSE)),"i.a"))</f>
        <v>i.a</v>
      </c>
      <c r="X196" s="134" t="str">
        <f>IF($C196="","",_xlfn.IFNA(IF(ISBLANK(VLOOKUP($C196,GVgg!$D$12:CK$600,X$3,FALSE)),"i.a",VLOOKUP($C196,GVgg!$D$12:CK$600,X$3,FALSE)),"i.a"))</f>
        <v>i.a</v>
      </c>
      <c r="Y196" s="134" t="str">
        <f>IF($C196="","",_xlfn.IFNA(IF(ISBLANK(VLOOKUP($C196,GVgg!$D$12:CL$600,Y$3,FALSE)),"i.a",VLOOKUP($C196,GVgg!$D$12:CL$600,Y$3,FALSE)),"i.a"))</f>
        <v>i.a</v>
      </c>
      <c r="Z196" s="134" t="str">
        <f>IF($C196="","",_xlfn.IFNA(IF(ISBLANK(VLOOKUP($C196,GVgg!$D$12:CM$600,Z$3,FALSE)),"i.a",VLOOKUP($C196,GVgg!$D$12:CM$600,Z$3,FALSE)),"i.a"))</f>
        <v>i.a</v>
      </c>
      <c r="AA196" s="134" t="str">
        <f>IF($C196="","",_xlfn.IFNA(IF(ISBLANK(VLOOKUP($C196,GVgg!$D$12:CN$600,AA$3,FALSE)),"i.a",VLOOKUP($C196,GVgg!$D$12:CN$600,AA$3,FALSE)),"i.a"))</f>
        <v>i.a</v>
      </c>
      <c r="AB196" s="134" t="str">
        <f>IF($C196="","",_xlfn.IFNA(IF(ISBLANK(VLOOKUP($C196,GVgg!$D$12:CO$600,AB$3,FALSE)),"i.a",VLOOKUP($C196,GVgg!$D$12:CO$600,AB$3,FALSE)),"i.a"))</f>
        <v>i.a</v>
      </c>
    </row>
    <row r="197" spans="1:28" x14ac:dyDescent="0.2">
      <c r="A197" s="45">
        <v>189</v>
      </c>
      <c r="B197" s="45">
        <f>IF(OR(B196=B195,INDEX(GVgg!$B$12:$D$600,B196,1)=""),B196+1,B196)</f>
        <v>189</v>
      </c>
      <c r="C197" s="45">
        <f>IF(B197=B198,"",INDEX(GVgg!$B$12:$D$600,B197,3))</f>
        <v>0</v>
      </c>
      <c r="D197" s="51" t="str">
        <f>_xlfn.IFNA(IF(OR($C197="",ISBLANK(VLOOKUP($C197,GVgg!$D$11:$BV788,$I$3,FALSE))),"",VLOOKUP($C197,GVgg!$D$11:$BV788,$I$3,FALSE)),"")</f>
        <v/>
      </c>
      <c r="E197" s="51" t="str">
        <f>_xlfn.IFNA(IF(OR($C197="",ISBLANK(VLOOKUP($C197,GVgg!$D$11:$BV788,$I$3-1,FALSE))),"",VLOOKUP($C197,GVgg!$D$11:$BV788,$I$3-1,FALSE)),"")</f>
        <v/>
      </c>
      <c r="F197" s="51">
        <f>IF(B197=B198,UPPER(MID(INDEX(GVgg!$B$12:$F$600,B197,1),9,99)),INDEX(GVgg!$B$12:$F$600,B197,5))</f>
        <v>0</v>
      </c>
      <c r="G197" s="51">
        <f>IF(B197=B198,UPPER(MID(INDEX(GVgg!$B$12:$F$600,B197,1),9,99)),INDEX(GVgg!$B$12:$F$600,B197,4))</f>
        <v>0</v>
      </c>
      <c r="H197" s="106">
        <f t="shared" si="6"/>
        <v>0</v>
      </c>
      <c r="I197" s="108" t="str">
        <f t="shared" si="7"/>
        <v xml:space="preserve"> </v>
      </c>
      <c r="J197" s="134" t="str">
        <f>IF($C197="","",_xlfn.IFNA(IF(ISBLANK(VLOOKUP($C197,GVgg!$D$12:BW$600,J$3,FALSE)),"i.a",VLOOKUP($C197,GVgg!$D$12:BW$600,J$3,FALSE)),"i.a"))</f>
        <v>i.a</v>
      </c>
      <c r="K197" s="134" t="str">
        <f>IF($C197="","",_xlfn.IFNA(IF(ISBLANK(VLOOKUP($C197,GVgg!$D$12:BX$600,K$3,FALSE)),"i.a",VLOOKUP($C197,GVgg!$D$12:BX$600,K$3,FALSE)),"i.a"))</f>
        <v>i.a</v>
      </c>
      <c r="L197" s="134" t="str">
        <f>IF($C197="","",_xlfn.IFNA(IF(ISBLANK(VLOOKUP($C197,GVgg!$D$12:BY$600,L$3,FALSE)),"i.a",VLOOKUP($C197,GVgg!$D$12:BY$600,L$3,FALSE)),"i.a"))</f>
        <v>i.a</v>
      </c>
      <c r="M197" s="134" t="str">
        <f>IF($C197="","",_xlfn.IFNA(IF(ISBLANK(VLOOKUP($C197,GVgg!$D$12:BZ$600,M$3,FALSE)),"i.a",VLOOKUP($C197,GVgg!$D$12:BZ$600,M$3,FALSE)),"i.a"))</f>
        <v>i.a</v>
      </c>
      <c r="N197" s="134" t="str">
        <f>IF($C197="","",_xlfn.IFNA(IF(ISBLANK(VLOOKUP($C197,GVgg!$D$12:CA$600,N$3,FALSE)),"i.a",VLOOKUP($C197,GVgg!$D$12:CA$600,N$3,FALSE)),"i.a"))</f>
        <v>i.a</v>
      </c>
      <c r="O197" s="134" t="str">
        <f>IF($C197="","",_xlfn.IFNA(IF(ISBLANK(VLOOKUP($C197,GVgg!$D$12:CB$600,O$3,FALSE)),"i.a",VLOOKUP($C197,GVgg!$D$12:CB$600,O$3,FALSE)),"i.a"))</f>
        <v>i.a</v>
      </c>
      <c r="P197" s="134" t="str">
        <f>IF($C197="","",_xlfn.IFNA(IF(ISBLANK(VLOOKUP($C197,GVgg!$D$12:CC$600,P$3,FALSE)),"i.a",VLOOKUP($C197,GVgg!$D$12:CC$600,P$3,FALSE)),"i.a"))</f>
        <v>i.a</v>
      </c>
      <c r="Q197" s="134" t="str">
        <f>IF($C197="","",_xlfn.IFNA(IF(ISBLANK(VLOOKUP($C197,GVgg!$D$12:CD$600,Q$3,FALSE)),"i.a",VLOOKUP($C197,GVgg!$D$12:CD$600,Q$3,FALSE)),"i.a"))</f>
        <v>i.a</v>
      </c>
      <c r="R197" s="134" t="str">
        <f>IF($C197="","",_xlfn.IFNA(IF(ISBLANK(VLOOKUP($C197,GVgg!$D$12:CE$600,R$3,FALSE)),"i.a",VLOOKUP($C197,GVgg!$D$12:CE$600,R$3,FALSE)),"i.a"))</f>
        <v>i.a</v>
      </c>
      <c r="S197" s="134" t="str">
        <f>IF($C197="","",_xlfn.IFNA(IF(ISBLANK(VLOOKUP($C197,GVgg!$D$12:CF$600,S$3,FALSE)),"i.a",VLOOKUP($C197,GVgg!$D$12:CF$600,S$3,FALSE)),"i.a"))</f>
        <v>i.a</v>
      </c>
      <c r="T197" s="134" t="str">
        <f>IF($C197="","",_xlfn.IFNA(IF(ISBLANK(VLOOKUP($C197,GVgg!$D$12:CG$600,T$3,FALSE)),"i.a",VLOOKUP($C197,GVgg!$D$12:CG$600,T$3,FALSE)),"i.a"))</f>
        <v>i.a</v>
      </c>
      <c r="U197" s="134" t="str">
        <f>IF($C197="","",_xlfn.IFNA(IF(ISBLANK(VLOOKUP($C197,GVgg!$D$12:CH$600,U$3,FALSE)),"i.a",VLOOKUP($C197,GVgg!$D$12:CH$600,U$3,FALSE)),"i.a"))</f>
        <v>i.a</v>
      </c>
      <c r="V197" s="134" t="str">
        <f>IF($C197="","",_xlfn.IFNA(IF(ISBLANK(VLOOKUP($C197,GVgg!$D$12:CI$600,V$3,FALSE)),"i.a",VLOOKUP($C197,GVgg!$D$12:CI$600,V$3,FALSE)),"i.a"))</f>
        <v>i.a</v>
      </c>
      <c r="W197" s="134" t="str">
        <f>IF($C197="","",_xlfn.IFNA(IF(ISBLANK(VLOOKUP($C197,GVgg!$D$12:CJ$600,W$3,FALSE)),"i.a",VLOOKUP($C197,GVgg!$D$12:CJ$600,W$3,FALSE)),"i.a"))</f>
        <v>i.a</v>
      </c>
      <c r="X197" s="134" t="str">
        <f>IF($C197="","",_xlfn.IFNA(IF(ISBLANK(VLOOKUP($C197,GVgg!$D$12:CK$600,X$3,FALSE)),"i.a",VLOOKUP($C197,GVgg!$D$12:CK$600,X$3,FALSE)),"i.a"))</f>
        <v>i.a</v>
      </c>
      <c r="Y197" s="134" t="str">
        <f>IF($C197="","",_xlfn.IFNA(IF(ISBLANK(VLOOKUP($C197,GVgg!$D$12:CL$600,Y$3,FALSE)),"i.a",VLOOKUP($C197,GVgg!$D$12:CL$600,Y$3,FALSE)),"i.a"))</f>
        <v>i.a</v>
      </c>
      <c r="Z197" s="134" t="str">
        <f>IF($C197="","",_xlfn.IFNA(IF(ISBLANK(VLOOKUP($C197,GVgg!$D$12:CM$600,Z$3,FALSE)),"i.a",VLOOKUP($C197,GVgg!$D$12:CM$600,Z$3,FALSE)),"i.a"))</f>
        <v>i.a</v>
      </c>
      <c r="AA197" s="134" t="str">
        <f>IF($C197="","",_xlfn.IFNA(IF(ISBLANK(VLOOKUP($C197,GVgg!$D$12:CN$600,AA$3,FALSE)),"i.a",VLOOKUP($C197,GVgg!$D$12:CN$600,AA$3,FALSE)),"i.a"))</f>
        <v>i.a</v>
      </c>
      <c r="AB197" s="134" t="str">
        <f>IF($C197="","",_xlfn.IFNA(IF(ISBLANK(VLOOKUP($C197,GVgg!$D$12:CO$600,AB$3,FALSE)),"i.a",VLOOKUP($C197,GVgg!$D$12:CO$600,AB$3,FALSE)),"i.a"))</f>
        <v>i.a</v>
      </c>
    </row>
    <row r="198" spans="1:28" x14ac:dyDescent="0.2">
      <c r="A198" s="45">
        <v>190</v>
      </c>
      <c r="B198" s="45">
        <f>IF(OR(B197=B196,INDEX(GVgg!$B$12:$D$600,B197,1)=""),B197+1,B197)</f>
        <v>190</v>
      </c>
      <c r="C198" s="45">
        <f>IF(B198=B199,"",INDEX(GVgg!$B$12:$D$600,B198,3))</f>
        <v>0</v>
      </c>
      <c r="D198" s="51" t="str">
        <f>_xlfn.IFNA(IF(OR($C198="",ISBLANK(VLOOKUP($C198,GVgg!$D$11:$BV789,$I$3,FALSE))),"",VLOOKUP($C198,GVgg!$D$11:$BV789,$I$3,FALSE)),"")</f>
        <v/>
      </c>
      <c r="E198" s="51" t="str">
        <f>_xlfn.IFNA(IF(OR($C198="",ISBLANK(VLOOKUP($C198,GVgg!$D$11:$BV789,$I$3-1,FALSE))),"",VLOOKUP($C198,GVgg!$D$11:$BV789,$I$3-1,FALSE)),"")</f>
        <v/>
      </c>
      <c r="F198" s="51">
        <f>IF(B198=B199,UPPER(MID(INDEX(GVgg!$B$12:$F$600,B198,1),9,99)),INDEX(GVgg!$B$12:$F$600,B198,5))</f>
        <v>0</v>
      </c>
      <c r="G198" s="51">
        <f>IF(B198=B199,UPPER(MID(INDEX(GVgg!$B$12:$F$600,B198,1),9,99)),INDEX(GVgg!$B$12:$F$600,B198,4))</f>
        <v>0</v>
      </c>
      <c r="H198" s="106">
        <f t="shared" si="6"/>
        <v>0</v>
      </c>
      <c r="I198" s="108" t="str">
        <f t="shared" si="7"/>
        <v xml:space="preserve"> </v>
      </c>
      <c r="J198" s="134" t="str">
        <f>IF($C198="","",_xlfn.IFNA(IF(ISBLANK(VLOOKUP($C198,GVgg!$D$12:BW$600,J$3,FALSE)),"i.a",VLOOKUP($C198,GVgg!$D$12:BW$600,J$3,FALSE)),"i.a"))</f>
        <v>i.a</v>
      </c>
      <c r="K198" s="134" t="str">
        <f>IF($C198="","",_xlfn.IFNA(IF(ISBLANK(VLOOKUP($C198,GVgg!$D$12:BX$600,K$3,FALSE)),"i.a",VLOOKUP($C198,GVgg!$D$12:BX$600,K$3,FALSE)),"i.a"))</f>
        <v>i.a</v>
      </c>
      <c r="L198" s="134" t="str">
        <f>IF($C198="","",_xlfn.IFNA(IF(ISBLANK(VLOOKUP($C198,GVgg!$D$12:BY$600,L$3,FALSE)),"i.a",VLOOKUP($C198,GVgg!$D$12:BY$600,L$3,FALSE)),"i.a"))</f>
        <v>i.a</v>
      </c>
      <c r="M198" s="134" t="str">
        <f>IF($C198="","",_xlfn.IFNA(IF(ISBLANK(VLOOKUP($C198,GVgg!$D$12:BZ$600,M$3,FALSE)),"i.a",VLOOKUP($C198,GVgg!$D$12:BZ$600,M$3,FALSE)),"i.a"))</f>
        <v>i.a</v>
      </c>
      <c r="N198" s="134" t="str">
        <f>IF($C198="","",_xlfn.IFNA(IF(ISBLANK(VLOOKUP($C198,GVgg!$D$12:CA$600,N$3,FALSE)),"i.a",VLOOKUP($C198,GVgg!$D$12:CA$600,N$3,FALSE)),"i.a"))</f>
        <v>i.a</v>
      </c>
      <c r="O198" s="134" t="str">
        <f>IF($C198="","",_xlfn.IFNA(IF(ISBLANK(VLOOKUP($C198,GVgg!$D$12:CB$600,O$3,FALSE)),"i.a",VLOOKUP($C198,GVgg!$D$12:CB$600,O$3,FALSE)),"i.a"))</f>
        <v>i.a</v>
      </c>
      <c r="P198" s="134" t="str">
        <f>IF($C198="","",_xlfn.IFNA(IF(ISBLANK(VLOOKUP($C198,GVgg!$D$12:CC$600,P$3,FALSE)),"i.a",VLOOKUP($C198,GVgg!$D$12:CC$600,P$3,FALSE)),"i.a"))</f>
        <v>i.a</v>
      </c>
      <c r="Q198" s="134" t="str">
        <f>IF($C198="","",_xlfn.IFNA(IF(ISBLANK(VLOOKUP($C198,GVgg!$D$12:CD$600,Q$3,FALSE)),"i.a",VLOOKUP($C198,GVgg!$D$12:CD$600,Q$3,FALSE)),"i.a"))</f>
        <v>i.a</v>
      </c>
      <c r="R198" s="134" t="str">
        <f>IF($C198="","",_xlfn.IFNA(IF(ISBLANK(VLOOKUP($C198,GVgg!$D$12:CE$600,R$3,FALSE)),"i.a",VLOOKUP($C198,GVgg!$D$12:CE$600,R$3,FALSE)),"i.a"))</f>
        <v>i.a</v>
      </c>
      <c r="S198" s="134" t="str">
        <f>IF($C198="","",_xlfn.IFNA(IF(ISBLANK(VLOOKUP($C198,GVgg!$D$12:CF$600,S$3,FALSE)),"i.a",VLOOKUP($C198,GVgg!$D$12:CF$600,S$3,FALSE)),"i.a"))</f>
        <v>i.a</v>
      </c>
      <c r="T198" s="134" t="str">
        <f>IF($C198="","",_xlfn.IFNA(IF(ISBLANK(VLOOKUP($C198,GVgg!$D$12:CG$600,T$3,FALSE)),"i.a",VLOOKUP($C198,GVgg!$D$12:CG$600,T$3,FALSE)),"i.a"))</f>
        <v>i.a</v>
      </c>
      <c r="U198" s="134" t="str">
        <f>IF($C198="","",_xlfn.IFNA(IF(ISBLANK(VLOOKUP($C198,GVgg!$D$12:CH$600,U$3,FALSE)),"i.a",VLOOKUP($C198,GVgg!$D$12:CH$600,U$3,FALSE)),"i.a"))</f>
        <v>i.a</v>
      </c>
      <c r="V198" s="134" t="str">
        <f>IF($C198="","",_xlfn.IFNA(IF(ISBLANK(VLOOKUP($C198,GVgg!$D$12:CI$600,V$3,FALSE)),"i.a",VLOOKUP($C198,GVgg!$D$12:CI$600,V$3,FALSE)),"i.a"))</f>
        <v>i.a</v>
      </c>
      <c r="W198" s="134" t="str">
        <f>IF($C198="","",_xlfn.IFNA(IF(ISBLANK(VLOOKUP($C198,GVgg!$D$12:CJ$600,W$3,FALSE)),"i.a",VLOOKUP($C198,GVgg!$D$12:CJ$600,W$3,FALSE)),"i.a"))</f>
        <v>i.a</v>
      </c>
      <c r="X198" s="134" t="str">
        <f>IF($C198="","",_xlfn.IFNA(IF(ISBLANK(VLOOKUP($C198,GVgg!$D$12:CK$600,X$3,FALSE)),"i.a",VLOOKUP($C198,GVgg!$D$12:CK$600,X$3,FALSE)),"i.a"))</f>
        <v>i.a</v>
      </c>
      <c r="Y198" s="134" t="str">
        <f>IF($C198="","",_xlfn.IFNA(IF(ISBLANK(VLOOKUP($C198,GVgg!$D$12:CL$600,Y$3,FALSE)),"i.a",VLOOKUP($C198,GVgg!$D$12:CL$600,Y$3,FALSE)),"i.a"))</f>
        <v>i.a</v>
      </c>
      <c r="Z198" s="134" t="str">
        <f>IF($C198="","",_xlfn.IFNA(IF(ISBLANK(VLOOKUP($C198,GVgg!$D$12:CM$600,Z$3,FALSE)),"i.a",VLOOKUP($C198,GVgg!$D$12:CM$600,Z$3,FALSE)),"i.a"))</f>
        <v>i.a</v>
      </c>
      <c r="AA198" s="134" t="str">
        <f>IF($C198="","",_xlfn.IFNA(IF(ISBLANK(VLOOKUP($C198,GVgg!$D$12:CN$600,AA$3,FALSE)),"i.a",VLOOKUP($C198,GVgg!$D$12:CN$600,AA$3,FALSE)),"i.a"))</f>
        <v>i.a</v>
      </c>
      <c r="AB198" s="134" t="str">
        <f>IF($C198="","",_xlfn.IFNA(IF(ISBLANK(VLOOKUP($C198,GVgg!$D$12:CO$600,AB$3,FALSE)),"i.a",VLOOKUP($C198,GVgg!$D$12:CO$600,AB$3,FALSE)),"i.a"))</f>
        <v>i.a</v>
      </c>
    </row>
    <row r="199" spans="1:28" x14ac:dyDescent="0.2">
      <c r="A199" s="45">
        <v>191</v>
      </c>
      <c r="B199" s="45">
        <f>IF(OR(B198=B197,INDEX(GVgg!$B$12:$D$600,B198,1)=""),B198+1,B198)</f>
        <v>191</v>
      </c>
      <c r="C199" s="45">
        <f>IF(B199=B200,"",INDEX(GVgg!$B$12:$D$600,B199,3))</f>
        <v>0</v>
      </c>
      <c r="D199" s="51" t="str">
        <f>_xlfn.IFNA(IF(OR($C199="",ISBLANK(VLOOKUP($C199,GVgg!$D$11:$BV790,$I$3,FALSE))),"",VLOOKUP($C199,GVgg!$D$11:$BV790,$I$3,FALSE)),"")</f>
        <v/>
      </c>
      <c r="E199" s="51" t="str">
        <f>_xlfn.IFNA(IF(OR($C199="",ISBLANK(VLOOKUP($C199,GVgg!$D$11:$BV790,$I$3-1,FALSE))),"",VLOOKUP($C199,GVgg!$D$11:$BV790,$I$3-1,FALSE)),"")</f>
        <v/>
      </c>
      <c r="F199" s="51">
        <f>IF(B199=B200,UPPER(MID(INDEX(GVgg!$B$12:$F$600,B199,1),9,99)),INDEX(GVgg!$B$12:$F$600,B199,5))</f>
        <v>0</v>
      </c>
      <c r="G199" s="51">
        <f>IF(B199=B200,UPPER(MID(INDEX(GVgg!$B$12:$F$600,B199,1),9,99)),INDEX(GVgg!$B$12:$F$600,B199,4))</f>
        <v>0</v>
      </c>
      <c r="H199" s="106">
        <f t="shared" si="6"/>
        <v>0</v>
      </c>
      <c r="I199" s="108" t="str">
        <f t="shared" si="7"/>
        <v xml:space="preserve"> </v>
      </c>
      <c r="J199" s="134" t="str">
        <f>IF($C199="","",_xlfn.IFNA(IF(ISBLANK(VLOOKUP($C199,GVgg!$D$12:BW$600,J$3,FALSE)),"i.a",VLOOKUP($C199,GVgg!$D$12:BW$600,J$3,FALSE)),"i.a"))</f>
        <v>i.a</v>
      </c>
      <c r="K199" s="134" t="str">
        <f>IF($C199="","",_xlfn.IFNA(IF(ISBLANK(VLOOKUP($C199,GVgg!$D$12:BX$600,K$3,FALSE)),"i.a",VLOOKUP($C199,GVgg!$D$12:BX$600,K$3,FALSE)),"i.a"))</f>
        <v>i.a</v>
      </c>
      <c r="L199" s="134" t="str">
        <f>IF($C199="","",_xlfn.IFNA(IF(ISBLANK(VLOOKUP($C199,GVgg!$D$12:BY$600,L$3,FALSE)),"i.a",VLOOKUP($C199,GVgg!$D$12:BY$600,L$3,FALSE)),"i.a"))</f>
        <v>i.a</v>
      </c>
      <c r="M199" s="134" t="str">
        <f>IF($C199="","",_xlfn.IFNA(IF(ISBLANK(VLOOKUP($C199,GVgg!$D$12:BZ$600,M$3,FALSE)),"i.a",VLOOKUP($C199,GVgg!$D$12:BZ$600,M$3,FALSE)),"i.a"))</f>
        <v>i.a</v>
      </c>
      <c r="N199" s="134" t="str">
        <f>IF($C199="","",_xlfn.IFNA(IF(ISBLANK(VLOOKUP($C199,GVgg!$D$12:CA$600,N$3,FALSE)),"i.a",VLOOKUP($C199,GVgg!$D$12:CA$600,N$3,FALSE)),"i.a"))</f>
        <v>i.a</v>
      </c>
      <c r="O199" s="134" t="str">
        <f>IF($C199="","",_xlfn.IFNA(IF(ISBLANK(VLOOKUP($C199,GVgg!$D$12:CB$600,O$3,FALSE)),"i.a",VLOOKUP($C199,GVgg!$D$12:CB$600,O$3,FALSE)),"i.a"))</f>
        <v>i.a</v>
      </c>
      <c r="P199" s="134" t="str">
        <f>IF($C199="","",_xlfn.IFNA(IF(ISBLANK(VLOOKUP($C199,GVgg!$D$12:CC$600,P$3,FALSE)),"i.a",VLOOKUP($C199,GVgg!$D$12:CC$600,P$3,FALSE)),"i.a"))</f>
        <v>i.a</v>
      </c>
      <c r="Q199" s="134" t="str">
        <f>IF($C199="","",_xlfn.IFNA(IF(ISBLANK(VLOOKUP($C199,GVgg!$D$12:CD$600,Q$3,FALSE)),"i.a",VLOOKUP($C199,GVgg!$D$12:CD$600,Q$3,FALSE)),"i.a"))</f>
        <v>i.a</v>
      </c>
      <c r="R199" s="134" t="str">
        <f>IF($C199="","",_xlfn.IFNA(IF(ISBLANK(VLOOKUP($C199,GVgg!$D$12:CE$600,R$3,FALSE)),"i.a",VLOOKUP($C199,GVgg!$D$12:CE$600,R$3,FALSE)),"i.a"))</f>
        <v>i.a</v>
      </c>
      <c r="S199" s="134" t="str">
        <f>IF($C199="","",_xlfn.IFNA(IF(ISBLANK(VLOOKUP($C199,GVgg!$D$12:CF$600,S$3,FALSE)),"i.a",VLOOKUP($C199,GVgg!$D$12:CF$600,S$3,FALSE)),"i.a"))</f>
        <v>i.a</v>
      </c>
      <c r="T199" s="134" t="str">
        <f>IF($C199="","",_xlfn.IFNA(IF(ISBLANK(VLOOKUP($C199,GVgg!$D$12:CG$600,T$3,FALSE)),"i.a",VLOOKUP($C199,GVgg!$D$12:CG$600,T$3,FALSE)),"i.a"))</f>
        <v>i.a</v>
      </c>
      <c r="U199" s="134" t="str">
        <f>IF($C199="","",_xlfn.IFNA(IF(ISBLANK(VLOOKUP($C199,GVgg!$D$12:CH$600,U$3,FALSE)),"i.a",VLOOKUP($C199,GVgg!$D$12:CH$600,U$3,FALSE)),"i.a"))</f>
        <v>i.a</v>
      </c>
      <c r="V199" s="134" t="str">
        <f>IF($C199="","",_xlfn.IFNA(IF(ISBLANK(VLOOKUP($C199,GVgg!$D$12:CI$600,V$3,FALSE)),"i.a",VLOOKUP($C199,GVgg!$D$12:CI$600,V$3,FALSE)),"i.a"))</f>
        <v>i.a</v>
      </c>
      <c r="W199" s="134" t="str">
        <f>IF($C199="","",_xlfn.IFNA(IF(ISBLANK(VLOOKUP($C199,GVgg!$D$12:CJ$600,W$3,FALSE)),"i.a",VLOOKUP($C199,GVgg!$D$12:CJ$600,W$3,FALSE)),"i.a"))</f>
        <v>i.a</v>
      </c>
      <c r="X199" s="134" t="str">
        <f>IF($C199="","",_xlfn.IFNA(IF(ISBLANK(VLOOKUP($C199,GVgg!$D$12:CK$600,X$3,FALSE)),"i.a",VLOOKUP($C199,GVgg!$D$12:CK$600,X$3,FALSE)),"i.a"))</f>
        <v>i.a</v>
      </c>
      <c r="Y199" s="134" t="str">
        <f>IF($C199="","",_xlfn.IFNA(IF(ISBLANK(VLOOKUP($C199,GVgg!$D$12:CL$600,Y$3,FALSE)),"i.a",VLOOKUP($C199,GVgg!$D$12:CL$600,Y$3,FALSE)),"i.a"))</f>
        <v>i.a</v>
      </c>
      <c r="Z199" s="134" t="str">
        <f>IF($C199="","",_xlfn.IFNA(IF(ISBLANK(VLOOKUP($C199,GVgg!$D$12:CM$600,Z$3,FALSE)),"i.a",VLOOKUP($C199,GVgg!$D$12:CM$600,Z$3,FALSE)),"i.a"))</f>
        <v>i.a</v>
      </c>
      <c r="AA199" s="134" t="str">
        <f>IF($C199="","",_xlfn.IFNA(IF(ISBLANK(VLOOKUP($C199,GVgg!$D$12:CN$600,AA$3,FALSE)),"i.a",VLOOKUP($C199,GVgg!$D$12:CN$600,AA$3,FALSE)),"i.a"))</f>
        <v>i.a</v>
      </c>
      <c r="AB199" s="134" t="str">
        <f>IF($C199="","",_xlfn.IFNA(IF(ISBLANK(VLOOKUP($C199,GVgg!$D$12:CO$600,AB$3,FALSE)),"i.a",VLOOKUP($C199,GVgg!$D$12:CO$600,AB$3,FALSE)),"i.a"))</f>
        <v>i.a</v>
      </c>
    </row>
    <row r="200" spans="1:28" x14ac:dyDescent="0.2">
      <c r="A200" s="45">
        <v>192</v>
      </c>
      <c r="B200" s="45">
        <f>IF(OR(B199=B198,INDEX(GVgg!$B$12:$D$600,B199,1)=""),B199+1,B199)</f>
        <v>192</v>
      </c>
      <c r="C200" s="45">
        <f>IF(B200=B201,"",INDEX(GVgg!$B$12:$D$600,B200,3))</f>
        <v>0</v>
      </c>
      <c r="D200" s="51" t="str">
        <f>_xlfn.IFNA(IF(OR($C200="",ISBLANK(VLOOKUP($C200,GVgg!$D$11:$BV791,$I$3,FALSE))),"",VLOOKUP($C200,GVgg!$D$11:$BV791,$I$3,FALSE)),"")</f>
        <v/>
      </c>
      <c r="E200" s="51" t="str">
        <f>_xlfn.IFNA(IF(OR($C200="",ISBLANK(VLOOKUP($C200,GVgg!$D$11:$BV791,$I$3-1,FALSE))),"",VLOOKUP($C200,GVgg!$D$11:$BV791,$I$3-1,FALSE)),"")</f>
        <v/>
      </c>
      <c r="F200" s="51">
        <f>IF(B200=B201,UPPER(MID(INDEX(GVgg!$B$12:$F$600,B200,1),9,99)),INDEX(GVgg!$B$12:$F$600,B200,5))</f>
        <v>0</v>
      </c>
      <c r="G200" s="51">
        <f>IF(B200=B201,UPPER(MID(INDEX(GVgg!$B$12:$F$600,B200,1),9,99)),INDEX(GVgg!$B$12:$F$600,B200,4))</f>
        <v>0</v>
      </c>
      <c r="H200" s="106">
        <f t="shared" si="6"/>
        <v>0</v>
      </c>
      <c r="I200" s="108" t="str">
        <f t="shared" si="7"/>
        <v xml:space="preserve"> </v>
      </c>
      <c r="J200" s="134" t="str">
        <f>IF($C200="","",_xlfn.IFNA(IF(ISBLANK(VLOOKUP($C200,GVgg!$D$12:BW$600,J$3,FALSE)),"i.a",VLOOKUP($C200,GVgg!$D$12:BW$600,J$3,FALSE)),"i.a"))</f>
        <v>i.a</v>
      </c>
      <c r="K200" s="134" t="str">
        <f>IF($C200="","",_xlfn.IFNA(IF(ISBLANK(VLOOKUP($C200,GVgg!$D$12:BX$600,K$3,FALSE)),"i.a",VLOOKUP($C200,GVgg!$D$12:BX$600,K$3,FALSE)),"i.a"))</f>
        <v>i.a</v>
      </c>
      <c r="L200" s="134" t="str">
        <f>IF($C200="","",_xlfn.IFNA(IF(ISBLANK(VLOOKUP($C200,GVgg!$D$12:BY$600,L$3,FALSE)),"i.a",VLOOKUP($C200,GVgg!$D$12:BY$600,L$3,FALSE)),"i.a"))</f>
        <v>i.a</v>
      </c>
      <c r="M200" s="134" t="str">
        <f>IF($C200="","",_xlfn.IFNA(IF(ISBLANK(VLOOKUP($C200,GVgg!$D$12:BZ$600,M$3,FALSE)),"i.a",VLOOKUP($C200,GVgg!$D$12:BZ$600,M$3,FALSE)),"i.a"))</f>
        <v>i.a</v>
      </c>
      <c r="N200" s="134" t="str">
        <f>IF($C200="","",_xlfn.IFNA(IF(ISBLANK(VLOOKUP($C200,GVgg!$D$12:CA$600,N$3,FALSE)),"i.a",VLOOKUP($C200,GVgg!$D$12:CA$600,N$3,FALSE)),"i.a"))</f>
        <v>i.a</v>
      </c>
      <c r="O200" s="134" t="str">
        <f>IF($C200="","",_xlfn.IFNA(IF(ISBLANK(VLOOKUP($C200,GVgg!$D$12:CB$600,O$3,FALSE)),"i.a",VLOOKUP($C200,GVgg!$D$12:CB$600,O$3,FALSE)),"i.a"))</f>
        <v>i.a</v>
      </c>
      <c r="P200" s="134" t="str">
        <f>IF($C200="","",_xlfn.IFNA(IF(ISBLANK(VLOOKUP($C200,GVgg!$D$12:CC$600,P$3,FALSE)),"i.a",VLOOKUP($C200,GVgg!$D$12:CC$600,P$3,FALSE)),"i.a"))</f>
        <v>i.a</v>
      </c>
      <c r="Q200" s="134" t="str">
        <f>IF($C200="","",_xlfn.IFNA(IF(ISBLANK(VLOOKUP($C200,GVgg!$D$12:CD$600,Q$3,FALSE)),"i.a",VLOOKUP($C200,GVgg!$D$12:CD$600,Q$3,FALSE)),"i.a"))</f>
        <v>i.a</v>
      </c>
      <c r="R200" s="134" t="str">
        <f>IF($C200="","",_xlfn.IFNA(IF(ISBLANK(VLOOKUP($C200,GVgg!$D$12:CE$600,R$3,FALSE)),"i.a",VLOOKUP($C200,GVgg!$D$12:CE$600,R$3,FALSE)),"i.a"))</f>
        <v>i.a</v>
      </c>
      <c r="S200" s="134" t="str">
        <f>IF($C200="","",_xlfn.IFNA(IF(ISBLANK(VLOOKUP($C200,GVgg!$D$12:CF$600,S$3,FALSE)),"i.a",VLOOKUP($C200,GVgg!$D$12:CF$600,S$3,FALSE)),"i.a"))</f>
        <v>i.a</v>
      </c>
      <c r="T200" s="134" t="str">
        <f>IF($C200="","",_xlfn.IFNA(IF(ISBLANK(VLOOKUP($C200,GVgg!$D$12:CG$600,T$3,FALSE)),"i.a",VLOOKUP($C200,GVgg!$D$12:CG$600,T$3,FALSE)),"i.a"))</f>
        <v>i.a</v>
      </c>
      <c r="U200" s="134" t="str">
        <f>IF($C200="","",_xlfn.IFNA(IF(ISBLANK(VLOOKUP($C200,GVgg!$D$12:CH$600,U$3,FALSE)),"i.a",VLOOKUP($C200,GVgg!$D$12:CH$600,U$3,FALSE)),"i.a"))</f>
        <v>i.a</v>
      </c>
      <c r="V200" s="134" t="str">
        <f>IF($C200="","",_xlfn.IFNA(IF(ISBLANK(VLOOKUP($C200,GVgg!$D$12:CI$600,V$3,FALSE)),"i.a",VLOOKUP($C200,GVgg!$D$12:CI$600,V$3,FALSE)),"i.a"))</f>
        <v>i.a</v>
      </c>
      <c r="W200" s="134" t="str">
        <f>IF($C200="","",_xlfn.IFNA(IF(ISBLANK(VLOOKUP($C200,GVgg!$D$12:CJ$600,W$3,FALSE)),"i.a",VLOOKUP($C200,GVgg!$D$12:CJ$600,W$3,FALSE)),"i.a"))</f>
        <v>i.a</v>
      </c>
      <c r="X200" s="134" t="str">
        <f>IF($C200="","",_xlfn.IFNA(IF(ISBLANK(VLOOKUP($C200,GVgg!$D$12:CK$600,X$3,FALSE)),"i.a",VLOOKUP($C200,GVgg!$D$12:CK$600,X$3,FALSE)),"i.a"))</f>
        <v>i.a</v>
      </c>
      <c r="Y200" s="134" t="str">
        <f>IF($C200="","",_xlfn.IFNA(IF(ISBLANK(VLOOKUP($C200,GVgg!$D$12:CL$600,Y$3,FALSE)),"i.a",VLOOKUP($C200,GVgg!$D$12:CL$600,Y$3,FALSE)),"i.a"))</f>
        <v>i.a</v>
      </c>
      <c r="Z200" s="134" t="str">
        <f>IF($C200="","",_xlfn.IFNA(IF(ISBLANK(VLOOKUP($C200,GVgg!$D$12:CM$600,Z$3,FALSE)),"i.a",VLOOKUP($C200,GVgg!$D$12:CM$600,Z$3,FALSE)),"i.a"))</f>
        <v>i.a</v>
      </c>
      <c r="AA200" s="134" t="str">
        <f>IF($C200="","",_xlfn.IFNA(IF(ISBLANK(VLOOKUP($C200,GVgg!$D$12:CN$600,AA$3,FALSE)),"i.a",VLOOKUP($C200,GVgg!$D$12:CN$600,AA$3,FALSE)),"i.a"))</f>
        <v>i.a</v>
      </c>
      <c r="AB200" s="134" t="str">
        <f>IF($C200="","",_xlfn.IFNA(IF(ISBLANK(VLOOKUP($C200,GVgg!$D$12:CO$600,AB$3,FALSE)),"i.a",VLOOKUP($C200,GVgg!$D$12:CO$600,AB$3,FALSE)),"i.a"))</f>
        <v>i.a</v>
      </c>
    </row>
    <row r="201" spans="1:28" x14ac:dyDescent="0.2">
      <c r="A201" s="45">
        <v>193</v>
      </c>
      <c r="B201" s="45">
        <f>IF(OR(B200=B199,INDEX(GVgg!$B$12:$D$600,B200,1)=""),B200+1,B200)</f>
        <v>193</v>
      </c>
      <c r="C201" s="45">
        <f>IF(B201=B202,"",INDEX(GVgg!$B$12:$D$600,B201,3))</f>
        <v>0</v>
      </c>
      <c r="D201" s="51" t="str">
        <f>_xlfn.IFNA(IF(OR($C201="",ISBLANK(VLOOKUP($C201,GVgg!$D$11:$BV792,$I$3,FALSE))),"",VLOOKUP($C201,GVgg!$D$11:$BV792,$I$3,FALSE)),"")</f>
        <v/>
      </c>
      <c r="E201" s="51" t="str">
        <f>_xlfn.IFNA(IF(OR($C201="",ISBLANK(VLOOKUP($C201,GVgg!$D$11:$BV792,$I$3-1,FALSE))),"",VLOOKUP($C201,GVgg!$D$11:$BV792,$I$3-1,FALSE)),"")</f>
        <v/>
      </c>
      <c r="F201" s="51">
        <f>IF(B201=B202,UPPER(MID(INDEX(GVgg!$B$12:$F$600,B201,1),9,99)),INDEX(GVgg!$B$12:$F$600,B201,5))</f>
        <v>0</v>
      </c>
      <c r="G201" s="51">
        <f>IF(B201=B202,UPPER(MID(INDEX(GVgg!$B$12:$F$600,B201,1),9,99)),INDEX(GVgg!$B$12:$F$600,B201,4))</f>
        <v>0</v>
      </c>
      <c r="H201" s="106">
        <f t="shared" si="6"/>
        <v>0</v>
      </c>
      <c r="I201" s="108" t="str">
        <f t="shared" si="7"/>
        <v xml:space="preserve"> </v>
      </c>
      <c r="J201" s="134" t="str">
        <f>IF($C201="","",_xlfn.IFNA(IF(ISBLANK(VLOOKUP($C201,GVgg!$D$12:BW$600,J$3,FALSE)),"i.a",VLOOKUP($C201,GVgg!$D$12:BW$600,J$3,FALSE)),"i.a"))</f>
        <v>i.a</v>
      </c>
      <c r="K201" s="134" t="str">
        <f>IF($C201="","",_xlfn.IFNA(IF(ISBLANK(VLOOKUP($C201,GVgg!$D$12:BX$600,K$3,FALSE)),"i.a",VLOOKUP($C201,GVgg!$D$12:BX$600,K$3,FALSE)),"i.a"))</f>
        <v>i.a</v>
      </c>
      <c r="L201" s="134" t="str">
        <f>IF($C201="","",_xlfn.IFNA(IF(ISBLANK(VLOOKUP($C201,GVgg!$D$12:BY$600,L$3,FALSE)),"i.a",VLOOKUP($C201,GVgg!$D$12:BY$600,L$3,FALSE)),"i.a"))</f>
        <v>i.a</v>
      </c>
      <c r="M201" s="134" t="str">
        <f>IF($C201="","",_xlfn.IFNA(IF(ISBLANK(VLOOKUP($C201,GVgg!$D$12:BZ$600,M$3,FALSE)),"i.a",VLOOKUP($C201,GVgg!$D$12:BZ$600,M$3,FALSE)),"i.a"))</f>
        <v>i.a</v>
      </c>
      <c r="N201" s="134" t="str">
        <f>IF($C201="","",_xlfn.IFNA(IF(ISBLANK(VLOOKUP($C201,GVgg!$D$12:CA$600,N$3,FALSE)),"i.a",VLOOKUP($C201,GVgg!$D$12:CA$600,N$3,FALSE)),"i.a"))</f>
        <v>i.a</v>
      </c>
      <c r="O201" s="134" t="str">
        <f>IF($C201="","",_xlfn.IFNA(IF(ISBLANK(VLOOKUP($C201,GVgg!$D$12:CB$600,O$3,FALSE)),"i.a",VLOOKUP($C201,GVgg!$D$12:CB$600,O$3,FALSE)),"i.a"))</f>
        <v>i.a</v>
      </c>
      <c r="P201" s="134" t="str">
        <f>IF($C201="","",_xlfn.IFNA(IF(ISBLANK(VLOOKUP($C201,GVgg!$D$12:CC$600,P$3,FALSE)),"i.a",VLOOKUP($C201,GVgg!$D$12:CC$600,P$3,FALSE)),"i.a"))</f>
        <v>i.a</v>
      </c>
      <c r="Q201" s="134" t="str">
        <f>IF($C201="","",_xlfn.IFNA(IF(ISBLANK(VLOOKUP($C201,GVgg!$D$12:CD$600,Q$3,FALSE)),"i.a",VLOOKUP($C201,GVgg!$D$12:CD$600,Q$3,FALSE)),"i.a"))</f>
        <v>i.a</v>
      </c>
      <c r="R201" s="134" t="str">
        <f>IF($C201="","",_xlfn.IFNA(IF(ISBLANK(VLOOKUP($C201,GVgg!$D$12:CE$600,R$3,FALSE)),"i.a",VLOOKUP($C201,GVgg!$D$12:CE$600,R$3,FALSE)),"i.a"))</f>
        <v>i.a</v>
      </c>
      <c r="S201" s="134" t="str">
        <f>IF($C201="","",_xlfn.IFNA(IF(ISBLANK(VLOOKUP($C201,GVgg!$D$12:CF$600,S$3,FALSE)),"i.a",VLOOKUP($C201,GVgg!$D$12:CF$600,S$3,FALSE)),"i.a"))</f>
        <v>i.a</v>
      </c>
      <c r="T201" s="134" t="str">
        <f>IF($C201="","",_xlfn.IFNA(IF(ISBLANK(VLOOKUP($C201,GVgg!$D$12:CG$600,T$3,FALSE)),"i.a",VLOOKUP($C201,GVgg!$D$12:CG$600,T$3,FALSE)),"i.a"))</f>
        <v>i.a</v>
      </c>
      <c r="U201" s="134" t="str">
        <f>IF($C201="","",_xlfn.IFNA(IF(ISBLANK(VLOOKUP($C201,GVgg!$D$12:CH$600,U$3,FALSE)),"i.a",VLOOKUP($C201,GVgg!$D$12:CH$600,U$3,FALSE)),"i.a"))</f>
        <v>i.a</v>
      </c>
      <c r="V201" s="134" t="str">
        <f>IF($C201="","",_xlfn.IFNA(IF(ISBLANK(VLOOKUP($C201,GVgg!$D$12:CI$600,V$3,FALSE)),"i.a",VLOOKUP($C201,GVgg!$D$12:CI$600,V$3,FALSE)),"i.a"))</f>
        <v>i.a</v>
      </c>
      <c r="W201" s="134" t="str">
        <f>IF($C201="","",_xlfn.IFNA(IF(ISBLANK(VLOOKUP($C201,GVgg!$D$12:CJ$600,W$3,FALSE)),"i.a",VLOOKUP($C201,GVgg!$D$12:CJ$600,W$3,FALSE)),"i.a"))</f>
        <v>i.a</v>
      </c>
      <c r="X201" s="134" t="str">
        <f>IF($C201="","",_xlfn.IFNA(IF(ISBLANK(VLOOKUP($C201,GVgg!$D$12:CK$600,X$3,FALSE)),"i.a",VLOOKUP($C201,GVgg!$D$12:CK$600,X$3,FALSE)),"i.a"))</f>
        <v>i.a</v>
      </c>
      <c r="Y201" s="134" t="str">
        <f>IF($C201="","",_xlfn.IFNA(IF(ISBLANK(VLOOKUP($C201,GVgg!$D$12:CL$600,Y$3,FALSE)),"i.a",VLOOKUP($C201,GVgg!$D$12:CL$600,Y$3,FALSE)),"i.a"))</f>
        <v>i.a</v>
      </c>
      <c r="Z201" s="134" t="str">
        <f>IF($C201="","",_xlfn.IFNA(IF(ISBLANK(VLOOKUP($C201,GVgg!$D$12:CM$600,Z$3,FALSE)),"i.a",VLOOKUP($C201,GVgg!$D$12:CM$600,Z$3,FALSE)),"i.a"))</f>
        <v>i.a</v>
      </c>
      <c r="AA201" s="134" t="str">
        <f>IF($C201="","",_xlfn.IFNA(IF(ISBLANK(VLOOKUP($C201,GVgg!$D$12:CN$600,AA$3,FALSE)),"i.a",VLOOKUP($C201,GVgg!$D$12:CN$600,AA$3,FALSE)),"i.a"))</f>
        <v>i.a</v>
      </c>
      <c r="AB201" s="134" t="str">
        <f>IF($C201="","",_xlfn.IFNA(IF(ISBLANK(VLOOKUP($C201,GVgg!$D$12:CO$600,AB$3,FALSE)),"i.a",VLOOKUP($C201,GVgg!$D$12:CO$600,AB$3,FALSE)),"i.a"))</f>
        <v>i.a</v>
      </c>
    </row>
    <row r="202" spans="1:28" x14ac:dyDescent="0.2">
      <c r="A202" s="45">
        <v>194</v>
      </c>
      <c r="B202" s="45">
        <f>IF(OR(B201=B200,INDEX(GVgg!$B$12:$D$600,B201,1)=""),B201+1,B201)</f>
        <v>194</v>
      </c>
      <c r="C202" s="45">
        <f>IF(B202=B203,"",INDEX(GVgg!$B$12:$D$600,B202,3))</f>
        <v>0</v>
      </c>
      <c r="D202" s="51" t="str">
        <f>_xlfn.IFNA(IF(OR($C202="",ISBLANK(VLOOKUP($C202,GVgg!$D$11:$BV793,$I$3,FALSE))),"",VLOOKUP($C202,GVgg!$D$11:$BV793,$I$3,FALSE)),"")</f>
        <v/>
      </c>
      <c r="E202" s="51" t="str">
        <f>_xlfn.IFNA(IF(OR($C202="",ISBLANK(VLOOKUP($C202,GVgg!$D$11:$BV793,$I$3-1,FALSE))),"",VLOOKUP($C202,GVgg!$D$11:$BV793,$I$3-1,FALSE)),"")</f>
        <v/>
      </c>
      <c r="F202" s="51">
        <f>IF(B202=B203,UPPER(MID(INDEX(GVgg!$B$12:$F$600,B202,1),9,99)),INDEX(GVgg!$B$12:$F$600,B202,5))</f>
        <v>0</v>
      </c>
      <c r="G202" s="51">
        <f>IF(B202=B203,UPPER(MID(INDEX(GVgg!$B$12:$F$600,B202,1),9,99)),INDEX(GVgg!$B$12:$F$600,B202,4))</f>
        <v>0</v>
      </c>
      <c r="H202" s="106">
        <f t="shared" si="6"/>
        <v>0</v>
      </c>
      <c r="I202" s="108" t="str">
        <f t="shared" si="7"/>
        <v xml:space="preserve"> </v>
      </c>
      <c r="J202" s="134" t="str">
        <f>IF($C202="","",_xlfn.IFNA(IF(ISBLANK(VLOOKUP($C202,GVgg!$D$12:BW$600,J$3,FALSE)),"i.a",VLOOKUP($C202,GVgg!$D$12:BW$600,J$3,FALSE)),"i.a"))</f>
        <v>i.a</v>
      </c>
      <c r="K202" s="134" t="str">
        <f>IF($C202="","",_xlfn.IFNA(IF(ISBLANK(VLOOKUP($C202,GVgg!$D$12:BX$600,K$3,FALSE)),"i.a",VLOOKUP($C202,GVgg!$D$12:BX$600,K$3,FALSE)),"i.a"))</f>
        <v>i.a</v>
      </c>
      <c r="L202" s="134" t="str">
        <f>IF($C202="","",_xlfn.IFNA(IF(ISBLANK(VLOOKUP($C202,GVgg!$D$12:BY$600,L$3,FALSE)),"i.a",VLOOKUP($C202,GVgg!$D$12:BY$600,L$3,FALSE)),"i.a"))</f>
        <v>i.a</v>
      </c>
      <c r="M202" s="134" t="str">
        <f>IF($C202="","",_xlfn.IFNA(IF(ISBLANK(VLOOKUP($C202,GVgg!$D$12:BZ$600,M$3,FALSE)),"i.a",VLOOKUP($C202,GVgg!$D$12:BZ$600,M$3,FALSE)),"i.a"))</f>
        <v>i.a</v>
      </c>
      <c r="N202" s="134" t="str">
        <f>IF($C202="","",_xlfn.IFNA(IF(ISBLANK(VLOOKUP($C202,GVgg!$D$12:CA$600,N$3,FALSE)),"i.a",VLOOKUP($C202,GVgg!$D$12:CA$600,N$3,FALSE)),"i.a"))</f>
        <v>i.a</v>
      </c>
      <c r="O202" s="134" t="str">
        <f>IF($C202="","",_xlfn.IFNA(IF(ISBLANK(VLOOKUP($C202,GVgg!$D$12:CB$600,O$3,FALSE)),"i.a",VLOOKUP($C202,GVgg!$D$12:CB$600,O$3,FALSE)),"i.a"))</f>
        <v>i.a</v>
      </c>
      <c r="P202" s="134" t="str">
        <f>IF($C202="","",_xlfn.IFNA(IF(ISBLANK(VLOOKUP($C202,GVgg!$D$12:CC$600,P$3,FALSE)),"i.a",VLOOKUP($C202,GVgg!$D$12:CC$600,P$3,FALSE)),"i.a"))</f>
        <v>i.a</v>
      </c>
      <c r="Q202" s="134" t="str">
        <f>IF($C202="","",_xlfn.IFNA(IF(ISBLANK(VLOOKUP($C202,GVgg!$D$12:CD$600,Q$3,FALSE)),"i.a",VLOOKUP($C202,GVgg!$D$12:CD$600,Q$3,FALSE)),"i.a"))</f>
        <v>i.a</v>
      </c>
      <c r="R202" s="134" t="str">
        <f>IF($C202="","",_xlfn.IFNA(IF(ISBLANK(VLOOKUP($C202,GVgg!$D$12:CE$600,R$3,FALSE)),"i.a",VLOOKUP($C202,GVgg!$D$12:CE$600,R$3,FALSE)),"i.a"))</f>
        <v>i.a</v>
      </c>
      <c r="S202" s="134" t="str">
        <f>IF($C202="","",_xlfn.IFNA(IF(ISBLANK(VLOOKUP($C202,GVgg!$D$12:CF$600,S$3,FALSE)),"i.a",VLOOKUP($C202,GVgg!$D$12:CF$600,S$3,FALSE)),"i.a"))</f>
        <v>i.a</v>
      </c>
      <c r="T202" s="134" t="str">
        <f>IF($C202="","",_xlfn.IFNA(IF(ISBLANK(VLOOKUP($C202,GVgg!$D$12:CG$600,T$3,FALSE)),"i.a",VLOOKUP($C202,GVgg!$D$12:CG$600,T$3,FALSE)),"i.a"))</f>
        <v>i.a</v>
      </c>
      <c r="U202" s="134" t="str">
        <f>IF($C202="","",_xlfn.IFNA(IF(ISBLANK(VLOOKUP($C202,GVgg!$D$12:CH$600,U$3,FALSE)),"i.a",VLOOKUP($C202,GVgg!$D$12:CH$600,U$3,FALSE)),"i.a"))</f>
        <v>i.a</v>
      </c>
      <c r="V202" s="134" t="str">
        <f>IF($C202="","",_xlfn.IFNA(IF(ISBLANK(VLOOKUP($C202,GVgg!$D$12:CI$600,V$3,FALSE)),"i.a",VLOOKUP($C202,GVgg!$D$12:CI$600,V$3,FALSE)),"i.a"))</f>
        <v>i.a</v>
      </c>
      <c r="W202" s="134" t="str">
        <f>IF($C202="","",_xlfn.IFNA(IF(ISBLANK(VLOOKUP($C202,GVgg!$D$12:CJ$600,W$3,FALSE)),"i.a",VLOOKUP($C202,GVgg!$D$12:CJ$600,W$3,FALSE)),"i.a"))</f>
        <v>i.a</v>
      </c>
      <c r="X202" s="134" t="str">
        <f>IF($C202="","",_xlfn.IFNA(IF(ISBLANK(VLOOKUP($C202,GVgg!$D$12:CK$600,X$3,FALSE)),"i.a",VLOOKUP($C202,GVgg!$D$12:CK$600,X$3,FALSE)),"i.a"))</f>
        <v>i.a</v>
      </c>
      <c r="Y202" s="134" t="str">
        <f>IF($C202="","",_xlfn.IFNA(IF(ISBLANK(VLOOKUP($C202,GVgg!$D$12:CL$600,Y$3,FALSE)),"i.a",VLOOKUP($C202,GVgg!$D$12:CL$600,Y$3,FALSE)),"i.a"))</f>
        <v>i.a</v>
      </c>
      <c r="Z202" s="134" t="str">
        <f>IF($C202="","",_xlfn.IFNA(IF(ISBLANK(VLOOKUP($C202,GVgg!$D$12:CM$600,Z$3,FALSE)),"i.a",VLOOKUP($C202,GVgg!$D$12:CM$600,Z$3,FALSE)),"i.a"))</f>
        <v>i.a</v>
      </c>
      <c r="AA202" s="134" t="str">
        <f>IF($C202="","",_xlfn.IFNA(IF(ISBLANK(VLOOKUP($C202,GVgg!$D$12:CN$600,AA$3,FALSE)),"i.a",VLOOKUP($C202,GVgg!$D$12:CN$600,AA$3,FALSE)),"i.a"))</f>
        <v>i.a</v>
      </c>
      <c r="AB202" s="134" t="str">
        <f>IF($C202="","",_xlfn.IFNA(IF(ISBLANK(VLOOKUP($C202,GVgg!$D$12:CO$600,AB$3,FALSE)),"i.a",VLOOKUP($C202,GVgg!$D$12:CO$600,AB$3,FALSE)),"i.a"))</f>
        <v>i.a</v>
      </c>
    </row>
    <row r="203" spans="1:28" x14ac:dyDescent="0.2">
      <c r="A203" s="45">
        <v>195</v>
      </c>
      <c r="B203" s="45">
        <f>IF(OR(B202=B201,INDEX(GVgg!$B$12:$D$600,B202,1)=""),B202+1,B202)</f>
        <v>195</v>
      </c>
      <c r="C203" s="45">
        <f>IF(B203=B204,"",INDEX(GVgg!$B$12:$D$600,B203,3))</f>
        <v>0</v>
      </c>
      <c r="D203" s="51" t="str">
        <f>_xlfn.IFNA(IF(OR($C203="",ISBLANK(VLOOKUP($C203,GVgg!$D$11:$BV794,$I$3,FALSE))),"",VLOOKUP($C203,GVgg!$D$11:$BV794,$I$3,FALSE)),"")</f>
        <v/>
      </c>
      <c r="E203" s="51" t="str">
        <f>_xlfn.IFNA(IF(OR($C203="",ISBLANK(VLOOKUP($C203,GVgg!$D$11:$BV794,$I$3-1,FALSE))),"",VLOOKUP($C203,GVgg!$D$11:$BV794,$I$3-1,FALSE)),"")</f>
        <v/>
      </c>
      <c r="F203" s="51">
        <f>IF(B203=B204,UPPER(MID(INDEX(GVgg!$B$12:$F$600,B203,1),9,99)),INDEX(GVgg!$B$12:$F$600,B203,5))</f>
        <v>0</v>
      </c>
      <c r="G203" s="51">
        <f>IF(B203=B204,UPPER(MID(INDEX(GVgg!$B$12:$F$600,B203,1),9,99)),INDEX(GVgg!$B$12:$F$600,B203,4))</f>
        <v>0</v>
      </c>
      <c r="H203" s="106">
        <f t="shared" ref="H203:H266" si="8">IF(G203&lt;&gt;0,G203,F203)</f>
        <v>0</v>
      </c>
      <c r="I203" s="108" t="str">
        <f t="shared" si="7"/>
        <v xml:space="preserve"> </v>
      </c>
      <c r="J203" s="134" t="str">
        <f>IF($C203="","",_xlfn.IFNA(IF(ISBLANK(VLOOKUP($C203,GVgg!$D$12:BW$600,J$3,FALSE)),"i.a",VLOOKUP($C203,GVgg!$D$12:BW$600,J$3,FALSE)),"i.a"))</f>
        <v>i.a</v>
      </c>
      <c r="K203" s="134" t="str">
        <f>IF($C203="","",_xlfn.IFNA(IF(ISBLANK(VLOOKUP($C203,GVgg!$D$12:BX$600,K$3,FALSE)),"i.a",VLOOKUP($C203,GVgg!$D$12:BX$600,K$3,FALSE)),"i.a"))</f>
        <v>i.a</v>
      </c>
      <c r="L203" s="134" t="str">
        <f>IF($C203="","",_xlfn.IFNA(IF(ISBLANK(VLOOKUP($C203,GVgg!$D$12:BY$600,L$3,FALSE)),"i.a",VLOOKUP($C203,GVgg!$D$12:BY$600,L$3,FALSE)),"i.a"))</f>
        <v>i.a</v>
      </c>
      <c r="M203" s="134" t="str">
        <f>IF($C203="","",_xlfn.IFNA(IF(ISBLANK(VLOOKUP($C203,GVgg!$D$12:BZ$600,M$3,FALSE)),"i.a",VLOOKUP($C203,GVgg!$D$12:BZ$600,M$3,FALSE)),"i.a"))</f>
        <v>i.a</v>
      </c>
      <c r="N203" s="134" t="str">
        <f>IF($C203="","",_xlfn.IFNA(IF(ISBLANK(VLOOKUP($C203,GVgg!$D$12:CA$600,N$3,FALSE)),"i.a",VLOOKUP($C203,GVgg!$D$12:CA$600,N$3,FALSE)),"i.a"))</f>
        <v>i.a</v>
      </c>
      <c r="O203" s="134" t="str">
        <f>IF($C203="","",_xlfn.IFNA(IF(ISBLANK(VLOOKUP($C203,GVgg!$D$12:CB$600,O$3,FALSE)),"i.a",VLOOKUP($C203,GVgg!$D$12:CB$600,O$3,FALSE)),"i.a"))</f>
        <v>i.a</v>
      </c>
      <c r="P203" s="134" t="str">
        <f>IF($C203="","",_xlfn.IFNA(IF(ISBLANK(VLOOKUP($C203,GVgg!$D$12:CC$600,P$3,FALSE)),"i.a",VLOOKUP($C203,GVgg!$D$12:CC$600,P$3,FALSE)),"i.a"))</f>
        <v>i.a</v>
      </c>
      <c r="Q203" s="134" t="str">
        <f>IF($C203="","",_xlfn.IFNA(IF(ISBLANK(VLOOKUP($C203,GVgg!$D$12:CD$600,Q$3,FALSE)),"i.a",VLOOKUP($C203,GVgg!$D$12:CD$600,Q$3,FALSE)),"i.a"))</f>
        <v>i.a</v>
      </c>
      <c r="R203" s="134" t="str">
        <f>IF($C203="","",_xlfn.IFNA(IF(ISBLANK(VLOOKUP($C203,GVgg!$D$12:CE$600,R$3,FALSE)),"i.a",VLOOKUP($C203,GVgg!$D$12:CE$600,R$3,FALSE)),"i.a"))</f>
        <v>i.a</v>
      </c>
      <c r="S203" s="134" t="str">
        <f>IF($C203="","",_xlfn.IFNA(IF(ISBLANK(VLOOKUP($C203,GVgg!$D$12:CF$600,S$3,FALSE)),"i.a",VLOOKUP($C203,GVgg!$D$12:CF$600,S$3,FALSE)),"i.a"))</f>
        <v>i.a</v>
      </c>
      <c r="T203" s="134" t="str">
        <f>IF($C203="","",_xlfn.IFNA(IF(ISBLANK(VLOOKUP($C203,GVgg!$D$12:CG$600,T$3,FALSE)),"i.a",VLOOKUP($C203,GVgg!$D$12:CG$600,T$3,FALSE)),"i.a"))</f>
        <v>i.a</v>
      </c>
      <c r="U203" s="134" t="str">
        <f>IF($C203="","",_xlfn.IFNA(IF(ISBLANK(VLOOKUP($C203,GVgg!$D$12:CH$600,U$3,FALSE)),"i.a",VLOOKUP($C203,GVgg!$D$12:CH$600,U$3,FALSE)),"i.a"))</f>
        <v>i.a</v>
      </c>
      <c r="V203" s="134" t="str">
        <f>IF($C203="","",_xlfn.IFNA(IF(ISBLANK(VLOOKUP($C203,GVgg!$D$12:CI$600,V$3,FALSE)),"i.a",VLOOKUP($C203,GVgg!$D$12:CI$600,V$3,FALSE)),"i.a"))</f>
        <v>i.a</v>
      </c>
      <c r="W203" s="134" t="str">
        <f>IF($C203="","",_xlfn.IFNA(IF(ISBLANK(VLOOKUP($C203,GVgg!$D$12:CJ$600,W$3,FALSE)),"i.a",VLOOKUP($C203,GVgg!$D$12:CJ$600,W$3,FALSE)),"i.a"))</f>
        <v>i.a</v>
      </c>
      <c r="X203" s="134" t="str">
        <f>IF($C203="","",_xlfn.IFNA(IF(ISBLANK(VLOOKUP($C203,GVgg!$D$12:CK$600,X$3,FALSE)),"i.a",VLOOKUP($C203,GVgg!$D$12:CK$600,X$3,FALSE)),"i.a"))</f>
        <v>i.a</v>
      </c>
      <c r="Y203" s="134" t="str">
        <f>IF($C203="","",_xlfn.IFNA(IF(ISBLANK(VLOOKUP($C203,GVgg!$D$12:CL$600,Y$3,FALSE)),"i.a",VLOOKUP($C203,GVgg!$D$12:CL$600,Y$3,FALSE)),"i.a"))</f>
        <v>i.a</v>
      </c>
      <c r="Z203" s="134" t="str">
        <f>IF($C203="","",_xlfn.IFNA(IF(ISBLANK(VLOOKUP($C203,GVgg!$D$12:CM$600,Z$3,FALSE)),"i.a",VLOOKUP($C203,GVgg!$D$12:CM$600,Z$3,FALSE)),"i.a"))</f>
        <v>i.a</v>
      </c>
      <c r="AA203" s="134" t="str">
        <f>IF($C203="","",_xlfn.IFNA(IF(ISBLANK(VLOOKUP($C203,GVgg!$D$12:CN$600,AA$3,FALSE)),"i.a",VLOOKUP($C203,GVgg!$D$12:CN$600,AA$3,FALSE)),"i.a"))</f>
        <v>i.a</v>
      </c>
      <c r="AB203" s="134" t="str">
        <f>IF($C203="","",_xlfn.IFNA(IF(ISBLANK(VLOOKUP($C203,GVgg!$D$12:CO$600,AB$3,FALSE)),"i.a",VLOOKUP($C203,GVgg!$D$12:CO$600,AB$3,FALSE)),"i.a"))</f>
        <v>i.a</v>
      </c>
    </row>
    <row r="204" spans="1:28" x14ac:dyDescent="0.2">
      <c r="A204" s="45">
        <v>196</v>
      </c>
      <c r="B204" s="45">
        <f>IF(OR(B203=B202,INDEX(GVgg!$B$12:$D$600,B203,1)=""),B203+1,B203)</f>
        <v>196</v>
      </c>
      <c r="C204" s="45">
        <f>IF(B204=B205,"",INDEX(GVgg!$B$12:$D$600,B204,3))</f>
        <v>0</v>
      </c>
      <c r="D204" s="51" t="str">
        <f>_xlfn.IFNA(IF(OR($C204="",ISBLANK(VLOOKUP($C204,GVgg!$D$11:$BV795,$I$3,FALSE))),"",VLOOKUP($C204,GVgg!$D$11:$BV795,$I$3,FALSE)),"")</f>
        <v/>
      </c>
      <c r="E204" s="51" t="str">
        <f>_xlfn.IFNA(IF(OR($C204="",ISBLANK(VLOOKUP($C204,GVgg!$D$11:$BV795,$I$3-1,FALSE))),"",VLOOKUP($C204,GVgg!$D$11:$BV795,$I$3-1,FALSE)),"")</f>
        <v/>
      </c>
      <c r="F204" s="51">
        <f>IF(B204=B205,UPPER(MID(INDEX(GVgg!$B$12:$F$600,B204,1),9,99)),INDEX(GVgg!$B$12:$F$600,B204,5))</f>
        <v>0</v>
      </c>
      <c r="G204" s="51">
        <f>IF(B204=B205,UPPER(MID(INDEX(GVgg!$B$12:$F$600,B204,1),9,99)),INDEX(GVgg!$B$12:$F$600,B204,4))</f>
        <v>0</v>
      </c>
      <c r="H204" s="106">
        <f t="shared" si="8"/>
        <v>0</v>
      </c>
      <c r="I204" s="108" t="str">
        <f t="shared" si="7"/>
        <v xml:space="preserve"> </v>
      </c>
      <c r="J204" s="134" t="str">
        <f>IF($C204="","",_xlfn.IFNA(IF(ISBLANK(VLOOKUP($C204,GVgg!$D$12:BW$600,J$3,FALSE)),"i.a",VLOOKUP($C204,GVgg!$D$12:BW$600,J$3,FALSE)),"i.a"))</f>
        <v>i.a</v>
      </c>
      <c r="K204" s="134" t="str">
        <f>IF($C204="","",_xlfn.IFNA(IF(ISBLANK(VLOOKUP($C204,GVgg!$D$12:BX$600,K$3,FALSE)),"i.a",VLOOKUP($C204,GVgg!$D$12:BX$600,K$3,FALSE)),"i.a"))</f>
        <v>i.a</v>
      </c>
      <c r="L204" s="134" t="str">
        <f>IF($C204="","",_xlfn.IFNA(IF(ISBLANK(VLOOKUP($C204,GVgg!$D$12:BY$600,L$3,FALSE)),"i.a",VLOOKUP($C204,GVgg!$D$12:BY$600,L$3,FALSE)),"i.a"))</f>
        <v>i.a</v>
      </c>
      <c r="M204" s="134" t="str">
        <f>IF($C204="","",_xlfn.IFNA(IF(ISBLANK(VLOOKUP($C204,GVgg!$D$12:BZ$600,M$3,FALSE)),"i.a",VLOOKUP($C204,GVgg!$D$12:BZ$600,M$3,FALSE)),"i.a"))</f>
        <v>i.a</v>
      </c>
      <c r="N204" s="134" t="str">
        <f>IF($C204="","",_xlfn.IFNA(IF(ISBLANK(VLOOKUP($C204,GVgg!$D$12:CA$600,N$3,FALSE)),"i.a",VLOOKUP($C204,GVgg!$D$12:CA$600,N$3,FALSE)),"i.a"))</f>
        <v>i.a</v>
      </c>
      <c r="O204" s="134" t="str">
        <f>IF($C204="","",_xlfn.IFNA(IF(ISBLANK(VLOOKUP($C204,GVgg!$D$12:CB$600,O$3,FALSE)),"i.a",VLOOKUP($C204,GVgg!$D$12:CB$600,O$3,FALSE)),"i.a"))</f>
        <v>i.a</v>
      </c>
      <c r="P204" s="134" t="str">
        <f>IF($C204="","",_xlfn.IFNA(IF(ISBLANK(VLOOKUP($C204,GVgg!$D$12:CC$600,P$3,FALSE)),"i.a",VLOOKUP($C204,GVgg!$D$12:CC$600,P$3,FALSE)),"i.a"))</f>
        <v>i.a</v>
      </c>
      <c r="Q204" s="134" t="str">
        <f>IF($C204="","",_xlfn.IFNA(IF(ISBLANK(VLOOKUP($C204,GVgg!$D$12:CD$600,Q$3,FALSE)),"i.a",VLOOKUP($C204,GVgg!$D$12:CD$600,Q$3,FALSE)),"i.a"))</f>
        <v>i.a</v>
      </c>
      <c r="R204" s="134" t="str">
        <f>IF($C204="","",_xlfn.IFNA(IF(ISBLANK(VLOOKUP($C204,GVgg!$D$12:CE$600,R$3,FALSE)),"i.a",VLOOKUP($C204,GVgg!$D$12:CE$600,R$3,FALSE)),"i.a"))</f>
        <v>i.a</v>
      </c>
      <c r="S204" s="134" t="str">
        <f>IF($C204="","",_xlfn.IFNA(IF(ISBLANK(VLOOKUP($C204,GVgg!$D$12:CF$600,S$3,FALSE)),"i.a",VLOOKUP($C204,GVgg!$D$12:CF$600,S$3,FALSE)),"i.a"))</f>
        <v>i.a</v>
      </c>
      <c r="T204" s="134" t="str">
        <f>IF($C204="","",_xlfn.IFNA(IF(ISBLANK(VLOOKUP($C204,GVgg!$D$12:CG$600,T$3,FALSE)),"i.a",VLOOKUP($C204,GVgg!$D$12:CG$600,T$3,FALSE)),"i.a"))</f>
        <v>i.a</v>
      </c>
      <c r="U204" s="134" t="str">
        <f>IF($C204="","",_xlfn.IFNA(IF(ISBLANK(VLOOKUP($C204,GVgg!$D$12:CH$600,U$3,FALSE)),"i.a",VLOOKUP($C204,GVgg!$D$12:CH$600,U$3,FALSE)),"i.a"))</f>
        <v>i.a</v>
      </c>
      <c r="V204" s="134" t="str">
        <f>IF($C204="","",_xlfn.IFNA(IF(ISBLANK(VLOOKUP($C204,GVgg!$D$12:CI$600,V$3,FALSE)),"i.a",VLOOKUP($C204,GVgg!$D$12:CI$600,V$3,FALSE)),"i.a"))</f>
        <v>i.a</v>
      </c>
      <c r="W204" s="134" t="str">
        <f>IF($C204="","",_xlfn.IFNA(IF(ISBLANK(VLOOKUP($C204,GVgg!$D$12:CJ$600,W$3,FALSE)),"i.a",VLOOKUP($C204,GVgg!$D$12:CJ$600,W$3,FALSE)),"i.a"))</f>
        <v>i.a</v>
      </c>
      <c r="X204" s="134" t="str">
        <f>IF($C204="","",_xlfn.IFNA(IF(ISBLANK(VLOOKUP($C204,GVgg!$D$12:CK$600,X$3,FALSE)),"i.a",VLOOKUP($C204,GVgg!$D$12:CK$600,X$3,FALSE)),"i.a"))</f>
        <v>i.a</v>
      </c>
      <c r="Y204" s="134" t="str">
        <f>IF($C204="","",_xlfn.IFNA(IF(ISBLANK(VLOOKUP($C204,GVgg!$D$12:CL$600,Y$3,FALSE)),"i.a",VLOOKUP($C204,GVgg!$D$12:CL$600,Y$3,FALSE)),"i.a"))</f>
        <v>i.a</v>
      </c>
      <c r="Z204" s="134" t="str">
        <f>IF($C204="","",_xlfn.IFNA(IF(ISBLANK(VLOOKUP($C204,GVgg!$D$12:CM$600,Z$3,FALSE)),"i.a",VLOOKUP($C204,GVgg!$D$12:CM$600,Z$3,FALSE)),"i.a"))</f>
        <v>i.a</v>
      </c>
      <c r="AA204" s="134" t="str">
        <f>IF($C204="","",_xlfn.IFNA(IF(ISBLANK(VLOOKUP($C204,GVgg!$D$12:CN$600,AA$3,FALSE)),"i.a",VLOOKUP($C204,GVgg!$D$12:CN$600,AA$3,FALSE)),"i.a"))</f>
        <v>i.a</v>
      </c>
      <c r="AB204" s="134" t="str">
        <f>IF($C204="","",_xlfn.IFNA(IF(ISBLANK(VLOOKUP($C204,GVgg!$D$12:CO$600,AB$3,FALSE)),"i.a",VLOOKUP($C204,GVgg!$D$12:CO$600,AB$3,FALSE)),"i.a"))</f>
        <v>i.a</v>
      </c>
    </row>
    <row r="205" spans="1:28" x14ac:dyDescent="0.2">
      <c r="A205" s="45">
        <v>197</v>
      </c>
      <c r="B205" s="45">
        <f>IF(OR(B204=B203,INDEX(GVgg!$B$12:$D$600,B204,1)=""),B204+1,B204)</f>
        <v>197</v>
      </c>
      <c r="C205" s="45">
        <f>IF(B205=B206,"",INDEX(GVgg!$B$12:$D$600,B205,3))</f>
        <v>0</v>
      </c>
      <c r="D205" s="51" t="str">
        <f>_xlfn.IFNA(IF(OR($C205="",ISBLANK(VLOOKUP($C205,GVgg!$D$11:$BV796,$I$3,FALSE))),"",VLOOKUP($C205,GVgg!$D$11:$BV796,$I$3,FALSE)),"")</f>
        <v/>
      </c>
      <c r="E205" s="51" t="str">
        <f>_xlfn.IFNA(IF(OR($C205="",ISBLANK(VLOOKUP($C205,GVgg!$D$11:$BV796,$I$3-1,FALSE))),"",VLOOKUP($C205,GVgg!$D$11:$BV796,$I$3-1,FALSE)),"")</f>
        <v/>
      </c>
      <c r="F205" s="51">
        <f>IF(B205=B206,UPPER(MID(INDEX(GVgg!$B$12:$F$600,B205,1),9,99)),INDEX(GVgg!$B$12:$F$600,B205,5))</f>
        <v>0</v>
      </c>
      <c r="G205" s="51">
        <f>IF(B205=B206,UPPER(MID(INDEX(GVgg!$B$12:$F$600,B205,1),9,99)),INDEX(GVgg!$B$12:$F$600,B205,4))</f>
        <v>0</v>
      </c>
      <c r="H205" s="106">
        <f t="shared" si="8"/>
        <v>0</v>
      </c>
      <c r="I205" s="108" t="str">
        <f t="shared" si="7"/>
        <v xml:space="preserve"> </v>
      </c>
      <c r="J205" s="134" t="str">
        <f>IF($C205="","",_xlfn.IFNA(IF(ISBLANK(VLOOKUP($C205,GVgg!$D$12:BW$600,J$3,FALSE)),"i.a",VLOOKUP($C205,GVgg!$D$12:BW$600,J$3,FALSE)),"i.a"))</f>
        <v>i.a</v>
      </c>
      <c r="K205" s="134" t="str">
        <f>IF($C205="","",_xlfn.IFNA(IF(ISBLANK(VLOOKUP($C205,GVgg!$D$12:BX$600,K$3,FALSE)),"i.a",VLOOKUP($C205,GVgg!$D$12:BX$600,K$3,FALSE)),"i.a"))</f>
        <v>i.a</v>
      </c>
      <c r="L205" s="134" t="str">
        <f>IF($C205="","",_xlfn.IFNA(IF(ISBLANK(VLOOKUP($C205,GVgg!$D$12:BY$600,L$3,FALSE)),"i.a",VLOOKUP($C205,GVgg!$D$12:BY$600,L$3,FALSE)),"i.a"))</f>
        <v>i.a</v>
      </c>
      <c r="M205" s="134" t="str">
        <f>IF($C205="","",_xlfn.IFNA(IF(ISBLANK(VLOOKUP($C205,GVgg!$D$12:BZ$600,M$3,FALSE)),"i.a",VLOOKUP($C205,GVgg!$D$12:BZ$600,M$3,FALSE)),"i.a"))</f>
        <v>i.a</v>
      </c>
      <c r="N205" s="134" t="str">
        <f>IF($C205="","",_xlfn.IFNA(IF(ISBLANK(VLOOKUP($C205,GVgg!$D$12:CA$600,N$3,FALSE)),"i.a",VLOOKUP($C205,GVgg!$D$12:CA$600,N$3,FALSE)),"i.a"))</f>
        <v>i.a</v>
      </c>
      <c r="O205" s="134" t="str">
        <f>IF($C205="","",_xlfn.IFNA(IF(ISBLANK(VLOOKUP($C205,GVgg!$D$12:CB$600,O$3,FALSE)),"i.a",VLOOKUP($C205,GVgg!$D$12:CB$600,O$3,FALSE)),"i.a"))</f>
        <v>i.a</v>
      </c>
      <c r="P205" s="134" t="str">
        <f>IF($C205="","",_xlfn.IFNA(IF(ISBLANK(VLOOKUP($C205,GVgg!$D$12:CC$600,P$3,FALSE)),"i.a",VLOOKUP($C205,GVgg!$D$12:CC$600,P$3,FALSE)),"i.a"))</f>
        <v>i.a</v>
      </c>
      <c r="Q205" s="134" t="str">
        <f>IF($C205="","",_xlfn.IFNA(IF(ISBLANK(VLOOKUP($C205,GVgg!$D$12:CD$600,Q$3,FALSE)),"i.a",VLOOKUP($C205,GVgg!$D$12:CD$600,Q$3,FALSE)),"i.a"))</f>
        <v>i.a</v>
      </c>
      <c r="R205" s="134" t="str">
        <f>IF($C205="","",_xlfn.IFNA(IF(ISBLANK(VLOOKUP($C205,GVgg!$D$12:CE$600,R$3,FALSE)),"i.a",VLOOKUP($C205,GVgg!$D$12:CE$600,R$3,FALSE)),"i.a"))</f>
        <v>i.a</v>
      </c>
      <c r="S205" s="134" t="str">
        <f>IF($C205="","",_xlfn.IFNA(IF(ISBLANK(VLOOKUP($C205,GVgg!$D$12:CF$600,S$3,FALSE)),"i.a",VLOOKUP($C205,GVgg!$D$12:CF$600,S$3,FALSE)),"i.a"))</f>
        <v>i.a</v>
      </c>
      <c r="T205" s="134" t="str">
        <f>IF($C205="","",_xlfn.IFNA(IF(ISBLANK(VLOOKUP($C205,GVgg!$D$12:CG$600,T$3,FALSE)),"i.a",VLOOKUP($C205,GVgg!$D$12:CG$600,T$3,FALSE)),"i.a"))</f>
        <v>i.a</v>
      </c>
      <c r="U205" s="134" t="str">
        <f>IF($C205="","",_xlfn.IFNA(IF(ISBLANK(VLOOKUP($C205,GVgg!$D$12:CH$600,U$3,FALSE)),"i.a",VLOOKUP($C205,GVgg!$D$12:CH$600,U$3,FALSE)),"i.a"))</f>
        <v>i.a</v>
      </c>
      <c r="V205" s="134" t="str">
        <f>IF($C205="","",_xlfn.IFNA(IF(ISBLANK(VLOOKUP($C205,GVgg!$D$12:CI$600,V$3,FALSE)),"i.a",VLOOKUP($C205,GVgg!$D$12:CI$600,V$3,FALSE)),"i.a"))</f>
        <v>i.a</v>
      </c>
      <c r="W205" s="134" t="str">
        <f>IF($C205="","",_xlfn.IFNA(IF(ISBLANK(VLOOKUP($C205,GVgg!$D$12:CJ$600,W$3,FALSE)),"i.a",VLOOKUP($C205,GVgg!$D$12:CJ$600,W$3,FALSE)),"i.a"))</f>
        <v>i.a</v>
      </c>
      <c r="X205" s="134" t="str">
        <f>IF($C205="","",_xlfn.IFNA(IF(ISBLANK(VLOOKUP($C205,GVgg!$D$12:CK$600,X$3,FALSE)),"i.a",VLOOKUP($C205,GVgg!$D$12:CK$600,X$3,FALSE)),"i.a"))</f>
        <v>i.a</v>
      </c>
      <c r="Y205" s="134" t="str">
        <f>IF($C205="","",_xlfn.IFNA(IF(ISBLANK(VLOOKUP($C205,GVgg!$D$12:CL$600,Y$3,FALSE)),"i.a",VLOOKUP($C205,GVgg!$D$12:CL$600,Y$3,FALSE)),"i.a"))</f>
        <v>i.a</v>
      </c>
      <c r="Z205" s="134" t="str">
        <f>IF($C205="","",_xlfn.IFNA(IF(ISBLANK(VLOOKUP($C205,GVgg!$D$12:CM$600,Z$3,FALSE)),"i.a",VLOOKUP($C205,GVgg!$D$12:CM$600,Z$3,FALSE)),"i.a"))</f>
        <v>i.a</v>
      </c>
      <c r="AA205" s="134" t="str">
        <f>IF($C205="","",_xlfn.IFNA(IF(ISBLANK(VLOOKUP($C205,GVgg!$D$12:CN$600,AA$3,FALSE)),"i.a",VLOOKUP($C205,GVgg!$D$12:CN$600,AA$3,FALSE)),"i.a"))</f>
        <v>i.a</v>
      </c>
      <c r="AB205" s="134" t="str">
        <f>IF($C205="","",_xlfn.IFNA(IF(ISBLANK(VLOOKUP($C205,GVgg!$D$12:CO$600,AB$3,FALSE)),"i.a",VLOOKUP($C205,GVgg!$D$12:CO$600,AB$3,FALSE)),"i.a"))</f>
        <v>i.a</v>
      </c>
    </row>
    <row r="206" spans="1:28" x14ac:dyDescent="0.2">
      <c r="A206" s="45">
        <v>198</v>
      </c>
      <c r="B206" s="45">
        <f>IF(OR(B205=B204,INDEX(GVgg!$B$12:$D$600,B205,1)=""),B205+1,B205)</f>
        <v>198</v>
      </c>
      <c r="C206" s="45">
        <f>IF(B206=B207,"",INDEX(GVgg!$B$12:$D$600,B206,3))</f>
        <v>0</v>
      </c>
      <c r="D206" s="51" t="str">
        <f>_xlfn.IFNA(IF(OR($C206="",ISBLANK(VLOOKUP($C206,GVgg!$D$11:$BV797,$I$3,FALSE))),"",VLOOKUP($C206,GVgg!$D$11:$BV797,$I$3,FALSE)),"")</f>
        <v/>
      </c>
      <c r="E206" s="51" t="str">
        <f>_xlfn.IFNA(IF(OR($C206="",ISBLANK(VLOOKUP($C206,GVgg!$D$11:$BV797,$I$3-1,FALSE))),"",VLOOKUP($C206,GVgg!$D$11:$BV797,$I$3-1,FALSE)),"")</f>
        <v/>
      </c>
      <c r="F206" s="51">
        <f>IF(B206=B207,UPPER(MID(INDEX(GVgg!$B$12:$F$600,B206,1),9,99)),INDEX(GVgg!$B$12:$F$600,B206,5))</f>
        <v>0</v>
      </c>
      <c r="G206" s="51">
        <f>IF(B206=B207,UPPER(MID(INDEX(GVgg!$B$12:$F$600,B206,1),9,99)),INDEX(GVgg!$B$12:$F$600,B206,4))</f>
        <v>0</v>
      </c>
      <c r="H206" s="106">
        <f t="shared" si="8"/>
        <v>0</v>
      </c>
      <c r="I206" s="108" t="str">
        <f t="shared" si="7"/>
        <v xml:space="preserve"> </v>
      </c>
      <c r="J206" s="134" t="str">
        <f>IF($C206="","",_xlfn.IFNA(IF(ISBLANK(VLOOKUP($C206,GVgg!$D$12:BW$600,J$3,FALSE)),"i.a",VLOOKUP($C206,GVgg!$D$12:BW$600,J$3,FALSE)),"i.a"))</f>
        <v>i.a</v>
      </c>
      <c r="K206" s="134" t="str">
        <f>IF($C206="","",_xlfn.IFNA(IF(ISBLANK(VLOOKUP($C206,GVgg!$D$12:BX$600,K$3,FALSE)),"i.a",VLOOKUP($C206,GVgg!$D$12:BX$600,K$3,FALSE)),"i.a"))</f>
        <v>i.a</v>
      </c>
      <c r="L206" s="134" t="str">
        <f>IF($C206="","",_xlfn.IFNA(IF(ISBLANK(VLOOKUP($C206,GVgg!$D$12:BY$600,L$3,FALSE)),"i.a",VLOOKUP($C206,GVgg!$D$12:BY$600,L$3,FALSE)),"i.a"))</f>
        <v>i.a</v>
      </c>
      <c r="M206" s="134" t="str">
        <f>IF($C206="","",_xlfn.IFNA(IF(ISBLANK(VLOOKUP($C206,GVgg!$D$12:BZ$600,M$3,FALSE)),"i.a",VLOOKUP($C206,GVgg!$D$12:BZ$600,M$3,FALSE)),"i.a"))</f>
        <v>i.a</v>
      </c>
      <c r="N206" s="134" t="str">
        <f>IF($C206="","",_xlfn.IFNA(IF(ISBLANK(VLOOKUP($C206,GVgg!$D$12:CA$600,N$3,FALSE)),"i.a",VLOOKUP($C206,GVgg!$D$12:CA$600,N$3,FALSE)),"i.a"))</f>
        <v>i.a</v>
      </c>
      <c r="O206" s="134" t="str">
        <f>IF($C206="","",_xlfn.IFNA(IF(ISBLANK(VLOOKUP($C206,GVgg!$D$12:CB$600,O$3,FALSE)),"i.a",VLOOKUP($C206,GVgg!$D$12:CB$600,O$3,FALSE)),"i.a"))</f>
        <v>i.a</v>
      </c>
      <c r="P206" s="134" t="str">
        <f>IF($C206="","",_xlfn.IFNA(IF(ISBLANK(VLOOKUP($C206,GVgg!$D$12:CC$600,P$3,FALSE)),"i.a",VLOOKUP($C206,GVgg!$D$12:CC$600,P$3,FALSE)),"i.a"))</f>
        <v>i.a</v>
      </c>
      <c r="Q206" s="134" t="str">
        <f>IF($C206="","",_xlfn.IFNA(IF(ISBLANK(VLOOKUP($C206,GVgg!$D$12:CD$600,Q$3,FALSE)),"i.a",VLOOKUP($C206,GVgg!$D$12:CD$600,Q$3,FALSE)),"i.a"))</f>
        <v>i.a</v>
      </c>
      <c r="R206" s="134" t="str">
        <f>IF($C206="","",_xlfn.IFNA(IF(ISBLANK(VLOOKUP($C206,GVgg!$D$12:CE$600,R$3,FALSE)),"i.a",VLOOKUP($C206,GVgg!$D$12:CE$600,R$3,FALSE)),"i.a"))</f>
        <v>i.a</v>
      </c>
      <c r="S206" s="134" t="str">
        <f>IF($C206="","",_xlfn.IFNA(IF(ISBLANK(VLOOKUP($C206,GVgg!$D$12:CF$600,S$3,FALSE)),"i.a",VLOOKUP($C206,GVgg!$D$12:CF$600,S$3,FALSE)),"i.a"))</f>
        <v>i.a</v>
      </c>
      <c r="T206" s="134" t="str">
        <f>IF($C206="","",_xlfn.IFNA(IF(ISBLANK(VLOOKUP($C206,GVgg!$D$12:CG$600,T$3,FALSE)),"i.a",VLOOKUP($C206,GVgg!$D$12:CG$600,T$3,FALSE)),"i.a"))</f>
        <v>i.a</v>
      </c>
      <c r="U206" s="134" t="str">
        <f>IF($C206="","",_xlfn.IFNA(IF(ISBLANK(VLOOKUP($C206,GVgg!$D$12:CH$600,U$3,FALSE)),"i.a",VLOOKUP($C206,GVgg!$D$12:CH$600,U$3,FALSE)),"i.a"))</f>
        <v>i.a</v>
      </c>
      <c r="V206" s="134" t="str">
        <f>IF($C206="","",_xlfn.IFNA(IF(ISBLANK(VLOOKUP($C206,GVgg!$D$12:CI$600,V$3,FALSE)),"i.a",VLOOKUP($C206,GVgg!$D$12:CI$600,V$3,FALSE)),"i.a"))</f>
        <v>i.a</v>
      </c>
      <c r="W206" s="134" t="str">
        <f>IF($C206="","",_xlfn.IFNA(IF(ISBLANK(VLOOKUP($C206,GVgg!$D$12:CJ$600,W$3,FALSE)),"i.a",VLOOKUP($C206,GVgg!$D$12:CJ$600,W$3,FALSE)),"i.a"))</f>
        <v>i.a</v>
      </c>
      <c r="X206" s="134" t="str">
        <f>IF($C206="","",_xlfn.IFNA(IF(ISBLANK(VLOOKUP($C206,GVgg!$D$12:CK$600,X$3,FALSE)),"i.a",VLOOKUP($C206,GVgg!$D$12:CK$600,X$3,FALSE)),"i.a"))</f>
        <v>i.a</v>
      </c>
      <c r="Y206" s="134" t="str">
        <f>IF($C206="","",_xlfn.IFNA(IF(ISBLANK(VLOOKUP($C206,GVgg!$D$12:CL$600,Y$3,FALSE)),"i.a",VLOOKUP($C206,GVgg!$D$12:CL$600,Y$3,FALSE)),"i.a"))</f>
        <v>i.a</v>
      </c>
      <c r="Z206" s="134" t="str">
        <f>IF($C206="","",_xlfn.IFNA(IF(ISBLANK(VLOOKUP($C206,GVgg!$D$12:CM$600,Z$3,FALSE)),"i.a",VLOOKUP($C206,GVgg!$D$12:CM$600,Z$3,FALSE)),"i.a"))</f>
        <v>i.a</v>
      </c>
      <c r="AA206" s="134" t="str">
        <f>IF($C206="","",_xlfn.IFNA(IF(ISBLANK(VLOOKUP($C206,GVgg!$D$12:CN$600,AA$3,FALSE)),"i.a",VLOOKUP($C206,GVgg!$D$12:CN$600,AA$3,FALSE)),"i.a"))</f>
        <v>i.a</v>
      </c>
      <c r="AB206" s="134" t="str">
        <f>IF($C206="","",_xlfn.IFNA(IF(ISBLANK(VLOOKUP($C206,GVgg!$D$12:CO$600,AB$3,FALSE)),"i.a",VLOOKUP($C206,GVgg!$D$12:CO$600,AB$3,FALSE)),"i.a"))</f>
        <v>i.a</v>
      </c>
    </row>
    <row r="207" spans="1:28" x14ac:dyDescent="0.2">
      <c r="A207" s="45">
        <v>199</v>
      </c>
      <c r="B207" s="45">
        <f>IF(OR(B206=B205,INDEX(GVgg!$B$12:$D$600,B206,1)=""),B206+1,B206)</f>
        <v>199</v>
      </c>
      <c r="C207" s="45">
        <f>IF(B207=B208,"",INDEX(GVgg!$B$12:$D$600,B207,3))</f>
        <v>0</v>
      </c>
      <c r="D207" s="51" t="str">
        <f>_xlfn.IFNA(IF(OR($C207="",ISBLANK(VLOOKUP($C207,GVgg!$D$11:$BV798,$I$3,FALSE))),"",VLOOKUP($C207,GVgg!$D$11:$BV798,$I$3,FALSE)),"")</f>
        <v/>
      </c>
      <c r="E207" s="51" t="str">
        <f>_xlfn.IFNA(IF(OR($C207="",ISBLANK(VLOOKUP($C207,GVgg!$D$11:$BV798,$I$3-1,FALSE))),"",VLOOKUP($C207,GVgg!$D$11:$BV798,$I$3-1,FALSE)),"")</f>
        <v/>
      </c>
      <c r="F207" s="51">
        <f>IF(B207=B208,UPPER(MID(INDEX(GVgg!$B$12:$F$600,B207,1),9,99)),INDEX(GVgg!$B$12:$F$600,B207,5))</f>
        <v>0</v>
      </c>
      <c r="G207" s="51">
        <f>IF(B207=B208,UPPER(MID(INDEX(GVgg!$B$12:$F$600,B207,1),9,99)),INDEX(GVgg!$B$12:$F$600,B207,4))</f>
        <v>0</v>
      </c>
      <c r="H207" s="106">
        <f t="shared" si="8"/>
        <v>0</v>
      </c>
      <c r="I207" s="108" t="str">
        <f t="shared" si="7"/>
        <v xml:space="preserve"> </v>
      </c>
      <c r="J207" s="134" t="str">
        <f>IF($C207="","",_xlfn.IFNA(IF(ISBLANK(VLOOKUP($C207,GVgg!$D$12:BW$600,J$3,FALSE)),"i.a",VLOOKUP($C207,GVgg!$D$12:BW$600,J$3,FALSE)),"i.a"))</f>
        <v>i.a</v>
      </c>
      <c r="K207" s="134" t="str">
        <f>IF($C207="","",_xlfn.IFNA(IF(ISBLANK(VLOOKUP($C207,GVgg!$D$12:BX$600,K$3,FALSE)),"i.a",VLOOKUP($C207,GVgg!$D$12:BX$600,K$3,FALSE)),"i.a"))</f>
        <v>i.a</v>
      </c>
      <c r="L207" s="134" t="str">
        <f>IF($C207="","",_xlfn.IFNA(IF(ISBLANK(VLOOKUP($C207,GVgg!$D$12:BY$600,L$3,FALSE)),"i.a",VLOOKUP($C207,GVgg!$D$12:BY$600,L$3,FALSE)),"i.a"))</f>
        <v>i.a</v>
      </c>
      <c r="M207" s="134" t="str">
        <f>IF($C207="","",_xlfn.IFNA(IF(ISBLANK(VLOOKUP($C207,GVgg!$D$12:BZ$600,M$3,FALSE)),"i.a",VLOOKUP($C207,GVgg!$D$12:BZ$600,M$3,FALSE)),"i.a"))</f>
        <v>i.a</v>
      </c>
      <c r="N207" s="134" t="str">
        <f>IF($C207="","",_xlfn.IFNA(IF(ISBLANK(VLOOKUP($C207,GVgg!$D$12:CA$600,N$3,FALSE)),"i.a",VLOOKUP($C207,GVgg!$D$12:CA$600,N$3,FALSE)),"i.a"))</f>
        <v>i.a</v>
      </c>
      <c r="O207" s="134" t="str">
        <f>IF($C207="","",_xlfn.IFNA(IF(ISBLANK(VLOOKUP($C207,GVgg!$D$12:CB$600,O$3,FALSE)),"i.a",VLOOKUP($C207,GVgg!$D$12:CB$600,O$3,FALSE)),"i.a"))</f>
        <v>i.a</v>
      </c>
      <c r="P207" s="134" t="str">
        <f>IF($C207="","",_xlfn.IFNA(IF(ISBLANK(VLOOKUP($C207,GVgg!$D$12:CC$600,P$3,FALSE)),"i.a",VLOOKUP($C207,GVgg!$D$12:CC$600,P$3,FALSE)),"i.a"))</f>
        <v>i.a</v>
      </c>
      <c r="Q207" s="134" t="str">
        <f>IF($C207="","",_xlfn.IFNA(IF(ISBLANK(VLOOKUP($C207,GVgg!$D$12:CD$600,Q$3,FALSE)),"i.a",VLOOKUP($C207,GVgg!$D$12:CD$600,Q$3,FALSE)),"i.a"))</f>
        <v>i.a</v>
      </c>
      <c r="R207" s="134" t="str">
        <f>IF($C207="","",_xlfn.IFNA(IF(ISBLANK(VLOOKUP($C207,GVgg!$D$12:CE$600,R$3,FALSE)),"i.a",VLOOKUP($C207,GVgg!$D$12:CE$600,R$3,FALSE)),"i.a"))</f>
        <v>i.a</v>
      </c>
      <c r="S207" s="134" t="str">
        <f>IF($C207="","",_xlfn.IFNA(IF(ISBLANK(VLOOKUP($C207,GVgg!$D$12:CF$600,S$3,FALSE)),"i.a",VLOOKUP($C207,GVgg!$D$12:CF$600,S$3,FALSE)),"i.a"))</f>
        <v>i.a</v>
      </c>
      <c r="T207" s="134" t="str">
        <f>IF($C207="","",_xlfn.IFNA(IF(ISBLANK(VLOOKUP($C207,GVgg!$D$12:CG$600,T$3,FALSE)),"i.a",VLOOKUP($C207,GVgg!$D$12:CG$600,T$3,FALSE)),"i.a"))</f>
        <v>i.a</v>
      </c>
      <c r="U207" s="134" t="str">
        <f>IF($C207="","",_xlfn.IFNA(IF(ISBLANK(VLOOKUP($C207,GVgg!$D$12:CH$600,U$3,FALSE)),"i.a",VLOOKUP($C207,GVgg!$D$12:CH$600,U$3,FALSE)),"i.a"))</f>
        <v>i.a</v>
      </c>
      <c r="V207" s="134" t="str">
        <f>IF($C207="","",_xlfn.IFNA(IF(ISBLANK(VLOOKUP($C207,GVgg!$D$12:CI$600,V$3,FALSE)),"i.a",VLOOKUP($C207,GVgg!$D$12:CI$600,V$3,FALSE)),"i.a"))</f>
        <v>i.a</v>
      </c>
      <c r="W207" s="134" t="str">
        <f>IF($C207="","",_xlfn.IFNA(IF(ISBLANK(VLOOKUP($C207,GVgg!$D$12:CJ$600,W$3,FALSE)),"i.a",VLOOKUP($C207,GVgg!$D$12:CJ$600,W$3,FALSE)),"i.a"))</f>
        <v>i.a</v>
      </c>
      <c r="X207" s="134" t="str">
        <f>IF($C207="","",_xlfn.IFNA(IF(ISBLANK(VLOOKUP($C207,GVgg!$D$12:CK$600,X$3,FALSE)),"i.a",VLOOKUP($C207,GVgg!$D$12:CK$600,X$3,FALSE)),"i.a"))</f>
        <v>i.a</v>
      </c>
      <c r="Y207" s="134" t="str">
        <f>IF($C207="","",_xlfn.IFNA(IF(ISBLANK(VLOOKUP($C207,GVgg!$D$12:CL$600,Y$3,FALSE)),"i.a",VLOOKUP($C207,GVgg!$D$12:CL$600,Y$3,FALSE)),"i.a"))</f>
        <v>i.a</v>
      </c>
      <c r="Z207" s="134" t="str">
        <f>IF($C207="","",_xlfn.IFNA(IF(ISBLANK(VLOOKUP($C207,GVgg!$D$12:CM$600,Z$3,FALSE)),"i.a",VLOOKUP($C207,GVgg!$D$12:CM$600,Z$3,FALSE)),"i.a"))</f>
        <v>i.a</v>
      </c>
      <c r="AA207" s="134" t="str">
        <f>IF($C207="","",_xlfn.IFNA(IF(ISBLANK(VLOOKUP($C207,GVgg!$D$12:CN$600,AA$3,FALSE)),"i.a",VLOOKUP($C207,GVgg!$D$12:CN$600,AA$3,FALSE)),"i.a"))</f>
        <v>i.a</v>
      </c>
      <c r="AB207" s="134" t="str">
        <f>IF($C207="","",_xlfn.IFNA(IF(ISBLANK(VLOOKUP($C207,GVgg!$D$12:CO$600,AB$3,FALSE)),"i.a",VLOOKUP($C207,GVgg!$D$12:CO$600,AB$3,FALSE)),"i.a"))</f>
        <v>i.a</v>
      </c>
    </row>
    <row r="208" spans="1:28" x14ac:dyDescent="0.2">
      <c r="A208" s="45">
        <v>200</v>
      </c>
      <c r="B208" s="45">
        <f>IF(OR(B207=B206,INDEX(GVgg!$B$12:$D$600,B207,1)=""),B207+1,B207)</f>
        <v>200</v>
      </c>
      <c r="C208" s="45">
        <f>IF(B208=B209,"",INDEX(GVgg!$B$12:$D$600,B208,3))</f>
        <v>0</v>
      </c>
      <c r="D208" s="51" t="str">
        <f>_xlfn.IFNA(IF(OR($C208="",ISBLANK(VLOOKUP($C208,GVgg!$D$11:$BV799,$I$3,FALSE))),"",VLOOKUP($C208,GVgg!$D$11:$BV799,$I$3,FALSE)),"")</f>
        <v/>
      </c>
      <c r="E208" s="51" t="str">
        <f>_xlfn.IFNA(IF(OR($C208="",ISBLANK(VLOOKUP($C208,GVgg!$D$11:$BV799,$I$3-1,FALSE))),"",VLOOKUP($C208,GVgg!$D$11:$BV799,$I$3-1,FALSE)),"")</f>
        <v/>
      </c>
      <c r="F208" s="51">
        <f>IF(B208=B209,UPPER(MID(INDEX(GVgg!$B$12:$F$600,B208,1),9,99)),INDEX(GVgg!$B$12:$F$600,B208,5))</f>
        <v>0</v>
      </c>
      <c r="G208" s="51">
        <f>IF(B208=B209,UPPER(MID(INDEX(GVgg!$B$12:$F$600,B208,1),9,99)),INDEX(GVgg!$B$12:$F$600,B208,4))</f>
        <v>0</v>
      </c>
      <c r="H208" s="106">
        <f t="shared" si="8"/>
        <v>0</v>
      </c>
      <c r="I208" s="108" t="str">
        <f t="shared" si="7"/>
        <v xml:space="preserve"> </v>
      </c>
      <c r="J208" s="134" t="str">
        <f>IF($C208="","",_xlfn.IFNA(IF(ISBLANK(VLOOKUP($C208,GVgg!$D$12:BW$600,J$3,FALSE)),"i.a",VLOOKUP($C208,GVgg!$D$12:BW$600,J$3,FALSE)),"i.a"))</f>
        <v>i.a</v>
      </c>
      <c r="K208" s="134" t="str">
        <f>IF($C208="","",_xlfn.IFNA(IF(ISBLANK(VLOOKUP($C208,GVgg!$D$12:BX$600,K$3,FALSE)),"i.a",VLOOKUP($C208,GVgg!$D$12:BX$600,K$3,FALSE)),"i.a"))</f>
        <v>i.a</v>
      </c>
      <c r="L208" s="134" t="str">
        <f>IF($C208="","",_xlfn.IFNA(IF(ISBLANK(VLOOKUP($C208,GVgg!$D$12:BY$600,L$3,FALSE)),"i.a",VLOOKUP($C208,GVgg!$D$12:BY$600,L$3,FALSE)),"i.a"))</f>
        <v>i.a</v>
      </c>
      <c r="M208" s="134" t="str">
        <f>IF($C208="","",_xlfn.IFNA(IF(ISBLANK(VLOOKUP($C208,GVgg!$D$12:BZ$600,M$3,FALSE)),"i.a",VLOOKUP($C208,GVgg!$D$12:BZ$600,M$3,FALSE)),"i.a"))</f>
        <v>i.a</v>
      </c>
      <c r="N208" s="134" t="str">
        <f>IF($C208="","",_xlfn.IFNA(IF(ISBLANK(VLOOKUP($C208,GVgg!$D$12:CA$600,N$3,FALSE)),"i.a",VLOOKUP($C208,GVgg!$D$12:CA$600,N$3,FALSE)),"i.a"))</f>
        <v>i.a</v>
      </c>
      <c r="O208" s="134" t="str">
        <f>IF($C208="","",_xlfn.IFNA(IF(ISBLANK(VLOOKUP($C208,GVgg!$D$12:CB$600,O$3,FALSE)),"i.a",VLOOKUP($C208,GVgg!$D$12:CB$600,O$3,FALSE)),"i.a"))</f>
        <v>i.a</v>
      </c>
      <c r="P208" s="134" t="str">
        <f>IF($C208="","",_xlfn.IFNA(IF(ISBLANK(VLOOKUP($C208,GVgg!$D$12:CC$600,P$3,FALSE)),"i.a",VLOOKUP($C208,GVgg!$D$12:CC$600,P$3,FALSE)),"i.a"))</f>
        <v>i.a</v>
      </c>
      <c r="Q208" s="134" t="str">
        <f>IF($C208="","",_xlfn.IFNA(IF(ISBLANK(VLOOKUP($C208,GVgg!$D$12:CD$600,Q$3,FALSE)),"i.a",VLOOKUP($C208,GVgg!$D$12:CD$600,Q$3,FALSE)),"i.a"))</f>
        <v>i.a</v>
      </c>
      <c r="R208" s="134" t="str">
        <f>IF($C208="","",_xlfn.IFNA(IF(ISBLANK(VLOOKUP($C208,GVgg!$D$12:CE$600,R$3,FALSE)),"i.a",VLOOKUP($C208,GVgg!$D$12:CE$600,R$3,FALSE)),"i.a"))</f>
        <v>i.a</v>
      </c>
      <c r="S208" s="134" t="str">
        <f>IF($C208="","",_xlfn.IFNA(IF(ISBLANK(VLOOKUP($C208,GVgg!$D$12:CF$600,S$3,FALSE)),"i.a",VLOOKUP($C208,GVgg!$D$12:CF$600,S$3,FALSE)),"i.a"))</f>
        <v>i.a</v>
      </c>
      <c r="T208" s="134" t="str">
        <f>IF($C208="","",_xlfn.IFNA(IF(ISBLANK(VLOOKUP($C208,GVgg!$D$12:CG$600,T$3,FALSE)),"i.a",VLOOKUP($C208,GVgg!$D$12:CG$600,T$3,FALSE)),"i.a"))</f>
        <v>i.a</v>
      </c>
      <c r="U208" s="134" t="str">
        <f>IF($C208="","",_xlfn.IFNA(IF(ISBLANK(VLOOKUP($C208,GVgg!$D$12:CH$600,U$3,FALSE)),"i.a",VLOOKUP($C208,GVgg!$D$12:CH$600,U$3,FALSE)),"i.a"))</f>
        <v>i.a</v>
      </c>
      <c r="V208" s="134" t="str">
        <f>IF($C208="","",_xlfn.IFNA(IF(ISBLANK(VLOOKUP($C208,GVgg!$D$12:CI$600,V$3,FALSE)),"i.a",VLOOKUP($C208,GVgg!$D$12:CI$600,V$3,FALSE)),"i.a"))</f>
        <v>i.a</v>
      </c>
      <c r="W208" s="134" t="str">
        <f>IF($C208="","",_xlfn.IFNA(IF(ISBLANK(VLOOKUP($C208,GVgg!$D$12:CJ$600,W$3,FALSE)),"i.a",VLOOKUP($C208,GVgg!$D$12:CJ$600,W$3,FALSE)),"i.a"))</f>
        <v>i.a</v>
      </c>
      <c r="X208" s="134" t="str">
        <f>IF($C208="","",_xlfn.IFNA(IF(ISBLANK(VLOOKUP($C208,GVgg!$D$12:CK$600,X$3,FALSE)),"i.a",VLOOKUP($C208,GVgg!$D$12:CK$600,X$3,FALSE)),"i.a"))</f>
        <v>i.a</v>
      </c>
      <c r="Y208" s="134" t="str">
        <f>IF($C208="","",_xlfn.IFNA(IF(ISBLANK(VLOOKUP($C208,GVgg!$D$12:CL$600,Y$3,FALSE)),"i.a",VLOOKUP($C208,GVgg!$D$12:CL$600,Y$3,FALSE)),"i.a"))</f>
        <v>i.a</v>
      </c>
      <c r="Z208" s="134" t="str">
        <f>IF($C208="","",_xlfn.IFNA(IF(ISBLANK(VLOOKUP($C208,GVgg!$D$12:CM$600,Z$3,FALSE)),"i.a",VLOOKUP($C208,GVgg!$D$12:CM$600,Z$3,FALSE)),"i.a"))</f>
        <v>i.a</v>
      </c>
      <c r="AA208" s="134" t="str">
        <f>IF($C208="","",_xlfn.IFNA(IF(ISBLANK(VLOOKUP($C208,GVgg!$D$12:CN$600,AA$3,FALSE)),"i.a",VLOOKUP($C208,GVgg!$D$12:CN$600,AA$3,FALSE)),"i.a"))</f>
        <v>i.a</v>
      </c>
      <c r="AB208" s="134" t="str">
        <f>IF($C208="","",_xlfn.IFNA(IF(ISBLANK(VLOOKUP($C208,GVgg!$D$12:CO$600,AB$3,FALSE)),"i.a",VLOOKUP($C208,GVgg!$D$12:CO$600,AB$3,FALSE)),"i.a"))</f>
        <v>i.a</v>
      </c>
    </row>
    <row r="209" spans="1:28" x14ac:dyDescent="0.2">
      <c r="A209" s="45">
        <v>201</v>
      </c>
      <c r="B209" s="45">
        <f>IF(OR(B208=B207,INDEX(GVgg!$B$12:$D$600,B208,1)=""),B208+1,B208)</f>
        <v>201</v>
      </c>
      <c r="C209" s="45">
        <f>IF(B209=B210,"",INDEX(GVgg!$B$12:$D$600,B209,3))</f>
        <v>0</v>
      </c>
      <c r="D209" s="51" t="str">
        <f>_xlfn.IFNA(IF(OR($C209="",ISBLANK(VLOOKUP($C209,GVgg!$D$11:$BV800,$I$3,FALSE))),"",VLOOKUP($C209,GVgg!$D$11:$BV800,$I$3,FALSE)),"")</f>
        <v/>
      </c>
      <c r="E209" s="51" t="str">
        <f>_xlfn.IFNA(IF(OR($C209="",ISBLANK(VLOOKUP($C209,GVgg!$D$11:$BV800,$I$3-1,FALSE))),"",VLOOKUP($C209,GVgg!$D$11:$BV800,$I$3-1,FALSE)),"")</f>
        <v/>
      </c>
      <c r="F209" s="51">
        <f>IF(B209=B210,UPPER(MID(INDEX(GVgg!$B$12:$F$600,B209,1),9,99)),INDEX(GVgg!$B$12:$F$600,B209,5))</f>
        <v>0</v>
      </c>
      <c r="G209" s="51">
        <f>IF(B209=B210,UPPER(MID(INDEX(GVgg!$B$12:$F$600,B209,1),9,99)),INDEX(GVgg!$B$12:$F$600,B209,4))</f>
        <v>0</v>
      </c>
      <c r="H209" s="106">
        <f t="shared" si="8"/>
        <v>0</v>
      </c>
      <c r="I209" s="108" t="str">
        <f t="shared" si="7"/>
        <v xml:space="preserve"> </v>
      </c>
      <c r="J209" s="134" t="str">
        <f>IF($C209="","",_xlfn.IFNA(IF(ISBLANK(VLOOKUP($C209,GVgg!$D$12:BW$600,J$3,FALSE)),"i.a",VLOOKUP($C209,GVgg!$D$12:BW$600,J$3,FALSE)),"i.a"))</f>
        <v>i.a</v>
      </c>
      <c r="K209" s="134" t="str">
        <f>IF($C209="","",_xlfn.IFNA(IF(ISBLANK(VLOOKUP($C209,GVgg!$D$12:BX$600,K$3,FALSE)),"i.a",VLOOKUP($C209,GVgg!$D$12:BX$600,K$3,FALSE)),"i.a"))</f>
        <v>i.a</v>
      </c>
      <c r="L209" s="134" t="str">
        <f>IF($C209="","",_xlfn.IFNA(IF(ISBLANK(VLOOKUP($C209,GVgg!$D$12:BY$600,L$3,FALSE)),"i.a",VLOOKUP($C209,GVgg!$D$12:BY$600,L$3,FALSE)),"i.a"))</f>
        <v>i.a</v>
      </c>
      <c r="M209" s="134" t="str">
        <f>IF($C209="","",_xlfn.IFNA(IF(ISBLANK(VLOOKUP($C209,GVgg!$D$12:BZ$600,M$3,FALSE)),"i.a",VLOOKUP($C209,GVgg!$D$12:BZ$600,M$3,FALSE)),"i.a"))</f>
        <v>i.a</v>
      </c>
      <c r="N209" s="134" t="str">
        <f>IF($C209="","",_xlfn.IFNA(IF(ISBLANK(VLOOKUP($C209,GVgg!$D$12:CA$600,N$3,FALSE)),"i.a",VLOOKUP($C209,GVgg!$D$12:CA$600,N$3,FALSE)),"i.a"))</f>
        <v>i.a</v>
      </c>
      <c r="O209" s="134" t="str">
        <f>IF($C209="","",_xlfn.IFNA(IF(ISBLANK(VLOOKUP($C209,GVgg!$D$12:CB$600,O$3,FALSE)),"i.a",VLOOKUP($C209,GVgg!$D$12:CB$600,O$3,FALSE)),"i.a"))</f>
        <v>i.a</v>
      </c>
      <c r="P209" s="134" t="str">
        <f>IF($C209="","",_xlfn.IFNA(IF(ISBLANK(VLOOKUP($C209,GVgg!$D$12:CC$600,P$3,FALSE)),"i.a",VLOOKUP($C209,GVgg!$D$12:CC$600,P$3,FALSE)),"i.a"))</f>
        <v>i.a</v>
      </c>
      <c r="Q209" s="134" t="str">
        <f>IF($C209="","",_xlfn.IFNA(IF(ISBLANK(VLOOKUP($C209,GVgg!$D$12:CD$600,Q$3,FALSE)),"i.a",VLOOKUP($C209,GVgg!$D$12:CD$600,Q$3,FALSE)),"i.a"))</f>
        <v>i.a</v>
      </c>
      <c r="R209" s="134" t="str">
        <f>IF($C209="","",_xlfn.IFNA(IF(ISBLANK(VLOOKUP($C209,GVgg!$D$12:CE$600,R$3,FALSE)),"i.a",VLOOKUP($C209,GVgg!$D$12:CE$600,R$3,FALSE)),"i.a"))</f>
        <v>i.a</v>
      </c>
      <c r="S209" s="134" t="str">
        <f>IF($C209="","",_xlfn.IFNA(IF(ISBLANK(VLOOKUP($C209,GVgg!$D$12:CF$600,S$3,FALSE)),"i.a",VLOOKUP($C209,GVgg!$D$12:CF$600,S$3,FALSE)),"i.a"))</f>
        <v>i.a</v>
      </c>
      <c r="T209" s="134" t="str">
        <f>IF($C209="","",_xlfn.IFNA(IF(ISBLANK(VLOOKUP($C209,GVgg!$D$12:CG$600,T$3,FALSE)),"i.a",VLOOKUP($C209,GVgg!$D$12:CG$600,T$3,FALSE)),"i.a"))</f>
        <v>i.a</v>
      </c>
      <c r="U209" s="134" t="str">
        <f>IF($C209="","",_xlfn.IFNA(IF(ISBLANK(VLOOKUP($C209,GVgg!$D$12:CH$600,U$3,FALSE)),"i.a",VLOOKUP($C209,GVgg!$D$12:CH$600,U$3,FALSE)),"i.a"))</f>
        <v>i.a</v>
      </c>
      <c r="V209" s="134" t="str">
        <f>IF($C209="","",_xlfn.IFNA(IF(ISBLANK(VLOOKUP($C209,GVgg!$D$12:CI$600,V$3,FALSE)),"i.a",VLOOKUP($C209,GVgg!$D$12:CI$600,V$3,FALSE)),"i.a"))</f>
        <v>i.a</v>
      </c>
      <c r="W209" s="134" t="str">
        <f>IF($C209="","",_xlfn.IFNA(IF(ISBLANK(VLOOKUP($C209,GVgg!$D$12:CJ$600,W$3,FALSE)),"i.a",VLOOKUP($C209,GVgg!$D$12:CJ$600,W$3,FALSE)),"i.a"))</f>
        <v>i.a</v>
      </c>
      <c r="X209" s="134" t="str">
        <f>IF($C209="","",_xlfn.IFNA(IF(ISBLANK(VLOOKUP($C209,GVgg!$D$12:CK$600,X$3,FALSE)),"i.a",VLOOKUP($C209,GVgg!$D$12:CK$600,X$3,FALSE)),"i.a"))</f>
        <v>i.a</v>
      </c>
      <c r="Y209" s="134" t="str">
        <f>IF($C209="","",_xlfn.IFNA(IF(ISBLANK(VLOOKUP($C209,GVgg!$D$12:CL$600,Y$3,FALSE)),"i.a",VLOOKUP($C209,GVgg!$D$12:CL$600,Y$3,FALSE)),"i.a"))</f>
        <v>i.a</v>
      </c>
      <c r="Z209" s="134" t="str">
        <f>IF($C209="","",_xlfn.IFNA(IF(ISBLANK(VLOOKUP($C209,GVgg!$D$12:CM$600,Z$3,FALSE)),"i.a",VLOOKUP($C209,GVgg!$D$12:CM$600,Z$3,FALSE)),"i.a"))</f>
        <v>i.a</v>
      </c>
      <c r="AA209" s="134" t="str">
        <f>IF($C209="","",_xlfn.IFNA(IF(ISBLANK(VLOOKUP($C209,GVgg!$D$12:CN$600,AA$3,FALSE)),"i.a",VLOOKUP($C209,GVgg!$D$12:CN$600,AA$3,FALSE)),"i.a"))</f>
        <v>i.a</v>
      </c>
      <c r="AB209" s="134" t="str">
        <f>IF($C209="","",_xlfn.IFNA(IF(ISBLANK(VLOOKUP($C209,GVgg!$D$12:CO$600,AB$3,FALSE)),"i.a",VLOOKUP($C209,GVgg!$D$12:CO$600,AB$3,FALSE)),"i.a"))</f>
        <v>i.a</v>
      </c>
    </row>
    <row r="210" spans="1:28" x14ac:dyDescent="0.2">
      <c r="A210" s="45">
        <v>202</v>
      </c>
      <c r="B210" s="45">
        <f>IF(OR(B209=B208,INDEX(GVgg!$B$12:$D$600,B209,1)=""),B209+1,B209)</f>
        <v>202</v>
      </c>
      <c r="C210" s="45">
        <f>IF(B210=B211,"",INDEX(GVgg!$B$12:$D$600,B210,3))</f>
        <v>0</v>
      </c>
      <c r="D210" s="51" t="str">
        <f>_xlfn.IFNA(IF(OR($C210="",ISBLANK(VLOOKUP($C210,GVgg!$D$11:$BV801,$I$3,FALSE))),"",VLOOKUP($C210,GVgg!$D$11:$BV801,$I$3,FALSE)),"")</f>
        <v/>
      </c>
      <c r="E210" s="51" t="str">
        <f>_xlfn.IFNA(IF(OR($C210="",ISBLANK(VLOOKUP($C210,GVgg!$D$11:$BV801,$I$3-1,FALSE))),"",VLOOKUP($C210,GVgg!$D$11:$BV801,$I$3-1,FALSE)),"")</f>
        <v/>
      </c>
      <c r="F210" s="51">
        <f>IF(B210=B211,UPPER(MID(INDEX(GVgg!$B$12:$F$600,B210,1),9,99)),INDEX(GVgg!$B$12:$F$600,B210,5))</f>
        <v>0</v>
      </c>
      <c r="G210" s="51">
        <f>IF(B210=B211,UPPER(MID(INDEX(GVgg!$B$12:$F$600,B210,1),9,99)),INDEX(GVgg!$B$12:$F$600,B210,4))</f>
        <v>0</v>
      </c>
      <c r="H210" s="106">
        <f t="shared" si="8"/>
        <v>0</v>
      </c>
      <c r="I210" s="108" t="str">
        <f t="shared" si="7"/>
        <v xml:space="preserve"> </v>
      </c>
      <c r="J210" s="134" t="str">
        <f>IF($C210="","",_xlfn.IFNA(IF(ISBLANK(VLOOKUP($C210,GVgg!$D$12:BW$600,J$3,FALSE)),"i.a",VLOOKUP($C210,GVgg!$D$12:BW$600,J$3,FALSE)),"i.a"))</f>
        <v>i.a</v>
      </c>
      <c r="K210" s="134" t="str">
        <f>IF($C210="","",_xlfn.IFNA(IF(ISBLANK(VLOOKUP($C210,GVgg!$D$12:BX$600,K$3,FALSE)),"i.a",VLOOKUP($C210,GVgg!$D$12:BX$600,K$3,FALSE)),"i.a"))</f>
        <v>i.a</v>
      </c>
      <c r="L210" s="134" t="str">
        <f>IF($C210="","",_xlfn.IFNA(IF(ISBLANK(VLOOKUP($C210,GVgg!$D$12:BY$600,L$3,FALSE)),"i.a",VLOOKUP($C210,GVgg!$D$12:BY$600,L$3,FALSE)),"i.a"))</f>
        <v>i.a</v>
      </c>
      <c r="M210" s="134" t="str">
        <f>IF($C210="","",_xlfn.IFNA(IF(ISBLANK(VLOOKUP($C210,GVgg!$D$12:BZ$600,M$3,FALSE)),"i.a",VLOOKUP($C210,GVgg!$D$12:BZ$600,M$3,FALSE)),"i.a"))</f>
        <v>i.a</v>
      </c>
      <c r="N210" s="134" t="str">
        <f>IF($C210="","",_xlfn.IFNA(IF(ISBLANK(VLOOKUP($C210,GVgg!$D$12:CA$600,N$3,FALSE)),"i.a",VLOOKUP($C210,GVgg!$D$12:CA$600,N$3,FALSE)),"i.a"))</f>
        <v>i.a</v>
      </c>
      <c r="O210" s="134" t="str">
        <f>IF($C210="","",_xlfn.IFNA(IF(ISBLANK(VLOOKUP($C210,GVgg!$D$12:CB$600,O$3,FALSE)),"i.a",VLOOKUP($C210,GVgg!$D$12:CB$600,O$3,FALSE)),"i.a"))</f>
        <v>i.a</v>
      </c>
      <c r="P210" s="134" t="str">
        <f>IF($C210="","",_xlfn.IFNA(IF(ISBLANK(VLOOKUP($C210,GVgg!$D$12:CC$600,P$3,FALSE)),"i.a",VLOOKUP($C210,GVgg!$D$12:CC$600,P$3,FALSE)),"i.a"))</f>
        <v>i.a</v>
      </c>
      <c r="Q210" s="134" t="str">
        <f>IF($C210="","",_xlfn.IFNA(IF(ISBLANK(VLOOKUP($C210,GVgg!$D$12:CD$600,Q$3,FALSE)),"i.a",VLOOKUP($C210,GVgg!$D$12:CD$600,Q$3,FALSE)),"i.a"))</f>
        <v>i.a</v>
      </c>
      <c r="R210" s="134" t="str">
        <f>IF($C210="","",_xlfn.IFNA(IF(ISBLANK(VLOOKUP($C210,GVgg!$D$12:CE$600,R$3,FALSE)),"i.a",VLOOKUP($C210,GVgg!$D$12:CE$600,R$3,FALSE)),"i.a"))</f>
        <v>i.a</v>
      </c>
      <c r="S210" s="134" t="str">
        <f>IF($C210="","",_xlfn.IFNA(IF(ISBLANK(VLOOKUP($C210,GVgg!$D$12:CF$600,S$3,FALSE)),"i.a",VLOOKUP($C210,GVgg!$D$12:CF$600,S$3,FALSE)),"i.a"))</f>
        <v>i.a</v>
      </c>
      <c r="T210" s="134" t="str">
        <f>IF($C210="","",_xlfn.IFNA(IF(ISBLANK(VLOOKUP($C210,GVgg!$D$12:CG$600,T$3,FALSE)),"i.a",VLOOKUP($C210,GVgg!$D$12:CG$600,T$3,FALSE)),"i.a"))</f>
        <v>i.a</v>
      </c>
      <c r="U210" s="134" t="str">
        <f>IF($C210="","",_xlfn.IFNA(IF(ISBLANK(VLOOKUP($C210,GVgg!$D$12:CH$600,U$3,FALSE)),"i.a",VLOOKUP($C210,GVgg!$D$12:CH$600,U$3,FALSE)),"i.a"))</f>
        <v>i.a</v>
      </c>
      <c r="V210" s="134" t="str">
        <f>IF($C210="","",_xlfn.IFNA(IF(ISBLANK(VLOOKUP($C210,GVgg!$D$12:CI$600,V$3,FALSE)),"i.a",VLOOKUP($C210,GVgg!$D$12:CI$600,V$3,FALSE)),"i.a"))</f>
        <v>i.a</v>
      </c>
      <c r="W210" s="134" t="str">
        <f>IF($C210="","",_xlfn.IFNA(IF(ISBLANK(VLOOKUP($C210,GVgg!$D$12:CJ$600,W$3,FALSE)),"i.a",VLOOKUP($C210,GVgg!$D$12:CJ$600,W$3,FALSE)),"i.a"))</f>
        <v>i.a</v>
      </c>
      <c r="X210" s="134" t="str">
        <f>IF($C210="","",_xlfn.IFNA(IF(ISBLANK(VLOOKUP($C210,GVgg!$D$12:CK$600,X$3,FALSE)),"i.a",VLOOKUP($C210,GVgg!$D$12:CK$600,X$3,FALSE)),"i.a"))</f>
        <v>i.a</v>
      </c>
      <c r="Y210" s="134" t="str">
        <f>IF($C210="","",_xlfn.IFNA(IF(ISBLANK(VLOOKUP($C210,GVgg!$D$12:CL$600,Y$3,FALSE)),"i.a",VLOOKUP($C210,GVgg!$D$12:CL$600,Y$3,FALSE)),"i.a"))</f>
        <v>i.a</v>
      </c>
      <c r="Z210" s="134" t="str">
        <f>IF($C210="","",_xlfn.IFNA(IF(ISBLANK(VLOOKUP($C210,GVgg!$D$12:CM$600,Z$3,FALSE)),"i.a",VLOOKUP($C210,GVgg!$D$12:CM$600,Z$3,FALSE)),"i.a"))</f>
        <v>i.a</v>
      </c>
      <c r="AA210" s="134" t="str">
        <f>IF($C210="","",_xlfn.IFNA(IF(ISBLANK(VLOOKUP($C210,GVgg!$D$12:CN$600,AA$3,FALSE)),"i.a",VLOOKUP($C210,GVgg!$D$12:CN$600,AA$3,FALSE)),"i.a"))</f>
        <v>i.a</v>
      </c>
      <c r="AB210" s="134" t="str">
        <f>IF($C210="","",_xlfn.IFNA(IF(ISBLANK(VLOOKUP($C210,GVgg!$D$12:CO$600,AB$3,FALSE)),"i.a",VLOOKUP($C210,GVgg!$D$12:CO$600,AB$3,FALSE)),"i.a"))</f>
        <v>i.a</v>
      </c>
    </row>
    <row r="211" spans="1:28" x14ac:dyDescent="0.2">
      <c r="A211" s="45">
        <v>203</v>
      </c>
      <c r="B211" s="45">
        <f>IF(OR(B210=B209,INDEX(GVgg!$B$12:$D$600,B210,1)=""),B210+1,B210)</f>
        <v>203</v>
      </c>
      <c r="C211" s="45">
        <f>IF(B211=B212,"",INDEX(GVgg!$B$12:$D$600,B211,3))</f>
        <v>0</v>
      </c>
      <c r="D211" s="51" t="str">
        <f>_xlfn.IFNA(IF(OR($C211="",ISBLANK(VLOOKUP($C211,GVgg!$D$11:$BV802,$I$3,FALSE))),"",VLOOKUP($C211,GVgg!$D$11:$BV802,$I$3,FALSE)),"")</f>
        <v/>
      </c>
      <c r="E211" s="51" t="str">
        <f>_xlfn.IFNA(IF(OR($C211="",ISBLANK(VLOOKUP($C211,GVgg!$D$11:$BV802,$I$3-1,FALSE))),"",VLOOKUP($C211,GVgg!$D$11:$BV802,$I$3-1,FALSE)),"")</f>
        <v/>
      </c>
      <c r="F211" s="51">
        <f>IF(B211=B212,UPPER(MID(INDEX(GVgg!$B$12:$F$600,B211,1),9,99)),INDEX(GVgg!$B$12:$F$600,B211,5))</f>
        <v>0</v>
      </c>
      <c r="G211" s="51">
        <f>IF(B211=B212,UPPER(MID(INDEX(GVgg!$B$12:$F$600,B211,1),9,99)),INDEX(GVgg!$B$12:$F$600,B211,4))</f>
        <v>0</v>
      </c>
      <c r="H211" s="106">
        <f t="shared" si="8"/>
        <v>0</v>
      </c>
      <c r="I211" s="108" t="str">
        <f t="shared" si="7"/>
        <v xml:space="preserve"> </v>
      </c>
      <c r="J211" s="134" t="str">
        <f>IF($C211="","",_xlfn.IFNA(IF(ISBLANK(VLOOKUP($C211,GVgg!$D$12:BW$600,J$3,FALSE)),"i.a",VLOOKUP($C211,GVgg!$D$12:BW$600,J$3,FALSE)),"i.a"))</f>
        <v>i.a</v>
      </c>
      <c r="K211" s="134" t="str">
        <f>IF($C211="","",_xlfn.IFNA(IF(ISBLANK(VLOOKUP($C211,GVgg!$D$12:BX$600,K$3,FALSE)),"i.a",VLOOKUP($C211,GVgg!$D$12:BX$600,K$3,FALSE)),"i.a"))</f>
        <v>i.a</v>
      </c>
      <c r="L211" s="134" t="str">
        <f>IF($C211="","",_xlfn.IFNA(IF(ISBLANK(VLOOKUP($C211,GVgg!$D$12:BY$600,L$3,FALSE)),"i.a",VLOOKUP($C211,GVgg!$D$12:BY$600,L$3,FALSE)),"i.a"))</f>
        <v>i.a</v>
      </c>
      <c r="M211" s="134" t="str">
        <f>IF($C211="","",_xlfn.IFNA(IF(ISBLANK(VLOOKUP($C211,GVgg!$D$12:BZ$600,M$3,FALSE)),"i.a",VLOOKUP($C211,GVgg!$D$12:BZ$600,M$3,FALSE)),"i.a"))</f>
        <v>i.a</v>
      </c>
      <c r="N211" s="134" t="str">
        <f>IF($C211="","",_xlfn.IFNA(IF(ISBLANK(VLOOKUP($C211,GVgg!$D$12:CA$600,N$3,FALSE)),"i.a",VLOOKUP($C211,GVgg!$D$12:CA$600,N$3,FALSE)),"i.a"))</f>
        <v>i.a</v>
      </c>
      <c r="O211" s="134" t="str">
        <f>IF($C211="","",_xlfn.IFNA(IF(ISBLANK(VLOOKUP($C211,GVgg!$D$12:CB$600,O$3,FALSE)),"i.a",VLOOKUP($C211,GVgg!$D$12:CB$600,O$3,FALSE)),"i.a"))</f>
        <v>i.a</v>
      </c>
      <c r="P211" s="134" t="str">
        <f>IF($C211="","",_xlfn.IFNA(IF(ISBLANK(VLOOKUP($C211,GVgg!$D$12:CC$600,P$3,FALSE)),"i.a",VLOOKUP($C211,GVgg!$D$12:CC$600,P$3,FALSE)),"i.a"))</f>
        <v>i.a</v>
      </c>
      <c r="Q211" s="134" t="str">
        <f>IF($C211="","",_xlfn.IFNA(IF(ISBLANK(VLOOKUP($C211,GVgg!$D$12:CD$600,Q$3,FALSE)),"i.a",VLOOKUP($C211,GVgg!$D$12:CD$600,Q$3,FALSE)),"i.a"))</f>
        <v>i.a</v>
      </c>
      <c r="R211" s="134" t="str">
        <f>IF($C211="","",_xlfn.IFNA(IF(ISBLANK(VLOOKUP($C211,GVgg!$D$12:CE$600,R$3,FALSE)),"i.a",VLOOKUP($C211,GVgg!$D$12:CE$600,R$3,FALSE)),"i.a"))</f>
        <v>i.a</v>
      </c>
      <c r="S211" s="134" t="str">
        <f>IF($C211="","",_xlfn.IFNA(IF(ISBLANK(VLOOKUP($C211,GVgg!$D$12:CF$600,S$3,FALSE)),"i.a",VLOOKUP($C211,GVgg!$D$12:CF$600,S$3,FALSE)),"i.a"))</f>
        <v>i.a</v>
      </c>
      <c r="T211" s="134" t="str">
        <f>IF($C211="","",_xlfn.IFNA(IF(ISBLANK(VLOOKUP($C211,GVgg!$D$12:CG$600,T$3,FALSE)),"i.a",VLOOKUP($C211,GVgg!$D$12:CG$600,T$3,FALSE)),"i.a"))</f>
        <v>i.a</v>
      </c>
      <c r="U211" s="134" t="str">
        <f>IF($C211="","",_xlfn.IFNA(IF(ISBLANK(VLOOKUP($C211,GVgg!$D$12:CH$600,U$3,FALSE)),"i.a",VLOOKUP($C211,GVgg!$D$12:CH$600,U$3,FALSE)),"i.a"))</f>
        <v>i.a</v>
      </c>
      <c r="V211" s="134" t="str">
        <f>IF($C211="","",_xlfn.IFNA(IF(ISBLANK(VLOOKUP($C211,GVgg!$D$12:CI$600,V$3,FALSE)),"i.a",VLOOKUP($C211,GVgg!$D$12:CI$600,V$3,FALSE)),"i.a"))</f>
        <v>i.a</v>
      </c>
      <c r="W211" s="134" t="str">
        <f>IF($C211="","",_xlfn.IFNA(IF(ISBLANK(VLOOKUP($C211,GVgg!$D$12:CJ$600,W$3,FALSE)),"i.a",VLOOKUP($C211,GVgg!$D$12:CJ$600,W$3,FALSE)),"i.a"))</f>
        <v>i.a</v>
      </c>
      <c r="X211" s="134" t="str">
        <f>IF($C211="","",_xlfn.IFNA(IF(ISBLANK(VLOOKUP($C211,GVgg!$D$12:CK$600,X$3,FALSE)),"i.a",VLOOKUP($C211,GVgg!$D$12:CK$600,X$3,FALSE)),"i.a"))</f>
        <v>i.a</v>
      </c>
      <c r="Y211" s="134" t="str">
        <f>IF($C211="","",_xlfn.IFNA(IF(ISBLANK(VLOOKUP($C211,GVgg!$D$12:CL$600,Y$3,FALSE)),"i.a",VLOOKUP($C211,GVgg!$D$12:CL$600,Y$3,FALSE)),"i.a"))</f>
        <v>i.a</v>
      </c>
      <c r="Z211" s="134" t="str">
        <f>IF($C211="","",_xlfn.IFNA(IF(ISBLANK(VLOOKUP($C211,GVgg!$D$12:CM$600,Z$3,FALSE)),"i.a",VLOOKUP($C211,GVgg!$D$12:CM$600,Z$3,FALSE)),"i.a"))</f>
        <v>i.a</v>
      </c>
      <c r="AA211" s="134" t="str">
        <f>IF($C211="","",_xlfn.IFNA(IF(ISBLANK(VLOOKUP($C211,GVgg!$D$12:CN$600,AA$3,FALSE)),"i.a",VLOOKUP($C211,GVgg!$D$12:CN$600,AA$3,FALSE)),"i.a"))</f>
        <v>i.a</v>
      </c>
      <c r="AB211" s="134" t="str">
        <f>IF($C211="","",_xlfn.IFNA(IF(ISBLANK(VLOOKUP($C211,GVgg!$D$12:CO$600,AB$3,FALSE)),"i.a",VLOOKUP($C211,GVgg!$D$12:CO$600,AB$3,FALSE)),"i.a"))</f>
        <v>i.a</v>
      </c>
    </row>
    <row r="212" spans="1:28" x14ac:dyDescent="0.2">
      <c r="A212" s="45">
        <v>204</v>
      </c>
      <c r="B212" s="45">
        <f>IF(OR(B211=B210,INDEX(GVgg!$B$12:$D$600,B211,1)=""),B211+1,B211)</f>
        <v>204</v>
      </c>
      <c r="C212" s="45">
        <f>IF(B212=B213,"",INDEX(GVgg!$B$12:$D$600,B212,3))</f>
        <v>0</v>
      </c>
      <c r="D212" s="51" t="str">
        <f>_xlfn.IFNA(IF(OR($C212="",ISBLANK(VLOOKUP($C212,GVgg!$D$11:$BV803,$I$3,FALSE))),"",VLOOKUP($C212,GVgg!$D$11:$BV803,$I$3,FALSE)),"")</f>
        <v/>
      </c>
      <c r="E212" s="51" t="str">
        <f>_xlfn.IFNA(IF(OR($C212="",ISBLANK(VLOOKUP($C212,GVgg!$D$11:$BV803,$I$3-1,FALSE))),"",VLOOKUP($C212,GVgg!$D$11:$BV803,$I$3-1,FALSE)),"")</f>
        <v/>
      </c>
      <c r="F212" s="51">
        <f>IF(B212=B213,UPPER(MID(INDEX(GVgg!$B$12:$F$600,B212,1),9,99)),INDEX(GVgg!$B$12:$F$600,B212,5))</f>
        <v>0</v>
      </c>
      <c r="G212" s="51">
        <f>IF(B212=B213,UPPER(MID(INDEX(GVgg!$B$12:$F$600,B212,1),9,99)),INDEX(GVgg!$B$12:$F$600,B212,4))</f>
        <v>0</v>
      </c>
      <c r="H212" s="106">
        <f t="shared" si="8"/>
        <v>0</v>
      </c>
      <c r="I212" s="108" t="str">
        <f t="shared" si="7"/>
        <v xml:space="preserve"> </v>
      </c>
      <c r="J212" s="134" t="str">
        <f>IF($C212="","",_xlfn.IFNA(IF(ISBLANK(VLOOKUP($C212,GVgg!$D$12:BW$600,J$3,FALSE)),"i.a",VLOOKUP($C212,GVgg!$D$12:BW$600,J$3,FALSE)),"i.a"))</f>
        <v>i.a</v>
      </c>
      <c r="K212" s="134" t="str">
        <f>IF($C212="","",_xlfn.IFNA(IF(ISBLANK(VLOOKUP($C212,GVgg!$D$12:BX$600,K$3,FALSE)),"i.a",VLOOKUP($C212,GVgg!$D$12:BX$600,K$3,FALSE)),"i.a"))</f>
        <v>i.a</v>
      </c>
      <c r="L212" s="134" t="str">
        <f>IF($C212="","",_xlfn.IFNA(IF(ISBLANK(VLOOKUP($C212,GVgg!$D$12:BY$600,L$3,FALSE)),"i.a",VLOOKUP($C212,GVgg!$D$12:BY$600,L$3,FALSE)),"i.a"))</f>
        <v>i.a</v>
      </c>
      <c r="M212" s="134" t="str">
        <f>IF($C212="","",_xlfn.IFNA(IF(ISBLANK(VLOOKUP($C212,GVgg!$D$12:BZ$600,M$3,FALSE)),"i.a",VLOOKUP($C212,GVgg!$D$12:BZ$600,M$3,FALSE)),"i.a"))</f>
        <v>i.a</v>
      </c>
      <c r="N212" s="134" t="str">
        <f>IF($C212="","",_xlfn.IFNA(IF(ISBLANK(VLOOKUP($C212,GVgg!$D$12:CA$600,N$3,FALSE)),"i.a",VLOOKUP($C212,GVgg!$D$12:CA$600,N$3,FALSE)),"i.a"))</f>
        <v>i.a</v>
      </c>
      <c r="O212" s="134" t="str">
        <f>IF($C212="","",_xlfn.IFNA(IF(ISBLANK(VLOOKUP($C212,GVgg!$D$12:CB$600,O$3,FALSE)),"i.a",VLOOKUP($C212,GVgg!$D$12:CB$600,O$3,FALSE)),"i.a"))</f>
        <v>i.a</v>
      </c>
      <c r="P212" s="134" t="str">
        <f>IF($C212="","",_xlfn.IFNA(IF(ISBLANK(VLOOKUP($C212,GVgg!$D$12:CC$600,P$3,FALSE)),"i.a",VLOOKUP($C212,GVgg!$D$12:CC$600,P$3,FALSE)),"i.a"))</f>
        <v>i.a</v>
      </c>
      <c r="Q212" s="134" t="str">
        <f>IF($C212="","",_xlfn.IFNA(IF(ISBLANK(VLOOKUP($C212,GVgg!$D$12:CD$600,Q$3,FALSE)),"i.a",VLOOKUP($C212,GVgg!$D$12:CD$600,Q$3,FALSE)),"i.a"))</f>
        <v>i.a</v>
      </c>
      <c r="R212" s="134" t="str">
        <f>IF($C212="","",_xlfn.IFNA(IF(ISBLANK(VLOOKUP($C212,GVgg!$D$12:CE$600,R$3,FALSE)),"i.a",VLOOKUP($C212,GVgg!$D$12:CE$600,R$3,FALSE)),"i.a"))</f>
        <v>i.a</v>
      </c>
      <c r="S212" s="134" t="str">
        <f>IF($C212="","",_xlfn.IFNA(IF(ISBLANK(VLOOKUP($C212,GVgg!$D$12:CF$600,S$3,FALSE)),"i.a",VLOOKUP($C212,GVgg!$D$12:CF$600,S$3,FALSE)),"i.a"))</f>
        <v>i.a</v>
      </c>
      <c r="T212" s="134" t="str">
        <f>IF($C212="","",_xlfn.IFNA(IF(ISBLANK(VLOOKUP($C212,GVgg!$D$12:CG$600,T$3,FALSE)),"i.a",VLOOKUP($C212,GVgg!$D$12:CG$600,T$3,FALSE)),"i.a"))</f>
        <v>i.a</v>
      </c>
      <c r="U212" s="134" t="str">
        <f>IF($C212="","",_xlfn.IFNA(IF(ISBLANK(VLOOKUP($C212,GVgg!$D$12:CH$600,U$3,FALSE)),"i.a",VLOOKUP($C212,GVgg!$D$12:CH$600,U$3,FALSE)),"i.a"))</f>
        <v>i.a</v>
      </c>
      <c r="V212" s="134" t="str">
        <f>IF($C212="","",_xlfn.IFNA(IF(ISBLANK(VLOOKUP($C212,GVgg!$D$12:CI$600,V$3,FALSE)),"i.a",VLOOKUP($C212,GVgg!$D$12:CI$600,V$3,FALSE)),"i.a"))</f>
        <v>i.a</v>
      </c>
      <c r="W212" s="134" t="str">
        <f>IF($C212="","",_xlfn.IFNA(IF(ISBLANK(VLOOKUP($C212,GVgg!$D$12:CJ$600,W$3,FALSE)),"i.a",VLOOKUP($C212,GVgg!$D$12:CJ$600,W$3,FALSE)),"i.a"))</f>
        <v>i.a</v>
      </c>
      <c r="X212" s="134" t="str">
        <f>IF($C212="","",_xlfn.IFNA(IF(ISBLANK(VLOOKUP($C212,GVgg!$D$12:CK$600,X$3,FALSE)),"i.a",VLOOKUP($C212,GVgg!$D$12:CK$600,X$3,FALSE)),"i.a"))</f>
        <v>i.a</v>
      </c>
      <c r="Y212" s="134" t="str">
        <f>IF($C212="","",_xlfn.IFNA(IF(ISBLANK(VLOOKUP($C212,GVgg!$D$12:CL$600,Y$3,FALSE)),"i.a",VLOOKUP($C212,GVgg!$D$12:CL$600,Y$3,FALSE)),"i.a"))</f>
        <v>i.a</v>
      </c>
      <c r="Z212" s="134" t="str">
        <f>IF($C212="","",_xlfn.IFNA(IF(ISBLANK(VLOOKUP($C212,GVgg!$D$12:CM$600,Z$3,FALSE)),"i.a",VLOOKUP($C212,GVgg!$D$12:CM$600,Z$3,FALSE)),"i.a"))</f>
        <v>i.a</v>
      </c>
      <c r="AA212" s="134" t="str">
        <f>IF($C212="","",_xlfn.IFNA(IF(ISBLANK(VLOOKUP($C212,GVgg!$D$12:CN$600,AA$3,FALSE)),"i.a",VLOOKUP($C212,GVgg!$D$12:CN$600,AA$3,FALSE)),"i.a"))</f>
        <v>i.a</v>
      </c>
      <c r="AB212" s="134" t="str">
        <f>IF($C212="","",_xlfn.IFNA(IF(ISBLANK(VLOOKUP($C212,GVgg!$D$12:CO$600,AB$3,FALSE)),"i.a",VLOOKUP($C212,GVgg!$D$12:CO$600,AB$3,FALSE)),"i.a"))</f>
        <v>i.a</v>
      </c>
    </row>
    <row r="213" spans="1:28" x14ac:dyDescent="0.2">
      <c r="A213" s="45">
        <v>205</v>
      </c>
      <c r="B213" s="45">
        <f>IF(OR(B212=B211,INDEX(GVgg!$B$12:$D$600,B212,1)=""),B212+1,B212)</f>
        <v>205</v>
      </c>
      <c r="C213" s="45">
        <f>IF(B213=B214,"",INDEX(GVgg!$B$12:$D$600,B213,3))</f>
        <v>0</v>
      </c>
      <c r="D213" s="51" t="str">
        <f>_xlfn.IFNA(IF(OR($C213="",ISBLANK(VLOOKUP($C213,GVgg!$D$11:$BV804,$I$3,FALSE))),"",VLOOKUP($C213,GVgg!$D$11:$BV804,$I$3,FALSE)),"")</f>
        <v/>
      </c>
      <c r="E213" s="51" t="str">
        <f>_xlfn.IFNA(IF(OR($C213="",ISBLANK(VLOOKUP($C213,GVgg!$D$11:$BV804,$I$3-1,FALSE))),"",VLOOKUP($C213,GVgg!$D$11:$BV804,$I$3-1,FALSE)),"")</f>
        <v/>
      </c>
      <c r="F213" s="51">
        <f>IF(B213=B214,UPPER(MID(INDEX(GVgg!$B$12:$F$600,B213,1),9,99)),INDEX(GVgg!$B$12:$F$600,B213,5))</f>
        <v>0</v>
      </c>
      <c r="G213" s="51">
        <f>IF(B213=B214,UPPER(MID(INDEX(GVgg!$B$12:$F$600,B213,1),9,99)),INDEX(GVgg!$B$12:$F$600,B213,4))</f>
        <v>0</v>
      </c>
      <c r="H213" s="106">
        <f t="shared" si="8"/>
        <v>0</v>
      </c>
      <c r="I213" s="108" t="str">
        <f t="shared" si="7"/>
        <v xml:space="preserve"> </v>
      </c>
      <c r="J213" s="134" t="str">
        <f>IF($C213="","",_xlfn.IFNA(IF(ISBLANK(VLOOKUP($C213,GVgg!$D$12:BW$600,J$3,FALSE)),"i.a",VLOOKUP($C213,GVgg!$D$12:BW$600,J$3,FALSE)),"i.a"))</f>
        <v>i.a</v>
      </c>
      <c r="K213" s="134" t="str">
        <f>IF($C213="","",_xlfn.IFNA(IF(ISBLANK(VLOOKUP($C213,GVgg!$D$12:BX$600,K$3,FALSE)),"i.a",VLOOKUP($C213,GVgg!$D$12:BX$600,K$3,FALSE)),"i.a"))</f>
        <v>i.a</v>
      </c>
      <c r="L213" s="134" t="str">
        <f>IF($C213="","",_xlfn.IFNA(IF(ISBLANK(VLOOKUP($C213,GVgg!$D$12:BY$600,L$3,FALSE)),"i.a",VLOOKUP($C213,GVgg!$D$12:BY$600,L$3,FALSE)),"i.a"))</f>
        <v>i.a</v>
      </c>
      <c r="M213" s="134" t="str">
        <f>IF($C213="","",_xlfn.IFNA(IF(ISBLANK(VLOOKUP($C213,GVgg!$D$12:BZ$600,M$3,FALSE)),"i.a",VLOOKUP($C213,GVgg!$D$12:BZ$600,M$3,FALSE)),"i.a"))</f>
        <v>i.a</v>
      </c>
      <c r="N213" s="134" t="str">
        <f>IF($C213="","",_xlfn.IFNA(IF(ISBLANK(VLOOKUP($C213,GVgg!$D$12:CA$600,N$3,FALSE)),"i.a",VLOOKUP($C213,GVgg!$D$12:CA$600,N$3,FALSE)),"i.a"))</f>
        <v>i.a</v>
      </c>
      <c r="O213" s="134" t="str">
        <f>IF($C213="","",_xlfn.IFNA(IF(ISBLANK(VLOOKUP($C213,GVgg!$D$12:CB$600,O$3,FALSE)),"i.a",VLOOKUP($C213,GVgg!$D$12:CB$600,O$3,FALSE)),"i.a"))</f>
        <v>i.a</v>
      </c>
      <c r="P213" s="134" t="str">
        <f>IF($C213="","",_xlfn.IFNA(IF(ISBLANK(VLOOKUP($C213,GVgg!$D$12:CC$600,P$3,FALSE)),"i.a",VLOOKUP($C213,GVgg!$D$12:CC$600,P$3,FALSE)),"i.a"))</f>
        <v>i.a</v>
      </c>
      <c r="Q213" s="134" t="str">
        <f>IF($C213="","",_xlfn.IFNA(IF(ISBLANK(VLOOKUP($C213,GVgg!$D$12:CD$600,Q$3,FALSE)),"i.a",VLOOKUP($C213,GVgg!$D$12:CD$600,Q$3,FALSE)),"i.a"))</f>
        <v>i.a</v>
      </c>
      <c r="R213" s="134" t="str">
        <f>IF($C213="","",_xlfn.IFNA(IF(ISBLANK(VLOOKUP($C213,GVgg!$D$12:CE$600,R$3,FALSE)),"i.a",VLOOKUP($C213,GVgg!$D$12:CE$600,R$3,FALSE)),"i.a"))</f>
        <v>i.a</v>
      </c>
      <c r="S213" s="134" t="str">
        <f>IF($C213="","",_xlfn.IFNA(IF(ISBLANK(VLOOKUP($C213,GVgg!$D$12:CF$600,S$3,FALSE)),"i.a",VLOOKUP($C213,GVgg!$D$12:CF$600,S$3,FALSE)),"i.a"))</f>
        <v>i.a</v>
      </c>
      <c r="T213" s="134" t="str">
        <f>IF($C213="","",_xlfn.IFNA(IF(ISBLANK(VLOOKUP($C213,GVgg!$D$12:CG$600,T$3,FALSE)),"i.a",VLOOKUP($C213,GVgg!$D$12:CG$600,T$3,FALSE)),"i.a"))</f>
        <v>i.a</v>
      </c>
      <c r="U213" s="134" t="str">
        <f>IF($C213="","",_xlfn.IFNA(IF(ISBLANK(VLOOKUP($C213,GVgg!$D$12:CH$600,U$3,FALSE)),"i.a",VLOOKUP($C213,GVgg!$D$12:CH$600,U$3,FALSE)),"i.a"))</f>
        <v>i.a</v>
      </c>
      <c r="V213" s="134" t="str">
        <f>IF($C213="","",_xlfn.IFNA(IF(ISBLANK(VLOOKUP($C213,GVgg!$D$12:CI$600,V$3,FALSE)),"i.a",VLOOKUP($C213,GVgg!$D$12:CI$600,V$3,FALSE)),"i.a"))</f>
        <v>i.a</v>
      </c>
      <c r="W213" s="134" t="str">
        <f>IF($C213="","",_xlfn.IFNA(IF(ISBLANK(VLOOKUP($C213,GVgg!$D$12:CJ$600,W$3,FALSE)),"i.a",VLOOKUP($C213,GVgg!$D$12:CJ$600,W$3,FALSE)),"i.a"))</f>
        <v>i.a</v>
      </c>
      <c r="X213" s="134" t="str">
        <f>IF($C213="","",_xlfn.IFNA(IF(ISBLANK(VLOOKUP($C213,GVgg!$D$12:CK$600,X$3,FALSE)),"i.a",VLOOKUP($C213,GVgg!$D$12:CK$600,X$3,FALSE)),"i.a"))</f>
        <v>i.a</v>
      </c>
      <c r="Y213" s="134" t="str">
        <f>IF($C213="","",_xlfn.IFNA(IF(ISBLANK(VLOOKUP($C213,GVgg!$D$12:CL$600,Y$3,FALSE)),"i.a",VLOOKUP($C213,GVgg!$D$12:CL$600,Y$3,FALSE)),"i.a"))</f>
        <v>i.a</v>
      </c>
      <c r="Z213" s="134" t="str">
        <f>IF($C213="","",_xlfn.IFNA(IF(ISBLANK(VLOOKUP($C213,GVgg!$D$12:CM$600,Z$3,FALSE)),"i.a",VLOOKUP($C213,GVgg!$D$12:CM$600,Z$3,FALSE)),"i.a"))</f>
        <v>i.a</v>
      </c>
      <c r="AA213" s="134" t="str">
        <f>IF($C213="","",_xlfn.IFNA(IF(ISBLANK(VLOOKUP($C213,GVgg!$D$12:CN$600,AA$3,FALSE)),"i.a",VLOOKUP($C213,GVgg!$D$12:CN$600,AA$3,FALSE)),"i.a"))</f>
        <v>i.a</v>
      </c>
      <c r="AB213" s="134" t="str">
        <f>IF($C213="","",_xlfn.IFNA(IF(ISBLANK(VLOOKUP($C213,GVgg!$D$12:CO$600,AB$3,FALSE)),"i.a",VLOOKUP($C213,GVgg!$D$12:CO$600,AB$3,FALSE)),"i.a"))</f>
        <v>i.a</v>
      </c>
    </row>
    <row r="214" spans="1:28" x14ac:dyDescent="0.2">
      <c r="A214" s="45">
        <v>206</v>
      </c>
      <c r="B214" s="45">
        <f>IF(OR(B213=B212,INDEX(GVgg!$B$12:$D$600,B213,1)=""),B213+1,B213)</f>
        <v>206</v>
      </c>
      <c r="C214" s="45">
        <f>IF(B214=B215,"",INDEX(GVgg!$B$12:$D$600,B214,3))</f>
        <v>0</v>
      </c>
      <c r="D214" s="51" t="str">
        <f>_xlfn.IFNA(IF(OR($C214="",ISBLANK(VLOOKUP($C214,GVgg!$D$11:$BV805,$I$3,FALSE))),"",VLOOKUP($C214,GVgg!$D$11:$BV805,$I$3,FALSE)),"")</f>
        <v/>
      </c>
      <c r="E214" s="51" t="str">
        <f>_xlfn.IFNA(IF(OR($C214="",ISBLANK(VLOOKUP($C214,GVgg!$D$11:$BV805,$I$3-1,FALSE))),"",VLOOKUP($C214,GVgg!$D$11:$BV805,$I$3-1,FALSE)),"")</f>
        <v/>
      </c>
      <c r="F214" s="51">
        <f>IF(B214=B215,UPPER(MID(INDEX(GVgg!$B$12:$F$600,B214,1),9,99)),INDEX(GVgg!$B$12:$F$600,B214,5))</f>
        <v>0</v>
      </c>
      <c r="G214" s="51">
        <f>IF(B214=B215,UPPER(MID(INDEX(GVgg!$B$12:$F$600,B214,1),9,99)),INDEX(GVgg!$B$12:$F$600,B214,4))</f>
        <v>0</v>
      </c>
      <c r="H214" s="106">
        <f t="shared" si="8"/>
        <v>0</v>
      </c>
      <c r="I214" s="108" t="str">
        <f t="shared" si="7"/>
        <v xml:space="preserve"> </v>
      </c>
      <c r="J214" s="134" t="str">
        <f>IF($C214="","",_xlfn.IFNA(IF(ISBLANK(VLOOKUP($C214,GVgg!$D$12:BW$600,J$3,FALSE)),"i.a",VLOOKUP($C214,GVgg!$D$12:BW$600,J$3,FALSE)),"i.a"))</f>
        <v>i.a</v>
      </c>
      <c r="K214" s="134" t="str">
        <f>IF($C214="","",_xlfn.IFNA(IF(ISBLANK(VLOOKUP($C214,GVgg!$D$12:BX$600,K$3,FALSE)),"i.a",VLOOKUP($C214,GVgg!$D$12:BX$600,K$3,FALSE)),"i.a"))</f>
        <v>i.a</v>
      </c>
      <c r="L214" s="134" t="str">
        <f>IF($C214="","",_xlfn.IFNA(IF(ISBLANK(VLOOKUP($C214,GVgg!$D$12:BY$600,L$3,FALSE)),"i.a",VLOOKUP($C214,GVgg!$D$12:BY$600,L$3,FALSE)),"i.a"))</f>
        <v>i.a</v>
      </c>
      <c r="M214" s="134" t="str">
        <f>IF($C214="","",_xlfn.IFNA(IF(ISBLANK(VLOOKUP($C214,GVgg!$D$12:BZ$600,M$3,FALSE)),"i.a",VLOOKUP($C214,GVgg!$D$12:BZ$600,M$3,FALSE)),"i.a"))</f>
        <v>i.a</v>
      </c>
      <c r="N214" s="134" t="str">
        <f>IF($C214="","",_xlfn.IFNA(IF(ISBLANK(VLOOKUP($C214,GVgg!$D$12:CA$600,N$3,FALSE)),"i.a",VLOOKUP($C214,GVgg!$D$12:CA$600,N$3,FALSE)),"i.a"))</f>
        <v>i.a</v>
      </c>
      <c r="O214" s="134" t="str">
        <f>IF($C214="","",_xlfn.IFNA(IF(ISBLANK(VLOOKUP($C214,GVgg!$D$12:CB$600,O$3,FALSE)),"i.a",VLOOKUP($C214,GVgg!$D$12:CB$600,O$3,FALSE)),"i.a"))</f>
        <v>i.a</v>
      </c>
      <c r="P214" s="134" t="str">
        <f>IF($C214="","",_xlfn.IFNA(IF(ISBLANK(VLOOKUP($C214,GVgg!$D$12:CC$600,P$3,FALSE)),"i.a",VLOOKUP($C214,GVgg!$D$12:CC$600,P$3,FALSE)),"i.a"))</f>
        <v>i.a</v>
      </c>
      <c r="Q214" s="134" t="str">
        <f>IF($C214="","",_xlfn.IFNA(IF(ISBLANK(VLOOKUP($C214,GVgg!$D$12:CD$600,Q$3,FALSE)),"i.a",VLOOKUP($C214,GVgg!$D$12:CD$600,Q$3,FALSE)),"i.a"))</f>
        <v>i.a</v>
      </c>
      <c r="R214" s="134" t="str">
        <f>IF($C214="","",_xlfn.IFNA(IF(ISBLANK(VLOOKUP($C214,GVgg!$D$12:CE$600,R$3,FALSE)),"i.a",VLOOKUP($C214,GVgg!$D$12:CE$600,R$3,FALSE)),"i.a"))</f>
        <v>i.a</v>
      </c>
      <c r="S214" s="134" t="str">
        <f>IF($C214="","",_xlfn.IFNA(IF(ISBLANK(VLOOKUP($C214,GVgg!$D$12:CF$600,S$3,FALSE)),"i.a",VLOOKUP($C214,GVgg!$D$12:CF$600,S$3,FALSE)),"i.a"))</f>
        <v>i.a</v>
      </c>
      <c r="T214" s="134" t="str">
        <f>IF($C214="","",_xlfn.IFNA(IF(ISBLANK(VLOOKUP($C214,GVgg!$D$12:CG$600,T$3,FALSE)),"i.a",VLOOKUP($C214,GVgg!$D$12:CG$600,T$3,FALSE)),"i.a"))</f>
        <v>i.a</v>
      </c>
      <c r="U214" s="134" t="str">
        <f>IF($C214="","",_xlfn.IFNA(IF(ISBLANK(VLOOKUP($C214,GVgg!$D$12:CH$600,U$3,FALSE)),"i.a",VLOOKUP($C214,GVgg!$D$12:CH$600,U$3,FALSE)),"i.a"))</f>
        <v>i.a</v>
      </c>
      <c r="V214" s="134" t="str">
        <f>IF($C214="","",_xlfn.IFNA(IF(ISBLANK(VLOOKUP($C214,GVgg!$D$12:CI$600,V$3,FALSE)),"i.a",VLOOKUP($C214,GVgg!$D$12:CI$600,V$3,FALSE)),"i.a"))</f>
        <v>i.a</v>
      </c>
      <c r="W214" s="134" t="str">
        <f>IF($C214="","",_xlfn.IFNA(IF(ISBLANK(VLOOKUP($C214,GVgg!$D$12:CJ$600,W$3,FALSE)),"i.a",VLOOKUP($C214,GVgg!$D$12:CJ$600,W$3,FALSE)),"i.a"))</f>
        <v>i.a</v>
      </c>
      <c r="X214" s="134" t="str">
        <f>IF($C214="","",_xlfn.IFNA(IF(ISBLANK(VLOOKUP($C214,GVgg!$D$12:CK$600,X$3,FALSE)),"i.a",VLOOKUP($C214,GVgg!$D$12:CK$600,X$3,FALSE)),"i.a"))</f>
        <v>i.a</v>
      </c>
      <c r="Y214" s="134" t="str">
        <f>IF($C214="","",_xlfn.IFNA(IF(ISBLANK(VLOOKUP($C214,GVgg!$D$12:CL$600,Y$3,FALSE)),"i.a",VLOOKUP($C214,GVgg!$D$12:CL$600,Y$3,FALSE)),"i.a"))</f>
        <v>i.a</v>
      </c>
      <c r="Z214" s="134" t="str">
        <f>IF($C214="","",_xlfn.IFNA(IF(ISBLANK(VLOOKUP($C214,GVgg!$D$12:CM$600,Z$3,FALSE)),"i.a",VLOOKUP($C214,GVgg!$D$12:CM$600,Z$3,FALSE)),"i.a"))</f>
        <v>i.a</v>
      </c>
      <c r="AA214" s="134" t="str">
        <f>IF($C214="","",_xlfn.IFNA(IF(ISBLANK(VLOOKUP($C214,GVgg!$D$12:CN$600,AA$3,FALSE)),"i.a",VLOOKUP($C214,GVgg!$D$12:CN$600,AA$3,FALSE)),"i.a"))</f>
        <v>i.a</v>
      </c>
      <c r="AB214" s="134" t="str">
        <f>IF($C214="","",_xlfn.IFNA(IF(ISBLANK(VLOOKUP($C214,GVgg!$D$12:CO$600,AB$3,FALSE)),"i.a",VLOOKUP($C214,GVgg!$D$12:CO$600,AB$3,FALSE)),"i.a"))</f>
        <v>i.a</v>
      </c>
    </row>
    <row r="215" spans="1:28" x14ac:dyDescent="0.2">
      <c r="A215" s="45">
        <v>207</v>
      </c>
      <c r="B215" s="45">
        <f>IF(OR(B214=B213,INDEX(GVgg!$B$12:$D$600,B214,1)=""),B214+1,B214)</f>
        <v>207</v>
      </c>
      <c r="C215" s="45">
        <f>IF(B215=B216,"",INDEX(GVgg!$B$12:$D$600,B215,3))</f>
        <v>0</v>
      </c>
      <c r="D215" s="51" t="str">
        <f>_xlfn.IFNA(IF(OR($C215="",ISBLANK(VLOOKUP($C215,GVgg!$D$11:$BV806,$I$3,FALSE))),"",VLOOKUP($C215,GVgg!$D$11:$BV806,$I$3,FALSE)),"")</f>
        <v/>
      </c>
      <c r="E215" s="51" t="str">
        <f>_xlfn.IFNA(IF(OR($C215="",ISBLANK(VLOOKUP($C215,GVgg!$D$11:$BV806,$I$3-1,FALSE))),"",VLOOKUP($C215,GVgg!$D$11:$BV806,$I$3-1,FALSE)),"")</f>
        <v/>
      </c>
      <c r="F215" s="51">
        <f>IF(B215=B216,UPPER(MID(INDEX(GVgg!$B$12:$F$600,B215,1),9,99)),INDEX(GVgg!$B$12:$F$600,B215,5))</f>
        <v>0</v>
      </c>
      <c r="G215" s="51">
        <f>IF(B215=B216,UPPER(MID(INDEX(GVgg!$B$12:$F$600,B215,1),9,99)),INDEX(GVgg!$B$12:$F$600,B215,4))</f>
        <v>0</v>
      </c>
      <c r="H215" s="106">
        <f t="shared" si="8"/>
        <v>0</v>
      </c>
      <c r="I215" s="108" t="str">
        <f t="shared" si="7"/>
        <v xml:space="preserve"> </v>
      </c>
      <c r="J215" s="134" t="str">
        <f>IF($C215="","",_xlfn.IFNA(IF(ISBLANK(VLOOKUP($C215,GVgg!$D$12:BW$600,J$3,FALSE)),"i.a",VLOOKUP($C215,GVgg!$D$12:BW$600,J$3,FALSE)),"i.a"))</f>
        <v>i.a</v>
      </c>
      <c r="K215" s="134" t="str">
        <f>IF($C215="","",_xlfn.IFNA(IF(ISBLANK(VLOOKUP($C215,GVgg!$D$12:BX$600,K$3,FALSE)),"i.a",VLOOKUP($C215,GVgg!$D$12:BX$600,K$3,FALSE)),"i.a"))</f>
        <v>i.a</v>
      </c>
      <c r="L215" s="134" t="str">
        <f>IF($C215="","",_xlfn.IFNA(IF(ISBLANK(VLOOKUP($C215,GVgg!$D$12:BY$600,L$3,FALSE)),"i.a",VLOOKUP($C215,GVgg!$D$12:BY$600,L$3,FALSE)),"i.a"))</f>
        <v>i.a</v>
      </c>
      <c r="M215" s="134" t="str">
        <f>IF($C215="","",_xlfn.IFNA(IF(ISBLANK(VLOOKUP($C215,GVgg!$D$12:BZ$600,M$3,FALSE)),"i.a",VLOOKUP($C215,GVgg!$D$12:BZ$600,M$3,FALSE)),"i.a"))</f>
        <v>i.a</v>
      </c>
      <c r="N215" s="134" t="str">
        <f>IF($C215="","",_xlfn.IFNA(IF(ISBLANK(VLOOKUP($C215,GVgg!$D$12:CA$600,N$3,FALSE)),"i.a",VLOOKUP($C215,GVgg!$D$12:CA$600,N$3,FALSE)),"i.a"))</f>
        <v>i.a</v>
      </c>
      <c r="O215" s="134" t="str">
        <f>IF($C215="","",_xlfn.IFNA(IF(ISBLANK(VLOOKUP($C215,GVgg!$D$12:CB$600,O$3,FALSE)),"i.a",VLOOKUP($C215,GVgg!$D$12:CB$600,O$3,FALSE)),"i.a"))</f>
        <v>i.a</v>
      </c>
      <c r="P215" s="134" t="str">
        <f>IF($C215="","",_xlfn.IFNA(IF(ISBLANK(VLOOKUP($C215,GVgg!$D$12:CC$600,P$3,FALSE)),"i.a",VLOOKUP($C215,GVgg!$D$12:CC$600,P$3,FALSE)),"i.a"))</f>
        <v>i.a</v>
      </c>
      <c r="Q215" s="134" t="str">
        <f>IF($C215="","",_xlfn.IFNA(IF(ISBLANK(VLOOKUP($C215,GVgg!$D$12:CD$600,Q$3,FALSE)),"i.a",VLOOKUP($C215,GVgg!$D$12:CD$600,Q$3,FALSE)),"i.a"))</f>
        <v>i.a</v>
      </c>
      <c r="R215" s="134" t="str">
        <f>IF($C215="","",_xlfn.IFNA(IF(ISBLANK(VLOOKUP($C215,GVgg!$D$12:CE$600,R$3,FALSE)),"i.a",VLOOKUP($C215,GVgg!$D$12:CE$600,R$3,FALSE)),"i.a"))</f>
        <v>i.a</v>
      </c>
      <c r="S215" s="134" t="str">
        <f>IF($C215="","",_xlfn.IFNA(IF(ISBLANK(VLOOKUP($C215,GVgg!$D$12:CF$600,S$3,FALSE)),"i.a",VLOOKUP($C215,GVgg!$D$12:CF$600,S$3,FALSE)),"i.a"))</f>
        <v>i.a</v>
      </c>
      <c r="T215" s="134" t="str">
        <f>IF($C215="","",_xlfn.IFNA(IF(ISBLANK(VLOOKUP($C215,GVgg!$D$12:CG$600,T$3,FALSE)),"i.a",VLOOKUP($C215,GVgg!$D$12:CG$600,T$3,FALSE)),"i.a"))</f>
        <v>i.a</v>
      </c>
      <c r="U215" s="134" t="str">
        <f>IF($C215="","",_xlfn.IFNA(IF(ISBLANK(VLOOKUP($C215,GVgg!$D$12:CH$600,U$3,FALSE)),"i.a",VLOOKUP($C215,GVgg!$D$12:CH$600,U$3,FALSE)),"i.a"))</f>
        <v>i.a</v>
      </c>
      <c r="V215" s="134" t="str">
        <f>IF($C215="","",_xlfn.IFNA(IF(ISBLANK(VLOOKUP($C215,GVgg!$D$12:CI$600,V$3,FALSE)),"i.a",VLOOKUP($C215,GVgg!$D$12:CI$600,V$3,FALSE)),"i.a"))</f>
        <v>i.a</v>
      </c>
      <c r="W215" s="134" t="str">
        <f>IF($C215="","",_xlfn.IFNA(IF(ISBLANK(VLOOKUP($C215,GVgg!$D$12:CJ$600,W$3,FALSE)),"i.a",VLOOKUP($C215,GVgg!$D$12:CJ$600,W$3,FALSE)),"i.a"))</f>
        <v>i.a</v>
      </c>
      <c r="X215" s="134" t="str">
        <f>IF($C215="","",_xlfn.IFNA(IF(ISBLANK(VLOOKUP($C215,GVgg!$D$12:CK$600,X$3,FALSE)),"i.a",VLOOKUP($C215,GVgg!$D$12:CK$600,X$3,FALSE)),"i.a"))</f>
        <v>i.a</v>
      </c>
      <c r="Y215" s="134" t="str">
        <f>IF($C215="","",_xlfn.IFNA(IF(ISBLANK(VLOOKUP($C215,GVgg!$D$12:CL$600,Y$3,FALSE)),"i.a",VLOOKUP($C215,GVgg!$D$12:CL$600,Y$3,FALSE)),"i.a"))</f>
        <v>i.a</v>
      </c>
      <c r="Z215" s="134" t="str">
        <f>IF($C215="","",_xlfn.IFNA(IF(ISBLANK(VLOOKUP($C215,GVgg!$D$12:CM$600,Z$3,FALSE)),"i.a",VLOOKUP($C215,GVgg!$D$12:CM$600,Z$3,FALSE)),"i.a"))</f>
        <v>i.a</v>
      </c>
      <c r="AA215" s="134" t="str">
        <f>IF($C215="","",_xlfn.IFNA(IF(ISBLANK(VLOOKUP($C215,GVgg!$D$12:CN$600,AA$3,FALSE)),"i.a",VLOOKUP($C215,GVgg!$D$12:CN$600,AA$3,FALSE)),"i.a"))</f>
        <v>i.a</v>
      </c>
      <c r="AB215" s="134" t="str">
        <f>IF($C215="","",_xlfn.IFNA(IF(ISBLANK(VLOOKUP($C215,GVgg!$D$12:CO$600,AB$3,FALSE)),"i.a",VLOOKUP($C215,GVgg!$D$12:CO$600,AB$3,FALSE)),"i.a"))</f>
        <v>i.a</v>
      </c>
    </row>
    <row r="216" spans="1:28" x14ac:dyDescent="0.2">
      <c r="A216" s="45">
        <v>208</v>
      </c>
      <c r="B216" s="45">
        <f>IF(OR(B215=B214,INDEX(GVgg!$B$12:$D$600,B215,1)=""),B215+1,B215)</f>
        <v>208</v>
      </c>
      <c r="C216" s="45">
        <f>IF(B216=B217,"",INDEX(GVgg!$B$12:$D$600,B216,3))</f>
        <v>0</v>
      </c>
      <c r="D216" s="51" t="str">
        <f>_xlfn.IFNA(IF(OR($C216="",ISBLANK(VLOOKUP($C216,GVgg!$D$11:$BV807,$I$3,FALSE))),"",VLOOKUP($C216,GVgg!$D$11:$BV807,$I$3,FALSE)),"")</f>
        <v/>
      </c>
      <c r="E216" s="51" t="str">
        <f>_xlfn.IFNA(IF(OR($C216="",ISBLANK(VLOOKUP($C216,GVgg!$D$11:$BV807,$I$3-1,FALSE))),"",VLOOKUP($C216,GVgg!$D$11:$BV807,$I$3-1,FALSE)),"")</f>
        <v/>
      </c>
      <c r="F216" s="51">
        <f>IF(B216=B217,UPPER(MID(INDEX(GVgg!$B$12:$F$600,B216,1),9,99)),INDEX(GVgg!$B$12:$F$600,B216,5))</f>
        <v>0</v>
      </c>
      <c r="G216" s="51">
        <f>IF(B216=B217,UPPER(MID(INDEX(GVgg!$B$12:$F$600,B216,1),9,99)),INDEX(GVgg!$B$12:$F$600,B216,4))</f>
        <v>0</v>
      </c>
      <c r="H216" s="106">
        <f t="shared" si="8"/>
        <v>0</v>
      </c>
      <c r="I216" s="108" t="str">
        <f t="shared" si="7"/>
        <v xml:space="preserve"> </v>
      </c>
      <c r="J216" s="134" t="str">
        <f>IF($C216="","",_xlfn.IFNA(IF(ISBLANK(VLOOKUP($C216,GVgg!$D$12:BW$600,J$3,FALSE)),"i.a",VLOOKUP($C216,GVgg!$D$12:BW$600,J$3,FALSE)),"i.a"))</f>
        <v>i.a</v>
      </c>
      <c r="K216" s="134" t="str">
        <f>IF($C216="","",_xlfn.IFNA(IF(ISBLANK(VLOOKUP($C216,GVgg!$D$12:BX$600,K$3,FALSE)),"i.a",VLOOKUP($C216,GVgg!$D$12:BX$600,K$3,FALSE)),"i.a"))</f>
        <v>i.a</v>
      </c>
      <c r="L216" s="134" t="str">
        <f>IF($C216="","",_xlfn.IFNA(IF(ISBLANK(VLOOKUP($C216,GVgg!$D$12:BY$600,L$3,FALSE)),"i.a",VLOOKUP($C216,GVgg!$D$12:BY$600,L$3,FALSE)),"i.a"))</f>
        <v>i.a</v>
      </c>
      <c r="M216" s="134" t="str">
        <f>IF($C216="","",_xlfn.IFNA(IF(ISBLANK(VLOOKUP($C216,GVgg!$D$12:BZ$600,M$3,FALSE)),"i.a",VLOOKUP($C216,GVgg!$D$12:BZ$600,M$3,FALSE)),"i.a"))</f>
        <v>i.a</v>
      </c>
      <c r="N216" s="134" t="str">
        <f>IF($C216="","",_xlfn.IFNA(IF(ISBLANK(VLOOKUP($C216,GVgg!$D$12:CA$600,N$3,FALSE)),"i.a",VLOOKUP($C216,GVgg!$D$12:CA$600,N$3,FALSE)),"i.a"))</f>
        <v>i.a</v>
      </c>
      <c r="O216" s="134" t="str">
        <f>IF($C216="","",_xlfn.IFNA(IF(ISBLANK(VLOOKUP($C216,GVgg!$D$12:CB$600,O$3,FALSE)),"i.a",VLOOKUP($C216,GVgg!$D$12:CB$600,O$3,FALSE)),"i.a"))</f>
        <v>i.a</v>
      </c>
      <c r="P216" s="134" t="str">
        <f>IF($C216="","",_xlfn.IFNA(IF(ISBLANK(VLOOKUP($C216,GVgg!$D$12:CC$600,P$3,FALSE)),"i.a",VLOOKUP($C216,GVgg!$D$12:CC$600,P$3,FALSE)),"i.a"))</f>
        <v>i.a</v>
      </c>
      <c r="Q216" s="134" t="str">
        <f>IF($C216="","",_xlfn.IFNA(IF(ISBLANK(VLOOKUP($C216,GVgg!$D$12:CD$600,Q$3,FALSE)),"i.a",VLOOKUP($C216,GVgg!$D$12:CD$600,Q$3,FALSE)),"i.a"))</f>
        <v>i.a</v>
      </c>
      <c r="R216" s="134" t="str">
        <f>IF($C216="","",_xlfn.IFNA(IF(ISBLANK(VLOOKUP($C216,GVgg!$D$12:CE$600,R$3,FALSE)),"i.a",VLOOKUP($C216,GVgg!$D$12:CE$600,R$3,FALSE)),"i.a"))</f>
        <v>i.a</v>
      </c>
      <c r="S216" s="134" t="str">
        <f>IF($C216="","",_xlfn.IFNA(IF(ISBLANK(VLOOKUP($C216,GVgg!$D$12:CF$600,S$3,FALSE)),"i.a",VLOOKUP($C216,GVgg!$D$12:CF$600,S$3,FALSE)),"i.a"))</f>
        <v>i.a</v>
      </c>
      <c r="T216" s="134" t="str">
        <f>IF($C216="","",_xlfn.IFNA(IF(ISBLANK(VLOOKUP($C216,GVgg!$D$12:CG$600,T$3,FALSE)),"i.a",VLOOKUP($C216,GVgg!$D$12:CG$600,T$3,FALSE)),"i.a"))</f>
        <v>i.a</v>
      </c>
      <c r="U216" s="134" t="str">
        <f>IF($C216="","",_xlfn.IFNA(IF(ISBLANK(VLOOKUP($C216,GVgg!$D$12:CH$600,U$3,FALSE)),"i.a",VLOOKUP($C216,GVgg!$D$12:CH$600,U$3,FALSE)),"i.a"))</f>
        <v>i.a</v>
      </c>
      <c r="V216" s="134" t="str">
        <f>IF($C216="","",_xlfn.IFNA(IF(ISBLANK(VLOOKUP($C216,GVgg!$D$12:CI$600,V$3,FALSE)),"i.a",VLOOKUP($C216,GVgg!$D$12:CI$600,V$3,FALSE)),"i.a"))</f>
        <v>i.a</v>
      </c>
      <c r="W216" s="134" t="str">
        <f>IF($C216="","",_xlfn.IFNA(IF(ISBLANK(VLOOKUP($C216,GVgg!$D$12:CJ$600,W$3,FALSE)),"i.a",VLOOKUP($C216,GVgg!$D$12:CJ$600,W$3,FALSE)),"i.a"))</f>
        <v>i.a</v>
      </c>
      <c r="X216" s="134" t="str">
        <f>IF($C216="","",_xlfn.IFNA(IF(ISBLANK(VLOOKUP($C216,GVgg!$D$12:CK$600,X$3,FALSE)),"i.a",VLOOKUP($C216,GVgg!$D$12:CK$600,X$3,FALSE)),"i.a"))</f>
        <v>i.a</v>
      </c>
      <c r="Y216" s="134" t="str">
        <f>IF($C216="","",_xlfn.IFNA(IF(ISBLANK(VLOOKUP($C216,GVgg!$D$12:CL$600,Y$3,FALSE)),"i.a",VLOOKUP($C216,GVgg!$D$12:CL$600,Y$3,FALSE)),"i.a"))</f>
        <v>i.a</v>
      </c>
      <c r="Z216" s="134" t="str">
        <f>IF($C216="","",_xlfn.IFNA(IF(ISBLANK(VLOOKUP($C216,GVgg!$D$12:CM$600,Z$3,FALSE)),"i.a",VLOOKUP($C216,GVgg!$D$12:CM$600,Z$3,FALSE)),"i.a"))</f>
        <v>i.a</v>
      </c>
      <c r="AA216" s="134" t="str">
        <f>IF($C216="","",_xlfn.IFNA(IF(ISBLANK(VLOOKUP($C216,GVgg!$D$12:CN$600,AA$3,FALSE)),"i.a",VLOOKUP($C216,GVgg!$D$12:CN$600,AA$3,FALSE)),"i.a"))</f>
        <v>i.a</v>
      </c>
      <c r="AB216" s="134" t="str">
        <f>IF($C216="","",_xlfn.IFNA(IF(ISBLANK(VLOOKUP($C216,GVgg!$D$12:CO$600,AB$3,FALSE)),"i.a",VLOOKUP($C216,GVgg!$D$12:CO$600,AB$3,FALSE)),"i.a"))</f>
        <v>i.a</v>
      </c>
    </row>
    <row r="217" spans="1:28" x14ac:dyDescent="0.2">
      <c r="A217" s="45">
        <v>209</v>
      </c>
      <c r="B217" s="45">
        <f>IF(OR(B216=B215,INDEX(GVgg!$B$12:$D$600,B216,1)=""),B216+1,B216)</f>
        <v>209</v>
      </c>
      <c r="C217" s="45">
        <f>IF(B217=B218,"",INDEX(GVgg!$B$12:$D$600,B217,3))</f>
        <v>0</v>
      </c>
      <c r="D217" s="51" t="str">
        <f>_xlfn.IFNA(IF(OR($C217="",ISBLANK(VLOOKUP($C217,GVgg!$D$11:$BV808,$I$3,FALSE))),"",VLOOKUP($C217,GVgg!$D$11:$BV808,$I$3,FALSE)),"")</f>
        <v/>
      </c>
      <c r="E217" s="51" t="str">
        <f>_xlfn.IFNA(IF(OR($C217="",ISBLANK(VLOOKUP($C217,GVgg!$D$11:$BV808,$I$3-1,FALSE))),"",VLOOKUP($C217,GVgg!$D$11:$BV808,$I$3-1,FALSE)),"")</f>
        <v/>
      </c>
      <c r="F217" s="51">
        <f>IF(B217=B218,UPPER(MID(INDEX(GVgg!$B$12:$F$600,B217,1),9,99)),INDEX(GVgg!$B$12:$F$600,B217,5))</f>
        <v>0</v>
      </c>
      <c r="G217" s="51">
        <f>IF(B217=B218,UPPER(MID(INDEX(GVgg!$B$12:$F$600,B217,1),9,99)),INDEX(GVgg!$B$12:$F$600,B217,4))</f>
        <v>0</v>
      </c>
      <c r="H217" s="106">
        <f t="shared" si="8"/>
        <v>0</v>
      </c>
      <c r="I217" s="108" t="str">
        <f t="shared" si="7"/>
        <v xml:space="preserve"> </v>
      </c>
      <c r="J217" s="134" t="str">
        <f>IF($C217="","",_xlfn.IFNA(IF(ISBLANK(VLOOKUP($C217,GVgg!$D$12:BW$600,J$3,FALSE)),"i.a",VLOOKUP($C217,GVgg!$D$12:BW$600,J$3,FALSE)),"i.a"))</f>
        <v>i.a</v>
      </c>
      <c r="K217" s="134" t="str">
        <f>IF($C217="","",_xlfn.IFNA(IF(ISBLANK(VLOOKUP($C217,GVgg!$D$12:BX$600,K$3,FALSE)),"i.a",VLOOKUP($C217,GVgg!$D$12:BX$600,K$3,FALSE)),"i.a"))</f>
        <v>i.a</v>
      </c>
      <c r="L217" s="134" t="str">
        <f>IF($C217="","",_xlfn.IFNA(IF(ISBLANK(VLOOKUP($C217,GVgg!$D$12:BY$600,L$3,FALSE)),"i.a",VLOOKUP($C217,GVgg!$D$12:BY$600,L$3,FALSE)),"i.a"))</f>
        <v>i.a</v>
      </c>
      <c r="M217" s="134" t="str">
        <f>IF($C217="","",_xlfn.IFNA(IF(ISBLANK(VLOOKUP($C217,GVgg!$D$12:BZ$600,M$3,FALSE)),"i.a",VLOOKUP($C217,GVgg!$D$12:BZ$600,M$3,FALSE)),"i.a"))</f>
        <v>i.a</v>
      </c>
      <c r="N217" s="134" t="str">
        <f>IF($C217="","",_xlfn.IFNA(IF(ISBLANK(VLOOKUP($C217,GVgg!$D$12:CA$600,N$3,FALSE)),"i.a",VLOOKUP($C217,GVgg!$D$12:CA$600,N$3,FALSE)),"i.a"))</f>
        <v>i.a</v>
      </c>
      <c r="O217" s="134" t="str">
        <f>IF($C217="","",_xlfn.IFNA(IF(ISBLANK(VLOOKUP($C217,GVgg!$D$12:CB$600,O$3,FALSE)),"i.a",VLOOKUP($C217,GVgg!$D$12:CB$600,O$3,FALSE)),"i.a"))</f>
        <v>i.a</v>
      </c>
      <c r="P217" s="134" t="str">
        <f>IF($C217="","",_xlfn.IFNA(IF(ISBLANK(VLOOKUP($C217,GVgg!$D$12:CC$600,P$3,FALSE)),"i.a",VLOOKUP($C217,GVgg!$D$12:CC$600,P$3,FALSE)),"i.a"))</f>
        <v>i.a</v>
      </c>
      <c r="Q217" s="134" t="str">
        <f>IF($C217="","",_xlfn.IFNA(IF(ISBLANK(VLOOKUP($C217,GVgg!$D$12:CD$600,Q$3,FALSE)),"i.a",VLOOKUP($C217,GVgg!$D$12:CD$600,Q$3,FALSE)),"i.a"))</f>
        <v>i.a</v>
      </c>
      <c r="R217" s="134" t="str">
        <f>IF($C217="","",_xlfn.IFNA(IF(ISBLANK(VLOOKUP($C217,GVgg!$D$12:CE$600,R$3,FALSE)),"i.a",VLOOKUP($C217,GVgg!$D$12:CE$600,R$3,FALSE)),"i.a"))</f>
        <v>i.a</v>
      </c>
      <c r="S217" s="134" t="str">
        <f>IF($C217="","",_xlfn.IFNA(IF(ISBLANK(VLOOKUP($C217,GVgg!$D$12:CF$600,S$3,FALSE)),"i.a",VLOOKUP($C217,GVgg!$D$12:CF$600,S$3,FALSE)),"i.a"))</f>
        <v>i.a</v>
      </c>
      <c r="T217" s="134" t="str">
        <f>IF($C217="","",_xlfn.IFNA(IF(ISBLANK(VLOOKUP($C217,GVgg!$D$12:CG$600,T$3,FALSE)),"i.a",VLOOKUP($C217,GVgg!$D$12:CG$600,T$3,FALSE)),"i.a"))</f>
        <v>i.a</v>
      </c>
      <c r="U217" s="134" t="str">
        <f>IF($C217="","",_xlfn.IFNA(IF(ISBLANK(VLOOKUP($C217,GVgg!$D$12:CH$600,U$3,FALSE)),"i.a",VLOOKUP($C217,GVgg!$D$12:CH$600,U$3,FALSE)),"i.a"))</f>
        <v>i.a</v>
      </c>
      <c r="V217" s="134" t="str">
        <f>IF($C217="","",_xlfn.IFNA(IF(ISBLANK(VLOOKUP($C217,GVgg!$D$12:CI$600,V$3,FALSE)),"i.a",VLOOKUP($C217,GVgg!$D$12:CI$600,V$3,FALSE)),"i.a"))</f>
        <v>i.a</v>
      </c>
      <c r="W217" s="134" t="str">
        <f>IF($C217="","",_xlfn.IFNA(IF(ISBLANK(VLOOKUP($C217,GVgg!$D$12:CJ$600,W$3,FALSE)),"i.a",VLOOKUP($C217,GVgg!$D$12:CJ$600,W$3,FALSE)),"i.a"))</f>
        <v>i.a</v>
      </c>
      <c r="X217" s="134" t="str">
        <f>IF($C217="","",_xlfn.IFNA(IF(ISBLANK(VLOOKUP($C217,GVgg!$D$12:CK$600,X$3,FALSE)),"i.a",VLOOKUP($C217,GVgg!$D$12:CK$600,X$3,FALSE)),"i.a"))</f>
        <v>i.a</v>
      </c>
      <c r="Y217" s="134" t="str">
        <f>IF($C217="","",_xlfn.IFNA(IF(ISBLANK(VLOOKUP($C217,GVgg!$D$12:CL$600,Y$3,FALSE)),"i.a",VLOOKUP($C217,GVgg!$D$12:CL$600,Y$3,FALSE)),"i.a"))</f>
        <v>i.a</v>
      </c>
      <c r="Z217" s="134" t="str">
        <f>IF($C217="","",_xlfn.IFNA(IF(ISBLANK(VLOOKUP($C217,GVgg!$D$12:CM$600,Z$3,FALSE)),"i.a",VLOOKUP($C217,GVgg!$D$12:CM$600,Z$3,FALSE)),"i.a"))</f>
        <v>i.a</v>
      </c>
      <c r="AA217" s="134" t="str">
        <f>IF($C217="","",_xlfn.IFNA(IF(ISBLANK(VLOOKUP($C217,GVgg!$D$12:CN$600,AA$3,FALSE)),"i.a",VLOOKUP($C217,GVgg!$D$12:CN$600,AA$3,FALSE)),"i.a"))</f>
        <v>i.a</v>
      </c>
      <c r="AB217" s="134" t="str">
        <f>IF($C217="","",_xlfn.IFNA(IF(ISBLANK(VLOOKUP($C217,GVgg!$D$12:CO$600,AB$3,FALSE)),"i.a",VLOOKUP($C217,GVgg!$D$12:CO$600,AB$3,FALSE)),"i.a"))</f>
        <v>i.a</v>
      </c>
    </row>
    <row r="218" spans="1:28" x14ac:dyDescent="0.2">
      <c r="A218" s="45">
        <v>210</v>
      </c>
      <c r="B218" s="45">
        <f>IF(OR(B217=B216,INDEX(GVgg!$B$12:$D$600,B217,1)=""),B217+1,B217)</f>
        <v>210</v>
      </c>
      <c r="C218" s="45">
        <f>IF(B218=B219,"",INDEX(GVgg!$B$12:$D$600,B218,3))</f>
        <v>0</v>
      </c>
      <c r="D218" s="51" t="str">
        <f>_xlfn.IFNA(IF(OR($C218="",ISBLANK(VLOOKUP($C218,GVgg!$D$11:$BV809,$I$3,FALSE))),"",VLOOKUP($C218,GVgg!$D$11:$BV809,$I$3,FALSE)),"")</f>
        <v/>
      </c>
      <c r="E218" s="51" t="str">
        <f>_xlfn.IFNA(IF(OR($C218="",ISBLANK(VLOOKUP($C218,GVgg!$D$11:$BV809,$I$3-1,FALSE))),"",VLOOKUP($C218,GVgg!$D$11:$BV809,$I$3-1,FALSE)),"")</f>
        <v/>
      </c>
      <c r="F218" s="51">
        <f>IF(B218=B219,UPPER(MID(INDEX(GVgg!$B$12:$F$600,B218,1),9,99)),INDEX(GVgg!$B$12:$F$600,B218,5))</f>
        <v>0</v>
      </c>
      <c r="G218" s="51">
        <f>IF(B218=B219,UPPER(MID(INDEX(GVgg!$B$12:$F$600,B218,1),9,99)),INDEX(GVgg!$B$12:$F$600,B218,4))</f>
        <v>0</v>
      </c>
      <c r="H218" s="106">
        <f t="shared" si="8"/>
        <v>0</v>
      </c>
      <c r="I218" s="108" t="str">
        <f t="shared" si="7"/>
        <v xml:space="preserve"> </v>
      </c>
      <c r="J218" s="134" t="str">
        <f>IF($C218="","",_xlfn.IFNA(IF(ISBLANK(VLOOKUP($C218,GVgg!$D$12:BW$600,J$3,FALSE)),"i.a",VLOOKUP($C218,GVgg!$D$12:BW$600,J$3,FALSE)),"i.a"))</f>
        <v>i.a</v>
      </c>
      <c r="K218" s="134" t="str">
        <f>IF($C218="","",_xlfn.IFNA(IF(ISBLANK(VLOOKUP($C218,GVgg!$D$12:BX$600,K$3,FALSE)),"i.a",VLOOKUP($C218,GVgg!$D$12:BX$600,K$3,FALSE)),"i.a"))</f>
        <v>i.a</v>
      </c>
      <c r="L218" s="134" t="str">
        <f>IF($C218="","",_xlfn.IFNA(IF(ISBLANK(VLOOKUP($C218,GVgg!$D$12:BY$600,L$3,FALSE)),"i.a",VLOOKUP($C218,GVgg!$D$12:BY$600,L$3,FALSE)),"i.a"))</f>
        <v>i.a</v>
      </c>
      <c r="M218" s="134" t="str">
        <f>IF($C218="","",_xlfn.IFNA(IF(ISBLANK(VLOOKUP($C218,GVgg!$D$12:BZ$600,M$3,FALSE)),"i.a",VLOOKUP($C218,GVgg!$D$12:BZ$600,M$3,FALSE)),"i.a"))</f>
        <v>i.a</v>
      </c>
      <c r="N218" s="134" t="str">
        <f>IF($C218="","",_xlfn.IFNA(IF(ISBLANK(VLOOKUP($C218,GVgg!$D$12:CA$600,N$3,FALSE)),"i.a",VLOOKUP($C218,GVgg!$D$12:CA$600,N$3,FALSE)),"i.a"))</f>
        <v>i.a</v>
      </c>
      <c r="O218" s="134" t="str">
        <f>IF($C218="","",_xlfn.IFNA(IF(ISBLANK(VLOOKUP($C218,GVgg!$D$12:CB$600,O$3,FALSE)),"i.a",VLOOKUP($C218,GVgg!$D$12:CB$600,O$3,FALSE)),"i.a"))</f>
        <v>i.a</v>
      </c>
      <c r="P218" s="134" t="str">
        <f>IF($C218="","",_xlfn.IFNA(IF(ISBLANK(VLOOKUP($C218,GVgg!$D$12:CC$600,P$3,FALSE)),"i.a",VLOOKUP($C218,GVgg!$D$12:CC$600,P$3,FALSE)),"i.a"))</f>
        <v>i.a</v>
      </c>
      <c r="Q218" s="134" t="str">
        <f>IF($C218="","",_xlfn.IFNA(IF(ISBLANK(VLOOKUP($C218,GVgg!$D$12:CD$600,Q$3,FALSE)),"i.a",VLOOKUP($C218,GVgg!$D$12:CD$600,Q$3,FALSE)),"i.a"))</f>
        <v>i.a</v>
      </c>
      <c r="R218" s="134" t="str">
        <f>IF($C218="","",_xlfn.IFNA(IF(ISBLANK(VLOOKUP($C218,GVgg!$D$12:CE$600,R$3,FALSE)),"i.a",VLOOKUP($C218,GVgg!$D$12:CE$600,R$3,FALSE)),"i.a"))</f>
        <v>i.a</v>
      </c>
      <c r="S218" s="134" t="str">
        <f>IF($C218="","",_xlfn.IFNA(IF(ISBLANK(VLOOKUP($C218,GVgg!$D$12:CF$600,S$3,FALSE)),"i.a",VLOOKUP($C218,GVgg!$D$12:CF$600,S$3,FALSE)),"i.a"))</f>
        <v>i.a</v>
      </c>
      <c r="T218" s="134" t="str">
        <f>IF($C218="","",_xlfn.IFNA(IF(ISBLANK(VLOOKUP($C218,GVgg!$D$12:CG$600,T$3,FALSE)),"i.a",VLOOKUP($C218,GVgg!$D$12:CG$600,T$3,FALSE)),"i.a"))</f>
        <v>i.a</v>
      </c>
      <c r="U218" s="134" t="str">
        <f>IF($C218="","",_xlfn.IFNA(IF(ISBLANK(VLOOKUP($C218,GVgg!$D$12:CH$600,U$3,FALSE)),"i.a",VLOOKUP($C218,GVgg!$D$12:CH$600,U$3,FALSE)),"i.a"))</f>
        <v>i.a</v>
      </c>
      <c r="V218" s="134" t="str">
        <f>IF($C218="","",_xlfn.IFNA(IF(ISBLANK(VLOOKUP($C218,GVgg!$D$12:CI$600,V$3,FALSE)),"i.a",VLOOKUP($C218,GVgg!$D$12:CI$600,V$3,FALSE)),"i.a"))</f>
        <v>i.a</v>
      </c>
      <c r="W218" s="134" t="str">
        <f>IF($C218="","",_xlfn.IFNA(IF(ISBLANK(VLOOKUP($C218,GVgg!$D$12:CJ$600,W$3,FALSE)),"i.a",VLOOKUP($C218,GVgg!$D$12:CJ$600,W$3,FALSE)),"i.a"))</f>
        <v>i.a</v>
      </c>
      <c r="X218" s="134" t="str">
        <f>IF($C218="","",_xlfn.IFNA(IF(ISBLANK(VLOOKUP($C218,GVgg!$D$12:CK$600,X$3,FALSE)),"i.a",VLOOKUP($C218,GVgg!$D$12:CK$600,X$3,FALSE)),"i.a"))</f>
        <v>i.a</v>
      </c>
      <c r="Y218" s="134" t="str">
        <f>IF($C218="","",_xlfn.IFNA(IF(ISBLANK(VLOOKUP($C218,GVgg!$D$12:CL$600,Y$3,FALSE)),"i.a",VLOOKUP($C218,GVgg!$D$12:CL$600,Y$3,FALSE)),"i.a"))</f>
        <v>i.a</v>
      </c>
      <c r="Z218" s="134" t="str">
        <f>IF($C218="","",_xlfn.IFNA(IF(ISBLANK(VLOOKUP($C218,GVgg!$D$12:CM$600,Z$3,FALSE)),"i.a",VLOOKUP($C218,GVgg!$D$12:CM$600,Z$3,FALSE)),"i.a"))</f>
        <v>i.a</v>
      </c>
      <c r="AA218" s="134" t="str">
        <f>IF($C218="","",_xlfn.IFNA(IF(ISBLANK(VLOOKUP($C218,GVgg!$D$12:CN$600,AA$3,FALSE)),"i.a",VLOOKUP($C218,GVgg!$D$12:CN$600,AA$3,FALSE)),"i.a"))</f>
        <v>i.a</v>
      </c>
      <c r="AB218" s="134" t="str">
        <f>IF($C218="","",_xlfn.IFNA(IF(ISBLANK(VLOOKUP($C218,GVgg!$D$12:CO$600,AB$3,FALSE)),"i.a",VLOOKUP($C218,GVgg!$D$12:CO$600,AB$3,FALSE)),"i.a"))</f>
        <v>i.a</v>
      </c>
    </row>
    <row r="219" spans="1:28" x14ac:dyDescent="0.2">
      <c r="A219" s="45">
        <v>211</v>
      </c>
      <c r="B219" s="45">
        <f>IF(OR(B218=B217,INDEX(GVgg!$B$12:$D$600,B218,1)=""),B218+1,B218)</f>
        <v>211</v>
      </c>
      <c r="C219" s="45">
        <f>IF(B219=B220,"",INDEX(GVgg!$B$12:$D$600,B219,3))</f>
        <v>0</v>
      </c>
      <c r="D219" s="51" t="str">
        <f>_xlfn.IFNA(IF(OR($C219="",ISBLANK(VLOOKUP($C219,GVgg!$D$11:$BV810,$I$3,FALSE))),"",VLOOKUP($C219,GVgg!$D$11:$BV810,$I$3,FALSE)),"")</f>
        <v/>
      </c>
      <c r="E219" s="51" t="str">
        <f>_xlfn.IFNA(IF(OR($C219="",ISBLANK(VLOOKUP($C219,GVgg!$D$11:$BV810,$I$3-1,FALSE))),"",VLOOKUP($C219,GVgg!$D$11:$BV810,$I$3-1,FALSE)),"")</f>
        <v/>
      </c>
      <c r="F219" s="51">
        <f>IF(B219=B220,UPPER(MID(INDEX(GVgg!$B$12:$F$600,B219,1),9,99)),INDEX(GVgg!$B$12:$F$600,B219,5))</f>
        <v>0</v>
      </c>
      <c r="G219" s="51">
        <f>IF(B219=B220,UPPER(MID(INDEX(GVgg!$B$12:$F$600,B219,1),9,99)),INDEX(GVgg!$B$12:$F$600,B219,4))</f>
        <v>0</v>
      </c>
      <c r="H219" s="106">
        <f t="shared" si="8"/>
        <v>0</v>
      </c>
      <c r="I219" s="108" t="str">
        <f t="shared" si="7"/>
        <v xml:space="preserve"> </v>
      </c>
      <c r="J219" s="134" t="str">
        <f>IF($C219="","",_xlfn.IFNA(IF(ISBLANK(VLOOKUP($C219,GVgg!$D$12:BW$600,J$3,FALSE)),"i.a",VLOOKUP($C219,GVgg!$D$12:BW$600,J$3,FALSE)),"i.a"))</f>
        <v>i.a</v>
      </c>
      <c r="K219" s="134" t="str">
        <f>IF($C219="","",_xlfn.IFNA(IF(ISBLANK(VLOOKUP($C219,GVgg!$D$12:BX$600,K$3,FALSE)),"i.a",VLOOKUP($C219,GVgg!$D$12:BX$600,K$3,FALSE)),"i.a"))</f>
        <v>i.a</v>
      </c>
      <c r="L219" s="134" t="str">
        <f>IF($C219="","",_xlfn.IFNA(IF(ISBLANK(VLOOKUP($C219,GVgg!$D$12:BY$600,L$3,FALSE)),"i.a",VLOOKUP($C219,GVgg!$D$12:BY$600,L$3,FALSE)),"i.a"))</f>
        <v>i.a</v>
      </c>
      <c r="M219" s="134" t="str">
        <f>IF($C219="","",_xlfn.IFNA(IF(ISBLANK(VLOOKUP($C219,GVgg!$D$12:BZ$600,M$3,FALSE)),"i.a",VLOOKUP($C219,GVgg!$D$12:BZ$600,M$3,FALSE)),"i.a"))</f>
        <v>i.a</v>
      </c>
      <c r="N219" s="134" t="str">
        <f>IF($C219="","",_xlfn.IFNA(IF(ISBLANK(VLOOKUP($C219,GVgg!$D$12:CA$600,N$3,FALSE)),"i.a",VLOOKUP($C219,GVgg!$D$12:CA$600,N$3,FALSE)),"i.a"))</f>
        <v>i.a</v>
      </c>
      <c r="O219" s="134" t="str">
        <f>IF($C219="","",_xlfn.IFNA(IF(ISBLANK(VLOOKUP($C219,GVgg!$D$12:CB$600,O$3,FALSE)),"i.a",VLOOKUP($C219,GVgg!$D$12:CB$600,O$3,FALSE)),"i.a"))</f>
        <v>i.a</v>
      </c>
      <c r="P219" s="134" t="str">
        <f>IF($C219="","",_xlfn.IFNA(IF(ISBLANK(VLOOKUP($C219,GVgg!$D$12:CC$600,P$3,FALSE)),"i.a",VLOOKUP($C219,GVgg!$D$12:CC$600,P$3,FALSE)),"i.a"))</f>
        <v>i.a</v>
      </c>
      <c r="Q219" s="134" t="str">
        <f>IF($C219="","",_xlfn.IFNA(IF(ISBLANK(VLOOKUP($C219,GVgg!$D$12:CD$600,Q$3,FALSE)),"i.a",VLOOKUP($C219,GVgg!$D$12:CD$600,Q$3,FALSE)),"i.a"))</f>
        <v>i.a</v>
      </c>
      <c r="R219" s="134" t="str">
        <f>IF($C219="","",_xlfn.IFNA(IF(ISBLANK(VLOOKUP($C219,GVgg!$D$12:CE$600,R$3,FALSE)),"i.a",VLOOKUP($C219,GVgg!$D$12:CE$600,R$3,FALSE)),"i.a"))</f>
        <v>i.a</v>
      </c>
      <c r="S219" s="134" t="str">
        <f>IF($C219="","",_xlfn.IFNA(IF(ISBLANK(VLOOKUP($C219,GVgg!$D$12:CF$600,S$3,FALSE)),"i.a",VLOOKUP($C219,GVgg!$D$12:CF$600,S$3,FALSE)),"i.a"))</f>
        <v>i.a</v>
      </c>
      <c r="T219" s="134" t="str">
        <f>IF($C219="","",_xlfn.IFNA(IF(ISBLANK(VLOOKUP($C219,GVgg!$D$12:CG$600,T$3,FALSE)),"i.a",VLOOKUP($C219,GVgg!$D$12:CG$600,T$3,FALSE)),"i.a"))</f>
        <v>i.a</v>
      </c>
      <c r="U219" s="134" t="str">
        <f>IF($C219="","",_xlfn.IFNA(IF(ISBLANK(VLOOKUP($C219,GVgg!$D$12:CH$600,U$3,FALSE)),"i.a",VLOOKUP($C219,GVgg!$D$12:CH$600,U$3,FALSE)),"i.a"))</f>
        <v>i.a</v>
      </c>
      <c r="V219" s="134" t="str">
        <f>IF($C219="","",_xlfn.IFNA(IF(ISBLANK(VLOOKUP($C219,GVgg!$D$12:CI$600,V$3,FALSE)),"i.a",VLOOKUP($C219,GVgg!$D$12:CI$600,V$3,FALSE)),"i.a"))</f>
        <v>i.a</v>
      </c>
      <c r="W219" s="134" t="str">
        <f>IF($C219="","",_xlfn.IFNA(IF(ISBLANK(VLOOKUP($C219,GVgg!$D$12:CJ$600,W$3,FALSE)),"i.a",VLOOKUP($C219,GVgg!$D$12:CJ$600,W$3,FALSE)),"i.a"))</f>
        <v>i.a</v>
      </c>
      <c r="X219" s="134" t="str">
        <f>IF($C219="","",_xlfn.IFNA(IF(ISBLANK(VLOOKUP($C219,GVgg!$D$12:CK$600,X$3,FALSE)),"i.a",VLOOKUP($C219,GVgg!$D$12:CK$600,X$3,FALSE)),"i.a"))</f>
        <v>i.a</v>
      </c>
      <c r="Y219" s="134" t="str">
        <f>IF($C219="","",_xlfn.IFNA(IF(ISBLANK(VLOOKUP($C219,GVgg!$D$12:CL$600,Y$3,FALSE)),"i.a",VLOOKUP($C219,GVgg!$D$12:CL$600,Y$3,FALSE)),"i.a"))</f>
        <v>i.a</v>
      </c>
      <c r="Z219" s="134" t="str">
        <f>IF($C219="","",_xlfn.IFNA(IF(ISBLANK(VLOOKUP($C219,GVgg!$D$12:CM$600,Z$3,FALSE)),"i.a",VLOOKUP($C219,GVgg!$D$12:CM$600,Z$3,FALSE)),"i.a"))</f>
        <v>i.a</v>
      </c>
      <c r="AA219" s="134" t="str">
        <f>IF($C219="","",_xlfn.IFNA(IF(ISBLANK(VLOOKUP($C219,GVgg!$D$12:CN$600,AA$3,FALSE)),"i.a",VLOOKUP($C219,GVgg!$D$12:CN$600,AA$3,FALSE)),"i.a"))</f>
        <v>i.a</v>
      </c>
      <c r="AB219" s="134" t="str">
        <f>IF($C219="","",_xlfn.IFNA(IF(ISBLANK(VLOOKUP($C219,GVgg!$D$12:CO$600,AB$3,FALSE)),"i.a",VLOOKUP($C219,GVgg!$D$12:CO$600,AB$3,FALSE)),"i.a"))</f>
        <v>i.a</v>
      </c>
    </row>
    <row r="220" spans="1:28" x14ac:dyDescent="0.2">
      <c r="A220" s="45">
        <v>212</v>
      </c>
      <c r="B220" s="45">
        <f>IF(OR(B219=B218,INDEX(GVgg!$B$12:$D$600,B219,1)=""),B219+1,B219)</f>
        <v>212</v>
      </c>
      <c r="C220" s="45">
        <f>IF(B220=B221,"",INDEX(GVgg!$B$12:$D$600,B220,3))</f>
        <v>0</v>
      </c>
      <c r="D220" s="51" t="str">
        <f>_xlfn.IFNA(IF(OR($C220="",ISBLANK(VLOOKUP($C220,GVgg!$D$11:$BV811,$I$3,FALSE))),"",VLOOKUP($C220,GVgg!$D$11:$BV811,$I$3,FALSE)),"")</f>
        <v/>
      </c>
      <c r="E220" s="51" t="str">
        <f>_xlfn.IFNA(IF(OR($C220="",ISBLANK(VLOOKUP($C220,GVgg!$D$11:$BV811,$I$3-1,FALSE))),"",VLOOKUP($C220,GVgg!$D$11:$BV811,$I$3-1,FALSE)),"")</f>
        <v/>
      </c>
      <c r="F220" s="51">
        <f>IF(B220=B221,UPPER(MID(INDEX(GVgg!$B$12:$F$600,B220,1),9,99)),INDEX(GVgg!$B$12:$F$600,B220,5))</f>
        <v>0</v>
      </c>
      <c r="G220" s="51">
        <f>IF(B220=B221,UPPER(MID(INDEX(GVgg!$B$12:$F$600,B220,1),9,99)),INDEX(GVgg!$B$12:$F$600,B220,4))</f>
        <v>0</v>
      </c>
      <c r="H220" s="106">
        <f t="shared" si="8"/>
        <v>0</v>
      </c>
      <c r="I220" s="108" t="str">
        <f t="shared" si="7"/>
        <v xml:space="preserve"> </v>
      </c>
      <c r="J220" s="134" t="str">
        <f>IF($C220="","",_xlfn.IFNA(IF(ISBLANK(VLOOKUP($C220,GVgg!$D$12:BW$600,J$3,FALSE)),"i.a",VLOOKUP($C220,GVgg!$D$12:BW$600,J$3,FALSE)),"i.a"))</f>
        <v>i.a</v>
      </c>
      <c r="K220" s="134" t="str">
        <f>IF($C220="","",_xlfn.IFNA(IF(ISBLANK(VLOOKUP($C220,GVgg!$D$12:BX$600,K$3,FALSE)),"i.a",VLOOKUP($C220,GVgg!$D$12:BX$600,K$3,FALSE)),"i.a"))</f>
        <v>i.a</v>
      </c>
      <c r="L220" s="134" t="str">
        <f>IF($C220="","",_xlfn.IFNA(IF(ISBLANK(VLOOKUP($C220,GVgg!$D$12:BY$600,L$3,FALSE)),"i.a",VLOOKUP($C220,GVgg!$D$12:BY$600,L$3,FALSE)),"i.a"))</f>
        <v>i.a</v>
      </c>
      <c r="M220" s="134" t="str">
        <f>IF($C220="","",_xlfn.IFNA(IF(ISBLANK(VLOOKUP($C220,GVgg!$D$12:BZ$600,M$3,FALSE)),"i.a",VLOOKUP($C220,GVgg!$D$12:BZ$600,M$3,FALSE)),"i.a"))</f>
        <v>i.a</v>
      </c>
      <c r="N220" s="134" t="str">
        <f>IF($C220="","",_xlfn.IFNA(IF(ISBLANK(VLOOKUP($C220,GVgg!$D$12:CA$600,N$3,FALSE)),"i.a",VLOOKUP($C220,GVgg!$D$12:CA$600,N$3,FALSE)),"i.a"))</f>
        <v>i.a</v>
      </c>
      <c r="O220" s="134" t="str">
        <f>IF($C220="","",_xlfn.IFNA(IF(ISBLANK(VLOOKUP($C220,GVgg!$D$12:CB$600,O$3,FALSE)),"i.a",VLOOKUP($C220,GVgg!$D$12:CB$600,O$3,FALSE)),"i.a"))</f>
        <v>i.a</v>
      </c>
      <c r="P220" s="134" t="str">
        <f>IF($C220="","",_xlfn.IFNA(IF(ISBLANK(VLOOKUP($C220,GVgg!$D$12:CC$600,P$3,FALSE)),"i.a",VLOOKUP($C220,GVgg!$D$12:CC$600,P$3,FALSE)),"i.a"))</f>
        <v>i.a</v>
      </c>
      <c r="Q220" s="134" t="str">
        <f>IF($C220="","",_xlfn.IFNA(IF(ISBLANK(VLOOKUP($C220,GVgg!$D$12:CD$600,Q$3,FALSE)),"i.a",VLOOKUP($C220,GVgg!$D$12:CD$600,Q$3,FALSE)),"i.a"))</f>
        <v>i.a</v>
      </c>
      <c r="R220" s="134" t="str">
        <f>IF($C220="","",_xlfn.IFNA(IF(ISBLANK(VLOOKUP($C220,GVgg!$D$12:CE$600,R$3,FALSE)),"i.a",VLOOKUP($C220,GVgg!$D$12:CE$600,R$3,FALSE)),"i.a"))</f>
        <v>i.a</v>
      </c>
      <c r="S220" s="134" t="str">
        <f>IF($C220="","",_xlfn.IFNA(IF(ISBLANK(VLOOKUP($C220,GVgg!$D$12:CF$600,S$3,FALSE)),"i.a",VLOOKUP($C220,GVgg!$D$12:CF$600,S$3,FALSE)),"i.a"))</f>
        <v>i.a</v>
      </c>
      <c r="T220" s="134" t="str">
        <f>IF($C220="","",_xlfn.IFNA(IF(ISBLANK(VLOOKUP($C220,GVgg!$D$12:CG$600,T$3,FALSE)),"i.a",VLOOKUP($C220,GVgg!$D$12:CG$600,T$3,FALSE)),"i.a"))</f>
        <v>i.a</v>
      </c>
      <c r="U220" s="134" t="str">
        <f>IF($C220="","",_xlfn.IFNA(IF(ISBLANK(VLOOKUP($C220,GVgg!$D$12:CH$600,U$3,FALSE)),"i.a",VLOOKUP($C220,GVgg!$D$12:CH$600,U$3,FALSE)),"i.a"))</f>
        <v>i.a</v>
      </c>
      <c r="V220" s="134" t="str">
        <f>IF($C220="","",_xlfn.IFNA(IF(ISBLANK(VLOOKUP($C220,GVgg!$D$12:CI$600,V$3,FALSE)),"i.a",VLOOKUP($C220,GVgg!$D$12:CI$600,V$3,FALSE)),"i.a"))</f>
        <v>i.a</v>
      </c>
      <c r="W220" s="134" t="str">
        <f>IF($C220="","",_xlfn.IFNA(IF(ISBLANK(VLOOKUP($C220,GVgg!$D$12:CJ$600,W$3,FALSE)),"i.a",VLOOKUP($C220,GVgg!$D$12:CJ$600,W$3,FALSE)),"i.a"))</f>
        <v>i.a</v>
      </c>
      <c r="X220" s="134" t="str">
        <f>IF($C220="","",_xlfn.IFNA(IF(ISBLANK(VLOOKUP($C220,GVgg!$D$12:CK$600,X$3,FALSE)),"i.a",VLOOKUP($C220,GVgg!$D$12:CK$600,X$3,FALSE)),"i.a"))</f>
        <v>i.a</v>
      </c>
      <c r="Y220" s="134" t="str">
        <f>IF($C220="","",_xlfn.IFNA(IF(ISBLANK(VLOOKUP($C220,GVgg!$D$12:CL$600,Y$3,FALSE)),"i.a",VLOOKUP($C220,GVgg!$D$12:CL$600,Y$3,FALSE)),"i.a"))</f>
        <v>i.a</v>
      </c>
      <c r="Z220" s="134" t="str">
        <f>IF($C220="","",_xlfn.IFNA(IF(ISBLANK(VLOOKUP($C220,GVgg!$D$12:CM$600,Z$3,FALSE)),"i.a",VLOOKUP($C220,GVgg!$D$12:CM$600,Z$3,FALSE)),"i.a"))</f>
        <v>i.a</v>
      </c>
      <c r="AA220" s="134" t="str">
        <f>IF($C220="","",_xlfn.IFNA(IF(ISBLANK(VLOOKUP($C220,GVgg!$D$12:CN$600,AA$3,FALSE)),"i.a",VLOOKUP($C220,GVgg!$D$12:CN$600,AA$3,FALSE)),"i.a"))</f>
        <v>i.a</v>
      </c>
      <c r="AB220" s="134" t="str">
        <f>IF($C220="","",_xlfn.IFNA(IF(ISBLANK(VLOOKUP($C220,GVgg!$D$12:CO$600,AB$3,FALSE)),"i.a",VLOOKUP($C220,GVgg!$D$12:CO$600,AB$3,FALSE)),"i.a"))</f>
        <v>i.a</v>
      </c>
    </row>
    <row r="221" spans="1:28" x14ac:dyDescent="0.2">
      <c r="A221" s="45">
        <v>213</v>
      </c>
      <c r="B221" s="45">
        <f>IF(OR(B220=B219,INDEX(GVgg!$B$12:$D$600,B220,1)=""),B220+1,B220)</f>
        <v>213</v>
      </c>
      <c r="C221" s="45">
        <f>IF(B221=B222,"",INDEX(GVgg!$B$12:$D$600,B221,3))</f>
        <v>0</v>
      </c>
      <c r="D221" s="51" t="str">
        <f>_xlfn.IFNA(IF(OR($C221="",ISBLANK(VLOOKUP($C221,GVgg!$D$11:$BV812,$I$3,FALSE))),"",VLOOKUP($C221,GVgg!$D$11:$BV812,$I$3,FALSE)),"")</f>
        <v/>
      </c>
      <c r="E221" s="51" t="str">
        <f>_xlfn.IFNA(IF(OR($C221="",ISBLANK(VLOOKUP($C221,GVgg!$D$11:$BV812,$I$3-1,FALSE))),"",VLOOKUP($C221,GVgg!$D$11:$BV812,$I$3-1,FALSE)),"")</f>
        <v/>
      </c>
      <c r="F221" s="51">
        <f>IF(B221=B222,UPPER(MID(INDEX(GVgg!$B$12:$F$600,B221,1),9,99)),INDEX(GVgg!$B$12:$F$600,B221,5))</f>
        <v>0</v>
      </c>
      <c r="G221" s="51">
        <f>IF(B221=B222,UPPER(MID(INDEX(GVgg!$B$12:$F$600,B221,1),9,99)),INDEX(GVgg!$B$12:$F$600,B221,4))</f>
        <v>0</v>
      </c>
      <c r="H221" s="106">
        <f t="shared" si="8"/>
        <v>0</v>
      </c>
      <c r="I221" s="108" t="str">
        <f t="shared" si="7"/>
        <v xml:space="preserve"> </v>
      </c>
      <c r="J221" s="134" t="str">
        <f>IF($C221="","",_xlfn.IFNA(IF(ISBLANK(VLOOKUP($C221,GVgg!$D$12:BW$600,J$3,FALSE)),"i.a",VLOOKUP($C221,GVgg!$D$12:BW$600,J$3,FALSE)),"i.a"))</f>
        <v>i.a</v>
      </c>
      <c r="K221" s="134" t="str">
        <f>IF($C221="","",_xlfn.IFNA(IF(ISBLANK(VLOOKUP($C221,GVgg!$D$12:BX$600,K$3,FALSE)),"i.a",VLOOKUP($C221,GVgg!$D$12:BX$600,K$3,FALSE)),"i.a"))</f>
        <v>i.a</v>
      </c>
      <c r="L221" s="134" t="str">
        <f>IF($C221="","",_xlfn.IFNA(IF(ISBLANK(VLOOKUP($C221,GVgg!$D$12:BY$600,L$3,FALSE)),"i.a",VLOOKUP($C221,GVgg!$D$12:BY$600,L$3,FALSE)),"i.a"))</f>
        <v>i.a</v>
      </c>
      <c r="M221" s="134" t="str">
        <f>IF($C221="","",_xlfn.IFNA(IF(ISBLANK(VLOOKUP($C221,GVgg!$D$12:BZ$600,M$3,FALSE)),"i.a",VLOOKUP($C221,GVgg!$D$12:BZ$600,M$3,FALSE)),"i.a"))</f>
        <v>i.a</v>
      </c>
      <c r="N221" s="134" t="str">
        <f>IF($C221="","",_xlfn.IFNA(IF(ISBLANK(VLOOKUP($C221,GVgg!$D$12:CA$600,N$3,FALSE)),"i.a",VLOOKUP($C221,GVgg!$D$12:CA$600,N$3,FALSE)),"i.a"))</f>
        <v>i.a</v>
      </c>
      <c r="O221" s="134" t="str">
        <f>IF($C221="","",_xlfn.IFNA(IF(ISBLANK(VLOOKUP($C221,GVgg!$D$12:CB$600,O$3,FALSE)),"i.a",VLOOKUP($C221,GVgg!$D$12:CB$600,O$3,FALSE)),"i.a"))</f>
        <v>i.a</v>
      </c>
      <c r="P221" s="134" t="str">
        <f>IF($C221="","",_xlfn.IFNA(IF(ISBLANK(VLOOKUP($C221,GVgg!$D$12:CC$600,P$3,FALSE)),"i.a",VLOOKUP($C221,GVgg!$D$12:CC$600,P$3,FALSE)),"i.a"))</f>
        <v>i.a</v>
      </c>
      <c r="Q221" s="134" t="str">
        <f>IF($C221="","",_xlfn.IFNA(IF(ISBLANK(VLOOKUP($C221,GVgg!$D$12:CD$600,Q$3,FALSE)),"i.a",VLOOKUP($C221,GVgg!$D$12:CD$600,Q$3,FALSE)),"i.a"))</f>
        <v>i.a</v>
      </c>
      <c r="R221" s="134" t="str">
        <f>IF($C221="","",_xlfn.IFNA(IF(ISBLANK(VLOOKUP($C221,GVgg!$D$12:CE$600,R$3,FALSE)),"i.a",VLOOKUP($C221,GVgg!$D$12:CE$600,R$3,FALSE)),"i.a"))</f>
        <v>i.a</v>
      </c>
      <c r="S221" s="134" t="str">
        <f>IF($C221="","",_xlfn.IFNA(IF(ISBLANK(VLOOKUP($C221,GVgg!$D$12:CF$600,S$3,FALSE)),"i.a",VLOOKUP($C221,GVgg!$D$12:CF$600,S$3,FALSE)),"i.a"))</f>
        <v>i.a</v>
      </c>
      <c r="T221" s="134" t="str">
        <f>IF($C221="","",_xlfn.IFNA(IF(ISBLANK(VLOOKUP($C221,GVgg!$D$12:CG$600,T$3,FALSE)),"i.a",VLOOKUP($C221,GVgg!$D$12:CG$600,T$3,FALSE)),"i.a"))</f>
        <v>i.a</v>
      </c>
      <c r="U221" s="134" t="str">
        <f>IF($C221="","",_xlfn.IFNA(IF(ISBLANK(VLOOKUP($C221,GVgg!$D$12:CH$600,U$3,FALSE)),"i.a",VLOOKUP($C221,GVgg!$D$12:CH$600,U$3,FALSE)),"i.a"))</f>
        <v>i.a</v>
      </c>
      <c r="V221" s="134" t="str">
        <f>IF($C221="","",_xlfn.IFNA(IF(ISBLANK(VLOOKUP($C221,GVgg!$D$12:CI$600,V$3,FALSE)),"i.a",VLOOKUP($C221,GVgg!$D$12:CI$600,V$3,FALSE)),"i.a"))</f>
        <v>i.a</v>
      </c>
      <c r="W221" s="134" t="str">
        <f>IF($C221="","",_xlfn.IFNA(IF(ISBLANK(VLOOKUP($C221,GVgg!$D$12:CJ$600,W$3,FALSE)),"i.a",VLOOKUP($C221,GVgg!$D$12:CJ$600,W$3,FALSE)),"i.a"))</f>
        <v>i.a</v>
      </c>
      <c r="X221" s="134" t="str">
        <f>IF($C221="","",_xlfn.IFNA(IF(ISBLANK(VLOOKUP($C221,GVgg!$D$12:CK$600,X$3,FALSE)),"i.a",VLOOKUP($C221,GVgg!$D$12:CK$600,X$3,FALSE)),"i.a"))</f>
        <v>i.a</v>
      </c>
      <c r="Y221" s="134" t="str">
        <f>IF($C221="","",_xlfn.IFNA(IF(ISBLANK(VLOOKUP($C221,GVgg!$D$12:CL$600,Y$3,FALSE)),"i.a",VLOOKUP($C221,GVgg!$D$12:CL$600,Y$3,FALSE)),"i.a"))</f>
        <v>i.a</v>
      </c>
      <c r="Z221" s="134" t="str">
        <f>IF($C221="","",_xlfn.IFNA(IF(ISBLANK(VLOOKUP($C221,GVgg!$D$12:CM$600,Z$3,FALSE)),"i.a",VLOOKUP($C221,GVgg!$D$12:CM$600,Z$3,FALSE)),"i.a"))</f>
        <v>i.a</v>
      </c>
      <c r="AA221" s="134" t="str">
        <f>IF($C221="","",_xlfn.IFNA(IF(ISBLANK(VLOOKUP($C221,GVgg!$D$12:CN$600,AA$3,FALSE)),"i.a",VLOOKUP($C221,GVgg!$D$12:CN$600,AA$3,FALSE)),"i.a"))</f>
        <v>i.a</v>
      </c>
      <c r="AB221" s="134" t="str">
        <f>IF($C221="","",_xlfn.IFNA(IF(ISBLANK(VLOOKUP($C221,GVgg!$D$12:CO$600,AB$3,FALSE)),"i.a",VLOOKUP($C221,GVgg!$D$12:CO$600,AB$3,FALSE)),"i.a"))</f>
        <v>i.a</v>
      </c>
    </row>
    <row r="222" spans="1:28" x14ac:dyDescent="0.2">
      <c r="A222" s="45">
        <v>214</v>
      </c>
      <c r="B222" s="45">
        <f>IF(OR(B221=B220,INDEX(GVgg!$B$12:$D$600,B221,1)=""),B221+1,B221)</f>
        <v>214</v>
      </c>
      <c r="C222" s="45">
        <f>IF(B222=B223,"",INDEX(GVgg!$B$12:$D$600,B222,3))</f>
        <v>0</v>
      </c>
      <c r="D222" s="51" t="str">
        <f>_xlfn.IFNA(IF(OR($C222="",ISBLANK(VLOOKUP($C222,GVgg!$D$11:$BV813,$I$3,FALSE))),"",VLOOKUP($C222,GVgg!$D$11:$BV813,$I$3,FALSE)),"")</f>
        <v/>
      </c>
      <c r="E222" s="51" t="str">
        <f>_xlfn.IFNA(IF(OR($C222="",ISBLANK(VLOOKUP($C222,GVgg!$D$11:$BV813,$I$3-1,FALSE))),"",VLOOKUP($C222,GVgg!$D$11:$BV813,$I$3-1,FALSE)),"")</f>
        <v/>
      </c>
      <c r="F222" s="51">
        <f>IF(B222=B223,UPPER(MID(INDEX(GVgg!$B$12:$F$600,B222,1),9,99)),INDEX(GVgg!$B$12:$F$600,B222,5))</f>
        <v>0</v>
      </c>
      <c r="G222" s="51">
        <f>IF(B222=B223,UPPER(MID(INDEX(GVgg!$B$12:$F$600,B222,1),9,99)),INDEX(GVgg!$B$12:$F$600,B222,4))</f>
        <v>0</v>
      </c>
      <c r="H222" s="106">
        <f t="shared" si="8"/>
        <v>0</v>
      </c>
      <c r="I222" s="108" t="str">
        <f t="shared" si="7"/>
        <v xml:space="preserve"> </v>
      </c>
      <c r="J222" s="134" t="str">
        <f>IF($C222="","",_xlfn.IFNA(IF(ISBLANK(VLOOKUP($C222,GVgg!$D$12:BW$600,J$3,FALSE)),"i.a",VLOOKUP($C222,GVgg!$D$12:BW$600,J$3,FALSE)),"i.a"))</f>
        <v>i.a</v>
      </c>
      <c r="K222" s="134" t="str">
        <f>IF($C222="","",_xlfn.IFNA(IF(ISBLANK(VLOOKUP($C222,GVgg!$D$12:BX$600,K$3,FALSE)),"i.a",VLOOKUP($C222,GVgg!$D$12:BX$600,K$3,FALSE)),"i.a"))</f>
        <v>i.a</v>
      </c>
      <c r="L222" s="134" t="str">
        <f>IF($C222="","",_xlfn.IFNA(IF(ISBLANK(VLOOKUP($C222,GVgg!$D$12:BY$600,L$3,FALSE)),"i.a",VLOOKUP($C222,GVgg!$D$12:BY$600,L$3,FALSE)),"i.a"))</f>
        <v>i.a</v>
      </c>
      <c r="M222" s="134" t="str">
        <f>IF($C222="","",_xlfn.IFNA(IF(ISBLANK(VLOOKUP($C222,GVgg!$D$12:BZ$600,M$3,FALSE)),"i.a",VLOOKUP($C222,GVgg!$D$12:BZ$600,M$3,FALSE)),"i.a"))</f>
        <v>i.a</v>
      </c>
      <c r="N222" s="134" t="str">
        <f>IF($C222="","",_xlfn.IFNA(IF(ISBLANK(VLOOKUP($C222,GVgg!$D$12:CA$600,N$3,FALSE)),"i.a",VLOOKUP($C222,GVgg!$D$12:CA$600,N$3,FALSE)),"i.a"))</f>
        <v>i.a</v>
      </c>
      <c r="O222" s="134" t="str">
        <f>IF($C222="","",_xlfn.IFNA(IF(ISBLANK(VLOOKUP($C222,GVgg!$D$12:CB$600,O$3,FALSE)),"i.a",VLOOKUP($C222,GVgg!$D$12:CB$600,O$3,FALSE)),"i.a"))</f>
        <v>i.a</v>
      </c>
      <c r="P222" s="134" t="str">
        <f>IF($C222="","",_xlfn.IFNA(IF(ISBLANK(VLOOKUP($C222,GVgg!$D$12:CC$600,P$3,FALSE)),"i.a",VLOOKUP($C222,GVgg!$D$12:CC$600,P$3,FALSE)),"i.a"))</f>
        <v>i.a</v>
      </c>
      <c r="Q222" s="134" t="str">
        <f>IF($C222="","",_xlfn.IFNA(IF(ISBLANK(VLOOKUP($C222,GVgg!$D$12:CD$600,Q$3,FALSE)),"i.a",VLOOKUP($C222,GVgg!$D$12:CD$600,Q$3,FALSE)),"i.a"))</f>
        <v>i.a</v>
      </c>
      <c r="R222" s="134" t="str">
        <f>IF($C222="","",_xlfn.IFNA(IF(ISBLANK(VLOOKUP($C222,GVgg!$D$12:CE$600,R$3,FALSE)),"i.a",VLOOKUP($C222,GVgg!$D$12:CE$600,R$3,FALSE)),"i.a"))</f>
        <v>i.a</v>
      </c>
      <c r="S222" s="134" t="str">
        <f>IF($C222="","",_xlfn.IFNA(IF(ISBLANK(VLOOKUP($C222,GVgg!$D$12:CF$600,S$3,FALSE)),"i.a",VLOOKUP($C222,GVgg!$D$12:CF$600,S$3,FALSE)),"i.a"))</f>
        <v>i.a</v>
      </c>
      <c r="T222" s="134" t="str">
        <f>IF($C222="","",_xlfn.IFNA(IF(ISBLANK(VLOOKUP($C222,GVgg!$D$12:CG$600,T$3,FALSE)),"i.a",VLOOKUP($C222,GVgg!$D$12:CG$600,T$3,FALSE)),"i.a"))</f>
        <v>i.a</v>
      </c>
      <c r="U222" s="134" t="str">
        <f>IF($C222="","",_xlfn.IFNA(IF(ISBLANK(VLOOKUP($C222,GVgg!$D$12:CH$600,U$3,FALSE)),"i.a",VLOOKUP($C222,GVgg!$D$12:CH$600,U$3,FALSE)),"i.a"))</f>
        <v>i.a</v>
      </c>
      <c r="V222" s="134" t="str">
        <f>IF($C222="","",_xlfn.IFNA(IF(ISBLANK(VLOOKUP($C222,GVgg!$D$12:CI$600,V$3,FALSE)),"i.a",VLOOKUP($C222,GVgg!$D$12:CI$600,V$3,FALSE)),"i.a"))</f>
        <v>i.a</v>
      </c>
      <c r="W222" s="134" t="str">
        <f>IF($C222="","",_xlfn.IFNA(IF(ISBLANK(VLOOKUP($C222,GVgg!$D$12:CJ$600,W$3,FALSE)),"i.a",VLOOKUP($C222,GVgg!$D$12:CJ$600,W$3,FALSE)),"i.a"))</f>
        <v>i.a</v>
      </c>
      <c r="X222" s="134" t="str">
        <f>IF($C222="","",_xlfn.IFNA(IF(ISBLANK(VLOOKUP($C222,GVgg!$D$12:CK$600,X$3,FALSE)),"i.a",VLOOKUP($C222,GVgg!$D$12:CK$600,X$3,FALSE)),"i.a"))</f>
        <v>i.a</v>
      </c>
      <c r="Y222" s="134" t="str">
        <f>IF($C222="","",_xlfn.IFNA(IF(ISBLANK(VLOOKUP($C222,GVgg!$D$12:CL$600,Y$3,FALSE)),"i.a",VLOOKUP($C222,GVgg!$D$12:CL$600,Y$3,FALSE)),"i.a"))</f>
        <v>i.a</v>
      </c>
      <c r="Z222" s="134" t="str">
        <f>IF($C222="","",_xlfn.IFNA(IF(ISBLANK(VLOOKUP($C222,GVgg!$D$12:CM$600,Z$3,FALSE)),"i.a",VLOOKUP($C222,GVgg!$D$12:CM$600,Z$3,FALSE)),"i.a"))</f>
        <v>i.a</v>
      </c>
      <c r="AA222" s="134" t="str">
        <f>IF($C222="","",_xlfn.IFNA(IF(ISBLANK(VLOOKUP($C222,GVgg!$D$12:CN$600,AA$3,FALSE)),"i.a",VLOOKUP($C222,GVgg!$D$12:CN$600,AA$3,FALSE)),"i.a"))</f>
        <v>i.a</v>
      </c>
      <c r="AB222" s="134" t="str">
        <f>IF($C222="","",_xlfn.IFNA(IF(ISBLANK(VLOOKUP($C222,GVgg!$D$12:CO$600,AB$3,FALSE)),"i.a",VLOOKUP($C222,GVgg!$D$12:CO$600,AB$3,FALSE)),"i.a"))</f>
        <v>i.a</v>
      </c>
    </row>
    <row r="223" spans="1:28" x14ac:dyDescent="0.2">
      <c r="A223" s="45">
        <v>215</v>
      </c>
      <c r="B223" s="45">
        <f>IF(OR(B222=B221,INDEX(GVgg!$B$12:$D$600,B222,1)=""),B222+1,B222)</f>
        <v>215</v>
      </c>
      <c r="C223" s="45">
        <f>IF(B223=B224,"",INDEX(GVgg!$B$12:$D$600,B223,3))</f>
        <v>0</v>
      </c>
      <c r="D223" s="51" t="str">
        <f>_xlfn.IFNA(IF(OR($C223="",ISBLANK(VLOOKUP($C223,GVgg!$D$11:$BV814,$I$3,FALSE))),"",VLOOKUP($C223,GVgg!$D$11:$BV814,$I$3,FALSE)),"")</f>
        <v/>
      </c>
      <c r="E223" s="51" t="str">
        <f>_xlfn.IFNA(IF(OR($C223="",ISBLANK(VLOOKUP($C223,GVgg!$D$11:$BV814,$I$3-1,FALSE))),"",VLOOKUP($C223,GVgg!$D$11:$BV814,$I$3-1,FALSE)),"")</f>
        <v/>
      </c>
      <c r="F223" s="51">
        <f>IF(B223=B224,UPPER(MID(INDEX(GVgg!$B$12:$F$600,B223,1),9,99)),INDEX(GVgg!$B$12:$F$600,B223,5))</f>
        <v>0</v>
      </c>
      <c r="G223" s="51">
        <f>IF(B223=B224,UPPER(MID(INDEX(GVgg!$B$12:$F$600,B223,1),9,99)),INDEX(GVgg!$B$12:$F$600,B223,4))</f>
        <v>0</v>
      </c>
      <c r="H223" s="106">
        <f t="shared" si="8"/>
        <v>0</v>
      </c>
      <c r="I223" s="108" t="str">
        <f t="shared" ref="I223:I286" si="9">D223 &amp; " " &amp; E223</f>
        <v xml:space="preserve"> </v>
      </c>
      <c r="J223" s="134" t="str">
        <f>IF($C223="","",_xlfn.IFNA(IF(ISBLANK(VLOOKUP($C223,GVgg!$D$12:BW$600,J$3,FALSE)),"i.a",VLOOKUP($C223,GVgg!$D$12:BW$600,J$3,FALSE)),"i.a"))</f>
        <v>i.a</v>
      </c>
      <c r="K223" s="134" t="str">
        <f>IF($C223="","",_xlfn.IFNA(IF(ISBLANK(VLOOKUP($C223,GVgg!$D$12:BX$600,K$3,FALSE)),"i.a",VLOOKUP($C223,GVgg!$D$12:BX$600,K$3,FALSE)),"i.a"))</f>
        <v>i.a</v>
      </c>
      <c r="L223" s="134" t="str">
        <f>IF($C223="","",_xlfn.IFNA(IF(ISBLANK(VLOOKUP($C223,GVgg!$D$12:BY$600,L$3,FALSE)),"i.a",VLOOKUP($C223,GVgg!$D$12:BY$600,L$3,FALSE)),"i.a"))</f>
        <v>i.a</v>
      </c>
      <c r="M223" s="134" t="str">
        <f>IF($C223="","",_xlfn.IFNA(IF(ISBLANK(VLOOKUP($C223,GVgg!$D$12:BZ$600,M$3,FALSE)),"i.a",VLOOKUP($C223,GVgg!$D$12:BZ$600,M$3,FALSE)),"i.a"))</f>
        <v>i.a</v>
      </c>
      <c r="N223" s="134" t="str">
        <f>IF($C223="","",_xlfn.IFNA(IF(ISBLANK(VLOOKUP($C223,GVgg!$D$12:CA$600,N$3,FALSE)),"i.a",VLOOKUP($C223,GVgg!$D$12:CA$600,N$3,FALSE)),"i.a"))</f>
        <v>i.a</v>
      </c>
      <c r="O223" s="134" t="str">
        <f>IF($C223="","",_xlfn.IFNA(IF(ISBLANK(VLOOKUP($C223,GVgg!$D$12:CB$600,O$3,FALSE)),"i.a",VLOOKUP($C223,GVgg!$D$12:CB$600,O$3,FALSE)),"i.a"))</f>
        <v>i.a</v>
      </c>
      <c r="P223" s="134" t="str">
        <f>IF($C223="","",_xlfn.IFNA(IF(ISBLANK(VLOOKUP($C223,GVgg!$D$12:CC$600,P$3,FALSE)),"i.a",VLOOKUP($C223,GVgg!$D$12:CC$600,P$3,FALSE)),"i.a"))</f>
        <v>i.a</v>
      </c>
      <c r="Q223" s="134" t="str">
        <f>IF($C223="","",_xlfn.IFNA(IF(ISBLANK(VLOOKUP($C223,GVgg!$D$12:CD$600,Q$3,FALSE)),"i.a",VLOOKUP($C223,GVgg!$D$12:CD$600,Q$3,FALSE)),"i.a"))</f>
        <v>i.a</v>
      </c>
      <c r="R223" s="134" t="str">
        <f>IF($C223="","",_xlfn.IFNA(IF(ISBLANK(VLOOKUP($C223,GVgg!$D$12:CE$600,R$3,FALSE)),"i.a",VLOOKUP($C223,GVgg!$D$12:CE$600,R$3,FALSE)),"i.a"))</f>
        <v>i.a</v>
      </c>
      <c r="S223" s="134" t="str">
        <f>IF($C223="","",_xlfn.IFNA(IF(ISBLANK(VLOOKUP($C223,GVgg!$D$12:CF$600,S$3,FALSE)),"i.a",VLOOKUP($C223,GVgg!$D$12:CF$600,S$3,FALSE)),"i.a"))</f>
        <v>i.a</v>
      </c>
      <c r="T223" s="134" t="str">
        <f>IF($C223="","",_xlfn.IFNA(IF(ISBLANK(VLOOKUP($C223,GVgg!$D$12:CG$600,T$3,FALSE)),"i.a",VLOOKUP($C223,GVgg!$D$12:CG$600,T$3,FALSE)),"i.a"))</f>
        <v>i.a</v>
      </c>
      <c r="U223" s="134" t="str">
        <f>IF($C223="","",_xlfn.IFNA(IF(ISBLANK(VLOOKUP($C223,GVgg!$D$12:CH$600,U$3,FALSE)),"i.a",VLOOKUP($C223,GVgg!$D$12:CH$600,U$3,FALSE)),"i.a"))</f>
        <v>i.a</v>
      </c>
      <c r="V223" s="134" t="str">
        <f>IF($C223="","",_xlfn.IFNA(IF(ISBLANK(VLOOKUP($C223,GVgg!$D$12:CI$600,V$3,FALSE)),"i.a",VLOOKUP($C223,GVgg!$D$12:CI$600,V$3,FALSE)),"i.a"))</f>
        <v>i.a</v>
      </c>
      <c r="W223" s="134" t="str">
        <f>IF($C223="","",_xlfn.IFNA(IF(ISBLANK(VLOOKUP($C223,GVgg!$D$12:CJ$600,W$3,FALSE)),"i.a",VLOOKUP($C223,GVgg!$D$12:CJ$600,W$3,FALSE)),"i.a"))</f>
        <v>i.a</v>
      </c>
      <c r="X223" s="134" t="str">
        <f>IF($C223="","",_xlfn.IFNA(IF(ISBLANK(VLOOKUP($C223,GVgg!$D$12:CK$600,X$3,FALSE)),"i.a",VLOOKUP($C223,GVgg!$D$12:CK$600,X$3,FALSE)),"i.a"))</f>
        <v>i.a</v>
      </c>
      <c r="Y223" s="134" t="str">
        <f>IF($C223="","",_xlfn.IFNA(IF(ISBLANK(VLOOKUP($C223,GVgg!$D$12:CL$600,Y$3,FALSE)),"i.a",VLOOKUP($C223,GVgg!$D$12:CL$600,Y$3,FALSE)),"i.a"))</f>
        <v>i.a</v>
      </c>
      <c r="Z223" s="134" t="str">
        <f>IF($C223="","",_xlfn.IFNA(IF(ISBLANK(VLOOKUP($C223,GVgg!$D$12:CM$600,Z$3,FALSE)),"i.a",VLOOKUP($C223,GVgg!$D$12:CM$600,Z$3,FALSE)),"i.a"))</f>
        <v>i.a</v>
      </c>
      <c r="AA223" s="134" t="str">
        <f>IF($C223="","",_xlfn.IFNA(IF(ISBLANK(VLOOKUP($C223,GVgg!$D$12:CN$600,AA$3,FALSE)),"i.a",VLOOKUP($C223,GVgg!$D$12:CN$600,AA$3,FALSE)),"i.a"))</f>
        <v>i.a</v>
      </c>
      <c r="AB223" s="134" t="str">
        <f>IF($C223="","",_xlfn.IFNA(IF(ISBLANK(VLOOKUP($C223,GVgg!$D$12:CO$600,AB$3,FALSE)),"i.a",VLOOKUP($C223,GVgg!$D$12:CO$600,AB$3,FALSE)),"i.a"))</f>
        <v>i.a</v>
      </c>
    </row>
    <row r="224" spans="1:28" x14ac:dyDescent="0.2">
      <c r="A224" s="45">
        <v>216</v>
      </c>
      <c r="B224" s="45">
        <f>IF(OR(B223=B222,INDEX(GVgg!$B$12:$D$600,B223,1)=""),B223+1,B223)</f>
        <v>216</v>
      </c>
      <c r="C224" s="45">
        <f>IF(B224=B225,"",INDEX(GVgg!$B$12:$D$600,B224,3))</f>
        <v>0</v>
      </c>
      <c r="D224" s="51" t="str">
        <f>_xlfn.IFNA(IF(OR($C224="",ISBLANK(VLOOKUP($C224,GVgg!$D$11:$BV815,$I$3,FALSE))),"",VLOOKUP($C224,GVgg!$D$11:$BV815,$I$3,FALSE)),"")</f>
        <v/>
      </c>
      <c r="E224" s="51" t="str">
        <f>_xlfn.IFNA(IF(OR($C224="",ISBLANK(VLOOKUP($C224,GVgg!$D$11:$BV815,$I$3-1,FALSE))),"",VLOOKUP($C224,GVgg!$D$11:$BV815,$I$3-1,FALSE)),"")</f>
        <v/>
      </c>
      <c r="F224" s="51">
        <f>IF(B224=B225,UPPER(MID(INDEX(GVgg!$B$12:$F$600,B224,1),9,99)),INDEX(GVgg!$B$12:$F$600,B224,5))</f>
        <v>0</v>
      </c>
      <c r="G224" s="51">
        <f>IF(B224=B225,UPPER(MID(INDEX(GVgg!$B$12:$F$600,B224,1),9,99)),INDEX(GVgg!$B$12:$F$600,B224,4))</f>
        <v>0</v>
      </c>
      <c r="H224" s="106">
        <f t="shared" si="8"/>
        <v>0</v>
      </c>
      <c r="I224" s="108" t="str">
        <f t="shared" si="9"/>
        <v xml:space="preserve"> </v>
      </c>
      <c r="J224" s="134" t="str">
        <f>IF($C224="","",_xlfn.IFNA(IF(ISBLANK(VLOOKUP($C224,GVgg!$D$12:BW$600,J$3,FALSE)),"i.a",VLOOKUP($C224,GVgg!$D$12:BW$600,J$3,FALSE)),"i.a"))</f>
        <v>i.a</v>
      </c>
      <c r="K224" s="134" t="str">
        <f>IF($C224="","",_xlfn.IFNA(IF(ISBLANK(VLOOKUP($C224,GVgg!$D$12:BX$600,K$3,FALSE)),"i.a",VLOOKUP($C224,GVgg!$D$12:BX$600,K$3,FALSE)),"i.a"))</f>
        <v>i.a</v>
      </c>
      <c r="L224" s="134" t="str">
        <f>IF($C224="","",_xlfn.IFNA(IF(ISBLANK(VLOOKUP($C224,GVgg!$D$12:BY$600,L$3,FALSE)),"i.a",VLOOKUP($C224,GVgg!$D$12:BY$600,L$3,FALSE)),"i.a"))</f>
        <v>i.a</v>
      </c>
      <c r="M224" s="134" t="str">
        <f>IF($C224="","",_xlfn.IFNA(IF(ISBLANK(VLOOKUP($C224,GVgg!$D$12:BZ$600,M$3,FALSE)),"i.a",VLOOKUP($C224,GVgg!$D$12:BZ$600,M$3,FALSE)),"i.a"))</f>
        <v>i.a</v>
      </c>
      <c r="N224" s="134" t="str">
        <f>IF($C224="","",_xlfn.IFNA(IF(ISBLANK(VLOOKUP($C224,GVgg!$D$12:CA$600,N$3,FALSE)),"i.a",VLOOKUP($C224,GVgg!$D$12:CA$600,N$3,FALSE)),"i.a"))</f>
        <v>i.a</v>
      </c>
      <c r="O224" s="134" t="str">
        <f>IF($C224="","",_xlfn.IFNA(IF(ISBLANK(VLOOKUP($C224,GVgg!$D$12:CB$600,O$3,FALSE)),"i.a",VLOOKUP($C224,GVgg!$D$12:CB$600,O$3,FALSE)),"i.a"))</f>
        <v>i.a</v>
      </c>
      <c r="P224" s="134" t="str">
        <f>IF($C224="","",_xlfn.IFNA(IF(ISBLANK(VLOOKUP($C224,GVgg!$D$12:CC$600,P$3,FALSE)),"i.a",VLOOKUP($C224,GVgg!$D$12:CC$600,P$3,FALSE)),"i.a"))</f>
        <v>i.a</v>
      </c>
      <c r="Q224" s="134" t="str">
        <f>IF($C224="","",_xlfn.IFNA(IF(ISBLANK(VLOOKUP($C224,GVgg!$D$12:CD$600,Q$3,FALSE)),"i.a",VLOOKUP($C224,GVgg!$D$12:CD$600,Q$3,FALSE)),"i.a"))</f>
        <v>i.a</v>
      </c>
      <c r="R224" s="134" t="str">
        <f>IF($C224="","",_xlfn.IFNA(IF(ISBLANK(VLOOKUP($C224,GVgg!$D$12:CE$600,R$3,FALSE)),"i.a",VLOOKUP($C224,GVgg!$D$12:CE$600,R$3,FALSE)),"i.a"))</f>
        <v>i.a</v>
      </c>
      <c r="S224" s="134" t="str">
        <f>IF($C224="","",_xlfn.IFNA(IF(ISBLANK(VLOOKUP($C224,GVgg!$D$12:CF$600,S$3,FALSE)),"i.a",VLOOKUP($C224,GVgg!$D$12:CF$600,S$3,FALSE)),"i.a"))</f>
        <v>i.a</v>
      </c>
      <c r="T224" s="134" t="str">
        <f>IF($C224="","",_xlfn.IFNA(IF(ISBLANK(VLOOKUP($C224,GVgg!$D$12:CG$600,T$3,FALSE)),"i.a",VLOOKUP($C224,GVgg!$D$12:CG$600,T$3,FALSE)),"i.a"))</f>
        <v>i.a</v>
      </c>
      <c r="U224" s="134" t="str">
        <f>IF($C224="","",_xlfn.IFNA(IF(ISBLANK(VLOOKUP($C224,GVgg!$D$12:CH$600,U$3,FALSE)),"i.a",VLOOKUP($C224,GVgg!$D$12:CH$600,U$3,FALSE)),"i.a"))</f>
        <v>i.a</v>
      </c>
      <c r="V224" s="134" t="str">
        <f>IF($C224="","",_xlfn.IFNA(IF(ISBLANK(VLOOKUP($C224,GVgg!$D$12:CI$600,V$3,FALSE)),"i.a",VLOOKUP($C224,GVgg!$D$12:CI$600,V$3,FALSE)),"i.a"))</f>
        <v>i.a</v>
      </c>
      <c r="W224" s="134" t="str">
        <f>IF($C224="","",_xlfn.IFNA(IF(ISBLANK(VLOOKUP($C224,GVgg!$D$12:CJ$600,W$3,FALSE)),"i.a",VLOOKUP($C224,GVgg!$D$12:CJ$600,W$3,FALSE)),"i.a"))</f>
        <v>i.a</v>
      </c>
      <c r="X224" s="134" t="str">
        <f>IF($C224="","",_xlfn.IFNA(IF(ISBLANK(VLOOKUP($C224,GVgg!$D$12:CK$600,X$3,FALSE)),"i.a",VLOOKUP($C224,GVgg!$D$12:CK$600,X$3,FALSE)),"i.a"))</f>
        <v>i.a</v>
      </c>
      <c r="Y224" s="134" t="str">
        <f>IF($C224="","",_xlfn.IFNA(IF(ISBLANK(VLOOKUP($C224,GVgg!$D$12:CL$600,Y$3,FALSE)),"i.a",VLOOKUP($C224,GVgg!$D$12:CL$600,Y$3,FALSE)),"i.a"))</f>
        <v>i.a</v>
      </c>
      <c r="Z224" s="134" t="str">
        <f>IF($C224="","",_xlfn.IFNA(IF(ISBLANK(VLOOKUP($C224,GVgg!$D$12:CM$600,Z$3,FALSE)),"i.a",VLOOKUP($C224,GVgg!$D$12:CM$600,Z$3,FALSE)),"i.a"))</f>
        <v>i.a</v>
      </c>
      <c r="AA224" s="134" t="str">
        <f>IF($C224="","",_xlfn.IFNA(IF(ISBLANK(VLOOKUP($C224,GVgg!$D$12:CN$600,AA$3,FALSE)),"i.a",VLOOKUP($C224,GVgg!$D$12:CN$600,AA$3,FALSE)),"i.a"))</f>
        <v>i.a</v>
      </c>
      <c r="AB224" s="134" t="str">
        <f>IF($C224="","",_xlfn.IFNA(IF(ISBLANK(VLOOKUP($C224,GVgg!$D$12:CO$600,AB$3,FALSE)),"i.a",VLOOKUP($C224,GVgg!$D$12:CO$600,AB$3,FALSE)),"i.a"))</f>
        <v>i.a</v>
      </c>
    </row>
    <row r="225" spans="1:28" x14ac:dyDescent="0.2">
      <c r="A225" s="45">
        <v>217</v>
      </c>
      <c r="B225" s="45">
        <f>IF(OR(B224=B223,INDEX(GVgg!$B$12:$D$600,B224,1)=""),B224+1,B224)</f>
        <v>217</v>
      </c>
      <c r="C225" s="45">
        <f>IF(B225=B226,"",INDEX(GVgg!$B$12:$D$600,B225,3))</f>
        <v>0</v>
      </c>
      <c r="D225" s="51" t="str">
        <f>_xlfn.IFNA(IF(OR($C225="",ISBLANK(VLOOKUP($C225,GVgg!$D$11:$BV816,$I$3,FALSE))),"",VLOOKUP($C225,GVgg!$D$11:$BV816,$I$3,FALSE)),"")</f>
        <v/>
      </c>
      <c r="E225" s="51" t="str">
        <f>_xlfn.IFNA(IF(OR($C225="",ISBLANK(VLOOKUP($C225,GVgg!$D$11:$BV816,$I$3-1,FALSE))),"",VLOOKUP($C225,GVgg!$D$11:$BV816,$I$3-1,FALSE)),"")</f>
        <v/>
      </c>
      <c r="F225" s="51">
        <f>IF(B225=B226,UPPER(MID(INDEX(GVgg!$B$12:$F$600,B225,1),9,99)),INDEX(GVgg!$B$12:$F$600,B225,5))</f>
        <v>0</v>
      </c>
      <c r="G225" s="51">
        <f>IF(B225=B226,UPPER(MID(INDEX(GVgg!$B$12:$F$600,B225,1),9,99)),INDEX(GVgg!$B$12:$F$600,B225,4))</f>
        <v>0</v>
      </c>
      <c r="H225" s="106">
        <f t="shared" si="8"/>
        <v>0</v>
      </c>
      <c r="I225" s="108" t="str">
        <f t="shared" si="9"/>
        <v xml:space="preserve"> </v>
      </c>
      <c r="J225" s="134" t="str">
        <f>IF($C225="","",_xlfn.IFNA(IF(ISBLANK(VLOOKUP($C225,GVgg!$D$12:BW$600,J$3,FALSE)),"i.a",VLOOKUP($C225,GVgg!$D$12:BW$600,J$3,FALSE)),"i.a"))</f>
        <v>i.a</v>
      </c>
      <c r="K225" s="134" t="str">
        <f>IF($C225="","",_xlfn.IFNA(IF(ISBLANK(VLOOKUP($C225,GVgg!$D$12:BX$600,K$3,FALSE)),"i.a",VLOOKUP($C225,GVgg!$D$12:BX$600,K$3,FALSE)),"i.a"))</f>
        <v>i.a</v>
      </c>
      <c r="L225" s="134" t="str">
        <f>IF($C225="","",_xlfn.IFNA(IF(ISBLANK(VLOOKUP($C225,GVgg!$D$12:BY$600,L$3,FALSE)),"i.a",VLOOKUP($C225,GVgg!$D$12:BY$600,L$3,FALSE)),"i.a"))</f>
        <v>i.a</v>
      </c>
      <c r="M225" s="134" t="str">
        <f>IF($C225="","",_xlfn.IFNA(IF(ISBLANK(VLOOKUP($C225,GVgg!$D$12:BZ$600,M$3,FALSE)),"i.a",VLOOKUP($C225,GVgg!$D$12:BZ$600,M$3,FALSE)),"i.a"))</f>
        <v>i.a</v>
      </c>
      <c r="N225" s="134" t="str">
        <f>IF($C225="","",_xlfn.IFNA(IF(ISBLANK(VLOOKUP($C225,GVgg!$D$12:CA$600,N$3,FALSE)),"i.a",VLOOKUP($C225,GVgg!$D$12:CA$600,N$3,FALSE)),"i.a"))</f>
        <v>i.a</v>
      </c>
      <c r="O225" s="134" t="str">
        <f>IF($C225="","",_xlfn.IFNA(IF(ISBLANK(VLOOKUP($C225,GVgg!$D$12:CB$600,O$3,FALSE)),"i.a",VLOOKUP($C225,GVgg!$D$12:CB$600,O$3,FALSE)),"i.a"))</f>
        <v>i.a</v>
      </c>
      <c r="P225" s="134" t="str">
        <f>IF($C225="","",_xlfn.IFNA(IF(ISBLANK(VLOOKUP($C225,GVgg!$D$12:CC$600,P$3,FALSE)),"i.a",VLOOKUP($C225,GVgg!$D$12:CC$600,P$3,FALSE)),"i.a"))</f>
        <v>i.a</v>
      </c>
      <c r="Q225" s="134" t="str">
        <f>IF($C225="","",_xlfn.IFNA(IF(ISBLANK(VLOOKUP($C225,GVgg!$D$12:CD$600,Q$3,FALSE)),"i.a",VLOOKUP($C225,GVgg!$D$12:CD$600,Q$3,FALSE)),"i.a"))</f>
        <v>i.a</v>
      </c>
      <c r="R225" s="134" t="str">
        <f>IF($C225="","",_xlfn.IFNA(IF(ISBLANK(VLOOKUP($C225,GVgg!$D$12:CE$600,R$3,FALSE)),"i.a",VLOOKUP($C225,GVgg!$D$12:CE$600,R$3,FALSE)),"i.a"))</f>
        <v>i.a</v>
      </c>
      <c r="S225" s="134" t="str">
        <f>IF($C225="","",_xlfn.IFNA(IF(ISBLANK(VLOOKUP($C225,GVgg!$D$12:CF$600,S$3,FALSE)),"i.a",VLOOKUP($C225,GVgg!$D$12:CF$600,S$3,FALSE)),"i.a"))</f>
        <v>i.a</v>
      </c>
      <c r="T225" s="134" t="str">
        <f>IF($C225="","",_xlfn.IFNA(IF(ISBLANK(VLOOKUP($C225,GVgg!$D$12:CG$600,T$3,FALSE)),"i.a",VLOOKUP($C225,GVgg!$D$12:CG$600,T$3,FALSE)),"i.a"))</f>
        <v>i.a</v>
      </c>
      <c r="U225" s="134" t="str">
        <f>IF($C225="","",_xlfn.IFNA(IF(ISBLANK(VLOOKUP($C225,GVgg!$D$12:CH$600,U$3,FALSE)),"i.a",VLOOKUP($C225,GVgg!$D$12:CH$600,U$3,FALSE)),"i.a"))</f>
        <v>i.a</v>
      </c>
      <c r="V225" s="134" t="str">
        <f>IF($C225="","",_xlfn.IFNA(IF(ISBLANK(VLOOKUP($C225,GVgg!$D$12:CI$600,V$3,FALSE)),"i.a",VLOOKUP($C225,GVgg!$D$12:CI$600,V$3,FALSE)),"i.a"))</f>
        <v>i.a</v>
      </c>
      <c r="W225" s="134" t="str">
        <f>IF($C225="","",_xlfn.IFNA(IF(ISBLANK(VLOOKUP($C225,GVgg!$D$12:CJ$600,W$3,FALSE)),"i.a",VLOOKUP($C225,GVgg!$D$12:CJ$600,W$3,FALSE)),"i.a"))</f>
        <v>i.a</v>
      </c>
      <c r="X225" s="134" t="str">
        <f>IF($C225="","",_xlfn.IFNA(IF(ISBLANK(VLOOKUP($C225,GVgg!$D$12:CK$600,X$3,FALSE)),"i.a",VLOOKUP($C225,GVgg!$D$12:CK$600,X$3,FALSE)),"i.a"))</f>
        <v>i.a</v>
      </c>
      <c r="Y225" s="134" t="str">
        <f>IF($C225="","",_xlfn.IFNA(IF(ISBLANK(VLOOKUP($C225,GVgg!$D$12:CL$600,Y$3,FALSE)),"i.a",VLOOKUP($C225,GVgg!$D$12:CL$600,Y$3,FALSE)),"i.a"))</f>
        <v>i.a</v>
      </c>
      <c r="Z225" s="134" t="str">
        <f>IF($C225="","",_xlfn.IFNA(IF(ISBLANK(VLOOKUP($C225,GVgg!$D$12:CM$600,Z$3,FALSE)),"i.a",VLOOKUP($C225,GVgg!$D$12:CM$600,Z$3,FALSE)),"i.a"))</f>
        <v>i.a</v>
      </c>
      <c r="AA225" s="134" t="str">
        <f>IF($C225="","",_xlfn.IFNA(IF(ISBLANK(VLOOKUP($C225,GVgg!$D$12:CN$600,AA$3,FALSE)),"i.a",VLOOKUP($C225,GVgg!$D$12:CN$600,AA$3,FALSE)),"i.a"))</f>
        <v>i.a</v>
      </c>
      <c r="AB225" s="134" t="str">
        <f>IF($C225="","",_xlfn.IFNA(IF(ISBLANK(VLOOKUP($C225,GVgg!$D$12:CO$600,AB$3,FALSE)),"i.a",VLOOKUP($C225,GVgg!$D$12:CO$600,AB$3,FALSE)),"i.a"))</f>
        <v>i.a</v>
      </c>
    </row>
    <row r="226" spans="1:28" x14ac:dyDescent="0.2">
      <c r="A226" s="45">
        <v>218</v>
      </c>
      <c r="B226" s="45">
        <f>IF(OR(B225=B224,INDEX(GVgg!$B$12:$D$600,B225,1)=""),B225+1,B225)</f>
        <v>218</v>
      </c>
      <c r="C226" s="45">
        <f>IF(B226=B227,"",INDEX(GVgg!$B$12:$D$600,B226,3))</f>
        <v>0</v>
      </c>
      <c r="D226" s="51" t="str">
        <f>_xlfn.IFNA(IF(OR($C226="",ISBLANK(VLOOKUP($C226,GVgg!$D$11:$BV817,$I$3,FALSE))),"",VLOOKUP($C226,GVgg!$D$11:$BV817,$I$3,FALSE)),"")</f>
        <v/>
      </c>
      <c r="E226" s="51" t="str">
        <f>_xlfn.IFNA(IF(OR($C226="",ISBLANK(VLOOKUP($C226,GVgg!$D$11:$BV817,$I$3-1,FALSE))),"",VLOOKUP($C226,GVgg!$D$11:$BV817,$I$3-1,FALSE)),"")</f>
        <v/>
      </c>
      <c r="F226" s="51">
        <f>IF(B226=B227,UPPER(MID(INDEX(GVgg!$B$12:$F$600,B226,1),9,99)),INDEX(GVgg!$B$12:$F$600,B226,5))</f>
        <v>0</v>
      </c>
      <c r="G226" s="51">
        <f>IF(B226=B227,UPPER(MID(INDEX(GVgg!$B$12:$F$600,B226,1),9,99)),INDEX(GVgg!$B$12:$F$600,B226,4))</f>
        <v>0</v>
      </c>
      <c r="H226" s="106">
        <f t="shared" si="8"/>
        <v>0</v>
      </c>
      <c r="I226" s="108" t="str">
        <f t="shared" si="9"/>
        <v xml:space="preserve"> </v>
      </c>
      <c r="J226" s="134" t="str">
        <f>IF($C226="","",_xlfn.IFNA(IF(ISBLANK(VLOOKUP($C226,GVgg!$D$12:BW$600,J$3,FALSE)),"i.a",VLOOKUP($C226,GVgg!$D$12:BW$600,J$3,FALSE)),"i.a"))</f>
        <v>i.a</v>
      </c>
      <c r="K226" s="134" t="str">
        <f>IF($C226="","",_xlfn.IFNA(IF(ISBLANK(VLOOKUP($C226,GVgg!$D$12:BX$600,K$3,FALSE)),"i.a",VLOOKUP($C226,GVgg!$D$12:BX$600,K$3,FALSE)),"i.a"))</f>
        <v>i.a</v>
      </c>
      <c r="L226" s="134" t="str">
        <f>IF($C226="","",_xlfn.IFNA(IF(ISBLANK(VLOOKUP($C226,GVgg!$D$12:BY$600,L$3,FALSE)),"i.a",VLOOKUP($C226,GVgg!$D$12:BY$600,L$3,FALSE)),"i.a"))</f>
        <v>i.a</v>
      </c>
      <c r="M226" s="134" t="str">
        <f>IF($C226="","",_xlfn.IFNA(IF(ISBLANK(VLOOKUP($C226,GVgg!$D$12:BZ$600,M$3,FALSE)),"i.a",VLOOKUP($C226,GVgg!$D$12:BZ$600,M$3,FALSE)),"i.a"))</f>
        <v>i.a</v>
      </c>
      <c r="N226" s="134" t="str">
        <f>IF($C226="","",_xlfn.IFNA(IF(ISBLANK(VLOOKUP($C226,GVgg!$D$12:CA$600,N$3,FALSE)),"i.a",VLOOKUP($C226,GVgg!$D$12:CA$600,N$3,FALSE)),"i.a"))</f>
        <v>i.a</v>
      </c>
      <c r="O226" s="134" t="str">
        <f>IF($C226="","",_xlfn.IFNA(IF(ISBLANK(VLOOKUP($C226,GVgg!$D$12:CB$600,O$3,FALSE)),"i.a",VLOOKUP($C226,GVgg!$D$12:CB$600,O$3,FALSE)),"i.a"))</f>
        <v>i.a</v>
      </c>
      <c r="P226" s="134" t="str">
        <f>IF($C226="","",_xlfn.IFNA(IF(ISBLANK(VLOOKUP($C226,GVgg!$D$12:CC$600,P$3,FALSE)),"i.a",VLOOKUP($C226,GVgg!$D$12:CC$600,P$3,FALSE)),"i.a"))</f>
        <v>i.a</v>
      </c>
      <c r="Q226" s="134" t="str">
        <f>IF($C226="","",_xlfn.IFNA(IF(ISBLANK(VLOOKUP($C226,GVgg!$D$12:CD$600,Q$3,FALSE)),"i.a",VLOOKUP($C226,GVgg!$D$12:CD$600,Q$3,FALSE)),"i.a"))</f>
        <v>i.a</v>
      </c>
      <c r="R226" s="134" t="str">
        <f>IF($C226="","",_xlfn.IFNA(IF(ISBLANK(VLOOKUP($C226,GVgg!$D$12:CE$600,R$3,FALSE)),"i.a",VLOOKUP($C226,GVgg!$D$12:CE$600,R$3,FALSE)),"i.a"))</f>
        <v>i.a</v>
      </c>
      <c r="S226" s="134" t="str">
        <f>IF($C226="","",_xlfn.IFNA(IF(ISBLANK(VLOOKUP($C226,GVgg!$D$12:CF$600,S$3,FALSE)),"i.a",VLOOKUP($C226,GVgg!$D$12:CF$600,S$3,FALSE)),"i.a"))</f>
        <v>i.a</v>
      </c>
      <c r="T226" s="134" t="str">
        <f>IF($C226="","",_xlfn.IFNA(IF(ISBLANK(VLOOKUP($C226,GVgg!$D$12:CG$600,T$3,FALSE)),"i.a",VLOOKUP($C226,GVgg!$D$12:CG$600,T$3,FALSE)),"i.a"))</f>
        <v>i.a</v>
      </c>
      <c r="U226" s="134" t="str">
        <f>IF($C226="","",_xlfn.IFNA(IF(ISBLANK(VLOOKUP($C226,GVgg!$D$12:CH$600,U$3,FALSE)),"i.a",VLOOKUP($C226,GVgg!$D$12:CH$600,U$3,FALSE)),"i.a"))</f>
        <v>i.a</v>
      </c>
      <c r="V226" s="134" t="str">
        <f>IF($C226="","",_xlfn.IFNA(IF(ISBLANK(VLOOKUP($C226,GVgg!$D$12:CI$600,V$3,FALSE)),"i.a",VLOOKUP($C226,GVgg!$D$12:CI$600,V$3,FALSE)),"i.a"))</f>
        <v>i.a</v>
      </c>
      <c r="W226" s="134" t="str">
        <f>IF($C226="","",_xlfn.IFNA(IF(ISBLANK(VLOOKUP($C226,GVgg!$D$12:CJ$600,W$3,FALSE)),"i.a",VLOOKUP($C226,GVgg!$D$12:CJ$600,W$3,FALSE)),"i.a"))</f>
        <v>i.a</v>
      </c>
      <c r="X226" s="134" t="str">
        <f>IF($C226="","",_xlfn.IFNA(IF(ISBLANK(VLOOKUP($C226,GVgg!$D$12:CK$600,X$3,FALSE)),"i.a",VLOOKUP($C226,GVgg!$D$12:CK$600,X$3,FALSE)),"i.a"))</f>
        <v>i.a</v>
      </c>
      <c r="Y226" s="134" t="str">
        <f>IF($C226="","",_xlfn.IFNA(IF(ISBLANK(VLOOKUP($C226,GVgg!$D$12:CL$600,Y$3,FALSE)),"i.a",VLOOKUP($C226,GVgg!$D$12:CL$600,Y$3,FALSE)),"i.a"))</f>
        <v>i.a</v>
      </c>
      <c r="Z226" s="134" t="str">
        <f>IF($C226="","",_xlfn.IFNA(IF(ISBLANK(VLOOKUP($C226,GVgg!$D$12:CM$600,Z$3,FALSE)),"i.a",VLOOKUP($C226,GVgg!$D$12:CM$600,Z$3,FALSE)),"i.a"))</f>
        <v>i.a</v>
      </c>
      <c r="AA226" s="134" t="str">
        <f>IF($C226="","",_xlfn.IFNA(IF(ISBLANK(VLOOKUP($C226,GVgg!$D$12:CN$600,AA$3,FALSE)),"i.a",VLOOKUP($C226,GVgg!$D$12:CN$600,AA$3,FALSE)),"i.a"))</f>
        <v>i.a</v>
      </c>
      <c r="AB226" s="134" t="str">
        <f>IF($C226="","",_xlfn.IFNA(IF(ISBLANK(VLOOKUP($C226,GVgg!$D$12:CO$600,AB$3,FALSE)),"i.a",VLOOKUP($C226,GVgg!$D$12:CO$600,AB$3,FALSE)),"i.a"))</f>
        <v>i.a</v>
      </c>
    </row>
    <row r="227" spans="1:28" x14ac:dyDescent="0.2">
      <c r="A227" s="45">
        <v>219</v>
      </c>
      <c r="B227" s="45">
        <f>IF(OR(B226=B225,INDEX(GVgg!$B$12:$D$600,B226,1)=""),B226+1,B226)</f>
        <v>219</v>
      </c>
      <c r="C227" s="45">
        <f>IF(B227=B228,"",INDEX(GVgg!$B$12:$D$600,B227,3))</f>
        <v>0</v>
      </c>
      <c r="D227" s="51" t="str">
        <f>_xlfn.IFNA(IF(OR($C227="",ISBLANK(VLOOKUP($C227,GVgg!$D$11:$BV818,$I$3,FALSE))),"",VLOOKUP($C227,GVgg!$D$11:$BV818,$I$3,FALSE)),"")</f>
        <v/>
      </c>
      <c r="E227" s="51" t="str">
        <f>_xlfn.IFNA(IF(OR($C227="",ISBLANK(VLOOKUP($C227,GVgg!$D$11:$BV818,$I$3-1,FALSE))),"",VLOOKUP($C227,GVgg!$D$11:$BV818,$I$3-1,FALSE)),"")</f>
        <v/>
      </c>
      <c r="F227" s="51">
        <f>IF(B227=B228,UPPER(MID(INDEX(GVgg!$B$12:$F$600,B227,1),9,99)),INDEX(GVgg!$B$12:$F$600,B227,5))</f>
        <v>0</v>
      </c>
      <c r="G227" s="51">
        <f>IF(B227=B228,UPPER(MID(INDEX(GVgg!$B$12:$F$600,B227,1),9,99)),INDEX(GVgg!$B$12:$F$600,B227,4))</f>
        <v>0</v>
      </c>
      <c r="H227" s="106">
        <f t="shared" si="8"/>
        <v>0</v>
      </c>
      <c r="I227" s="108" t="str">
        <f t="shared" si="9"/>
        <v xml:space="preserve"> </v>
      </c>
      <c r="J227" s="134" t="str">
        <f>IF($C227="","",_xlfn.IFNA(IF(ISBLANK(VLOOKUP($C227,GVgg!$D$12:BW$600,J$3,FALSE)),"i.a",VLOOKUP($C227,GVgg!$D$12:BW$600,J$3,FALSE)),"i.a"))</f>
        <v>i.a</v>
      </c>
      <c r="K227" s="134" t="str">
        <f>IF($C227="","",_xlfn.IFNA(IF(ISBLANK(VLOOKUP($C227,GVgg!$D$12:BX$600,K$3,FALSE)),"i.a",VLOOKUP($C227,GVgg!$D$12:BX$600,K$3,FALSE)),"i.a"))</f>
        <v>i.a</v>
      </c>
      <c r="L227" s="134" t="str">
        <f>IF($C227="","",_xlfn.IFNA(IF(ISBLANK(VLOOKUP($C227,GVgg!$D$12:BY$600,L$3,FALSE)),"i.a",VLOOKUP($C227,GVgg!$D$12:BY$600,L$3,FALSE)),"i.a"))</f>
        <v>i.a</v>
      </c>
      <c r="M227" s="134" t="str">
        <f>IF($C227="","",_xlfn.IFNA(IF(ISBLANK(VLOOKUP($C227,GVgg!$D$12:BZ$600,M$3,FALSE)),"i.a",VLOOKUP($C227,GVgg!$D$12:BZ$600,M$3,FALSE)),"i.a"))</f>
        <v>i.a</v>
      </c>
      <c r="N227" s="134" t="str">
        <f>IF($C227="","",_xlfn.IFNA(IF(ISBLANK(VLOOKUP($C227,GVgg!$D$12:CA$600,N$3,FALSE)),"i.a",VLOOKUP($C227,GVgg!$D$12:CA$600,N$3,FALSE)),"i.a"))</f>
        <v>i.a</v>
      </c>
      <c r="O227" s="134" t="str">
        <f>IF($C227="","",_xlfn.IFNA(IF(ISBLANK(VLOOKUP($C227,GVgg!$D$12:CB$600,O$3,FALSE)),"i.a",VLOOKUP($C227,GVgg!$D$12:CB$600,O$3,FALSE)),"i.a"))</f>
        <v>i.a</v>
      </c>
      <c r="P227" s="134" t="str">
        <f>IF($C227="","",_xlfn.IFNA(IF(ISBLANK(VLOOKUP($C227,GVgg!$D$12:CC$600,P$3,FALSE)),"i.a",VLOOKUP($C227,GVgg!$D$12:CC$600,P$3,FALSE)),"i.a"))</f>
        <v>i.a</v>
      </c>
      <c r="Q227" s="134" t="str">
        <f>IF($C227="","",_xlfn.IFNA(IF(ISBLANK(VLOOKUP($C227,GVgg!$D$12:CD$600,Q$3,FALSE)),"i.a",VLOOKUP($C227,GVgg!$D$12:CD$600,Q$3,FALSE)),"i.a"))</f>
        <v>i.a</v>
      </c>
      <c r="R227" s="134" t="str">
        <f>IF($C227="","",_xlfn.IFNA(IF(ISBLANK(VLOOKUP($C227,GVgg!$D$12:CE$600,R$3,FALSE)),"i.a",VLOOKUP($C227,GVgg!$D$12:CE$600,R$3,FALSE)),"i.a"))</f>
        <v>i.a</v>
      </c>
      <c r="S227" s="134" t="str">
        <f>IF($C227="","",_xlfn.IFNA(IF(ISBLANK(VLOOKUP($C227,GVgg!$D$12:CF$600,S$3,FALSE)),"i.a",VLOOKUP($C227,GVgg!$D$12:CF$600,S$3,FALSE)),"i.a"))</f>
        <v>i.a</v>
      </c>
      <c r="T227" s="134" t="str">
        <f>IF($C227="","",_xlfn.IFNA(IF(ISBLANK(VLOOKUP($C227,GVgg!$D$12:CG$600,T$3,FALSE)),"i.a",VLOOKUP($C227,GVgg!$D$12:CG$600,T$3,FALSE)),"i.a"))</f>
        <v>i.a</v>
      </c>
      <c r="U227" s="134" t="str">
        <f>IF($C227="","",_xlfn.IFNA(IF(ISBLANK(VLOOKUP($C227,GVgg!$D$12:CH$600,U$3,FALSE)),"i.a",VLOOKUP($C227,GVgg!$D$12:CH$600,U$3,FALSE)),"i.a"))</f>
        <v>i.a</v>
      </c>
      <c r="V227" s="134" t="str">
        <f>IF($C227="","",_xlfn.IFNA(IF(ISBLANK(VLOOKUP($C227,GVgg!$D$12:CI$600,V$3,FALSE)),"i.a",VLOOKUP($C227,GVgg!$D$12:CI$600,V$3,FALSE)),"i.a"))</f>
        <v>i.a</v>
      </c>
      <c r="W227" s="134" t="str">
        <f>IF($C227="","",_xlfn.IFNA(IF(ISBLANK(VLOOKUP($C227,GVgg!$D$12:CJ$600,W$3,FALSE)),"i.a",VLOOKUP($C227,GVgg!$D$12:CJ$600,W$3,FALSE)),"i.a"))</f>
        <v>i.a</v>
      </c>
      <c r="X227" s="134" t="str">
        <f>IF($C227="","",_xlfn.IFNA(IF(ISBLANK(VLOOKUP($C227,GVgg!$D$12:CK$600,X$3,FALSE)),"i.a",VLOOKUP($C227,GVgg!$D$12:CK$600,X$3,FALSE)),"i.a"))</f>
        <v>i.a</v>
      </c>
      <c r="Y227" s="134" t="str">
        <f>IF($C227="","",_xlfn.IFNA(IF(ISBLANK(VLOOKUP($C227,GVgg!$D$12:CL$600,Y$3,FALSE)),"i.a",VLOOKUP($C227,GVgg!$D$12:CL$600,Y$3,FALSE)),"i.a"))</f>
        <v>i.a</v>
      </c>
      <c r="Z227" s="134" t="str">
        <f>IF($C227="","",_xlfn.IFNA(IF(ISBLANK(VLOOKUP($C227,GVgg!$D$12:CM$600,Z$3,FALSE)),"i.a",VLOOKUP($C227,GVgg!$D$12:CM$600,Z$3,FALSE)),"i.a"))</f>
        <v>i.a</v>
      </c>
      <c r="AA227" s="134" t="str">
        <f>IF($C227="","",_xlfn.IFNA(IF(ISBLANK(VLOOKUP($C227,GVgg!$D$12:CN$600,AA$3,FALSE)),"i.a",VLOOKUP($C227,GVgg!$D$12:CN$600,AA$3,FALSE)),"i.a"))</f>
        <v>i.a</v>
      </c>
      <c r="AB227" s="134" t="str">
        <f>IF($C227="","",_xlfn.IFNA(IF(ISBLANK(VLOOKUP($C227,GVgg!$D$12:CO$600,AB$3,FALSE)),"i.a",VLOOKUP($C227,GVgg!$D$12:CO$600,AB$3,FALSE)),"i.a"))</f>
        <v>i.a</v>
      </c>
    </row>
    <row r="228" spans="1:28" x14ac:dyDescent="0.2">
      <c r="A228" s="45">
        <v>220</v>
      </c>
      <c r="B228" s="45">
        <f>IF(OR(B227=B226,INDEX(GVgg!$B$12:$D$600,B227,1)=""),B227+1,B227)</f>
        <v>220</v>
      </c>
      <c r="C228" s="45">
        <f>IF(B228=B229,"",INDEX(GVgg!$B$12:$D$600,B228,3))</f>
        <v>0</v>
      </c>
      <c r="D228" s="51" t="str">
        <f>_xlfn.IFNA(IF(OR($C228="",ISBLANK(VLOOKUP($C228,GVgg!$D$11:$BV819,$I$3,FALSE))),"",VLOOKUP($C228,GVgg!$D$11:$BV819,$I$3,FALSE)),"")</f>
        <v/>
      </c>
      <c r="E228" s="51" t="str">
        <f>_xlfn.IFNA(IF(OR($C228="",ISBLANK(VLOOKUP($C228,GVgg!$D$11:$BV819,$I$3-1,FALSE))),"",VLOOKUP($C228,GVgg!$D$11:$BV819,$I$3-1,FALSE)),"")</f>
        <v/>
      </c>
      <c r="F228" s="51">
        <f>IF(B228=B229,UPPER(MID(INDEX(GVgg!$B$12:$F$600,B228,1),9,99)),INDEX(GVgg!$B$12:$F$600,B228,5))</f>
        <v>0</v>
      </c>
      <c r="G228" s="51">
        <f>IF(B228=B229,UPPER(MID(INDEX(GVgg!$B$12:$F$600,B228,1),9,99)),INDEX(GVgg!$B$12:$F$600,B228,4))</f>
        <v>0</v>
      </c>
      <c r="H228" s="106">
        <f t="shared" si="8"/>
        <v>0</v>
      </c>
      <c r="I228" s="108" t="str">
        <f t="shared" si="9"/>
        <v xml:space="preserve"> </v>
      </c>
      <c r="J228" s="134" t="str">
        <f>IF($C228="","",_xlfn.IFNA(IF(ISBLANK(VLOOKUP($C228,GVgg!$D$12:BW$600,J$3,FALSE)),"i.a",VLOOKUP($C228,GVgg!$D$12:BW$600,J$3,FALSE)),"i.a"))</f>
        <v>i.a</v>
      </c>
      <c r="K228" s="134" t="str">
        <f>IF($C228="","",_xlfn.IFNA(IF(ISBLANK(VLOOKUP($C228,GVgg!$D$12:BX$600,K$3,FALSE)),"i.a",VLOOKUP($C228,GVgg!$D$12:BX$600,K$3,FALSE)),"i.a"))</f>
        <v>i.a</v>
      </c>
      <c r="L228" s="134" t="str">
        <f>IF($C228="","",_xlfn.IFNA(IF(ISBLANK(VLOOKUP($C228,GVgg!$D$12:BY$600,L$3,FALSE)),"i.a",VLOOKUP($C228,GVgg!$D$12:BY$600,L$3,FALSE)),"i.a"))</f>
        <v>i.a</v>
      </c>
      <c r="M228" s="134" t="str">
        <f>IF($C228="","",_xlfn.IFNA(IF(ISBLANK(VLOOKUP($C228,GVgg!$D$12:BZ$600,M$3,FALSE)),"i.a",VLOOKUP($C228,GVgg!$D$12:BZ$600,M$3,FALSE)),"i.a"))</f>
        <v>i.a</v>
      </c>
      <c r="N228" s="134" t="str">
        <f>IF($C228="","",_xlfn.IFNA(IF(ISBLANK(VLOOKUP($C228,GVgg!$D$12:CA$600,N$3,FALSE)),"i.a",VLOOKUP($C228,GVgg!$D$12:CA$600,N$3,FALSE)),"i.a"))</f>
        <v>i.a</v>
      </c>
      <c r="O228" s="134" t="str">
        <f>IF($C228="","",_xlfn.IFNA(IF(ISBLANK(VLOOKUP($C228,GVgg!$D$12:CB$600,O$3,FALSE)),"i.a",VLOOKUP($C228,GVgg!$D$12:CB$600,O$3,FALSE)),"i.a"))</f>
        <v>i.a</v>
      </c>
      <c r="P228" s="134" t="str">
        <f>IF($C228="","",_xlfn.IFNA(IF(ISBLANK(VLOOKUP($C228,GVgg!$D$12:CC$600,P$3,FALSE)),"i.a",VLOOKUP($C228,GVgg!$D$12:CC$600,P$3,FALSE)),"i.a"))</f>
        <v>i.a</v>
      </c>
      <c r="Q228" s="134" t="str">
        <f>IF($C228="","",_xlfn.IFNA(IF(ISBLANK(VLOOKUP($C228,GVgg!$D$12:CD$600,Q$3,FALSE)),"i.a",VLOOKUP($C228,GVgg!$D$12:CD$600,Q$3,FALSE)),"i.a"))</f>
        <v>i.a</v>
      </c>
      <c r="R228" s="134" t="str">
        <f>IF($C228="","",_xlfn.IFNA(IF(ISBLANK(VLOOKUP($C228,GVgg!$D$12:CE$600,R$3,FALSE)),"i.a",VLOOKUP($C228,GVgg!$D$12:CE$600,R$3,FALSE)),"i.a"))</f>
        <v>i.a</v>
      </c>
      <c r="S228" s="134" t="str">
        <f>IF($C228="","",_xlfn.IFNA(IF(ISBLANK(VLOOKUP($C228,GVgg!$D$12:CF$600,S$3,FALSE)),"i.a",VLOOKUP($C228,GVgg!$D$12:CF$600,S$3,FALSE)),"i.a"))</f>
        <v>i.a</v>
      </c>
      <c r="T228" s="134" t="str">
        <f>IF($C228="","",_xlfn.IFNA(IF(ISBLANK(VLOOKUP($C228,GVgg!$D$12:CG$600,T$3,FALSE)),"i.a",VLOOKUP($C228,GVgg!$D$12:CG$600,T$3,FALSE)),"i.a"))</f>
        <v>i.a</v>
      </c>
      <c r="U228" s="134" t="str">
        <f>IF($C228="","",_xlfn.IFNA(IF(ISBLANK(VLOOKUP($C228,GVgg!$D$12:CH$600,U$3,FALSE)),"i.a",VLOOKUP($C228,GVgg!$D$12:CH$600,U$3,FALSE)),"i.a"))</f>
        <v>i.a</v>
      </c>
      <c r="V228" s="134" t="str">
        <f>IF($C228="","",_xlfn.IFNA(IF(ISBLANK(VLOOKUP($C228,GVgg!$D$12:CI$600,V$3,FALSE)),"i.a",VLOOKUP($C228,GVgg!$D$12:CI$600,V$3,FALSE)),"i.a"))</f>
        <v>i.a</v>
      </c>
      <c r="W228" s="134" t="str">
        <f>IF($C228="","",_xlfn.IFNA(IF(ISBLANK(VLOOKUP($C228,GVgg!$D$12:CJ$600,W$3,FALSE)),"i.a",VLOOKUP($C228,GVgg!$D$12:CJ$600,W$3,FALSE)),"i.a"))</f>
        <v>i.a</v>
      </c>
      <c r="X228" s="134" t="str">
        <f>IF($C228="","",_xlfn.IFNA(IF(ISBLANK(VLOOKUP($C228,GVgg!$D$12:CK$600,X$3,FALSE)),"i.a",VLOOKUP($C228,GVgg!$D$12:CK$600,X$3,FALSE)),"i.a"))</f>
        <v>i.a</v>
      </c>
      <c r="Y228" s="134" t="str">
        <f>IF($C228="","",_xlfn.IFNA(IF(ISBLANK(VLOOKUP($C228,GVgg!$D$12:CL$600,Y$3,FALSE)),"i.a",VLOOKUP($C228,GVgg!$D$12:CL$600,Y$3,FALSE)),"i.a"))</f>
        <v>i.a</v>
      </c>
      <c r="Z228" s="134" t="str">
        <f>IF($C228="","",_xlfn.IFNA(IF(ISBLANK(VLOOKUP($C228,GVgg!$D$12:CM$600,Z$3,FALSE)),"i.a",VLOOKUP($C228,GVgg!$D$12:CM$600,Z$3,FALSE)),"i.a"))</f>
        <v>i.a</v>
      </c>
      <c r="AA228" s="134" t="str">
        <f>IF($C228="","",_xlfn.IFNA(IF(ISBLANK(VLOOKUP($C228,GVgg!$D$12:CN$600,AA$3,FALSE)),"i.a",VLOOKUP($C228,GVgg!$D$12:CN$600,AA$3,FALSE)),"i.a"))</f>
        <v>i.a</v>
      </c>
      <c r="AB228" s="134" t="str">
        <f>IF($C228="","",_xlfn.IFNA(IF(ISBLANK(VLOOKUP($C228,GVgg!$D$12:CO$600,AB$3,FALSE)),"i.a",VLOOKUP($C228,GVgg!$D$12:CO$600,AB$3,FALSE)),"i.a"))</f>
        <v>i.a</v>
      </c>
    </row>
    <row r="229" spans="1:28" x14ac:dyDescent="0.2">
      <c r="A229" s="45">
        <v>221</v>
      </c>
      <c r="B229" s="45">
        <f>IF(OR(B228=B227,INDEX(GVgg!$B$12:$D$600,B228,1)=""),B228+1,B228)</f>
        <v>221</v>
      </c>
      <c r="C229" s="45">
        <f>IF(B229=B230,"",INDEX(GVgg!$B$12:$D$600,B229,3))</f>
        <v>0</v>
      </c>
      <c r="D229" s="51" t="str">
        <f>_xlfn.IFNA(IF(OR($C229="",ISBLANK(VLOOKUP($C229,GVgg!$D$11:$BV820,$I$3,FALSE))),"",VLOOKUP($C229,GVgg!$D$11:$BV820,$I$3,FALSE)),"")</f>
        <v/>
      </c>
      <c r="E229" s="51" t="str">
        <f>_xlfn.IFNA(IF(OR($C229="",ISBLANK(VLOOKUP($C229,GVgg!$D$11:$BV820,$I$3-1,FALSE))),"",VLOOKUP($C229,GVgg!$D$11:$BV820,$I$3-1,FALSE)),"")</f>
        <v/>
      </c>
      <c r="F229" s="51">
        <f>IF(B229=B230,UPPER(MID(INDEX(GVgg!$B$12:$F$600,B229,1),9,99)),INDEX(GVgg!$B$12:$F$600,B229,5))</f>
        <v>0</v>
      </c>
      <c r="G229" s="51">
        <f>IF(B229=B230,UPPER(MID(INDEX(GVgg!$B$12:$F$600,B229,1),9,99)),INDEX(GVgg!$B$12:$F$600,B229,4))</f>
        <v>0</v>
      </c>
      <c r="H229" s="106">
        <f t="shared" si="8"/>
        <v>0</v>
      </c>
      <c r="I229" s="108" t="str">
        <f t="shared" si="9"/>
        <v xml:space="preserve"> </v>
      </c>
      <c r="J229" s="134" t="str">
        <f>IF($C229="","",_xlfn.IFNA(IF(ISBLANK(VLOOKUP($C229,GVgg!$D$12:BW$600,J$3,FALSE)),"i.a",VLOOKUP($C229,GVgg!$D$12:BW$600,J$3,FALSE)),"i.a"))</f>
        <v>i.a</v>
      </c>
      <c r="K229" s="134" t="str">
        <f>IF($C229="","",_xlfn.IFNA(IF(ISBLANK(VLOOKUP($C229,GVgg!$D$12:BX$600,K$3,FALSE)),"i.a",VLOOKUP($C229,GVgg!$D$12:BX$600,K$3,FALSE)),"i.a"))</f>
        <v>i.a</v>
      </c>
      <c r="L229" s="134" t="str">
        <f>IF($C229="","",_xlfn.IFNA(IF(ISBLANK(VLOOKUP($C229,GVgg!$D$12:BY$600,L$3,FALSE)),"i.a",VLOOKUP($C229,GVgg!$D$12:BY$600,L$3,FALSE)),"i.a"))</f>
        <v>i.a</v>
      </c>
      <c r="M229" s="134" t="str">
        <f>IF($C229="","",_xlfn.IFNA(IF(ISBLANK(VLOOKUP($C229,GVgg!$D$12:BZ$600,M$3,FALSE)),"i.a",VLOOKUP($C229,GVgg!$D$12:BZ$600,M$3,FALSE)),"i.a"))</f>
        <v>i.a</v>
      </c>
      <c r="N229" s="134" t="str">
        <f>IF($C229="","",_xlfn.IFNA(IF(ISBLANK(VLOOKUP($C229,GVgg!$D$12:CA$600,N$3,FALSE)),"i.a",VLOOKUP($C229,GVgg!$D$12:CA$600,N$3,FALSE)),"i.a"))</f>
        <v>i.a</v>
      </c>
      <c r="O229" s="134" t="str">
        <f>IF($C229="","",_xlfn.IFNA(IF(ISBLANK(VLOOKUP($C229,GVgg!$D$12:CB$600,O$3,FALSE)),"i.a",VLOOKUP($C229,GVgg!$D$12:CB$600,O$3,FALSE)),"i.a"))</f>
        <v>i.a</v>
      </c>
      <c r="P229" s="134" t="str">
        <f>IF($C229="","",_xlfn.IFNA(IF(ISBLANK(VLOOKUP($C229,GVgg!$D$12:CC$600,P$3,FALSE)),"i.a",VLOOKUP($C229,GVgg!$D$12:CC$600,P$3,FALSE)),"i.a"))</f>
        <v>i.a</v>
      </c>
      <c r="Q229" s="134" t="str">
        <f>IF($C229="","",_xlfn.IFNA(IF(ISBLANK(VLOOKUP($C229,GVgg!$D$12:CD$600,Q$3,FALSE)),"i.a",VLOOKUP($C229,GVgg!$D$12:CD$600,Q$3,FALSE)),"i.a"))</f>
        <v>i.a</v>
      </c>
      <c r="R229" s="134" t="str">
        <f>IF($C229="","",_xlfn.IFNA(IF(ISBLANK(VLOOKUP($C229,GVgg!$D$12:CE$600,R$3,FALSE)),"i.a",VLOOKUP($C229,GVgg!$D$12:CE$600,R$3,FALSE)),"i.a"))</f>
        <v>i.a</v>
      </c>
      <c r="S229" s="134" t="str">
        <f>IF($C229="","",_xlfn.IFNA(IF(ISBLANK(VLOOKUP($C229,GVgg!$D$12:CF$600,S$3,FALSE)),"i.a",VLOOKUP($C229,GVgg!$D$12:CF$600,S$3,FALSE)),"i.a"))</f>
        <v>i.a</v>
      </c>
      <c r="T229" s="134" t="str">
        <f>IF($C229="","",_xlfn.IFNA(IF(ISBLANK(VLOOKUP($C229,GVgg!$D$12:CG$600,T$3,FALSE)),"i.a",VLOOKUP($C229,GVgg!$D$12:CG$600,T$3,FALSE)),"i.a"))</f>
        <v>i.a</v>
      </c>
      <c r="U229" s="134" t="str">
        <f>IF($C229="","",_xlfn.IFNA(IF(ISBLANK(VLOOKUP($C229,GVgg!$D$12:CH$600,U$3,FALSE)),"i.a",VLOOKUP($C229,GVgg!$D$12:CH$600,U$3,FALSE)),"i.a"))</f>
        <v>i.a</v>
      </c>
      <c r="V229" s="134" t="str">
        <f>IF($C229="","",_xlfn.IFNA(IF(ISBLANK(VLOOKUP($C229,GVgg!$D$12:CI$600,V$3,FALSE)),"i.a",VLOOKUP($C229,GVgg!$D$12:CI$600,V$3,FALSE)),"i.a"))</f>
        <v>i.a</v>
      </c>
      <c r="W229" s="134" t="str">
        <f>IF($C229="","",_xlfn.IFNA(IF(ISBLANK(VLOOKUP($C229,GVgg!$D$12:CJ$600,W$3,FALSE)),"i.a",VLOOKUP($C229,GVgg!$D$12:CJ$600,W$3,FALSE)),"i.a"))</f>
        <v>i.a</v>
      </c>
      <c r="X229" s="134" t="str">
        <f>IF($C229="","",_xlfn.IFNA(IF(ISBLANK(VLOOKUP($C229,GVgg!$D$12:CK$600,X$3,FALSE)),"i.a",VLOOKUP($C229,GVgg!$D$12:CK$600,X$3,FALSE)),"i.a"))</f>
        <v>i.a</v>
      </c>
      <c r="Y229" s="134" t="str">
        <f>IF($C229="","",_xlfn.IFNA(IF(ISBLANK(VLOOKUP($C229,GVgg!$D$12:CL$600,Y$3,FALSE)),"i.a",VLOOKUP($C229,GVgg!$D$12:CL$600,Y$3,FALSE)),"i.a"))</f>
        <v>i.a</v>
      </c>
      <c r="Z229" s="134" t="str">
        <f>IF($C229="","",_xlfn.IFNA(IF(ISBLANK(VLOOKUP($C229,GVgg!$D$12:CM$600,Z$3,FALSE)),"i.a",VLOOKUP($C229,GVgg!$D$12:CM$600,Z$3,FALSE)),"i.a"))</f>
        <v>i.a</v>
      </c>
      <c r="AA229" s="134" t="str">
        <f>IF($C229="","",_xlfn.IFNA(IF(ISBLANK(VLOOKUP($C229,GVgg!$D$12:CN$600,AA$3,FALSE)),"i.a",VLOOKUP($C229,GVgg!$D$12:CN$600,AA$3,FALSE)),"i.a"))</f>
        <v>i.a</v>
      </c>
      <c r="AB229" s="134" t="str">
        <f>IF($C229="","",_xlfn.IFNA(IF(ISBLANK(VLOOKUP($C229,GVgg!$D$12:CO$600,AB$3,FALSE)),"i.a",VLOOKUP($C229,GVgg!$D$12:CO$600,AB$3,FALSE)),"i.a"))</f>
        <v>i.a</v>
      </c>
    </row>
    <row r="230" spans="1:28" x14ac:dyDescent="0.2">
      <c r="A230" s="45">
        <v>222</v>
      </c>
      <c r="B230" s="45">
        <f>IF(OR(B229=B228,INDEX(GVgg!$B$12:$D$600,B229,1)=""),B229+1,B229)</f>
        <v>222</v>
      </c>
      <c r="C230" s="45">
        <f>IF(B230=B231,"",INDEX(GVgg!$B$12:$D$600,B230,3))</f>
        <v>0</v>
      </c>
      <c r="D230" s="51" t="str">
        <f>_xlfn.IFNA(IF(OR($C230="",ISBLANK(VLOOKUP($C230,GVgg!$D$11:$BV821,$I$3,FALSE))),"",VLOOKUP($C230,GVgg!$D$11:$BV821,$I$3,FALSE)),"")</f>
        <v/>
      </c>
      <c r="E230" s="51" t="str">
        <f>_xlfn.IFNA(IF(OR($C230="",ISBLANK(VLOOKUP($C230,GVgg!$D$11:$BV821,$I$3-1,FALSE))),"",VLOOKUP($C230,GVgg!$D$11:$BV821,$I$3-1,FALSE)),"")</f>
        <v/>
      </c>
      <c r="F230" s="51">
        <f>IF(B230=B231,UPPER(MID(INDEX(GVgg!$B$12:$F$600,B230,1),9,99)),INDEX(GVgg!$B$12:$F$600,B230,5))</f>
        <v>0</v>
      </c>
      <c r="G230" s="51">
        <f>IF(B230=B231,UPPER(MID(INDEX(GVgg!$B$12:$F$600,B230,1),9,99)),INDEX(GVgg!$B$12:$F$600,B230,4))</f>
        <v>0</v>
      </c>
      <c r="H230" s="106">
        <f t="shared" si="8"/>
        <v>0</v>
      </c>
      <c r="I230" s="108" t="str">
        <f t="shared" si="9"/>
        <v xml:space="preserve"> </v>
      </c>
      <c r="J230" s="134" t="str">
        <f>IF($C230="","",_xlfn.IFNA(IF(ISBLANK(VLOOKUP($C230,GVgg!$D$12:BW$600,J$3,FALSE)),"i.a",VLOOKUP($C230,GVgg!$D$12:BW$600,J$3,FALSE)),"i.a"))</f>
        <v>i.a</v>
      </c>
      <c r="K230" s="134" t="str">
        <f>IF($C230="","",_xlfn.IFNA(IF(ISBLANK(VLOOKUP($C230,GVgg!$D$12:BX$600,K$3,FALSE)),"i.a",VLOOKUP($C230,GVgg!$D$12:BX$600,K$3,FALSE)),"i.a"))</f>
        <v>i.a</v>
      </c>
      <c r="L230" s="134" t="str">
        <f>IF($C230="","",_xlfn.IFNA(IF(ISBLANK(VLOOKUP($C230,GVgg!$D$12:BY$600,L$3,FALSE)),"i.a",VLOOKUP($C230,GVgg!$D$12:BY$600,L$3,FALSE)),"i.a"))</f>
        <v>i.a</v>
      </c>
      <c r="M230" s="134" t="str">
        <f>IF($C230="","",_xlfn.IFNA(IF(ISBLANK(VLOOKUP($C230,GVgg!$D$12:BZ$600,M$3,FALSE)),"i.a",VLOOKUP($C230,GVgg!$D$12:BZ$600,M$3,FALSE)),"i.a"))</f>
        <v>i.a</v>
      </c>
      <c r="N230" s="134" t="str">
        <f>IF($C230="","",_xlfn.IFNA(IF(ISBLANK(VLOOKUP($C230,GVgg!$D$12:CA$600,N$3,FALSE)),"i.a",VLOOKUP($C230,GVgg!$D$12:CA$600,N$3,FALSE)),"i.a"))</f>
        <v>i.a</v>
      </c>
      <c r="O230" s="134" t="str">
        <f>IF($C230="","",_xlfn.IFNA(IF(ISBLANK(VLOOKUP($C230,GVgg!$D$12:CB$600,O$3,FALSE)),"i.a",VLOOKUP($C230,GVgg!$D$12:CB$600,O$3,FALSE)),"i.a"))</f>
        <v>i.a</v>
      </c>
      <c r="P230" s="134" t="str">
        <f>IF($C230="","",_xlfn.IFNA(IF(ISBLANK(VLOOKUP($C230,GVgg!$D$12:CC$600,P$3,FALSE)),"i.a",VLOOKUP($C230,GVgg!$D$12:CC$600,P$3,FALSE)),"i.a"))</f>
        <v>i.a</v>
      </c>
      <c r="Q230" s="134" t="str">
        <f>IF($C230="","",_xlfn.IFNA(IF(ISBLANK(VLOOKUP($C230,GVgg!$D$12:CD$600,Q$3,FALSE)),"i.a",VLOOKUP($C230,GVgg!$D$12:CD$600,Q$3,FALSE)),"i.a"))</f>
        <v>i.a</v>
      </c>
      <c r="R230" s="134" t="str">
        <f>IF($C230="","",_xlfn.IFNA(IF(ISBLANK(VLOOKUP($C230,GVgg!$D$12:CE$600,R$3,FALSE)),"i.a",VLOOKUP($C230,GVgg!$D$12:CE$600,R$3,FALSE)),"i.a"))</f>
        <v>i.a</v>
      </c>
      <c r="S230" s="134" t="str">
        <f>IF($C230="","",_xlfn.IFNA(IF(ISBLANK(VLOOKUP($C230,GVgg!$D$12:CF$600,S$3,FALSE)),"i.a",VLOOKUP($C230,GVgg!$D$12:CF$600,S$3,FALSE)),"i.a"))</f>
        <v>i.a</v>
      </c>
      <c r="T230" s="134" t="str">
        <f>IF($C230="","",_xlfn.IFNA(IF(ISBLANK(VLOOKUP($C230,GVgg!$D$12:CG$600,T$3,FALSE)),"i.a",VLOOKUP($C230,GVgg!$D$12:CG$600,T$3,FALSE)),"i.a"))</f>
        <v>i.a</v>
      </c>
      <c r="U230" s="134" t="str">
        <f>IF($C230="","",_xlfn.IFNA(IF(ISBLANK(VLOOKUP($C230,GVgg!$D$12:CH$600,U$3,FALSE)),"i.a",VLOOKUP($C230,GVgg!$D$12:CH$600,U$3,FALSE)),"i.a"))</f>
        <v>i.a</v>
      </c>
      <c r="V230" s="134" t="str">
        <f>IF($C230="","",_xlfn.IFNA(IF(ISBLANK(VLOOKUP($C230,GVgg!$D$12:CI$600,V$3,FALSE)),"i.a",VLOOKUP($C230,GVgg!$D$12:CI$600,V$3,FALSE)),"i.a"))</f>
        <v>i.a</v>
      </c>
      <c r="W230" s="134" t="str">
        <f>IF($C230="","",_xlfn.IFNA(IF(ISBLANK(VLOOKUP($C230,GVgg!$D$12:CJ$600,W$3,FALSE)),"i.a",VLOOKUP($C230,GVgg!$D$12:CJ$600,W$3,FALSE)),"i.a"))</f>
        <v>i.a</v>
      </c>
      <c r="X230" s="134" t="str">
        <f>IF($C230="","",_xlfn.IFNA(IF(ISBLANK(VLOOKUP($C230,GVgg!$D$12:CK$600,X$3,FALSE)),"i.a",VLOOKUP($C230,GVgg!$D$12:CK$600,X$3,FALSE)),"i.a"))</f>
        <v>i.a</v>
      </c>
      <c r="Y230" s="134" t="str">
        <f>IF($C230="","",_xlfn.IFNA(IF(ISBLANK(VLOOKUP($C230,GVgg!$D$12:CL$600,Y$3,FALSE)),"i.a",VLOOKUP($C230,GVgg!$D$12:CL$600,Y$3,FALSE)),"i.a"))</f>
        <v>i.a</v>
      </c>
      <c r="Z230" s="134" t="str">
        <f>IF($C230="","",_xlfn.IFNA(IF(ISBLANK(VLOOKUP($C230,GVgg!$D$12:CM$600,Z$3,FALSE)),"i.a",VLOOKUP($C230,GVgg!$D$12:CM$600,Z$3,FALSE)),"i.a"))</f>
        <v>i.a</v>
      </c>
      <c r="AA230" s="134" t="str">
        <f>IF($C230="","",_xlfn.IFNA(IF(ISBLANK(VLOOKUP($C230,GVgg!$D$12:CN$600,AA$3,FALSE)),"i.a",VLOOKUP($C230,GVgg!$D$12:CN$600,AA$3,FALSE)),"i.a"))</f>
        <v>i.a</v>
      </c>
      <c r="AB230" s="134" t="str">
        <f>IF($C230="","",_xlfn.IFNA(IF(ISBLANK(VLOOKUP($C230,GVgg!$D$12:CO$600,AB$3,FALSE)),"i.a",VLOOKUP($C230,GVgg!$D$12:CO$600,AB$3,FALSE)),"i.a"))</f>
        <v>i.a</v>
      </c>
    </row>
    <row r="231" spans="1:28" x14ac:dyDescent="0.2">
      <c r="A231" s="45">
        <v>223</v>
      </c>
      <c r="B231" s="45">
        <f>IF(OR(B230=B229,INDEX(GVgg!$B$12:$D$600,B230,1)=""),B230+1,B230)</f>
        <v>223</v>
      </c>
      <c r="C231" s="45">
        <f>IF(B231=B232,"",INDEX(GVgg!$B$12:$D$600,B231,3))</f>
        <v>0</v>
      </c>
      <c r="D231" s="51" t="str">
        <f>_xlfn.IFNA(IF(OR($C231="",ISBLANK(VLOOKUP($C231,GVgg!$D$11:$BV822,$I$3,FALSE))),"",VLOOKUP($C231,GVgg!$D$11:$BV822,$I$3,FALSE)),"")</f>
        <v/>
      </c>
      <c r="E231" s="51" t="str">
        <f>_xlfn.IFNA(IF(OR($C231="",ISBLANK(VLOOKUP($C231,GVgg!$D$11:$BV822,$I$3-1,FALSE))),"",VLOOKUP($C231,GVgg!$D$11:$BV822,$I$3-1,FALSE)),"")</f>
        <v/>
      </c>
      <c r="F231" s="51">
        <f>IF(B231=B232,UPPER(MID(INDEX(GVgg!$B$12:$F$600,B231,1),9,99)),INDEX(GVgg!$B$12:$F$600,B231,5))</f>
        <v>0</v>
      </c>
      <c r="G231" s="51">
        <f>IF(B231=B232,UPPER(MID(INDEX(GVgg!$B$12:$F$600,B231,1),9,99)),INDEX(GVgg!$B$12:$F$600,B231,4))</f>
        <v>0</v>
      </c>
      <c r="H231" s="106">
        <f t="shared" si="8"/>
        <v>0</v>
      </c>
      <c r="I231" s="108" t="str">
        <f t="shared" si="9"/>
        <v xml:space="preserve"> </v>
      </c>
      <c r="J231" s="134" t="str">
        <f>IF($C231="","",_xlfn.IFNA(IF(ISBLANK(VLOOKUP($C231,GVgg!$D$12:BW$600,J$3,FALSE)),"i.a",VLOOKUP($C231,GVgg!$D$12:BW$600,J$3,FALSE)),"i.a"))</f>
        <v>i.a</v>
      </c>
      <c r="K231" s="134" t="str">
        <f>IF($C231="","",_xlfn.IFNA(IF(ISBLANK(VLOOKUP($C231,GVgg!$D$12:BX$600,K$3,FALSE)),"i.a",VLOOKUP($C231,GVgg!$D$12:BX$600,K$3,FALSE)),"i.a"))</f>
        <v>i.a</v>
      </c>
      <c r="L231" s="134" t="str">
        <f>IF($C231="","",_xlfn.IFNA(IF(ISBLANK(VLOOKUP($C231,GVgg!$D$12:BY$600,L$3,FALSE)),"i.a",VLOOKUP($C231,GVgg!$D$12:BY$600,L$3,FALSE)),"i.a"))</f>
        <v>i.a</v>
      </c>
      <c r="M231" s="134" t="str">
        <f>IF($C231="","",_xlfn.IFNA(IF(ISBLANK(VLOOKUP($C231,GVgg!$D$12:BZ$600,M$3,FALSE)),"i.a",VLOOKUP($C231,GVgg!$D$12:BZ$600,M$3,FALSE)),"i.a"))</f>
        <v>i.a</v>
      </c>
      <c r="N231" s="134" t="str">
        <f>IF($C231="","",_xlfn.IFNA(IF(ISBLANK(VLOOKUP($C231,GVgg!$D$12:CA$600,N$3,FALSE)),"i.a",VLOOKUP($C231,GVgg!$D$12:CA$600,N$3,FALSE)),"i.a"))</f>
        <v>i.a</v>
      </c>
      <c r="O231" s="134" t="str">
        <f>IF($C231="","",_xlfn.IFNA(IF(ISBLANK(VLOOKUP($C231,GVgg!$D$12:CB$600,O$3,FALSE)),"i.a",VLOOKUP($C231,GVgg!$D$12:CB$600,O$3,FALSE)),"i.a"))</f>
        <v>i.a</v>
      </c>
      <c r="P231" s="134" t="str">
        <f>IF($C231="","",_xlfn.IFNA(IF(ISBLANK(VLOOKUP($C231,GVgg!$D$12:CC$600,P$3,FALSE)),"i.a",VLOOKUP($C231,GVgg!$D$12:CC$600,P$3,FALSE)),"i.a"))</f>
        <v>i.a</v>
      </c>
      <c r="Q231" s="134" t="str">
        <f>IF($C231="","",_xlfn.IFNA(IF(ISBLANK(VLOOKUP($C231,GVgg!$D$12:CD$600,Q$3,FALSE)),"i.a",VLOOKUP($C231,GVgg!$D$12:CD$600,Q$3,FALSE)),"i.a"))</f>
        <v>i.a</v>
      </c>
      <c r="R231" s="134" t="str">
        <f>IF($C231="","",_xlfn.IFNA(IF(ISBLANK(VLOOKUP($C231,GVgg!$D$12:CE$600,R$3,FALSE)),"i.a",VLOOKUP($C231,GVgg!$D$12:CE$600,R$3,FALSE)),"i.a"))</f>
        <v>i.a</v>
      </c>
      <c r="S231" s="134" t="str">
        <f>IF($C231="","",_xlfn.IFNA(IF(ISBLANK(VLOOKUP($C231,GVgg!$D$12:CF$600,S$3,FALSE)),"i.a",VLOOKUP($C231,GVgg!$D$12:CF$600,S$3,FALSE)),"i.a"))</f>
        <v>i.a</v>
      </c>
      <c r="T231" s="134" t="str">
        <f>IF($C231="","",_xlfn.IFNA(IF(ISBLANK(VLOOKUP($C231,GVgg!$D$12:CG$600,T$3,FALSE)),"i.a",VLOOKUP($C231,GVgg!$D$12:CG$600,T$3,FALSE)),"i.a"))</f>
        <v>i.a</v>
      </c>
      <c r="U231" s="134" t="str">
        <f>IF($C231="","",_xlfn.IFNA(IF(ISBLANK(VLOOKUP($C231,GVgg!$D$12:CH$600,U$3,FALSE)),"i.a",VLOOKUP($C231,GVgg!$D$12:CH$600,U$3,FALSE)),"i.a"))</f>
        <v>i.a</v>
      </c>
      <c r="V231" s="134" t="str">
        <f>IF($C231="","",_xlfn.IFNA(IF(ISBLANK(VLOOKUP($C231,GVgg!$D$12:CI$600,V$3,FALSE)),"i.a",VLOOKUP($C231,GVgg!$D$12:CI$600,V$3,FALSE)),"i.a"))</f>
        <v>i.a</v>
      </c>
      <c r="W231" s="134" t="str">
        <f>IF($C231="","",_xlfn.IFNA(IF(ISBLANK(VLOOKUP($C231,GVgg!$D$12:CJ$600,W$3,FALSE)),"i.a",VLOOKUP($C231,GVgg!$D$12:CJ$600,W$3,FALSE)),"i.a"))</f>
        <v>i.a</v>
      </c>
      <c r="X231" s="134" t="str">
        <f>IF($C231="","",_xlfn.IFNA(IF(ISBLANK(VLOOKUP($C231,GVgg!$D$12:CK$600,X$3,FALSE)),"i.a",VLOOKUP($C231,GVgg!$D$12:CK$600,X$3,FALSE)),"i.a"))</f>
        <v>i.a</v>
      </c>
      <c r="Y231" s="134" t="str">
        <f>IF($C231="","",_xlfn.IFNA(IF(ISBLANK(VLOOKUP($C231,GVgg!$D$12:CL$600,Y$3,FALSE)),"i.a",VLOOKUP($C231,GVgg!$D$12:CL$600,Y$3,FALSE)),"i.a"))</f>
        <v>i.a</v>
      </c>
      <c r="Z231" s="134" t="str">
        <f>IF($C231="","",_xlfn.IFNA(IF(ISBLANK(VLOOKUP($C231,GVgg!$D$12:CM$600,Z$3,FALSE)),"i.a",VLOOKUP($C231,GVgg!$D$12:CM$600,Z$3,FALSE)),"i.a"))</f>
        <v>i.a</v>
      </c>
      <c r="AA231" s="134" t="str">
        <f>IF($C231="","",_xlfn.IFNA(IF(ISBLANK(VLOOKUP($C231,GVgg!$D$12:CN$600,AA$3,FALSE)),"i.a",VLOOKUP($C231,GVgg!$D$12:CN$600,AA$3,FALSE)),"i.a"))</f>
        <v>i.a</v>
      </c>
      <c r="AB231" s="134" t="str">
        <f>IF($C231="","",_xlfn.IFNA(IF(ISBLANK(VLOOKUP($C231,GVgg!$D$12:CO$600,AB$3,FALSE)),"i.a",VLOOKUP($C231,GVgg!$D$12:CO$600,AB$3,FALSE)),"i.a"))</f>
        <v>i.a</v>
      </c>
    </row>
    <row r="232" spans="1:28" x14ac:dyDescent="0.2">
      <c r="A232" s="45">
        <v>224</v>
      </c>
      <c r="B232" s="45">
        <f>IF(OR(B231=B230,INDEX(GVgg!$B$12:$D$600,B231,1)=""),B231+1,B231)</f>
        <v>224</v>
      </c>
      <c r="C232" s="45">
        <f>IF(B232=B233,"",INDEX(GVgg!$B$12:$D$600,B232,3))</f>
        <v>0</v>
      </c>
      <c r="D232" s="51" t="str">
        <f>_xlfn.IFNA(IF(OR($C232="",ISBLANK(VLOOKUP($C232,GVgg!$D$11:$BV823,$I$3,FALSE))),"",VLOOKUP($C232,GVgg!$D$11:$BV823,$I$3,FALSE)),"")</f>
        <v/>
      </c>
      <c r="E232" s="51" t="str">
        <f>_xlfn.IFNA(IF(OR($C232="",ISBLANK(VLOOKUP($C232,GVgg!$D$11:$BV823,$I$3-1,FALSE))),"",VLOOKUP($C232,GVgg!$D$11:$BV823,$I$3-1,FALSE)),"")</f>
        <v/>
      </c>
      <c r="F232" s="51">
        <f>IF(B232=B233,UPPER(MID(INDEX(GVgg!$B$12:$F$600,B232,1),9,99)),INDEX(GVgg!$B$12:$F$600,B232,5))</f>
        <v>0</v>
      </c>
      <c r="G232" s="51">
        <f>IF(B232=B233,UPPER(MID(INDEX(GVgg!$B$12:$F$600,B232,1),9,99)),INDEX(GVgg!$B$12:$F$600,B232,4))</f>
        <v>0</v>
      </c>
      <c r="H232" s="106">
        <f t="shared" si="8"/>
        <v>0</v>
      </c>
      <c r="I232" s="108" t="str">
        <f t="shared" si="9"/>
        <v xml:space="preserve"> </v>
      </c>
      <c r="J232" s="134" t="str">
        <f>IF($C232="","",_xlfn.IFNA(IF(ISBLANK(VLOOKUP($C232,GVgg!$D$12:BW$600,J$3,FALSE)),"i.a",VLOOKUP($C232,GVgg!$D$12:BW$600,J$3,FALSE)),"i.a"))</f>
        <v>i.a</v>
      </c>
      <c r="K232" s="134" t="str">
        <f>IF($C232="","",_xlfn.IFNA(IF(ISBLANK(VLOOKUP($C232,GVgg!$D$12:BX$600,K$3,FALSE)),"i.a",VLOOKUP($C232,GVgg!$D$12:BX$600,K$3,FALSE)),"i.a"))</f>
        <v>i.a</v>
      </c>
      <c r="L232" s="134" t="str">
        <f>IF($C232="","",_xlfn.IFNA(IF(ISBLANK(VLOOKUP($C232,GVgg!$D$12:BY$600,L$3,FALSE)),"i.a",VLOOKUP($C232,GVgg!$D$12:BY$600,L$3,FALSE)),"i.a"))</f>
        <v>i.a</v>
      </c>
      <c r="M232" s="134" t="str">
        <f>IF($C232="","",_xlfn.IFNA(IF(ISBLANK(VLOOKUP($C232,GVgg!$D$12:BZ$600,M$3,FALSE)),"i.a",VLOOKUP($C232,GVgg!$D$12:BZ$600,M$3,FALSE)),"i.a"))</f>
        <v>i.a</v>
      </c>
      <c r="N232" s="134" t="str">
        <f>IF($C232="","",_xlfn.IFNA(IF(ISBLANK(VLOOKUP($C232,GVgg!$D$12:CA$600,N$3,FALSE)),"i.a",VLOOKUP($C232,GVgg!$D$12:CA$600,N$3,FALSE)),"i.a"))</f>
        <v>i.a</v>
      </c>
      <c r="O232" s="134" t="str">
        <f>IF($C232="","",_xlfn.IFNA(IF(ISBLANK(VLOOKUP($C232,GVgg!$D$12:CB$600,O$3,FALSE)),"i.a",VLOOKUP($C232,GVgg!$D$12:CB$600,O$3,FALSE)),"i.a"))</f>
        <v>i.a</v>
      </c>
      <c r="P232" s="134" t="str">
        <f>IF($C232="","",_xlfn.IFNA(IF(ISBLANK(VLOOKUP($C232,GVgg!$D$12:CC$600,P$3,FALSE)),"i.a",VLOOKUP($C232,GVgg!$D$12:CC$600,P$3,FALSE)),"i.a"))</f>
        <v>i.a</v>
      </c>
      <c r="Q232" s="134" t="str">
        <f>IF($C232="","",_xlfn.IFNA(IF(ISBLANK(VLOOKUP($C232,GVgg!$D$12:CD$600,Q$3,FALSE)),"i.a",VLOOKUP($C232,GVgg!$D$12:CD$600,Q$3,FALSE)),"i.a"))</f>
        <v>i.a</v>
      </c>
      <c r="R232" s="134" t="str">
        <f>IF($C232="","",_xlfn.IFNA(IF(ISBLANK(VLOOKUP($C232,GVgg!$D$12:CE$600,R$3,FALSE)),"i.a",VLOOKUP($C232,GVgg!$D$12:CE$600,R$3,FALSE)),"i.a"))</f>
        <v>i.a</v>
      </c>
      <c r="S232" s="134" t="str">
        <f>IF($C232="","",_xlfn.IFNA(IF(ISBLANK(VLOOKUP($C232,GVgg!$D$12:CF$600,S$3,FALSE)),"i.a",VLOOKUP($C232,GVgg!$D$12:CF$600,S$3,FALSE)),"i.a"))</f>
        <v>i.a</v>
      </c>
      <c r="T232" s="134" t="str">
        <f>IF($C232="","",_xlfn.IFNA(IF(ISBLANK(VLOOKUP($C232,GVgg!$D$12:CG$600,T$3,FALSE)),"i.a",VLOOKUP($C232,GVgg!$D$12:CG$600,T$3,FALSE)),"i.a"))</f>
        <v>i.a</v>
      </c>
      <c r="U232" s="134" t="str">
        <f>IF($C232="","",_xlfn.IFNA(IF(ISBLANK(VLOOKUP($C232,GVgg!$D$12:CH$600,U$3,FALSE)),"i.a",VLOOKUP($C232,GVgg!$D$12:CH$600,U$3,FALSE)),"i.a"))</f>
        <v>i.a</v>
      </c>
      <c r="V232" s="134" t="str">
        <f>IF($C232="","",_xlfn.IFNA(IF(ISBLANK(VLOOKUP($C232,GVgg!$D$12:CI$600,V$3,FALSE)),"i.a",VLOOKUP($C232,GVgg!$D$12:CI$600,V$3,FALSE)),"i.a"))</f>
        <v>i.a</v>
      </c>
      <c r="W232" s="134" t="str">
        <f>IF($C232="","",_xlfn.IFNA(IF(ISBLANK(VLOOKUP($C232,GVgg!$D$12:CJ$600,W$3,FALSE)),"i.a",VLOOKUP($C232,GVgg!$D$12:CJ$600,W$3,FALSE)),"i.a"))</f>
        <v>i.a</v>
      </c>
      <c r="X232" s="134" t="str">
        <f>IF($C232="","",_xlfn.IFNA(IF(ISBLANK(VLOOKUP($C232,GVgg!$D$12:CK$600,X$3,FALSE)),"i.a",VLOOKUP($C232,GVgg!$D$12:CK$600,X$3,FALSE)),"i.a"))</f>
        <v>i.a</v>
      </c>
      <c r="Y232" s="134" t="str">
        <f>IF($C232="","",_xlfn.IFNA(IF(ISBLANK(VLOOKUP($C232,GVgg!$D$12:CL$600,Y$3,FALSE)),"i.a",VLOOKUP($C232,GVgg!$D$12:CL$600,Y$3,FALSE)),"i.a"))</f>
        <v>i.a</v>
      </c>
      <c r="Z232" s="134" t="str">
        <f>IF($C232="","",_xlfn.IFNA(IF(ISBLANK(VLOOKUP($C232,GVgg!$D$12:CM$600,Z$3,FALSE)),"i.a",VLOOKUP($C232,GVgg!$D$12:CM$600,Z$3,FALSE)),"i.a"))</f>
        <v>i.a</v>
      </c>
      <c r="AA232" s="134" t="str">
        <f>IF($C232="","",_xlfn.IFNA(IF(ISBLANK(VLOOKUP($C232,GVgg!$D$12:CN$600,AA$3,FALSE)),"i.a",VLOOKUP($C232,GVgg!$D$12:CN$600,AA$3,FALSE)),"i.a"))</f>
        <v>i.a</v>
      </c>
      <c r="AB232" s="134" t="str">
        <f>IF($C232="","",_xlfn.IFNA(IF(ISBLANK(VLOOKUP($C232,GVgg!$D$12:CO$600,AB$3,FALSE)),"i.a",VLOOKUP($C232,GVgg!$D$12:CO$600,AB$3,FALSE)),"i.a"))</f>
        <v>i.a</v>
      </c>
    </row>
    <row r="233" spans="1:28" x14ac:dyDescent="0.2">
      <c r="A233" s="45">
        <v>225</v>
      </c>
      <c r="B233" s="45">
        <f>IF(OR(B232=B231,INDEX(GVgg!$B$12:$D$600,B232,1)=""),B232+1,B232)</f>
        <v>225</v>
      </c>
      <c r="C233" s="45">
        <f>IF(B233=B234,"",INDEX(GVgg!$B$12:$D$600,B233,3))</f>
        <v>0</v>
      </c>
      <c r="D233" s="51" t="str">
        <f>_xlfn.IFNA(IF(OR($C233="",ISBLANK(VLOOKUP($C233,GVgg!$D$11:$BV824,$I$3,FALSE))),"",VLOOKUP($C233,GVgg!$D$11:$BV824,$I$3,FALSE)),"")</f>
        <v/>
      </c>
      <c r="E233" s="51" t="str">
        <f>_xlfn.IFNA(IF(OR($C233="",ISBLANK(VLOOKUP($C233,GVgg!$D$11:$BV824,$I$3-1,FALSE))),"",VLOOKUP($C233,GVgg!$D$11:$BV824,$I$3-1,FALSE)),"")</f>
        <v/>
      </c>
      <c r="F233" s="51">
        <f>IF(B233=B234,UPPER(MID(INDEX(GVgg!$B$12:$F$600,B233,1),9,99)),INDEX(GVgg!$B$12:$F$600,B233,5))</f>
        <v>0</v>
      </c>
      <c r="G233" s="51">
        <f>IF(B233=B234,UPPER(MID(INDEX(GVgg!$B$12:$F$600,B233,1),9,99)),INDEX(GVgg!$B$12:$F$600,B233,4))</f>
        <v>0</v>
      </c>
      <c r="H233" s="106">
        <f t="shared" si="8"/>
        <v>0</v>
      </c>
      <c r="I233" s="108" t="str">
        <f t="shared" si="9"/>
        <v xml:space="preserve"> </v>
      </c>
      <c r="J233" s="134" t="str">
        <f>IF($C233="","",_xlfn.IFNA(IF(ISBLANK(VLOOKUP($C233,GVgg!$D$12:BW$600,J$3,FALSE)),"i.a",VLOOKUP($C233,GVgg!$D$12:BW$600,J$3,FALSE)),"i.a"))</f>
        <v>i.a</v>
      </c>
      <c r="K233" s="134" t="str">
        <f>IF($C233="","",_xlfn.IFNA(IF(ISBLANK(VLOOKUP($C233,GVgg!$D$12:BX$600,K$3,FALSE)),"i.a",VLOOKUP($C233,GVgg!$D$12:BX$600,K$3,FALSE)),"i.a"))</f>
        <v>i.a</v>
      </c>
      <c r="L233" s="134" t="str">
        <f>IF($C233="","",_xlfn.IFNA(IF(ISBLANK(VLOOKUP($C233,GVgg!$D$12:BY$600,L$3,FALSE)),"i.a",VLOOKUP($C233,GVgg!$D$12:BY$600,L$3,FALSE)),"i.a"))</f>
        <v>i.a</v>
      </c>
      <c r="M233" s="134" t="str">
        <f>IF($C233="","",_xlfn.IFNA(IF(ISBLANK(VLOOKUP($C233,GVgg!$D$12:BZ$600,M$3,FALSE)),"i.a",VLOOKUP($C233,GVgg!$D$12:BZ$600,M$3,FALSE)),"i.a"))</f>
        <v>i.a</v>
      </c>
      <c r="N233" s="134" t="str">
        <f>IF($C233="","",_xlfn.IFNA(IF(ISBLANK(VLOOKUP($C233,GVgg!$D$12:CA$600,N$3,FALSE)),"i.a",VLOOKUP($C233,GVgg!$D$12:CA$600,N$3,FALSE)),"i.a"))</f>
        <v>i.a</v>
      </c>
      <c r="O233" s="134" t="str">
        <f>IF($C233="","",_xlfn.IFNA(IF(ISBLANK(VLOOKUP($C233,GVgg!$D$12:CB$600,O$3,FALSE)),"i.a",VLOOKUP($C233,GVgg!$D$12:CB$600,O$3,FALSE)),"i.a"))</f>
        <v>i.a</v>
      </c>
      <c r="P233" s="134" t="str">
        <f>IF($C233="","",_xlfn.IFNA(IF(ISBLANK(VLOOKUP($C233,GVgg!$D$12:CC$600,P$3,FALSE)),"i.a",VLOOKUP($C233,GVgg!$D$12:CC$600,P$3,FALSE)),"i.a"))</f>
        <v>i.a</v>
      </c>
      <c r="Q233" s="134" t="str">
        <f>IF($C233="","",_xlfn.IFNA(IF(ISBLANK(VLOOKUP($C233,GVgg!$D$12:CD$600,Q$3,FALSE)),"i.a",VLOOKUP($C233,GVgg!$D$12:CD$600,Q$3,FALSE)),"i.a"))</f>
        <v>i.a</v>
      </c>
      <c r="R233" s="134" t="str">
        <f>IF($C233="","",_xlfn.IFNA(IF(ISBLANK(VLOOKUP($C233,GVgg!$D$12:CE$600,R$3,FALSE)),"i.a",VLOOKUP($C233,GVgg!$D$12:CE$600,R$3,FALSE)),"i.a"))</f>
        <v>i.a</v>
      </c>
      <c r="S233" s="134" t="str">
        <f>IF($C233="","",_xlfn.IFNA(IF(ISBLANK(VLOOKUP($C233,GVgg!$D$12:CF$600,S$3,FALSE)),"i.a",VLOOKUP($C233,GVgg!$D$12:CF$600,S$3,FALSE)),"i.a"))</f>
        <v>i.a</v>
      </c>
      <c r="T233" s="134" t="str">
        <f>IF($C233="","",_xlfn.IFNA(IF(ISBLANK(VLOOKUP($C233,GVgg!$D$12:CG$600,T$3,FALSE)),"i.a",VLOOKUP($C233,GVgg!$D$12:CG$600,T$3,FALSE)),"i.a"))</f>
        <v>i.a</v>
      </c>
      <c r="U233" s="134" t="str">
        <f>IF($C233="","",_xlfn.IFNA(IF(ISBLANK(VLOOKUP($C233,GVgg!$D$12:CH$600,U$3,FALSE)),"i.a",VLOOKUP($C233,GVgg!$D$12:CH$600,U$3,FALSE)),"i.a"))</f>
        <v>i.a</v>
      </c>
      <c r="V233" s="134" t="str">
        <f>IF($C233="","",_xlfn.IFNA(IF(ISBLANK(VLOOKUP($C233,GVgg!$D$12:CI$600,V$3,FALSE)),"i.a",VLOOKUP($C233,GVgg!$D$12:CI$600,V$3,FALSE)),"i.a"))</f>
        <v>i.a</v>
      </c>
      <c r="W233" s="134" t="str">
        <f>IF($C233="","",_xlfn.IFNA(IF(ISBLANK(VLOOKUP($C233,GVgg!$D$12:CJ$600,W$3,FALSE)),"i.a",VLOOKUP($C233,GVgg!$D$12:CJ$600,W$3,FALSE)),"i.a"))</f>
        <v>i.a</v>
      </c>
      <c r="X233" s="134" t="str">
        <f>IF($C233="","",_xlfn.IFNA(IF(ISBLANK(VLOOKUP($C233,GVgg!$D$12:CK$600,X$3,FALSE)),"i.a",VLOOKUP($C233,GVgg!$D$12:CK$600,X$3,FALSE)),"i.a"))</f>
        <v>i.a</v>
      </c>
      <c r="Y233" s="134" t="str">
        <f>IF($C233="","",_xlfn.IFNA(IF(ISBLANK(VLOOKUP($C233,GVgg!$D$12:CL$600,Y$3,FALSE)),"i.a",VLOOKUP($C233,GVgg!$D$12:CL$600,Y$3,FALSE)),"i.a"))</f>
        <v>i.a</v>
      </c>
      <c r="Z233" s="134" t="str">
        <f>IF($C233="","",_xlfn.IFNA(IF(ISBLANK(VLOOKUP($C233,GVgg!$D$12:CM$600,Z$3,FALSE)),"i.a",VLOOKUP($C233,GVgg!$D$12:CM$600,Z$3,FALSE)),"i.a"))</f>
        <v>i.a</v>
      </c>
      <c r="AA233" s="134" t="str">
        <f>IF($C233="","",_xlfn.IFNA(IF(ISBLANK(VLOOKUP($C233,GVgg!$D$12:CN$600,AA$3,FALSE)),"i.a",VLOOKUP($C233,GVgg!$D$12:CN$600,AA$3,FALSE)),"i.a"))</f>
        <v>i.a</v>
      </c>
      <c r="AB233" s="134" t="str">
        <f>IF($C233="","",_xlfn.IFNA(IF(ISBLANK(VLOOKUP($C233,GVgg!$D$12:CO$600,AB$3,FALSE)),"i.a",VLOOKUP($C233,GVgg!$D$12:CO$600,AB$3,FALSE)),"i.a"))</f>
        <v>i.a</v>
      </c>
    </row>
    <row r="234" spans="1:28" x14ac:dyDescent="0.2">
      <c r="A234" s="45">
        <v>226</v>
      </c>
      <c r="B234" s="45">
        <f>IF(OR(B233=B232,INDEX(GVgg!$B$12:$D$600,B233,1)=""),B233+1,B233)</f>
        <v>226</v>
      </c>
      <c r="C234" s="45">
        <f>IF(B234=B235,"",INDEX(GVgg!$B$12:$D$600,B234,3))</f>
        <v>0</v>
      </c>
      <c r="D234" s="51" t="str">
        <f>_xlfn.IFNA(IF(OR($C234="",ISBLANK(VLOOKUP($C234,GVgg!$D$11:$BV825,$I$3,FALSE))),"",VLOOKUP($C234,GVgg!$D$11:$BV825,$I$3,FALSE)),"")</f>
        <v/>
      </c>
      <c r="E234" s="51" t="str">
        <f>_xlfn.IFNA(IF(OR($C234="",ISBLANK(VLOOKUP($C234,GVgg!$D$11:$BV825,$I$3-1,FALSE))),"",VLOOKUP($C234,GVgg!$D$11:$BV825,$I$3-1,FALSE)),"")</f>
        <v/>
      </c>
      <c r="F234" s="51">
        <f>IF(B234=B235,UPPER(MID(INDEX(GVgg!$B$12:$F$600,B234,1),9,99)),INDEX(GVgg!$B$12:$F$600,B234,5))</f>
        <v>0</v>
      </c>
      <c r="G234" s="51">
        <f>IF(B234=B235,UPPER(MID(INDEX(GVgg!$B$12:$F$600,B234,1),9,99)),INDEX(GVgg!$B$12:$F$600,B234,4))</f>
        <v>0</v>
      </c>
      <c r="H234" s="106">
        <f t="shared" si="8"/>
        <v>0</v>
      </c>
      <c r="I234" s="108" t="str">
        <f t="shared" si="9"/>
        <v xml:space="preserve"> </v>
      </c>
      <c r="J234" s="134" t="str">
        <f>IF($C234="","",_xlfn.IFNA(IF(ISBLANK(VLOOKUP($C234,GVgg!$D$12:BW$600,J$3,FALSE)),"i.a",VLOOKUP($C234,GVgg!$D$12:BW$600,J$3,FALSE)),"i.a"))</f>
        <v>i.a</v>
      </c>
      <c r="K234" s="134" t="str">
        <f>IF($C234="","",_xlfn.IFNA(IF(ISBLANK(VLOOKUP($C234,GVgg!$D$12:BX$600,K$3,FALSE)),"i.a",VLOOKUP($C234,GVgg!$D$12:BX$600,K$3,FALSE)),"i.a"))</f>
        <v>i.a</v>
      </c>
      <c r="L234" s="134" t="str">
        <f>IF($C234="","",_xlfn.IFNA(IF(ISBLANK(VLOOKUP($C234,GVgg!$D$12:BY$600,L$3,FALSE)),"i.a",VLOOKUP($C234,GVgg!$D$12:BY$600,L$3,FALSE)),"i.a"))</f>
        <v>i.a</v>
      </c>
      <c r="M234" s="134" t="str">
        <f>IF($C234="","",_xlfn.IFNA(IF(ISBLANK(VLOOKUP($C234,GVgg!$D$12:BZ$600,M$3,FALSE)),"i.a",VLOOKUP($C234,GVgg!$D$12:BZ$600,M$3,FALSE)),"i.a"))</f>
        <v>i.a</v>
      </c>
      <c r="N234" s="134" t="str">
        <f>IF($C234="","",_xlfn.IFNA(IF(ISBLANK(VLOOKUP($C234,GVgg!$D$12:CA$600,N$3,FALSE)),"i.a",VLOOKUP($C234,GVgg!$D$12:CA$600,N$3,FALSE)),"i.a"))</f>
        <v>i.a</v>
      </c>
      <c r="O234" s="134" t="str">
        <f>IF($C234="","",_xlfn.IFNA(IF(ISBLANK(VLOOKUP($C234,GVgg!$D$12:CB$600,O$3,FALSE)),"i.a",VLOOKUP($C234,GVgg!$D$12:CB$600,O$3,FALSE)),"i.a"))</f>
        <v>i.a</v>
      </c>
      <c r="P234" s="134" t="str">
        <f>IF($C234="","",_xlfn.IFNA(IF(ISBLANK(VLOOKUP($C234,GVgg!$D$12:CC$600,P$3,FALSE)),"i.a",VLOOKUP($C234,GVgg!$D$12:CC$600,P$3,FALSE)),"i.a"))</f>
        <v>i.a</v>
      </c>
      <c r="Q234" s="134" t="str">
        <f>IF($C234="","",_xlfn.IFNA(IF(ISBLANK(VLOOKUP($C234,GVgg!$D$12:CD$600,Q$3,FALSE)),"i.a",VLOOKUP($C234,GVgg!$D$12:CD$600,Q$3,FALSE)),"i.a"))</f>
        <v>i.a</v>
      </c>
      <c r="R234" s="134" t="str">
        <f>IF($C234="","",_xlfn.IFNA(IF(ISBLANK(VLOOKUP($C234,GVgg!$D$12:CE$600,R$3,FALSE)),"i.a",VLOOKUP($C234,GVgg!$D$12:CE$600,R$3,FALSE)),"i.a"))</f>
        <v>i.a</v>
      </c>
      <c r="S234" s="134" t="str">
        <f>IF($C234="","",_xlfn.IFNA(IF(ISBLANK(VLOOKUP($C234,GVgg!$D$12:CF$600,S$3,FALSE)),"i.a",VLOOKUP($C234,GVgg!$D$12:CF$600,S$3,FALSE)),"i.a"))</f>
        <v>i.a</v>
      </c>
      <c r="T234" s="134" t="str">
        <f>IF($C234="","",_xlfn.IFNA(IF(ISBLANK(VLOOKUP($C234,GVgg!$D$12:CG$600,T$3,FALSE)),"i.a",VLOOKUP($C234,GVgg!$D$12:CG$600,T$3,FALSE)),"i.a"))</f>
        <v>i.a</v>
      </c>
      <c r="U234" s="134" t="str">
        <f>IF($C234="","",_xlfn.IFNA(IF(ISBLANK(VLOOKUP($C234,GVgg!$D$12:CH$600,U$3,FALSE)),"i.a",VLOOKUP($C234,GVgg!$D$12:CH$600,U$3,FALSE)),"i.a"))</f>
        <v>i.a</v>
      </c>
      <c r="V234" s="134" t="str">
        <f>IF($C234="","",_xlfn.IFNA(IF(ISBLANK(VLOOKUP($C234,GVgg!$D$12:CI$600,V$3,FALSE)),"i.a",VLOOKUP($C234,GVgg!$D$12:CI$600,V$3,FALSE)),"i.a"))</f>
        <v>i.a</v>
      </c>
      <c r="W234" s="134" t="str">
        <f>IF($C234="","",_xlfn.IFNA(IF(ISBLANK(VLOOKUP($C234,GVgg!$D$12:CJ$600,W$3,FALSE)),"i.a",VLOOKUP($C234,GVgg!$D$12:CJ$600,W$3,FALSE)),"i.a"))</f>
        <v>i.a</v>
      </c>
      <c r="X234" s="134" t="str">
        <f>IF($C234="","",_xlfn.IFNA(IF(ISBLANK(VLOOKUP($C234,GVgg!$D$12:CK$600,X$3,FALSE)),"i.a",VLOOKUP($C234,GVgg!$D$12:CK$600,X$3,FALSE)),"i.a"))</f>
        <v>i.a</v>
      </c>
      <c r="Y234" s="134" t="str">
        <f>IF($C234="","",_xlfn.IFNA(IF(ISBLANK(VLOOKUP($C234,GVgg!$D$12:CL$600,Y$3,FALSE)),"i.a",VLOOKUP($C234,GVgg!$D$12:CL$600,Y$3,FALSE)),"i.a"))</f>
        <v>i.a</v>
      </c>
      <c r="Z234" s="134" t="str">
        <f>IF($C234="","",_xlfn.IFNA(IF(ISBLANK(VLOOKUP($C234,GVgg!$D$12:CM$600,Z$3,FALSE)),"i.a",VLOOKUP($C234,GVgg!$D$12:CM$600,Z$3,FALSE)),"i.a"))</f>
        <v>i.a</v>
      </c>
      <c r="AA234" s="134" t="str">
        <f>IF($C234="","",_xlfn.IFNA(IF(ISBLANK(VLOOKUP($C234,GVgg!$D$12:CN$600,AA$3,FALSE)),"i.a",VLOOKUP($C234,GVgg!$D$12:CN$600,AA$3,FALSE)),"i.a"))</f>
        <v>i.a</v>
      </c>
      <c r="AB234" s="134" t="str">
        <f>IF($C234="","",_xlfn.IFNA(IF(ISBLANK(VLOOKUP($C234,GVgg!$D$12:CO$600,AB$3,FALSE)),"i.a",VLOOKUP($C234,GVgg!$D$12:CO$600,AB$3,FALSE)),"i.a"))</f>
        <v>i.a</v>
      </c>
    </row>
    <row r="235" spans="1:28" x14ac:dyDescent="0.2">
      <c r="A235" s="45">
        <v>227</v>
      </c>
      <c r="B235" s="45">
        <f>IF(OR(B234=B233,INDEX(GVgg!$B$12:$D$600,B234,1)=""),B234+1,B234)</f>
        <v>227</v>
      </c>
      <c r="C235" s="45">
        <f>IF(B235=B236,"",INDEX(GVgg!$B$12:$D$600,B235,3))</f>
        <v>0</v>
      </c>
      <c r="D235" s="51" t="str">
        <f>_xlfn.IFNA(IF(OR($C235="",ISBLANK(VLOOKUP($C235,GVgg!$D$11:$BV826,$I$3,FALSE))),"",VLOOKUP($C235,GVgg!$D$11:$BV826,$I$3,FALSE)),"")</f>
        <v/>
      </c>
      <c r="E235" s="51" t="str">
        <f>_xlfn.IFNA(IF(OR($C235="",ISBLANK(VLOOKUP($C235,GVgg!$D$11:$BV826,$I$3-1,FALSE))),"",VLOOKUP($C235,GVgg!$D$11:$BV826,$I$3-1,FALSE)),"")</f>
        <v/>
      </c>
      <c r="F235" s="51">
        <f>IF(B235=B236,UPPER(MID(INDEX(GVgg!$B$12:$F$600,B235,1),9,99)),INDEX(GVgg!$B$12:$F$600,B235,5))</f>
        <v>0</v>
      </c>
      <c r="G235" s="51">
        <f>IF(B235=B236,UPPER(MID(INDEX(GVgg!$B$12:$F$600,B235,1),9,99)),INDEX(GVgg!$B$12:$F$600,B235,4))</f>
        <v>0</v>
      </c>
      <c r="H235" s="106">
        <f t="shared" si="8"/>
        <v>0</v>
      </c>
      <c r="I235" s="108" t="str">
        <f t="shared" si="9"/>
        <v xml:space="preserve"> </v>
      </c>
      <c r="J235" s="134" t="str">
        <f>IF($C235="","",_xlfn.IFNA(IF(ISBLANK(VLOOKUP($C235,GVgg!$D$12:BW$600,J$3,FALSE)),"i.a",VLOOKUP($C235,GVgg!$D$12:BW$600,J$3,FALSE)),"i.a"))</f>
        <v>i.a</v>
      </c>
      <c r="K235" s="134" t="str">
        <f>IF($C235="","",_xlfn.IFNA(IF(ISBLANK(VLOOKUP($C235,GVgg!$D$12:BX$600,K$3,FALSE)),"i.a",VLOOKUP($C235,GVgg!$D$12:BX$600,K$3,FALSE)),"i.a"))</f>
        <v>i.a</v>
      </c>
      <c r="L235" s="134" t="str">
        <f>IF($C235="","",_xlfn.IFNA(IF(ISBLANK(VLOOKUP($C235,GVgg!$D$12:BY$600,L$3,FALSE)),"i.a",VLOOKUP($C235,GVgg!$D$12:BY$600,L$3,FALSE)),"i.a"))</f>
        <v>i.a</v>
      </c>
      <c r="M235" s="134" t="str">
        <f>IF($C235="","",_xlfn.IFNA(IF(ISBLANK(VLOOKUP($C235,GVgg!$D$12:BZ$600,M$3,FALSE)),"i.a",VLOOKUP($C235,GVgg!$D$12:BZ$600,M$3,FALSE)),"i.a"))</f>
        <v>i.a</v>
      </c>
      <c r="N235" s="134" t="str">
        <f>IF($C235="","",_xlfn.IFNA(IF(ISBLANK(VLOOKUP($C235,GVgg!$D$12:CA$600,N$3,FALSE)),"i.a",VLOOKUP($C235,GVgg!$D$12:CA$600,N$3,FALSE)),"i.a"))</f>
        <v>i.a</v>
      </c>
      <c r="O235" s="134" t="str">
        <f>IF($C235="","",_xlfn.IFNA(IF(ISBLANK(VLOOKUP($C235,GVgg!$D$12:CB$600,O$3,FALSE)),"i.a",VLOOKUP($C235,GVgg!$D$12:CB$600,O$3,FALSE)),"i.a"))</f>
        <v>i.a</v>
      </c>
      <c r="P235" s="134" t="str">
        <f>IF($C235="","",_xlfn.IFNA(IF(ISBLANK(VLOOKUP($C235,GVgg!$D$12:CC$600,P$3,FALSE)),"i.a",VLOOKUP($C235,GVgg!$D$12:CC$600,P$3,FALSE)),"i.a"))</f>
        <v>i.a</v>
      </c>
      <c r="Q235" s="134" t="str">
        <f>IF($C235="","",_xlfn.IFNA(IF(ISBLANK(VLOOKUP($C235,GVgg!$D$12:CD$600,Q$3,FALSE)),"i.a",VLOOKUP($C235,GVgg!$D$12:CD$600,Q$3,FALSE)),"i.a"))</f>
        <v>i.a</v>
      </c>
      <c r="R235" s="134" t="str">
        <f>IF($C235="","",_xlfn.IFNA(IF(ISBLANK(VLOOKUP($C235,GVgg!$D$12:CE$600,R$3,FALSE)),"i.a",VLOOKUP($C235,GVgg!$D$12:CE$600,R$3,FALSE)),"i.a"))</f>
        <v>i.a</v>
      </c>
      <c r="S235" s="134" t="str">
        <f>IF($C235="","",_xlfn.IFNA(IF(ISBLANK(VLOOKUP($C235,GVgg!$D$12:CF$600,S$3,FALSE)),"i.a",VLOOKUP($C235,GVgg!$D$12:CF$600,S$3,FALSE)),"i.a"))</f>
        <v>i.a</v>
      </c>
      <c r="T235" s="134" t="str">
        <f>IF($C235="","",_xlfn.IFNA(IF(ISBLANK(VLOOKUP($C235,GVgg!$D$12:CG$600,T$3,FALSE)),"i.a",VLOOKUP($C235,GVgg!$D$12:CG$600,T$3,FALSE)),"i.a"))</f>
        <v>i.a</v>
      </c>
      <c r="U235" s="134" t="str">
        <f>IF($C235="","",_xlfn.IFNA(IF(ISBLANK(VLOOKUP($C235,GVgg!$D$12:CH$600,U$3,FALSE)),"i.a",VLOOKUP($C235,GVgg!$D$12:CH$600,U$3,FALSE)),"i.a"))</f>
        <v>i.a</v>
      </c>
      <c r="V235" s="134" t="str">
        <f>IF($C235="","",_xlfn.IFNA(IF(ISBLANK(VLOOKUP($C235,GVgg!$D$12:CI$600,V$3,FALSE)),"i.a",VLOOKUP($C235,GVgg!$D$12:CI$600,V$3,FALSE)),"i.a"))</f>
        <v>i.a</v>
      </c>
      <c r="W235" s="134" t="str">
        <f>IF($C235="","",_xlfn.IFNA(IF(ISBLANK(VLOOKUP($C235,GVgg!$D$12:CJ$600,W$3,FALSE)),"i.a",VLOOKUP($C235,GVgg!$D$12:CJ$600,W$3,FALSE)),"i.a"))</f>
        <v>i.a</v>
      </c>
      <c r="X235" s="134" t="str">
        <f>IF($C235="","",_xlfn.IFNA(IF(ISBLANK(VLOOKUP($C235,GVgg!$D$12:CK$600,X$3,FALSE)),"i.a",VLOOKUP($C235,GVgg!$D$12:CK$600,X$3,FALSE)),"i.a"))</f>
        <v>i.a</v>
      </c>
      <c r="Y235" s="134" t="str">
        <f>IF($C235="","",_xlfn.IFNA(IF(ISBLANK(VLOOKUP($C235,GVgg!$D$12:CL$600,Y$3,FALSE)),"i.a",VLOOKUP($C235,GVgg!$D$12:CL$600,Y$3,FALSE)),"i.a"))</f>
        <v>i.a</v>
      </c>
      <c r="Z235" s="134" t="str">
        <f>IF($C235="","",_xlfn.IFNA(IF(ISBLANK(VLOOKUP($C235,GVgg!$D$12:CM$600,Z$3,FALSE)),"i.a",VLOOKUP($C235,GVgg!$D$12:CM$600,Z$3,FALSE)),"i.a"))</f>
        <v>i.a</v>
      </c>
      <c r="AA235" s="134" t="str">
        <f>IF($C235="","",_xlfn.IFNA(IF(ISBLANK(VLOOKUP($C235,GVgg!$D$12:CN$600,AA$3,FALSE)),"i.a",VLOOKUP($C235,GVgg!$D$12:CN$600,AA$3,FALSE)),"i.a"))</f>
        <v>i.a</v>
      </c>
      <c r="AB235" s="134" t="str">
        <f>IF($C235="","",_xlfn.IFNA(IF(ISBLANK(VLOOKUP($C235,GVgg!$D$12:CO$600,AB$3,FALSE)),"i.a",VLOOKUP($C235,GVgg!$D$12:CO$600,AB$3,FALSE)),"i.a"))</f>
        <v>i.a</v>
      </c>
    </row>
    <row r="236" spans="1:28" x14ac:dyDescent="0.2">
      <c r="A236" s="45">
        <v>228</v>
      </c>
      <c r="B236" s="45">
        <f>IF(OR(B235=B234,INDEX(GVgg!$B$12:$D$600,B235,1)=""),B235+1,B235)</f>
        <v>228</v>
      </c>
      <c r="C236" s="45">
        <f>IF(B236=B237,"",INDEX(GVgg!$B$12:$D$600,B236,3))</f>
        <v>0</v>
      </c>
      <c r="D236" s="51" t="str">
        <f>_xlfn.IFNA(IF(OR($C236="",ISBLANK(VLOOKUP($C236,GVgg!$D$11:$BV827,$I$3,FALSE))),"",VLOOKUP($C236,GVgg!$D$11:$BV827,$I$3,FALSE)),"")</f>
        <v/>
      </c>
      <c r="E236" s="51" t="str">
        <f>_xlfn.IFNA(IF(OR($C236="",ISBLANK(VLOOKUP($C236,GVgg!$D$11:$BV827,$I$3-1,FALSE))),"",VLOOKUP($C236,GVgg!$D$11:$BV827,$I$3-1,FALSE)),"")</f>
        <v/>
      </c>
      <c r="F236" s="51">
        <f>IF(B236=B237,UPPER(MID(INDEX(GVgg!$B$12:$F$600,B236,1),9,99)),INDEX(GVgg!$B$12:$F$600,B236,5))</f>
        <v>0</v>
      </c>
      <c r="G236" s="51">
        <f>IF(B236=B237,UPPER(MID(INDEX(GVgg!$B$12:$F$600,B236,1),9,99)),INDEX(GVgg!$B$12:$F$600,B236,4))</f>
        <v>0</v>
      </c>
      <c r="H236" s="106">
        <f t="shared" si="8"/>
        <v>0</v>
      </c>
      <c r="I236" s="108" t="str">
        <f t="shared" si="9"/>
        <v xml:space="preserve"> </v>
      </c>
      <c r="J236" s="134" t="str">
        <f>IF($C236="","",_xlfn.IFNA(IF(ISBLANK(VLOOKUP($C236,GVgg!$D$12:BW$600,J$3,FALSE)),"i.a",VLOOKUP($C236,GVgg!$D$12:BW$600,J$3,FALSE)),"i.a"))</f>
        <v>i.a</v>
      </c>
      <c r="K236" s="134" t="str">
        <f>IF($C236="","",_xlfn.IFNA(IF(ISBLANK(VLOOKUP($C236,GVgg!$D$12:BX$600,K$3,FALSE)),"i.a",VLOOKUP($C236,GVgg!$D$12:BX$600,K$3,FALSE)),"i.a"))</f>
        <v>i.a</v>
      </c>
      <c r="L236" s="134" t="str">
        <f>IF($C236="","",_xlfn.IFNA(IF(ISBLANK(VLOOKUP($C236,GVgg!$D$12:BY$600,L$3,FALSE)),"i.a",VLOOKUP($C236,GVgg!$D$12:BY$600,L$3,FALSE)),"i.a"))</f>
        <v>i.a</v>
      </c>
      <c r="M236" s="134" t="str">
        <f>IF($C236="","",_xlfn.IFNA(IF(ISBLANK(VLOOKUP($C236,GVgg!$D$12:BZ$600,M$3,FALSE)),"i.a",VLOOKUP($C236,GVgg!$D$12:BZ$600,M$3,FALSE)),"i.a"))</f>
        <v>i.a</v>
      </c>
      <c r="N236" s="134" t="str">
        <f>IF($C236="","",_xlfn.IFNA(IF(ISBLANK(VLOOKUP($C236,GVgg!$D$12:CA$600,N$3,FALSE)),"i.a",VLOOKUP($C236,GVgg!$D$12:CA$600,N$3,FALSE)),"i.a"))</f>
        <v>i.a</v>
      </c>
      <c r="O236" s="134" t="str">
        <f>IF($C236="","",_xlfn.IFNA(IF(ISBLANK(VLOOKUP($C236,GVgg!$D$12:CB$600,O$3,FALSE)),"i.a",VLOOKUP($C236,GVgg!$D$12:CB$600,O$3,FALSE)),"i.a"))</f>
        <v>i.a</v>
      </c>
      <c r="P236" s="134" t="str">
        <f>IF($C236="","",_xlfn.IFNA(IF(ISBLANK(VLOOKUP($C236,GVgg!$D$12:CC$600,P$3,FALSE)),"i.a",VLOOKUP($C236,GVgg!$D$12:CC$600,P$3,FALSE)),"i.a"))</f>
        <v>i.a</v>
      </c>
      <c r="Q236" s="134" t="str">
        <f>IF($C236="","",_xlfn.IFNA(IF(ISBLANK(VLOOKUP($C236,GVgg!$D$12:CD$600,Q$3,FALSE)),"i.a",VLOOKUP($C236,GVgg!$D$12:CD$600,Q$3,FALSE)),"i.a"))</f>
        <v>i.a</v>
      </c>
      <c r="R236" s="134" t="str">
        <f>IF($C236="","",_xlfn.IFNA(IF(ISBLANK(VLOOKUP($C236,GVgg!$D$12:CE$600,R$3,FALSE)),"i.a",VLOOKUP($C236,GVgg!$D$12:CE$600,R$3,FALSE)),"i.a"))</f>
        <v>i.a</v>
      </c>
      <c r="S236" s="134" t="str">
        <f>IF($C236="","",_xlfn.IFNA(IF(ISBLANK(VLOOKUP($C236,GVgg!$D$12:CF$600,S$3,FALSE)),"i.a",VLOOKUP($C236,GVgg!$D$12:CF$600,S$3,FALSE)),"i.a"))</f>
        <v>i.a</v>
      </c>
      <c r="T236" s="134" t="str">
        <f>IF($C236="","",_xlfn.IFNA(IF(ISBLANK(VLOOKUP($C236,GVgg!$D$12:CG$600,T$3,FALSE)),"i.a",VLOOKUP($C236,GVgg!$D$12:CG$600,T$3,FALSE)),"i.a"))</f>
        <v>i.a</v>
      </c>
      <c r="U236" s="134" t="str">
        <f>IF($C236="","",_xlfn.IFNA(IF(ISBLANK(VLOOKUP($C236,GVgg!$D$12:CH$600,U$3,FALSE)),"i.a",VLOOKUP($C236,GVgg!$D$12:CH$600,U$3,FALSE)),"i.a"))</f>
        <v>i.a</v>
      </c>
      <c r="V236" s="134" t="str">
        <f>IF($C236="","",_xlfn.IFNA(IF(ISBLANK(VLOOKUP($C236,GVgg!$D$12:CI$600,V$3,FALSE)),"i.a",VLOOKUP($C236,GVgg!$D$12:CI$600,V$3,FALSE)),"i.a"))</f>
        <v>i.a</v>
      </c>
      <c r="W236" s="134" t="str">
        <f>IF($C236="","",_xlfn.IFNA(IF(ISBLANK(VLOOKUP($C236,GVgg!$D$12:CJ$600,W$3,FALSE)),"i.a",VLOOKUP($C236,GVgg!$D$12:CJ$600,W$3,FALSE)),"i.a"))</f>
        <v>i.a</v>
      </c>
      <c r="X236" s="134" t="str">
        <f>IF($C236="","",_xlfn.IFNA(IF(ISBLANK(VLOOKUP($C236,GVgg!$D$12:CK$600,X$3,FALSE)),"i.a",VLOOKUP($C236,GVgg!$D$12:CK$600,X$3,FALSE)),"i.a"))</f>
        <v>i.a</v>
      </c>
      <c r="Y236" s="134" t="str">
        <f>IF($C236="","",_xlfn.IFNA(IF(ISBLANK(VLOOKUP($C236,GVgg!$D$12:CL$600,Y$3,FALSE)),"i.a",VLOOKUP($C236,GVgg!$D$12:CL$600,Y$3,FALSE)),"i.a"))</f>
        <v>i.a</v>
      </c>
      <c r="Z236" s="134" t="str">
        <f>IF($C236="","",_xlfn.IFNA(IF(ISBLANK(VLOOKUP($C236,GVgg!$D$12:CM$600,Z$3,FALSE)),"i.a",VLOOKUP($C236,GVgg!$D$12:CM$600,Z$3,FALSE)),"i.a"))</f>
        <v>i.a</v>
      </c>
      <c r="AA236" s="134" t="str">
        <f>IF($C236="","",_xlfn.IFNA(IF(ISBLANK(VLOOKUP($C236,GVgg!$D$12:CN$600,AA$3,FALSE)),"i.a",VLOOKUP($C236,GVgg!$D$12:CN$600,AA$3,FALSE)),"i.a"))</f>
        <v>i.a</v>
      </c>
      <c r="AB236" s="134" t="str">
        <f>IF($C236="","",_xlfn.IFNA(IF(ISBLANK(VLOOKUP($C236,GVgg!$D$12:CO$600,AB$3,FALSE)),"i.a",VLOOKUP($C236,GVgg!$D$12:CO$600,AB$3,FALSE)),"i.a"))</f>
        <v>i.a</v>
      </c>
    </row>
    <row r="237" spans="1:28" x14ac:dyDescent="0.2">
      <c r="A237" s="45">
        <v>229</v>
      </c>
      <c r="B237" s="45">
        <f>IF(OR(B236=B235,INDEX(GVgg!$B$12:$D$600,B236,1)=""),B236+1,B236)</f>
        <v>229</v>
      </c>
      <c r="C237" s="45">
        <f>IF(B237=B238,"",INDEX(GVgg!$B$12:$D$600,B237,3))</f>
        <v>0</v>
      </c>
      <c r="D237" s="51" t="str">
        <f>_xlfn.IFNA(IF(OR($C237="",ISBLANK(VLOOKUP($C237,GVgg!$D$11:$BV828,$I$3,FALSE))),"",VLOOKUP($C237,GVgg!$D$11:$BV828,$I$3,FALSE)),"")</f>
        <v/>
      </c>
      <c r="E237" s="51" t="str">
        <f>_xlfn.IFNA(IF(OR($C237="",ISBLANK(VLOOKUP($C237,GVgg!$D$11:$BV828,$I$3-1,FALSE))),"",VLOOKUP($C237,GVgg!$D$11:$BV828,$I$3-1,FALSE)),"")</f>
        <v/>
      </c>
      <c r="F237" s="51">
        <f>IF(B237=B238,UPPER(MID(INDEX(GVgg!$B$12:$F$600,B237,1),9,99)),INDEX(GVgg!$B$12:$F$600,B237,5))</f>
        <v>0</v>
      </c>
      <c r="G237" s="51">
        <f>IF(B237=B238,UPPER(MID(INDEX(GVgg!$B$12:$F$600,B237,1),9,99)),INDEX(GVgg!$B$12:$F$600,B237,4))</f>
        <v>0</v>
      </c>
      <c r="H237" s="106">
        <f t="shared" si="8"/>
        <v>0</v>
      </c>
      <c r="I237" s="108" t="str">
        <f t="shared" si="9"/>
        <v xml:space="preserve"> </v>
      </c>
      <c r="J237" s="134" t="str">
        <f>IF($C237="","",_xlfn.IFNA(IF(ISBLANK(VLOOKUP($C237,GVgg!$D$12:BW$600,J$3,FALSE)),"i.a",VLOOKUP($C237,GVgg!$D$12:BW$600,J$3,FALSE)),"i.a"))</f>
        <v>i.a</v>
      </c>
      <c r="K237" s="134" t="str">
        <f>IF($C237="","",_xlfn.IFNA(IF(ISBLANK(VLOOKUP($C237,GVgg!$D$12:BX$600,K$3,FALSE)),"i.a",VLOOKUP($C237,GVgg!$D$12:BX$600,K$3,FALSE)),"i.a"))</f>
        <v>i.a</v>
      </c>
      <c r="L237" s="134" t="str">
        <f>IF($C237="","",_xlfn.IFNA(IF(ISBLANK(VLOOKUP($C237,GVgg!$D$12:BY$600,L$3,FALSE)),"i.a",VLOOKUP($C237,GVgg!$D$12:BY$600,L$3,FALSE)),"i.a"))</f>
        <v>i.a</v>
      </c>
      <c r="M237" s="134" t="str">
        <f>IF($C237="","",_xlfn.IFNA(IF(ISBLANK(VLOOKUP($C237,GVgg!$D$12:BZ$600,M$3,FALSE)),"i.a",VLOOKUP($C237,GVgg!$D$12:BZ$600,M$3,FALSE)),"i.a"))</f>
        <v>i.a</v>
      </c>
      <c r="N237" s="134" t="str">
        <f>IF($C237="","",_xlfn.IFNA(IF(ISBLANK(VLOOKUP($C237,GVgg!$D$12:CA$600,N$3,FALSE)),"i.a",VLOOKUP($C237,GVgg!$D$12:CA$600,N$3,FALSE)),"i.a"))</f>
        <v>i.a</v>
      </c>
      <c r="O237" s="134" t="str">
        <f>IF($C237="","",_xlfn.IFNA(IF(ISBLANK(VLOOKUP($C237,GVgg!$D$12:CB$600,O$3,FALSE)),"i.a",VLOOKUP($C237,GVgg!$D$12:CB$600,O$3,FALSE)),"i.a"))</f>
        <v>i.a</v>
      </c>
      <c r="P237" s="134" t="str">
        <f>IF($C237="","",_xlfn.IFNA(IF(ISBLANK(VLOOKUP($C237,GVgg!$D$12:CC$600,P$3,FALSE)),"i.a",VLOOKUP($C237,GVgg!$D$12:CC$600,P$3,FALSE)),"i.a"))</f>
        <v>i.a</v>
      </c>
      <c r="Q237" s="134" t="str">
        <f>IF($C237="","",_xlfn.IFNA(IF(ISBLANK(VLOOKUP($C237,GVgg!$D$12:CD$600,Q$3,FALSE)),"i.a",VLOOKUP($C237,GVgg!$D$12:CD$600,Q$3,FALSE)),"i.a"))</f>
        <v>i.a</v>
      </c>
      <c r="R237" s="134" t="str">
        <f>IF($C237="","",_xlfn.IFNA(IF(ISBLANK(VLOOKUP($C237,GVgg!$D$12:CE$600,R$3,FALSE)),"i.a",VLOOKUP($C237,GVgg!$D$12:CE$600,R$3,FALSE)),"i.a"))</f>
        <v>i.a</v>
      </c>
      <c r="S237" s="134" t="str">
        <f>IF($C237="","",_xlfn.IFNA(IF(ISBLANK(VLOOKUP($C237,GVgg!$D$12:CF$600,S$3,FALSE)),"i.a",VLOOKUP($C237,GVgg!$D$12:CF$600,S$3,FALSE)),"i.a"))</f>
        <v>i.a</v>
      </c>
      <c r="T237" s="134" t="str">
        <f>IF($C237="","",_xlfn.IFNA(IF(ISBLANK(VLOOKUP($C237,GVgg!$D$12:CG$600,T$3,FALSE)),"i.a",VLOOKUP($C237,GVgg!$D$12:CG$600,T$3,FALSE)),"i.a"))</f>
        <v>i.a</v>
      </c>
      <c r="U237" s="134" t="str">
        <f>IF($C237="","",_xlfn.IFNA(IF(ISBLANK(VLOOKUP($C237,GVgg!$D$12:CH$600,U$3,FALSE)),"i.a",VLOOKUP($C237,GVgg!$D$12:CH$600,U$3,FALSE)),"i.a"))</f>
        <v>i.a</v>
      </c>
      <c r="V237" s="134" t="str">
        <f>IF($C237="","",_xlfn.IFNA(IF(ISBLANK(VLOOKUP($C237,GVgg!$D$12:CI$600,V$3,FALSE)),"i.a",VLOOKUP($C237,GVgg!$D$12:CI$600,V$3,FALSE)),"i.a"))</f>
        <v>i.a</v>
      </c>
      <c r="W237" s="134" t="str">
        <f>IF($C237="","",_xlfn.IFNA(IF(ISBLANK(VLOOKUP($C237,GVgg!$D$12:CJ$600,W$3,FALSE)),"i.a",VLOOKUP($C237,GVgg!$D$12:CJ$600,W$3,FALSE)),"i.a"))</f>
        <v>i.a</v>
      </c>
      <c r="X237" s="134" t="str">
        <f>IF($C237="","",_xlfn.IFNA(IF(ISBLANK(VLOOKUP($C237,GVgg!$D$12:CK$600,X$3,FALSE)),"i.a",VLOOKUP($C237,GVgg!$D$12:CK$600,X$3,FALSE)),"i.a"))</f>
        <v>i.a</v>
      </c>
      <c r="Y237" s="134" t="str">
        <f>IF($C237="","",_xlfn.IFNA(IF(ISBLANK(VLOOKUP($C237,GVgg!$D$12:CL$600,Y$3,FALSE)),"i.a",VLOOKUP($C237,GVgg!$D$12:CL$600,Y$3,FALSE)),"i.a"))</f>
        <v>i.a</v>
      </c>
      <c r="Z237" s="134" t="str">
        <f>IF($C237="","",_xlfn.IFNA(IF(ISBLANK(VLOOKUP($C237,GVgg!$D$12:CM$600,Z$3,FALSE)),"i.a",VLOOKUP($C237,GVgg!$D$12:CM$600,Z$3,FALSE)),"i.a"))</f>
        <v>i.a</v>
      </c>
      <c r="AA237" s="134" t="str">
        <f>IF($C237="","",_xlfn.IFNA(IF(ISBLANK(VLOOKUP($C237,GVgg!$D$12:CN$600,AA$3,FALSE)),"i.a",VLOOKUP($C237,GVgg!$D$12:CN$600,AA$3,FALSE)),"i.a"))</f>
        <v>i.a</v>
      </c>
      <c r="AB237" s="134" t="str">
        <f>IF($C237="","",_xlfn.IFNA(IF(ISBLANK(VLOOKUP($C237,GVgg!$D$12:CO$600,AB$3,FALSE)),"i.a",VLOOKUP($C237,GVgg!$D$12:CO$600,AB$3,FALSE)),"i.a"))</f>
        <v>i.a</v>
      </c>
    </row>
    <row r="238" spans="1:28" x14ac:dyDescent="0.2">
      <c r="A238" s="45">
        <v>230</v>
      </c>
      <c r="B238" s="45">
        <f>IF(OR(B237=B236,INDEX(GVgg!$B$12:$D$600,B237,1)=""),B237+1,B237)</f>
        <v>230</v>
      </c>
      <c r="C238" s="45">
        <f>IF(B238=B239,"",INDEX(GVgg!$B$12:$D$600,B238,3))</f>
        <v>0</v>
      </c>
      <c r="D238" s="51" t="str">
        <f>_xlfn.IFNA(IF(OR($C238="",ISBLANK(VLOOKUP($C238,GVgg!$D$11:$BV829,$I$3,FALSE))),"",VLOOKUP($C238,GVgg!$D$11:$BV829,$I$3,FALSE)),"")</f>
        <v/>
      </c>
      <c r="E238" s="51" t="str">
        <f>_xlfn.IFNA(IF(OR($C238="",ISBLANK(VLOOKUP($C238,GVgg!$D$11:$BV829,$I$3-1,FALSE))),"",VLOOKUP($C238,GVgg!$D$11:$BV829,$I$3-1,FALSE)),"")</f>
        <v/>
      </c>
      <c r="F238" s="51">
        <f>IF(B238=B239,UPPER(MID(INDEX(GVgg!$B$12:$F$600,B238,1),9,99)),INDEX(GVgg!$B$12:$F$600,B238,5))</f>
        <v>0</v>
      </c>
      <c r="G238" s="51">
        <f>IF(B238=B239,UPPER(MID(INDEX(GVgg!$B$12:$F$600,B238,1),9,99)),INDEX(GVgg!$B$12:$F$600,B238,4))</f>
        <v>0</v>
      </c>
      <c r="H238" s="106">
        <f t="shared" si="8"/>
        <v>0</v>
      </c>
      <c r="I238" s="108" t="str">
        <f t="shared" si="9"/>
        <v xml:space="preserve"> </v>
      </c>
      <c r="J238" s="134" t="str">
        <f>IF($C238="","",_xlfn.IFNA(IF(ISBLANK(VLOOKUP($C238,GVgg!$D$12:BW$600,J$3,FALSE)),"i.a",VLOOKUP($C238,GVgg!$D$12:BW$600,J$3,FALSE)),"i.a"))</f>
        <v>i.a</v>
      </c>
      <c r="K238" s="134" t="str">
        <f>IF($C238="","",_xlfn.IFNA(IF(ISBLANK(VLOOKUP($C238,GVgg!$D$12:BX$600,K$3,FALSE)),"i.a",VLOOKUP($C238,GVgg!$D$12:BX$600,K$3,FALSE)),"i.a"))</f>
        <v>i.a</v>
      </c>
      <c r="L238" s="134" t="str">
        <f>IF($C238="","",_xlfn.IFNA(IF(ISBLANK(VLOOKUP($C238,GVgg!$D$12:BY$600,L$3,FALSE)),"i.a",VLOOKUP($C238,GVgg!$D$12:BY$600,L$3,FALSE)),"i.a"))</f>
        <v>i.a</v>
      </c>
      <c r="M238" s="134" t="str">
        <f>IF($C238="","",_xlfn.IFNA(IF(ISBLANK(VLOOKUP($C238,GVgg!$D$12:BZ$600,M$3,FALSE)),"i.a",VLOOKUP($C238,GVgg!$D$12:BZ$600,M$3,FALSE)),"i.a"))</f>
        <v>i.a</v>
      </c>
      <c r="N238" s="134" t="str">
        <f>IF($C238="","",_xlfn.IFNA(IF(ISBLANK(VLOOKUP($C238,GVgg!$D$12:CA$600,N$3,FALSE)),"i.a",VLOOKUP($C238,GVgg!$D$12:CA$600,N$3,FALSE)),"i.a"))</f>
        <v>i.a</v>
      </c>
      <c r="O238" s="134" t="str">
        <f>IF($C238="","",_xlfn.IFNA(IF(ISBLANK(VLOOKUP($C238,GVgg!$D$12:CB$600,O$3,FALSE)),"i.a",VLOOKUP($C238,GVgg!$D$12:CB$600,O$3,FALSE)),"i.a"))</f>
        <v>i.a</v>
      </c>
      <c r="P238" s="134" t="str">
        <f>IF($C238="","",_xlfn.IFNA(IF(ISBLANK(VLOOKUP($C238,GVgg!$D$12:CC$600,P$3,FALSE)),"i.a",VLOOKUP($C238,GVgg!$D$12:CC$600,P$3,FALSE)),"i.a"))</f>
        <v>i.a</v>
      </c>
      <c r="Q238" s="134" t="str">
        <f>IF($C238="","",_xlfn.IFNA(IF(ISBLANK(VLOOKUP($C238,GVgg!$D$12:CD$600,Q$3,FALSE)),"i.a",VLOOKUP($C238,GVgg!$D$12:CD$600,Q$3,FALSE)),"i.a"))</f>
        <v>i.a</v>
      </c>
      <c r="R238" s="134" t="str">
        <f>IF($C238="","",_xlfn.IFNA(IF(ISBLANK(VLOOKUP($C238,GVgg!$D$12:CE$600,R$3,FALSE)),"i.a",VLOOKUP($C238,GVgg!$D$12:CE$600,R$3,FALSE)),"i.a"))</f>
        <v>i.a</v>
      </c>
      <c r="S238" s="134" t="str">
        <f>IF($C238="","",_xlfn.IFNA(IF(ISBLANK(VLOOKUP($C238,GVgg!$D$12:CF$600,S$3,FALSE)),"i.a",VLOOKUP($C238,GVgg!$D$12:CF$600,S$3,FALSE)),"i.a"))</f>
        <v>i.a</v>
      </c>
      <c r="T238" s="134" t="str">
        <f>IF($C238="","",_xlfn.IFNA(IF(ISBLANK(VLOOKUP($C238,GVgg!$D$12:CG$600,T$3,FALSE)),"i.a",VLOOKUP($C238,GVgg!$D$12:CG$600,T$3,FALSE)),"i.a"))</f>
        <v>i.a</v>
      </c>
      <c r="U238" s="134" t="str">
        <f>IF($C238="","",_xlfn.IFNA(IF(ISBLANK(VLOOKUP($C238,GVgg!$D$12:CH$600,U$3,FALSE)),"i.a",VLOOKUP($C238,GVgg!$D$12:CH$600,U$3,FALSE)),"i.a"))</f>
        <v>i.a</v>
      </c>
      <c r="V238" s="134" t="str">
        <f>IF($C238="","",_xlfn.IFNA(IF(ISBLANK(VLOOKUP($C238,GVgg!$D$12:CI$600,V$3,FALSE)),"i.a",VLOOKUP($C238,GVgg!$D$12:CI$600,V$3,FALSE)),"i.a"))</f>
        <v>i.a</v>
      </c>
      <c r="W238" s="134" t="str">
        <f>IF($C238="","",_xlfn.IFNA(IF(ISBLANK(VLOOKUP($C238,GVgg!$D$12:CJ$600,W$3,FALSE)),"i.a",VLOOKUP($C238,GVgg!$D$12:CJ$600,W$3,FALSE)),"i.a"))</f>
        <v>i.a</v>
      </c>
      <c r="X238" s="134" t="str">
        <f>IF($C238="","",_xlfn.IFNA(IF(ISBLANK(VLOOKUP($C238,GVgg!$D$12:CK$600,X$3,FALSE)),"i.a",VLOOKUP($C238,GVgg!$D$12:CK$600,X$3,FALSE)),"i.a"))</f>
        <v>i.a</v>
      </c>
      <c r="Y238" s="134" t="str">
        <f>IF($C238="","",_xlfn.IFNA(IF(ISBLANK(VLOOKUP($C238,GVgg!$D$12:CL$600,Y$3,FALSE)),"i.a",VLOOKUP($C238,GVgg!$D$12:CL$600,Y$3,FALSE)),"i.a"))</f>
        <v>i.a</v>
      </c>
      <c r="Z238" s="134" t="str">
        <f>IF($C238="","",_xlfn.IFNA(IF(ISBLANK(VLOOKUP($C238,GVgg!$D$12:CM$600,Z$3,FALSE)),"i.a",VLOOKUP($C238,GVgg!$D$12:CM$600,Z$3,FALSE)),"i.a"))</f>
        <v>i.a</v>
      </c>
      <c r="AA238" s="134" t="str">
        <f>IF($C238="","",_xlfn.IFNA(IF(ISBLANK(VLOOKUP($C238,GVgg!$D$12:CN$600,AA$3,FALSE)),"i.a",VLOOKUP($C238,GVgg!$D$12:CN$600,AA$3,FALSE)),"i.a"))</f>
        <v>i.a</v>
      </c>
      <c r="AB238" s="134" t="str">
        <f>IF($C238="","",_xlfn.IFNA(IF(ISBLANK(VLOOKUP($C238,GVgg!$D$12:CO$600,AB$3,FALSE)),"i.a",VLOOKUP($C238,GVgg!$D$12:CO$600,AB$3,FALSE)),"i.a"))</f>
        <v>i.a</v>
      </c>
    </row>
    <row r="239" spans="1:28" x14ac:dyDescent="0.2">
      <c r="A239" s="45">
        <v>231</v>
      </c>
      <c r="B239" s="45">
        <f>IF(OR(B238=B237,INDEX(GVgg!$B$12:$D$600,B238,1)=""),B238+1,B238)</f>
        <v>231</v>
      </c>
      <c r="C239" s="45">
        <f>IF(B239=B240,"",INDEX(GVgg!$B$12:$D$600,B239,3))</f>
        <v>0</v>
      </c>
      <c r="D239" s="51" t="str">
        <f>_xlfn.IFNA(IF(OR($C239="",ISBLANK(VLOOKUP($C239,GVgg!$D$11:$BV830,$I$3,FALSE))),"",VLOOKUP($C239,GVgg!$D$11:$BV830,$I$3,FALSE)),"")</f>
        <v/>
      </c>
      <c r="E239" s="51" t="str">
        <f>_xlfn.IFNA(IF(OR($C239="",ISBLANK(VLOOKUP($C239,GVgg!$D$11:$BV830,$I$3-1,FALSE))),"",VLOOKUP($C239,GVgg!$D$11:$BV830,$I$3-1,FALSE)),"")</f>
        <v/>
      </c>
      <c r="F239" s="51">
        <f>IF(B239=B240,UPPER(MID(INDEX(GVgg!$B$12:$F$600,B239,1),9,99)),INDEX(GVgg!$B$12:$F$600,B239,5))</f>
        <v>0</v>
      </c>
      <c r="G239" s="51">
        <f>IF(B239=B240,UPPER(MID(INDEX(GVgg!$B$12:$F$600,B239,1),9,99)),INDEX(GVgg!$B$12:$F$600,B239,4))</f>
        <v>0</v>
      </c>
      <c r="H239" s="106">
        <f t="shared" si="8"/>
        <v>0</v>
      </c>
      <c r="I239" s="108" t="str">
        <f t="shared" si="9"/>
        <v xml:space="preserve"> </v>
      </c>
      <c r="J239" s="134" t="str">
        <f>IF($C239="","",_xlfn.IFNA(IF(ISBLANK(VLOOKUP($C239,GVgg!$D$12:BW$600,J$3,FALSE)),"i.a",VLOOKUP($C239,GVgg!$D$12:BW$600,J$3,FALSE)),"i.a"))</f>
        <v>i.a</v>
      </c>
      <c r="K239" s="134" t="str">
        <f>IF($C239="","",_xlfn.IFNA(IF(ISBLANK(VLOOKUP($C239,GVgg!$D$12:BX$600,K$3,FALSE)),"i.a",VLOOKUP($C239,GVgg!$D$12:BX$600,K$3,FALSE)),"i.a"))</f>
        <v>i.a</v>
      </c>
      <c r="L239" s="134" t="str">
        <f>IF($C239="","",_xlfn.IFNA(IF(ISBLANK(VLOOKUP($C239,GVgg!$D$12:BY$600,L$3,FALSE)),"i.a",VLOOKUP($C239,GVgg!$D$12:BY$600,L$3,FALSE)),"i.a"))</f>
        <v>i.a</v>
      </c>
      <c r="M239" s="134" t="str">
        <f>IF($C239="","",_xlfn.IFNA(IF(ISBLANK(VLOOKUP($C239,GVgg!$D$12:BZ$600,M$3,FALSE)),"i.a",VLOOKUP($C239,GVgg!$D$12:BZ$600,M$3,FALSE)),"i.a"))</f>
        <v>i.a</v>
      </c>
      <c r="N239" s="134" t="str">
        <f>IF($C239="","",_xlfn.IFNA(IF(ISBLANK(VLOOKUP($C239,GVgg!$D$12:CA$600,N$3,FALSE)),"i.a",VLOOKUP($C239,GVgg!$D$12:CA$600,N$3,FALSE)),"i.a"))</f>
        <v>i.a</v>
      </c>
      <c r="O239" s="134" t="str">
        <f>IF($C239="","",_xlfn.IFNA(IF(ISBLANK(VLOOKUP($C239,GVgg!$D$12:CB$600,O$3,FALSE)),"i.a",VLOOKUP($C239,GVgg!$D$12:CB$600,O$3,FALSE)),"i.a"))</f>
        <v>i.a</v>
      </c>
      <c r="P239" s="134" t="str">
        <f>IF($C239="","",_xlfn.IFNA(IF(ISBLANK(VLOOKUP($C239,GVgg!$D$12:CC$600,P$3,FALSE)),"i.a",VLOOKUP($C239,GVgg!$D$12:CC$600,P$3,FALSE)),"i.a"))</f>
        <v>i.a</v>
      </c>
      <c r="Q239" s="134" t="str">
        <f>IF($C239="","",_xlfn.IFNA(IF(ISBLANK(VLOOKUP($C239,GVgg!$D$12:CD$600,Q$3,FALSE)),"i.a",VLOOKUP($C239,GVgg!$D$12:CD$600,Q$3,FALSE)),"i.a"))</f>
        <v>i.a</v>
      </c>
      <c r="R239" s="134" t="str">
        <f>IF($C239="","",_xlfn.IFNA(IF(ISBLANK(VLOOKUP($C239,GVgg!$D$12:CE$600,R$3,FALSE)),"i.a",VLOOKUP($C239,GVgg!$D$12:CE$600,R$3,FALSE)),"i.a"))</f>
        <v>i.a</v>
      </c>
      <c r="S239" s="134" t="str">
        <f>IF($C239="","",_xlfn.IFNA(IF(ISBLANK(VLOOKUP($C239,GVgg!$D$12:CF$600,S$3,FALSE)),"i.a",VLOOKUP($C239,GVgg!$D$12:CF$600,S$3,FALSE)),"i.a"))</f>
        <v>i.a</v>
      </c>
      <c r="T239" s="134" t="str">
        <f>IF($C239="","",_xlfn.IFNA(IF(ISBLANK(VLOOKUP($C239,GVgg!$D$12:CG$600,T$3,FALSE)),"i.a",VLOOKUP($C239,GVgg!$D$12:CG$600,T$3,FALSE)),"i.a"))</f>
        <v>i.a</v>
      </c>
      <c r="U239" s="134" t="str">
        <f>IF($C239="","",_xlfn.IFNA(IF(ISBLANK(VLOOKUP($C239,GVgg!$D$12:CH$600,U$3,FALSE)),"i.a",VLOOKUP($C239,GVgg!$D$12:CH$600,U$3,FALSE)),"i.a"))</f>
        <v>i.a</v>
      </c>
      <c r="V239" s="134" t="str">
        <f>IF($C239="","",_xlfn.IFNA(IF(ISBLANK(VLOOKUP($C239,GVgg!$D$12:CI$600,V$3,FALSE)),"i.a",VLOOKUP($C239,GVgg!$D$12:CI$600,V$3,FALSE)),"i.a"))</f>
        <v>i.a</v>
      </c>
      <c r="W239" s="134" t="str">
        <f>IF($C239="","",_xlfn.IFNA(IF(ISBLANK(VLOOKUP($C239,GVgg!$D$12:CJ$600,W$3,FALSE)),"i.a",VLOOKUP($C239,GVgg!$D$12:CJ$600,W$3,FALSE)),"i.a"))</f>
        <v>i.a</v>
      </c>
      <c r="X239" s="134" t="str">
        <f>IF($C239="","",_xlfn.IFNA(IF(ISBLANK(VLOOKUP($C239,GVgg!$D$12:CK$600,X$3,FALSE)),"i.a",VLOOKUP($C239,GVgg!$D$12:CK$600,X$3,FALSE)),"i.a"))</f>
        <v>i.a</v>
      </c>
      <c r="Y239" s="134" t="str">
        <f>IF($C239="","",_xlfn.IFNA(IF(ISBLANK(VLOOKUP($C239,GVgg!$D$12:CL$600,Y$3,FALSE)),"i.a",VLOOKUP($C239,GVgg!$D$12:CL$600,Y$3,FALSE)),"i.a"))</f>
        <v>i.a</v>
      </c>
      <c r="Z239" s="134" t="str">
        <f>IF($C239="","",_xlfn.IFNA(IF(ISBLANK(VLOOKUP($C239,GVgg!$D$12:CM$600,Z$3,FALSE)),"i.a",VLOOKUP($C239,GVgg!$D$12:CM$600,Z$3,FALSE)),"i.a"))</f>
        <v>i.a</v>
      </c>
      <c r="AA239" s="134" t="str">
        <f>IF($C239="","",_xlfn.IFNA(IF(ISBLANK(VLOOKUP($C239,GVgg!$D$12:CN$600,AA$3,FALSE)),"i.a",VLOOKUP($C239,GVgg!$D$12:CN$600,AA$3,FALSE)),"i.a"))</f>
        <v>i.a</v>
      </c>
      <c r="AB239" s="134" t="str">
        <f>IF($C239="","",_xlfn.IFNA(IF(ISBLANK(VLOOKUP($C239,GVgg!$D$12:CO$600,AB$3,FALSE)),"i.a",VLOOKUP($C239,GVgg!$D$12:CO$600,AB$3,FALSE)),"i.a"))</f>
        <v>i.a</v>
      </c>
    </row>
    <row r="240" spans="1:28" x14ac:dyDescent="0.2">
      <c r="A240" s="45">
        <v>232</v>
      </c>
      <c r="B240" s="45">
        <f>IF(OR(B239=B238,INDEX(GVgg!$B$12:$D$600,B239,1)=""),B239+1,B239)</f>
        <v>232</v>
      </c>
      <c r="C240" s="45">
        <f>IF(B240=B241,"",INDEX(GVgg!$B$12:$D$600,B240,3))</f>
        <v>0</v>
      </c>
      <c r="D240" s="51" t="str">
        <f>_xlfn.IFNA(IF(OR($C240="",ISBLANK(VLOOKUP($C240,GVgg!$D$11:$BV831,$I$3,FALSE))),"",VLOOKUP($C240,GVgg!$D$11:$BV831,$I$3,FALSE)),"")</f>
        <v/>
      </c>
      <c r="E240" s="51" t="str">
        <f>_xlfn.IFNA(IF(OR($C240="",ISBLANK(VLOOKUP($C240,GVgg!$D$11:$BV831,$I$3-1,FALSE))),"",VLOOKUP($C240,GVgg!$D$11:$BV831,$I$3-1,FALSE)),"")</f>
        <v/>
      </c>
      <c r="F240" s="51">
        <f>IF(B240=B241,UPPER(MID(INDEX(GVgg!$B$12:$F$600,B240,1),9,99)),INDEX(GVgg!$B$12:$F$600,B240,5))</f>
        <v>0</v>
      </c>
      <c r="G240" s="51">
        <f>IF(B240=B241,UPPER(MID(INDEX(GVgg!$B$12:$F$600,B240,1),9,99)),INDEX(GVgg!$B$12:$F$600,B240,4))</f>
        <v>0</v>
      </c>
      <c r="H240" s="106">
        <f t="shared" si="8"/>
        <v>0</v>
      </c>
      <c r="I240" s="108" t="str">
        <f t="shared" si="9"/>
        <v xml:space="preserve"> </v>
      </c>
      <c r="J240" s="134" t="str">
        <f>IF($C240="","",_xlfn.IFNA(IF(ISBLANK(VLOOKUP($C240,GVgg!$D$12:BW$600,J$3,FALSE)),"i.a",VLOOKUP($C240,GVgg!$D$12:BW$600,J$3,FALSE)),"i.a"))</f>
        <v>i.a</v>
      </c>
      <c r="K240" s="134" t="str">
        <f>IF($C240="","",_xlfn.IFNA(IF(ISBLANK(VLOOKUP($C240,GVgg!$D$12:BX$600,K$3,FALSE)),"i.a",VLOOKUP($C240,GVgg!$D$12:BX$600,K$3,FALSE)),"i.a"))</f>
        <v>i.a</v>
      </c>
      <c r="L240" s="134" t="str">
        <f>IF($C240="","",_xlfn.IFNA(IF(ISBLANK(VLOOKUP($C240,GVgg!$D$12:BY$600,L$3,FALSE)),"i.a",VLOOKUP($C240,GVgg!$D$12:BY$600,L$3,FALSE)),"i.a"))</f>
        <v>i.a</v>
      </c>
      <c r="M240" s="134" t="str">
        <f>IF($C240="","",_xlfn.IFNA(IF(ISBLANK(VLOOKUP($C240,GVgg!$D$12:BZ$600,M$3,FALSE)),"i.a",VLOOKUP($C240,GVgg!$D$12:BZ$600,M$3,FALSE)),"i.a"))</f>
        <v>i.a</v>
      </c>
      <c r="N240" s="134" t="str">
        <f>IF($C240="","",_xlfn.IFNA(IF(ISBLANK(VLOOKUP($C240,GVgg!$D$12:CA$600,N$3,FALSE)),"i.a",VLOOKUP($C240,GVgg!$D$12:CA$600,N$3,FALSE)),"i.a"))</f>
        <v>i.a</v>
      </c>
      <c r="O240" s="134" t="str">
        <f>IF($C240="","",_xlfn.IFNA(IF(ISBLANK(VLOOKUP($C240,GVgg!$D$12:CB$600,O$3,FALSE)),"i.a",VLOOKUP($C240,GVgg!$D$12:CB$600,O$3,FALSE)),"i.a"))</f>
        <v>i.a</v>
      </c>
      <c r="P240" s="134" t="str">
        <f>IF($C240="","",_xlfn.IFNA(IF(ISBLANK(VLOOKUP($C240,GVgg!$D$12:CC$600,P$3,FALSE)),"i.a",VLOOKUP($C240,GVgg!$D$12:CC$600,P$3,FALSE)),"i.a"))</f>
        <v>i.a</v>
      </c>
      <c r="Q240" s="134" t="str">
        <f>IF($C240="","",_xlfn.IFNA(IF(ISBLANK(VLOOKUP($C240,GVgg!$D$12:CD$600,Q$3,FALSE)),"i.a",VLOOKUP($C240,GVgg!$D$12:CD$600,Q$3,FALSE)),"i.a"))</f>
        <v>i.a</v>
      </c>
      <c r="R240" s="134" t="str">
        <f>IF($C240="","",_xlfn.IFNA(IF(ISBLANK(VLOOKUP($C240,GVgg!$D$12:CE$600,R$3,FALSE)),"i.a",VLOOKUP($C240,GVgg!$D$12:CE$600,R$3,FALSE)),"i.a"))</f>
        <v>i.a</v>
      </c>
      <c r="S240" s="134" t="str">
        <f>IF($C240="","",_xlfn.IFNA(IF(ISBLANK(VLOOKUP($C240,GVgg!$D$12:CF$600,S$3,FALSE)),"i.a",VLOOKUP($C240,GVgg!$D$12:CF$600,S$3,FALSE)),"i.a"))</f>
        <v>i.a</v>
      </c>
      <c r="T240" s="134" t="str">
        <f>IF($C240="","",_xlfn.IFNA(IF(ISBLANK(VLOOKUP($C240,GVgg!$D$12:CG$600,T$3,FALSE)),"i.a",VLOOKUP($C240,GVgg!$D$12:CG$600,T$3,FALSE)),"i.a"))</f>
        <v>i.a</v>
      </c>
      <c r="U240" s="134" t="str">
        <f>IF($C240="","",_xlfn.IFNA(IF(ISBLANK(VLOOKUP($C240,GVgg!$D$12:CH$600,U$3,FALSE)),"i.a",VLOOKUP($C240,GVgg!$D$12:CH$600,U$3,FALSE)),"i.a"))</f>
        <v>i.a</v>
      </c>
      <c r="V240" s="134" t="str">
        <f>IF($C240="","",_xlfn.IFNA(IF(ISBLANK(VLOOKUP($C240,GVgg!$D$12:CI$600,V$3,FALSE)),"i.a",VLOOKUP($C240,GVgg!$D$12:CI$600,V$3,FALSE)),"i.a"))</f>
        <v>i.a</v>
      </c>
      <c r="W240" s="134" t="str">
        <f>IF($C240="","",_xlfn.IFNA(IF(ISBLANK(VLOOKUP($C240,GVgg!$D$12:CJ$600,W$3,FALSE)),"i.a",VLOOKUP($C240,GVgg!$D$12:CJ$600,W$3,FALSE)),"i.a"))</f>
        <v>i.a</v>
      </c>
      <c r="X240" s="134" t="str">
        <f>IF($C240="","",_xlfn.IFNA(IF(ISBLANK(VLOOKUP($C240,GVgg!$D$12:CK$600,X$3,FALSE)),"i.a",VLOOKUP($C240,GVgg!$D$12:CK$600,X$3,FALSE)),"i.a"))</f>
        <v>i.a</v>
      </c>
      <c r="Y240" s="134" t="str">
        <f>IF($C240="","",_xlfn.IFNA(IF(ISBLANK(VLOOKUP($C240,GVgg!$D$12:CL$600,Y$3,FALSE)),"i.a",VLOOKUP($C240,GVgg!$D$12:CL$600,Y$3,FALSE)),"i.a"))</f>
        <v>i.a</v>
      </c>
      <c r="Z240" s="134" t="str">
        <f>IF($C240="","",_xlfn.IFNA(IF(ISBLANK(VLOOKUP($C240,GVgg!$D$12:CM$600,Z$3,FALSE)),"i.a",VLOOKUP($C240,GVgg!$D$12:CM$600,Z$3,FALSE)),"i.a"))</f>
        <v>i.a</v>
      </c>
      <c r="AA240" s="134" t="str">
        <f>IF($C240="","",_xlfn.IFNA(IF(ISBLANK(VLOOKUP($C240,GVgg!$D$12:CN$600,AA$3,FALSE)),"i.a",VLOOKUP($C240,GVgg!$D$12:CN$600,AA$3,FALSE)),"i.a"))</f>
        <v>i.a</v>
      </c>
      <c r="AB240" s="134" t="str">
        <f>IF($C240="","",_xlfn.IFNA(IF(ISBLANK(VLOOKUP($C240,GVgg!$D$12:CO$600,AB$3,FALSE)),"i.a",VLOOKUP($C240,GVgg!$D$12:CO$600,AB$3,FALSE)),"i.a"))</f>
        <v>i.a</v>
      </c>
    </row>
    <row r="241" spans="1:28" x14ac:dyDescent="0.2">
      <c r="A241" s="45">
        <v>233</v>
      </c>
      <c r="B241" s="45">
        <f>IF(OR(B240=B239,INDEX(GVgg!$B$12:$D$600,B240,1)=""),B240+1,B240)</f>
        <v>233</v>
      </c>
      <c r="C241" s="45">
        <f>IF(B241=B242,"",INDEX(GVgg!$B$12:$D$600,B241,3))</f>
        <v>0</v>
      </c>
      <c r="D241" s="51" t="str">
        <f>_xlfn.IFNA(IF(OR($C241="",ISBLANK(VLOOKUP($C241,GVgg!$D$11:$BV832,$I$3,FALSE))),"",VLOOKUP($C241,GVgg!$D$11:$BV832,$I$3,FALSE)),"")</f>
        <v/>
      </c>
      <c r="E241" s="51" t="str">
        <f>_xlfn.IFNA(IF(OR($C241="",ISBLANK(VLOOKUP($C241,GVgg!$D$11:$BV832,$I$3-1,FALSE))),"",VLOOKUP($C241,GVgg!$D$11:$BV832,$I$3-1,FALSE)),"")</f>
        <v/>
      </c>
      <c r="F241" s="51">
        <f>IF(B241=B242,UPPER(MID(INDEX(GVgg!$B$12:$F$600,B241,1),9,99)),INDEX(GVgg!$B$12:$F$600,B241,5))</f>
        <v>0</v>
      </c>
      <c r="G241" s="51">
        <f>IF(B241=B242,UPPER(MID(INDEX(GVgg!$B$12:$F$600,B241,1),9,99)),INDEX(GVgg!$B$12:$F$600,B241,4))</f>
        <v>0</v>
      </c>
      <c r="H241" s="106">
        <f t="shared" si="8"/>
        <v>0</v>
      </c>
      <c r="I241" s="108" t="str">
        <f t="shared" si="9"/>
        <v xml:space="preserve"> </v>
      </c>
      <c r="J241" s="134" t="str">
        <f>IF($C241="","",_xlfn.IFNA(IF(ISBLANK(VLOOKUP($C241,GVgg!$D$12:BW$600,J$3,FALSE)),"i.a",VLOOKUP($C241,GVgg!$D$12:BW$600,J$3,FALSE)),"i.a"))</f>
        <v>i.a</v>
      </c>
      <c r="K241" s="134" t="str">
        <f>IF($C241="","",_xlfn.IFNA(IF(ISBLANK(VLOOKUP($C241,GVgg!$D$12:BX$600,K$3,FALSE)),"i.a",VLOOKUP($C241,GVgg!$D$12:BX$600,K$3,FALSE)),"i.a"))</f>
        <v>i.a</v>
      </c>
      <c r="L241" s="134" t="str">
        <f>IF($C241="","",_xlfn.IFNA(IF(ISBLANK(VLOOKUP($C241,GVgg!$D$12:BY$600,L$3,FALSE)),"i.a",VLOOKUP($C241,GVgg!$D$12:BY$600,L$3,FALSE)),"i.a"))</f>
        <v>i.a</v>
      </c>
      <c r="M241" s="134" t="str">
        <f>IF($C241="","",_xlfn.IFNA(IF(ISBLANK(VLOOKUP($C241,GVgg!$D$12:BZ$600,M$3,FALSE)),"i.a",VLOOKUP($C241,GVgg!$D$12:BZ$600,M$3,FALSE)),"i.a"))</f>
        <v>i.a</v>
      </c>
      <c r="N241" s="134" t="str">
        <f>IF($C241="","",_xlfn.IFNA(IF(ISBLANK(VLOOKUP($C241,GVgg!$D$12:CA$600,N$3,FALSE)),"i.a",VLOOKUP($C241,GVgg!$D$12:CA$600,N$3,FALSE)),"i.a"))</f>
        <v>i.a</v>
      </c>
      <c r="O241" s="134" t="str">
        <f>IF($C241="","",_xlfn.IFNA(IF(ISBLANK(VLOOKUP($C241,GVgg!$D$12:CB$600,O$3,FALSE)),"i.a",VLOOKUP($C241,GVgg!$D$12:CB$600,O$3,FALSE)),"i.a"))</f>
        <v>i.a</v>
      </c>
      <c r="P241" s="134" t="str">
        <f>IF($C241="","",_xlfn.IFNA(IF(ISBLANK(VLOOKUP($C241,GVgg!$D$12:CC$600,P$3,FALSE)),"i.a",VLOOKUP($C241,GVgg!$D$12:CC$600,P$3,FALSE)),"i.a"))</f>
        <v>i.a</v>
      </c>
      <c r="Q241" s="134" t="str">
        <f>IF($C241="","",_xlfn.IFNA(IF(ISBLANK(VLOOKUP($C241,GVgg!$D$12:CD$600,Q$3,FALSE)),"i.a",VLOOKUP($C241,GVgg!$D$12:CD$600,Q$3,FALSE)),"i.a"))</f>
        <v>i.a</v>
      </c>
      <c r="R241" s="134" t="str">
        <f>IF($C241="","",_xlfn.IFNA(IF(ISBLANK(VLOOKUP($C241,GVgg!$D$12:CE$600,R$3,FALSE)),"i.a",VLOOKUP($C241,GVgg!$D$12:CE$600,R$3,FALSE)),"i.a"))</f>
        <v>i.a</v>
      </c>
      <c r="S241" s="134" t="str">
        <f>IF($C241="","",_xlfn.IFNA(IF(ISBLANK(VLOOKUP($C241,GVgg!$D$12:CF$600,S$3,FALSE)),"i.a",VLOOKUP($C241,GVgg!$D$12:CF$600,S$3,FALSE)),"i.a"))</f>
        <v>i.a</v>
      </c>
      <c r="T241" s="134" t="str">
        <f>IF($C241="","",_xlfn.IFNA(IF(ISBLANK(VLOOKUP($C241,GVgg!$D$12:CG$600,T$3,FALSE)),"i.a",VLOOKUP($C241,GVgg!$D$12:CG$600,T$3,FALSE)),"i.a"))</f>
        <v>i.a</v>
      </c>
      <c r="U241" s="134" t="str">
        <f>IF($C241="","",_xlfn.IFNA(IF(ISBLANK(VLOOKUP($C241,GVgg!$D$12:CH$600,U$3,FALSE)),"i.a",VLOOKUP($C241,GVgg!$D$12:CH$600,U$3,FALSE)),"i.a"))</f>
        <v>i.a</v>
      </c>
      <c r="V241" s="134" t="str">
        <f>IF($C241="","",_xlfn.IFNA(IF(ISBLANK(VLOOKUP($C241,GVgg!$D$12:CI$600,V$3,FALSE)),"i.a",VLOOKUP($C241,GVgg!$D$12:CI$600,V$3,FALSE)),"i.a"))</f>
        <v>i.a</v>
      </c>
      <c r="W241" s="134" t="str">
        <f>IF($C241="","",_xlfn.IFNA(IF(ISBLANK(VLOOKUP($C241,GVgg!$D$12:CJ$600,W$3,FALSE)),"i.a",VLOOKUP($C241,GVgg!$D$12:CJ$600,W$3,FALSE)),"i.a"))</f>
        <v>i.a</v>
      </c>
      <c r="X241" s="134" t="str">
        <f>IF($C241="","",_xlfn.IFNA(IF(ISBLANK(VLOOKUP($C241,GVgg!$D$12:CK$600,X$3,FALSE)),"i.a",VLOOKUP($C241,GVgg!$D$12:CK$600,X$3,FALSE)),"i.a"))</f>
        <v>i.a</v>
      </c>
      <c r="Y241" s="134" t="str">
        <f>IF($C241="","",_xlfn.IFNA(IF(ISBLANK(VLOOKUP($C241,GVgg!$D$12:CL$600,Y$3,FALSE)),"i.a",VLOOKUP($C241,GVgg!$D$12:CL$600,Y$3,FALSE)),"i.a"))</f>
        <v>i.a</v>
      </c>
      <c r="Z241" s="134" t="str">
        <f>IF($C241="","",_xlfn.IFNA(IF(ISBLANK(VLOOKUP($C241,GVgg!$D$12:CM$600,Z$3,FALSE)),"i.a",VLOOKUP($C241,GVgg!$D$12:CM$600,Z$3,FALSE)),"i.a"))</f>
        <v>i.a</v>
      </c>
      <c r="AA241" s="134" t="str">
        <f>IF($C241="","",_xlfn.IFNA(IF(ISBLANK(VLOOKUP($C241,GVgg!$D$12:CN$600,AA$3,FALSE)),"i.a",VLOOKUP($C241,GVgg!$D$12:CN$600,AA$3,FALSE)),"i.a"))</f>
        <v>i.a</v>
      </c>
      <c r="AB241" s="134" t="str">
        <f>IF($C241="","",_xlfn.IFNA(IF(ISBLANK(VLOOKUP($C241,GVgg!$D$12:CO$600,AB$3,FALSE)),"i.a",VLOOKUP($C241,GVgg!$D$12:CO$600,AB$3,FALSE)),"i.a"))</f>
        <v>i.a</v>
      </c>
    </row>
    <row r="242" spans="1:28" x14ac:dyDescent="0.2">
      <c r="A242" s="45">
        <v>234</v>
      </c>
      <c r="B242" s="45">
        <f>IF(OR(B241=B240,INDEX(GVgg!$B$12:$D$600,B241,1)=""),B241+1,B241)</f>
        <v>234</v>
      </c>
      <c r="C242" s="45">
        <f>IF(B242=B243,"",INDEX(GVgg!$B$12:$D$600,B242,3))</f>
        <v>0</v>
      </c>
      <c r="D242" s="51" t="str">
        <f>_xlfn.IFNA(IF(OR($C242="",ISBLANK(VLOOKUP($C242,GVgg!$D$11:$BV833,$I$3,FALSE))),"",VLOOKUP($C242,GVgg!$D$11:$BV833,$I$3,FALSE)),"")</f>
        <v/>
      </c>
      <c r="E242" s="51" t="str">
        <f>_xlfn.IFNA(IF(OR($C242="",ISBLANK(VLOOKUP($C242,GVgg!$D$11:$BV833,$I$3-1,FALSE))),"",VLOOKUP($C242,GVgg!$D$11:$BV833,$I$3-1,FALSE)),"")</f>
        <v/>
      </c>
      <c r="F242" s="51">
        <f>IF(B242=B243,UPPER(MID(INDEX(GVgg!$B$12:$F$600,B242,1),9,99)),INDEX(GVgg!$B$12:$F$600,B242,5))</f>
        <v>0</v>
      </c>
      <c r="G242" s="51">
        <f>IF(B242=B243,UPPER(MID(INDEX(GVgg!$B$12:$F$600,B242,1),9,99)),INDEX(GVgg!$B$12:$F$600,B242,4))</f>
        <v>0</v>
      </c>
      <c r="H242" s="106">
        <f t="shared" si="8"/>
        <v>0</v>
      </c>
      <c r="I242" s="108" t="str">
        <f t="shared" si="9"/>
        <v xml:space="preserve"> </v>
      </c>
      <c r="J242" s="134" t="str">
        <f>IF($C242="","",_xlfn.IFNA(IF(ISBLANK(VLOOKUP($C242,GVgg!$D$12:BW$600,J$3,FALSE)),"i.a",VLOOKUP($C242,GVgg!$D$12:BW$600,J$3,FALSE)),"i.a"))</f>
        <v>i.a</v>
      </c>
      <c r="K242" s="134" t="str">
        <f>IF($C242="","",_xlfn.IFNA(IF(ISBLANK(VLOOKUP($C242,GVgg!$D$12:BX$600,K$3,FALSE)),"i.a",VLOOKUP($C242,GVgg!$D$12:BX$600,K$3,FALSE)),"i.a"))</f>
        <v>i.a</v>
      </c>
      <c r="L242" s="134" t="str">
        <f>IF($C242="","",_xlfn.IFNA(IF(ISBLANK(VLOOKUP($C242,GVgg!$D$12:BY$600,L$3,FALSE)),"i.a",VLOOKUP($C242,GVgg!$D$12:BY$600,L$3,FALSE)),"i.a"))</f>
        <v>i.a</v>
      </c>
      <c r="M242" s="134" t="str">
        <f>IF($C242="","",_xlfn.IFNA(IF(ISBLANK(VLOOKUP($C242,GVgg!$D$12:BZ$600,M$3,FALSE)),"i.a",VLOOKUP($C242,GVgg!$D$12:BZ$600,M$3,FALSE)),"i.a"))</f>
        <v>i.a</v>
      </c>
      <c r="N242" s="134" t="str">
        <f>IF($C242="","",_xlfn.IFNA(IF(ISBLANK(VLOOKUP($C242,GVgg!$D$12:CA$600,N$3,FALSE)),"i.a",VLOOKUP($C242,GVgg!$D$12:CA$600,N$3,FALSE)),"i.a"))</f>
        <v>i.a</v>
      </c>
      <c r="O242" s="134" t="str">
        <f>IF($C242="","",_xlfn.IFNA(IF(ISBLANK(VLOOKUP($C242,GVgg!$D$12:CB$600,O$3,FALSE)),"i.a",VLOOKUP($C242,GVgg!$D$12:CB$600,O$3,FALSE)),"i.a"))</f>
        <v>i.a</v>
      </c>
      <c r="P242" s="134" t="str">
        <f>IF($C242="","",_xlfn.IFNA(IF(ISBLANK(VLOOKUP($C242,GVgg!$D$12:CC$600,P$3,FALSE)),"i.a",VLOOKUP($C242,GVgg!$D$12:CC$600,P$3,FALSE)),"i.a"))</f>
        <v>i.a</v>
      </c>
      <c r="Q242" s="134" t="str">
        <f>IF($C242="","",_xlfn.IFNA(IF(ISBLANK(VLOOKUP($C242,GVgg!$D$12:CD$600,Q$3,FALSE)),"i.a",VLOOKUP($C242,GVgg!$D$12:CD$600,Q$3,FALSE)),"i.a"))</f>
        <v>i.a</v>
      </c>
      <c r="R242" s="134" t="str">
        <f>IF($C242="","",_xlfn.IFNA(IF(ISBLANK(VLOOKUP($C242,GVgg!$D$12:CE$600,R$3,FALSE)),"i.a",VLOOKUP($C242,GVgg!$D$12:CE$600,R$3,FALSE)),"i.a"))</f>
        <v>i.a</v>
      </c>
      <c r="S242" s="134" t="str">
        <f>IF($C242="","",_xlfn.IFNA(IF(ISBLANK(VLOOKUP($C242,GVgg!$D$12:CF$600,S$3,FALSE)),"i.a",VLOOKUP($C242,GVgg!$D$12:CF$600,S$3,FALSE)),"i.a"))</f>
        <v>i.a</v>
      </c>
      <c r="T242" s="134" t="str">
        <f>IF($C242="","",_xlfn.IFNA(IF(ISBLANK(VLOOKUP($C242,GVgg!$D$12:CG$600,T$3,FALSE)),"i.a",VLOOKUP($C242,GVgg!$D$12:CG$600,T$3,FALSE)),"i.a"))</f>
        <v>i.a</v>
      </c>
      <c r="U242" s="134" t="str">
        <f>IF($C242="","",_xlfn.IFNA(IF(ISBLANK(VLOOKUP($C242,GVgg!$D$12:CH$600,U$3,FALSE)),"i.a",VLOOKUP($C242,GVgg!$D$12:CH$600,U$3,FALSE)),"i.a"))</f>
        <v>i.a</v>
      </c>
      <c r="V242" s="134" t="str">
        <f>IF($C242="","",_xlfn.IFNA(IF(ISBLANK(VLOOKUP($C242,GVgg!$D$12:CI$600,V$3,FALSE)),"i.a",VLOOKUP($C242,GVgg!$D$12:CI$600,V$3,FALSE)),"i.a"))</f>
        <v>i.a</v>
      </c>
      <c r="W242" s="134" t="str">
        <f>IF($C242="","",_xlfn.IFNA(IF(ISBLANK(VLOOKUP($C242,GVgg!$D$12:CJ$600,W$3,FALSE)),"i.a",VLOOKUP($C242,GVgg!$D$12:CJ$600,W$3,FALSE)),"i.a"))</f>
        <v>i.a</v>
      </c>
      <c r="X242" s="134" t="str">
        <f>IF($C242="","",_xlfn.IFNA(IF(ISBLANK(VLOOKUP($C242,GVgg!$D$12:CK$600,X$3,FALSE)),"i.a",VLOOKUP($C242,GVgg!$D$12:CK$600,X$3,FALSE)),"i.a"))</f>
        <v>i.a</v>
      </c>
      <c r="Y242" s="134" t="str">
        <f>IF($C242="","",_xlfn.IFNA(IF(ISBLANK(VLOOKUP($C242,GVgg!$D$12:CL$600,Y$3,FALSE)),"i.a",VLOOKUP($C242,GVgg!$D$12:CL$600,Y$3,FALSE)),"i.a"))</f>
        <v>i.a</v>
      </c>
      <c r="Z242" s="134" t="str">
        <f>IF($C242="","",_xlfn.IFNA(IF(ISBLANK(VLOOKUP($C242,GVgg!$D$12:CM$600,Z$3,FALSE)),"i.a",VLOOKUP($C242,GVgg!$D$12:CM$600,Z$3,FALSE)),"i.a"))</f>
        <v>i.a</v>
      </c>
      <c r="AA242" s="134" t="str">
        <f>IF($C242="","",_xlfn.IFNA(IF(ISBLANK(VLOOKUP($C242,GVgg!$D$12:CN$600,AA$3,FALSE)),"i.a",VLOOKUP($C242,GVgg!$D$12:CN$600,AA$3,FALSE)),"i.a"))</f>
        <v>i.a</v>
      </c>
      <c r="AB242" s="134" t="str">
        <f>IF($C242="","",_xlfn.IFNA(IF(ISBLANK(VLOOKUP($C242,GVgg!$D$12:CO$600,AB$3,FALSE)),"i.a",VLOOKUP($C242,GVgg!$D$12:CO$600,AB$3,FALSE)),"i.a"))</f>
        <v>i.a</v>
      </c>
    </row>
    <row r="243" spans="1:28" x14ac:dyDescent="0.2">
      <c r="A243" s="45">
        <v>235</v>
      </c>
      <c r="B243" s="45">
        <f>IF(OR(B242=B241,INDEX(GVgg!$B$12:$D$600,B242,1)=""),B242+1,B242)</f>
        <v>235</v>
      </c>
      <c r="C243" s="45">
        <f>IF(B243=B244,"",INDEX(GVgg!$B$12:$D$600,B243,3))</f>
        <v>0</v>
      </c>
      <c r="D243" s="51" t="str">
        <f>_xlfn.IFNA(IF(OR($C243="",ISBLANK(VLOOKUP($C243,GVgg!$D$11:$BV834,$I$3,FALSE))),"",VLOOKUP($C243,GVgg!$D$11:$BV834,$I$3,FALSE)),"")</f>
        <v/>
      </c>
      <c r="E243" s="51" t="str">
        <f>_xlfn.IFNA(IF(OR($C243="",ISBLANK(VLOOKUP($C243,GVgg!$D$11:$BV834,$I$3-1,FALSE))),"",VLOOKUP($C243,GVgg!$D$11:$BV834,$I$3-1,FALSE)),"")</f>
        <v/>
      </c>
      <c r="F243" s="51">
        <f>IF(B243=B244,UPPER(MID(INDEX(GVgg!$B$12:$F$600,B243,1),9,99)),INDEX(GVgg!$B$12:$F$600,B243,5))</f>
        <v>0</v>
      </c>
      <c r="G243" s="51">
        <f>IF(B243=B244,UPPER(MID(INDEX(GVgg!$B$12:$F$600,B243,1),9,99)),INDEX(GVgg!$B$12:$F$600,B243,4))</f>
        <v>0</v>
      </c>
      <c r="H243" s="106">
        <f t="shared" si="8"/>
        <v>0</v>
      </c>
      <c r="I243" s="108" t="str">
        <f t="shared" si="9"/>
        <v xml:space="preserve"> </v>
      </c>
      <c r="J243" s="134" t="str">
        <f>IF($C243="","",_xlfn.IFNA(IF(ISBLANK(VLOOKUP($C243,GVgg!$D$12:BW$600,J$3,FALSE)),"i.a",VLOOKUP($C243,GVgg!$D$12:BW$600,J$3,FALSE)),"i.a"))</f>
        <v>i.a</v>
      </c>
      <c r="K243" s="134" t="str">
        <f>IF($C243="","",_xlfn.IFNA(IF(ISBLANK(VLOOKUP($C243,GVgg!$D$12:BX$600,K$3,FALSE)),"i.a",VLOOKUP($C243,GVgg!$D$12:BX$600,K$3,FALSE)),"i.a"))</f>
        <v>i.a</v>
      </c>
      <c r="L243" s="134" t="str">
        <f>IF($C243="","",_xlfn.IFNA(IF(ISBLANK(VLOOKUP($C243,GVgg!$D$12:BY$600,L$3,FALSE)),"i.a",VLOOKUP($C243,GVgg!$D$12:BY$600,L$3,FALSE)),"i.a"))</f>
        <v>i.a</v>
      </c>
      <c r="M243" s="134" t="str">
        <f>IF($C243="","",_xlfn.IFNA(IF(ISBLANK(VLOOKUP($C243,GVgg!$D$12:BZ$600,M$3,FALSE)),"i.a",VLOOKUP($C243,GVgg!$D$12:BZ$600,M$3,FALSE)),"i.a"))</f>
        <v>i.a</v>
      </c>
      <c r="N243" s="134" t="str">
        <f>IF($C243="","",_xlfn.IFNA(IF(ISBLANK(VLOOKUP($C243,GVgg!$D$12:CA$600,N$3,FALSE)),"i.a",VLOOKUP($C243,GVgg!$D$12:CA$600,N$3,FALSE)),"i.a"))</f>
        <v>i.a</v>
      </c>
      <c r="O243" s="134" t="str">
        <f>IF($C243="","",_xlfn.IFNA(IF(ISBLANK(VLOOKUP($C243,GVgg!$D$12:CB$600,O$3,FALSE)),"i.a",VLOOKUP($C243,GVgg!$D$12:CB$600,O$3,FALSE)),"i.a"))</f>
        <v>i.a</v>
      </c>
      <c r="P243" s="134" t="str">
        <f>IF($C243="","",_xlfn.IFNA(IF(ISBLANK(VLOOKUP($C243,GVgg!$D$12:CC$600,P$3,FALSE)),"i.a",VLOOKUP($C243,GVgg!$D$12:CC$600,P$3,FALSE)),"i.a"))</f>
        <v>i.a</v>
      </c>
      <c r="Q243" s="134" t="str">
        <f>IF($C243="","",_xlfn.IFNA(IF(ISBLANK(VLOOKUP($C243,GVgg!$D$12:CD$600,Q$3,FALSE)),"i.a",VLOOKUP($C243,GVgg!$D$12:CD$600,Q$3,FALSE)),"i.a"))</f>
        <v>i.a</v>
      </c>
      <c r="R243" s="134" t="str">
        <f>IF($C243="","",_xlfn.IFNA(IF(ISBLANK(VLOOKUP($C243,GVgg!$D$12:CE$600,R$3,FALSE)),"i.a",VLOOKUP($C243,GVgg!$D$12:CE$600,R$3,FALSE)),"i.a"))</f>
        <v>i.a</v>
      </c>
      <c r="S243" s="134" t="str">
        <f>IF($C243="","",_xlfn.IFNA(IF(ISBLANK(VLOOKUP($C243,GVgg!$D$12:CF$600,S$3,FALSE)),"i.a",VLOOKUP($C243,GVgg!$D$12:CF$600,S$3,FALSE)),"i.a"))</f>
        <v>i.a</v>
      </c>
      <c r="T243" s="134" t="str">
        <f>IF($C243="","",_xlfn.IFNA(IF(ISBLANK(VLOOKUP($C243,GVgg!$D$12:CG$600,T$3,FALSE)),"i.a",VLOOKUP($C243,GVgg!$D$12:CG$600,T$3,FALSE)),"i.a"))</f>
        <v>i.a</v>
      </c>
      <c r="U243" s="134" t="str">
        <f>IF($C243="","",_xlfn.IFNA(IF(ISBLANK(VLOOKUP($C243,GVgg!$D$12:CH$600,U$3,FALSE)),"i.a",VLOOKUP($C243,GVgg!$D$12:CH$600,U$3,FALSE)),"i.a"))</f>
        <v>i.a</v>
      </c>
      <c r="V243" s="134" t="str">
        <f>IF($C243="","",_xlfn.IFNA(IF(ISBLANK(VLOOKUP($C243,GVgg!$D$12:CI$600,V$3,FALSE)),"i.a",VLOOKUP($C243,GVgg!$D$12:CI$600,V$3,FALSE)),"i.a"))</f>
        <v>i.a</v>
      </c>
      <c r="W243" s="134" t="str">
        <f>IF($C243="","",_xlfn.IFNA(IF(ISBLANK(VLOOKUP($C243,GVgg!$D$12:CJ$600,W$3,FALSE)),"i.a",VLOOKUP($C243,GVgg!$D$12:CJ$600,W$3,FALSE)),"i.a"))</f>
        <v>i.a</v>
      </c>
      <c r="X243" s="134" t="str">
        <f>IF($C243="","",_xlfn.IFNA(IF(ISBLANK(VLOOKUP($C243,GVgg!$D$12:CK$600,X$3,FALSE)),"i.a",VLOOKUP($C243,GVgg!$D$12:CK$600,X$3,FALSE)),"i.a"))</f>
        <v>i.a</v>
      </c>
      <c r="Y243" s="134" t="str">
        <f>IF($C243="","",_xlfn.IFNA(IF(ISBLANK(VLOOKUP($C243,GVgg!$D$12:CL$600,Y$3,FALSE)),"i.a",VLOOKUP($C243,GVgg!$D$12:CL$600,Y$3,FALSE)),"i.a"))</f>
        <v>i.a</v>
      </c>
      <c r="Z243" s="134" t="str">
        <f>IF($C243="","",_xlfn.IFNA(IF(ISBLANK(VLOOKUP($C243,GVgg!$D$12:CM$600,Z$3,FALSE)),"i.a",VLOOKUP($C243,GVgg!$D$12:CM$600,Z$3,FALSE)),"i.a"))</f>
        <v>i.a</v>
      </c>
      <c r="AA243" s="134" t="str">
        <f>IF($C243="","",_xlfn.IFNA(IF(ISBLANK(VLOOKUP($C243,GVgg!$D$12:CN$600,AA$3,FALSE)),"i.a",VLOOKUP($C243,GVgg!$D$12:CN$600,AA$3,FALSE)),"i.a"))</f>
        <v>i.a</v>
      </c>
      <c r="AB243" s="134" t="str">
        <f>IF($C243="","",_xlfn.IFNA(IF(ISBLANK(VLOOKUP($C243,GVgg!$D$12:CO$600,AB$3,FALSE)),"i.a",VLOOKUP($C243,GVgg!$D$12:CO$600,AB$3,FALSE)),"i.a"))</f>
        <v>i.a</v>
      </c>
    </row>
    <row r="244" spans="1:28" x14ac:dyDescent="0.2">
      <c r="A244" s="45">
        <v>236</v>
      </c>
      <c r="B244" s="45">
        <f>IF(OR(B243=B242,INDEX(GVgg!$B$12:$D$600,B243,1)=""),B243+1,B243)</f>
        <v>236</v>
      </c>
      <c r="C244" s="45">
        <f>IF(B244=B245,"",INDEX(GVgg!$B$12:$D$600,B244,3))</f>
        <v>0</v>
      </c>
      <c r="D244" s="51" t="str">
        <f>_xlfn.IFNA(IF(OR($C244="",ISBLANK(VLOOKUP($C244,GVgg!$D$11:$BV835,$I$3,FALSE))),"",VLOOKUP($C244,GVgg!$D$11:$BV835,$I$3,FALSE)),"")</f>
        <v/>
      </c>
      <c r="E244" s="51" t="str">
        <f>_xlfn.IFNA(IF(OR($C244="",ISBLANK(VLOOKUP($C244,GVgg!$D$11:$BV835,$I$3-1,FALSE))),"",VLOOKUP($C244,GVgg!$D$11:$BV835,$I$3-1,FALSE)),"")</f>
        <v/>
      </c>
      <c r="F244" s="51">
        <f>IF(B244=B245,UPPER(MID(INDEX(GVgg!$B$12:$F$600,B244,1),9,99)),INDEX(GVgg!$B$12:$F$600,B244,5))</f>
        <v>0</v>
      </c>
      <c r="G244" s="51">
        <f>IF(B244=B245,UPPER(MID(INDEX(GVgg!$B$12:$F$600,B244,1),9,99)),INDEX(GVgg!$B$12:$F$600,B244,4))</f>
        <v>0</v>
      </c>
      <c r="H244" s="106">
        <f t="shared" si="8"/>
        <v>0</v>
      </c>
      <c r="I244" s="108" t="str">
        <f t="shared" si="9"/>
        <v xml:space="preserve"> </v>
      </c>
      <c r="J244" s="134" t="str">
        <f>IF($C244="","",_xlfn.IFNA(IF(ISBLANK(VLOOKUP($C244,GVgg!$D$12:BW$600,J$3,FALSE)),"i.a",VLOOKUP($C244,GVgg!$D$12:BW$600,J$3,FALSE)),"i.a"))</f>
        <v>i.a</v>
      </c>
      <c r="K244" s="134" t="str">
        <f>IF($C244="","",_xlfn.IFNA(IF(ISBLANK(VLOOKUP($C244,GVgg!$D$12:BX$600,K$3,FALSE)),"i.a",VLOOKUP($C244,GVgg!$D$12:BX$600,K$3,FALSE)),"i.a"))</f>
        <v>i.a</v>
      </c>
      <c r="L244" s="134" t="str">
        <f>IF($C244="","",_xlfn.IFNA(IF(ISBLANK(VLOOKUP($C244,GVgg!$D$12:BY$600,L$3,FALSE)),"i.a",VLOOKUP($C244,GVgg!$D$12:BY$600,L$3,FALSE)),"i.a"))</f>
        <v>i.a</v>
      </c>
      <c r="M244" s="134" t="str">
        <f>IF($C244="","",_xlfn.IFNA(IF(ISBLANK(VLOOKUP($C244,GVgg!$D$12:BZ$600,M$3,FALSE)),"i.a",VLOOKUP($C244,GVgg!$D$12:BZ$600,M$3,FALSE)),"i.a"))</f>
        <v>i.a</v>
      </c>
      <c r="N244" s="134" t="str">
        <f>IF($C244="","",_xlfn.IFNA(IF(ISBLANK(VLOOKUP($C244,GVgg!$D$12:CA$600,N$3,FALSE)),"i.a",VLOOKUP($C244,GVgg!$D$12:CA$600,N$3,FALSE)),"i.a"))</f>
        <v>i.a</v>
      </c>
      <c r="O244" s="134" t="str">
        <f>IF($C244="","",_xlfn.IFNA(IF(ISBLANK(VLOOKUP($C244,GVgg!$D$12:CB$600,O$3,FALSE)),"i.a",VLOOKUP($C244,GVgg!$D$12:CB$600,O$3,FALSE)),"i.a"))</f>
        <v>i.a</v>
      </c>
      <c r="P244" s="134" t="str">
        <f>IF($C244="","",_xlfn.IFNA(IF(ISBLANK(VLOOKUP($C244,GVgg!$D$12:CC$600,P$3,FALSE)),"i.a",VLOOKUP($C244,GVgg!$D$12:CC$600,P$3,FALSE)),"i.a"))</f>
        <v>i.a</v>
      </c>
      <c r="Q244" s="134" t="str">
        <f>IF($C244="","",_xlfn.IFNA(IF(ISBLANK(VLOOKUP($C244,GVgg!$D$12:CD$600,Q$3,FALSE)),"i.a",VLOOKUP($C244,GVgg!$D$12:CD$600,Q$3,FALSE)),"i.a"))</f>
        <v>i.a</v>
      </c>
      <c r="R244" s="134" t="str">
        <f>IF($C244="","",_xlfn.IFNA(IF(ISBLANK(VLOOKUP($C244,GVgg!$D$12:CE$600,R$3,FALSE)),"i.a",VLOOKUP($C244,GVgg!$D$12:CE$600,R$3,FALSE)),"i.a"))</f>
        <v>i.a</v>
      </c>
      <c r="S244" s="134" t="str">
        <f>IF($C244="","",_xlfn.IFNA(IF(ISBLANK(VLOOKUP($C244,GVgg!$D$12:CF$600,S$3,FALSE)),"i.a",VLOOKUP($C244,GVgg!$D$12:CF$600,S$3,FALSE)),"i.a"))</f>
        <v>i.a</v>
      </c>
      <c r="T244" s="134" t="str">
        <f>IF($C244="","",_xlfn.IFNA(IF(ISBLANK(VLOOKUP($C244,GVgg!$D$12:CG$600,T$3,FALSE)),"i.a",VLOOKUP($C244,GVgg!$D$12:CG$600,T$3,FALSE)),"i.a"))</f>
        <v>i.a</v>
      </c>
      <c r="U244" s="134" t="str">
        <f>IF($C244="","",_xlfn.IFNA(IF(ISBLANK(VLOOKUP($C244,GVgg!$D$12:CH$600,U$3,FALSE)),"i.a",VLOOKUP($C244,GVgg!$D$12:CH$600,U$3,FALSE)),"i.a"))</f>
        <v>i.a</v>
      </c>
      <c r="V244" s="134" t="str">
        <f>IF($C244="","",_xlfn.IFNA(IF(ISBLANK(VLOOKUP($C244,GVgg!$D$12:CI$600,V$3,FALSE)),"i.a",VLOOKUP($C244,GVgg!$D$12:CI$600,V$3,FALSE)),"i.a"))</f>
        <v>i.a</v>
      </c>
      <c r="W244" s="134" t="str">
        <f>IF($C244="","",_xlfn.IFNA(IF(ISBLANK(VLOOKUP($C244,GVgg!$D$12:CJ$600,W$3,FALSE)),"i.a",VLOOKUP($C244,GVgg!$D$12:CJ$600,W$3,FALSE)),"i.a"))</f>
        <v>i.a</v>
      </c>
      <c r="X244" s="134" t="str">
        <f>IF($C244="","",_xlfn.IFNA(IF(ISBLANK(VLOOKUP($C244,GVgg!$D$12:CK$600,X$3,FALSE)),"i.a",VLOOKUP($C244,GVgg!$D$12:CK$600,X$3,FALSE)),"i.a"))</f>
        <v>i.a</v>
      </c>
      <c r="Y244" s="134" t="str">
        <f>IF($C244="","",_xlfn.IFNA(IF(ISBLANK(VLOOKUP($C244,GVgg!$D$12:CL$600,Y$3,FALSE)),"i.a",VLOOKUP($C244,GVgg!$D$12:CL$600,Y$3,FALSE)),"i.a"))</f>
        <v>i.a</v>
      </c>
      <c r="Z244" s="134" t="str">
        <f>IF($C244="","",_xlfn.IFNA(IF(ISBLANK(VLOOKUP($C244,GVgg!$D$12:CM$600,Z$3,FALSE)),"i.a",VLOOKUP($C244,GVgg!$D$12:CM$600,Z$3,FALSE)),"i.a"))</f>
        <v>i.a</v>
      </c>
      <c r="AA244" s="134" t="str">
        <f>IF($C244="","",_xlfn.IFNA(IF(ISBLANK(VLOOKUP($C244,GVgg!$D$12:CN$600,AA$3,FALSE)),"i.a",VLOOKUP($C244,GVgg!$D$12:CN$600,AA$3,FALSE)),"i.a"))</f>
        <v>i.a</v>
      </c>
      <c r="AB244" s="134" t="str">
        <f>IF($C244="","",_xlfn.IFNA(IF(ISBLANK(VLOOKUP($C244,GVgg!$D$12:CO$600,AB$3,FALSE)),"i.a",VLOOKUP($C244,GVgg!$D$12:CO$600,AB$3,FALSE)),"i.a"))</f>
        <v>i.a</v>
      </c>
    </row>
    <row r="245" spans="1:28" x14ac:dyDescent="0.2">
      <c r="A245" s="45">
        <v>237</v>
      </c>
      <c r="B245" s="45">
        <f>IF(OR(B244=B243,INDEX(GVgg!$B$12:$D$600,B244,1)=""),B244+1,B244)</f>
        <v>237</v>
      </c>
      <c r="C245" s="45">
        <f>IF(B245=B246,"",INDEX(GVgg!$B$12:$D$600,B245,3))</f>
        <v>0</v>
      </c>
      <c r="D245" s="51" t="str">
        <f>_xlfn.IFNA(IF(OR($C245="",ISBLANK(VLOOKUP($C245,GVgg!$D$11:$BV836,$I$3,FALSE))),"",VLOOKUP($C245,GVgg!$D$11:$BV836,$I$3,FALSE)),"")</f>
        <v/>
      </c>
      <c r="E245" s="51" t="str">
        <f>_xlfn.IFNA(IF(OR($C245="",ISBLANK(VLOOKUP($C245,GVgg!$D$11:$BV836,$I$3-1,FALSE))),"",VLOOKUP($C245,GVgg!$D$11:$BV836,$I$3-1,FALSE)),"")</f>
        <v/>
      </c>
      <c r="F245" s="51">
        <f>IF(B245=B246,UPPER(MID(INDEX(GVgg!$B$12:$F$600,B245,1),9,99)),INDEX(GVgg!$B$12:$F$600,B245,5))</f>
        <v>0</v>
      </c>
      <c r="G245" s="51">
        <f>IF(B245=B246,UPPER(MID(INDEX(GVgg!$B$12:$F$600,B245,1),9,99)),INDEX(GVgg!$B$12:$F$600,B245,4))</f>
        <v>0</v>
      </c>
      <c r="H245" s="106">
        <f t="shared" si="8"/>
        <v>0</v>
      </c>
      <c r="I245" s="108" t="str">
        <f t="shared" si="9"/>
        <v xml:space="preserve"> </v>
      </c>
      <c r="J245" s="134" t="str">
        <f>IF($C245="","",_xlfn.IFNA(IF(ISBLANK(VLOOKUP($C245,GVgg!$D$12:BW$600,J$3,FALSE)),"i.a",VLOOKUP($C245,GVgg!$D$12:BW$600,J$3,FALSE)),"i.a"))</f>
        <v>i.a</v>
      </c>
      <c r="K245" s="134" t="str">
        <f>IF($C245="","",_xlfn.IFNA(IF(ISBLANK(VLOOKUP($C245,GVgg!$D$12:BX$600,K$3,FALSE)),"i.a",VLOOKUP($C245,GVgg!$D$12:BX$600,K$3,FALSE)),"i.a"))</f>
        <v>i.a</v>
      </c>
      <c r="L245" s="134" t="str">
        <f>IF($C245="","",_xlfn.IFNA(IF(ISBLANK(VLOOKUP($C245,GVgg!$D$12:BY$600,L$3,FALSE)),"i.a",VLOOKUP($C245,GVgg!$D$12:BY$600,L$3,FALSE)),"i.a"))</f>
        <v>i.a</v>
      </c>
      <c r="M245" s="134" t="str">
        <f>IF($C245="","",_xlfn.IFNA(IF(ISBLANK(VLOOKUP($C245,GVgg!$D$12:BZ$600,M$3,FALSE)),"i.a",VLOOKUP($C245,GVgg!$D$12:BZ$600,M$3,FALSE)),"i.a"))</f>
        <v>i.a</v>
      </c>
      <c r="N245" s="134" t="str">
        <f>IF($C245="","",_xlfn.IFNA(IF(ISBLANK(VLOOKUP($C245,GVgg!$D$12:CA$600,N$3,FALSE)),"i.a",VLOOKUP($C245,GVgg!$D$12:CA$600,N$3,FALSE)),"i.a"))</f>
        <v>i.a</v>
      </c>
      <c r="O245" s="134" t="str">
        <f>IF($C245="","",_xlfn.IFNA(IF(ISBLANK(VLOOKUP($C245,GVgg!$D$12:CB$600,O$3,FALSE)),"i.a",VLOOKUP($C245,GVgg!$D$12:CB$600,O$3,FALSE)),"i.a"))</f>
        <v>i.a</v>
      </c>
      <c r="P245" s="134" t="str">
        <f>IF($C245="","",_xlfn.IFNA(IF(ISBLANK(VLOOKUP($C245,GVgg!$D$12:CC$600,P$3,FALSE)),"i.a",VLOOKUP($C245,GVgg!$D$12:CC$600,P$3,FALSE)),"i.a"))</f>
        <v>i.a</v>
      </c>
      <c r="Q245" s="134" t="str">
        <f>IF($C245="","",_xlfn.IFNA(IF(ISBLANK(VLOOKUP($C245,GVgg!$D$12:CD$600,Q$3,FALSE)),"i.a",VLOOKUP($C245,GVgg!$D$12:CD$600,Q$3,FALSE)),"i.a"))</f>
        <v>i.a</v>
      </c>
      <c r="R245" s="134" t="str">
        <f>IF($C245="","",_xlfn.IFNA(IF(ISBLANK(VLOOKUP($C245,GVgg!$D$12:CE$600,R$3,FALSE)),"i.a",VLOOKUP($C245,GVgg!$D$12:CE$600,R$3,FALSE)),"i.a"))</f>
        <v>i.a</v>
      </c>
      <c r="S245" s="134" t="str">
        <f>IF($C245="","",_xlfn.IFNA(IF(ISBLANK(VLOOKUP($C245,GVgg!$D$12:CF$600,S$3,FALSE)),"i.a",VLOOKUP($C245,GVgg!$D$12:CF$600,S$3,FALSE)),"i.a"))</f>
        <v>i.a</v>
      </c>
      <c r="T245" s="134" t="str">
        <f>IF($C245="","",_xlfn.IFNA(IF(ISBLANK(VLOOKUP($C245,GVgg!$D$12:CG$600,T$3,FALSE)),"i.a",VLOOKUP($C245,GVgg!$D$12:CG$600,T$3,FALSE)),"i.a"))</f>
        <v>i.a</v>
      </c>
      <c r="U245" s="134" t="str">
        <f>IF($C245="","",_xlfn.IFNA(IF(ISBLANK(VLOOKUP($C245,GVgg!$D$12:CH$600,U$3,FALSE)),"i.a",VLOOKUP($C245,GVgg!$D$12:CH$600,U$3,FALSE)),"i.a"))</f>
        <v>i.a</v>
      </c>
      <c r="V245" s="134" t="str">
        <f>IF($C245="","",_xlfn.IFNA(IF(ISBLANK(VLOOKUP($C245,GVgg!$D$12:CI$600,V$3,FALSE)),"i.a",VLOOKUP($C245,GVgg!$D$12:CI$600,V$3,FALSE)),"i.a"))</f>
        <v>i.a</v>
      </c>
      <c r="W245" s="134" t="str">
        <f>IF($C245="","",_xlfn.IFNA(IF(ISBLANK(VLOOKUP($C245,GVgg!$D$12:CJ$600,W$3,FALSE)),"i.a",VLOOKUP($C245,GVgg!$D$12:CJ$600,W$3,FALSE)),"i.a"))</f>
        <v>i.a</v>
      </c>
      <c r="X245" s="134" t="str">
        <f>IF($C245="","",_xlfn.IFNA(IF(ISBLANK(VLOOKUP($C245,GVgg!$D$12:CK$600,X$3,FALSE)),"i.a",VLOOKUP($C245,GVgg!$D$12:CK$600,X$3,FALSE)),"i.a"))</f>
        <v>i.a</v>
      </c>
      <c r="Y245" s="134" t="str">
        <f>IF($C245="","",_xlfn.IFNA(IF(ISBLANK(VLOOKUP($C245,GVgg!$D$12:CL$600,Y$3,FALSE)),"i.a",VLOOKUP($C245,GVgg!$D$12:CL$600,Y$3,FALSE)),"i.a"))</f>
        <v>i.a</v>
      </c>
      <c r="Z245" s="134" t="str">
        <f>IF($C245="","",_xlfn.IFNA(IF(ISBLANK(VLOOKUP($C245,GVgg!$D$12:CM$600,Z$3,FALSE)),"i.a",VLOOKUP($C245,GVgg!$D$12:CM$600,Z$3,FALSE)),"i.a"))</f>
        <v>i.a</v>
      </c>
      <c r="AA245" s="134" t="str">
        <f>IF($C245="","",_xlfn.IFNA(IF(ISBLANK(VLOOKUP($C245,GVgg!$D$12:CN$600,AA$3,FALSE)),"i.a",VLOOKUP($C245,GVgg!$D$12:CN$600,AA$3,FALSE)),"i.a"))</f>
        <v>i.a</v>
      </c>
      <c r="AB245" s="134" t="str">
        <f>IF($C245="","",_xlfn.IFNA(IF(ISBLANK(VLOOKUP($C245,GVgg!$D$12:CO$600,AB$3,FALSE)),"i.a",VLOOKUP($C245,GVgg!$D$12:CO$600,AB$3,FALSE)),"i.a"))</f>
        <v>i.a</v>
      </c>
    </row>
    <row r="246" spans="1:28" x14ac:dyDescent="0.2">
      <c r="A246" s="45">
        <v>238</v>
      </c>
      <c r="B246" s="45">
        <f>IF(OR(B245=B244,INDEX(GVgg!$B$12:$D$600,B245,1)=""),B245+1,B245)</f>
        <v>238</v>
      </c>
      <c r="C246" s="45">
        <f>IF(B246=B247,"",INDEX(GVgg!$B$12:$D$600,B246,3))</f>
        <v>0</v>
      </c>
      <c r="D246" s="51" t="str">
        <f>_xlfn.IFNA(IF(OR($C246="",ISBLANK(VLOOKUP($C246,GVgg!$D$11:$BV837,$I$3,FALSE))),"",VLOOKUP($C246,GVgg!$D$11:$BV837,$I$3,FALSE)),"")</f>
        <v/>
      </c>
      <c r="E246" s="51" t="str">
        <f>_xlfn.IFNA(IF(OR($C246="",ISBLANK(VLOOKUP($C246,GVgg!$D$11:$BV837,$I$3-1,FALSE))),"",VLOOKUP($C246,GVgg!$D$11:$BV837,$I$3-1,FALSE)),"")</f>
        <v/>
      </c>
      <c r="F246" s="51">
        <f>IF(B246=B247,UPPER(MID(INDEX(GVgg!$B$12:$F$600,B246,1),9,99)),INDEX(GVgg!$B$12:$F$600,B246,5))</f>
        <v>0</v>
      </c>
      <c r="G246" s="51">
        <f>IF(B246=B247,UPPER(MID(INDEX(GVgg!$B$12:$F$600,B246,1),9,99)),INDEX(GVgg!$B$12:$F$600,B246,4))</f>
        <v>0</v>
      </c>
      <c r="H246" s="106">
        <f t="shared" si="8"/>
        <v>0</v>
      </c>
      <c r="I246" s="108" t="str">
        <f t="shared" si="9"/>
        <v xml:space="preserve"> </v>
      </c>
      <c r="J246" s="134" t="str">
        <f>IF($C246="","",_xlfn.IFNA(IF(ISBLANK(VLOOKUP($C246,GVgg!$D$12:BW$600,J$3,FALSE)),"i.a",VLOOKUP($C246,GVgg!$D$12:BW$600,J$3,FALSE)),"i.a"))</f>
        <v>i.a</v>
      </c>
      <c r="K246" s="134" t="str">
        <f>IF($C246="","",_xlfn.IFNA(IF(ISBLANK(VLOOKUP($C246,GVgg!$D$12:BX$600,K$3,FALSE)),"i.a",VLOOKUP($C246,GVgg!$D$12:BX$600,K$3,FALSE)),"i.a"))</f>
        <v>i.a</v>
      </c>
      <c r="L246" s="134" t="str">
        <f>IF($C246="","",_xlfn.IFNA(IF(ISBLANK(VLOOKUP($C246,GVgg!$D$12:BY$600,L$3,FALSE)),"i.a",VLOOKUP($C246,GVgg!$D$12:BY$600,L$3,FALSE)),"i.a"))</f>
        <v>i.a</v>
      </c>
      <c r="M246" s="134" t="str">
        <f>IF($C246="","",_xlfn.IFNA(IF(ISBLANK(VLOOKUP($C246,GVgg!$D$12:BZ$600,M$3,FALSE)),"i.a",VLOOKUP($C246,GVgg!$D$12:BZ$600,M$3,FALSE)),"i.a"))</f>
        <v>i.a</v>
      </c>
      <c r="N246" s="134" t="str">
        <f>IF($C246="","",_xlfn.IFNA(IF(ISBLANK(VLOOKUP($C246,GVgg!$D$12:CA$600,N$3,FALSE)),"i.a",VLOOKUP($C246,GVgg!$D$12:CA$600,N$3,FALSE)),"i.a"))</f>
        <v>i.a</v>
      </c>
      <c r="O246" s="134" t="str">
        <f>IF($C246="","",_xlfn.IFNA(IF(ISBLANK(VLOOKUP($C246,GVgg!$D$12:CB$600,O$3,FALSE)),"i.a",VLOOKUP($C246,GVgg!$D$12:CB$600,O$3,FALSE)),"i.a"))</f>
        <v>i.a</v>
      </c>
      <c r="P246" s="134" t="str">
        <f>IF($C246="","",_xlfn.IFNA(IF(ISBLANK(VLOOKUP($C246,GVgg!$D$12:CC$600,P$3,FALSE)),"i.a",VLOOKUP($C246,GVgg!$D$12:CC$600,P$3,FALSE)),"i.a"))</f>
        <v>i.a</v>
      </c>
      <c r="Q246" s="134" t="str">
        <f>IF($C246="","",_xlfn.IFNA(IF(ISBLANK(VLOOKUP($C246,GVgg!$D$12:CD$600,Q$3,FALSE)),"i.a",VLOOKUP($C246,GVgg!$D$12:CD$600,Q$3,FALSE)),"i.a"))</f>
        <v>i.a</v>
      </c>
      <c r="R246" s="134" t="str">
        <f>IF($C246="","",_xlfn.IFNA(IF(ISBLANK(VLOOKUP($C246,GVgg!$D$12:CE$600,R$3,FALSE)),"i.a",VLOOKUP($C246,GVgg!$D$12:CE$600,R$3,FALSE)),"i.a"))</f>
        <v>i.a</v>
      </c>
      <c r="S246" s="134" t="str">
        <f>IF($C246="","",_xlfn.IFNA(IF(ISBLANK(VLOOKUP($C246,GVgg!$D$12:CF$600,S$3,FALSE)),"i.a",VLOOKUP($C246,GVgg!$D$12:CF$600,S$3,FALSE)),"i.a"))</f>
        <v>i.a</v>
      </c>
      <c r="T246" s="134" t="str">
        <f>IF($C246="","",_xlfn.IFNA(IF(ISBLANK(VLOOKUP($C246,GVgg!$D$12:CG$600,T$3,FALSE)),"i.a",VLOOKUP($C246,GVgg!$D$12:CG$600,T$3,FALSE)),"i.a"))</f>
        <v>i.a</v>
      </c>
      <c r="U246" s="134" t="str">
        <f>IF($C246="","",_xlfn.IFNA(IF(ISBLANK(VLOOKUP($C246,GVgg!$D$12:CH$600,U$3,FALSE)),"i.a",VLOOKUP($C246,GVgg!$D$12:CH$600,U$3,FALSE)),"i.a"))</f>
        <v>i.a</v>
      </c>
      <c r="V246" s="134" t="str">
        <f>IF($C246="","",_xlfn.IFNA(IF(ISBLANK(VLOOKUP($C246,GVgg!$D$12:CI$600,V$3,FALSE)),"i.a",VLOOKUP($C246,GVgg!$D$12:CI$600,V$3,FALSE)),"i.a"))</f>
        <v>i.a</v>
      </c>
      <c r="W246" s="134" t="str">
        <f>IF($C246="","",_xlfn.IFNA(IF(ISBLANK(VLOOKUP($C246,GVgg!$D$12:CJ$600,W$3,FALSE)),"i.a",VLOOKUP($C246,GVgg!$D$12:CJ$600,W$3,FALSE)),"i.a"))</f>
        <v>i.a</v>
      </c>
      <c r="X246" s="134" t="str">
        <f>IF($C246="","",_xlfn.IFNA(IF(ISBLANK(VLOOKUP($C246,GVgg!$D$12:CK$600,X$3,FALSE)),"i.a",VLOOKUP($C246,GVgg!$D$12:CK$600,X$3,FALSE)),"i.a"))</f>
        <v>i.a</v>
      </c>
      <c r="Y246" s="134" t="str">
        <f>IF($C246="","",_xlfn.IFNA(IF(ISBLANK(VLOOKUP($C246,GVgg!$D$12:CL$600,Y$3,FALSE)),"i.a",VLOOKUP($C246,GVgg!$D$12:CL$600,Y$3,FALSE)),"i.a"))</f>
        <v>i.a</v>
      </c>
      <c r="Z246" s="134" t="str">
        <f>IF($C246="","",_xlfn.IFNA(IF(ISBLANK(VLOOKUP($C246,GVgg!$D$12:CM$600,Z$3,FALSE)),"i.a",VLOOKUP($C246,GVgg!$D$12:CM$600,Z$3,FALSE)),"i.a"))</f>
        <v>i.a</v>
      </c>
      <c r="AA246" s="134" t="str">
        <f>IF($C246="","",_xlfn.IFNA(IF(ISBLANK(VLOOKUP($C246,GVgg!$D$12:CN$600,AA$3,FALSE)),"i.a",VLOOKUP($C246,GVgg!$D$12:CN$600,AA$3,FALSE)),"i.a"))</f>
        <v>i.a</v>
      </c>
      <c r="AB246" s="134" t="str">
        <f>IF($C246="","",_xlfn.IFNA(IF(ISBLANK(VLOOKUP($C246,GVgg!$D$12:CO$600,AB$3,FALSE)),"i.a",VLOOKUP($C246,GVgg!$D$12:CO$600,AB$3,FALSE)),"i.a"))</f>
        <v>i.a</v>
      </c>
    </row>
    <row r="247" spans="1:28" x14ac:dyDescent="0.2">
      <c r="A247" s="45">
        <v>239</v>
      </c>
      <c r="B247" s="45">
        <f>IF(OR(B246=B245,INDEX(GVgg!$B$12:$D$600,B246,1)=""),B246+1,B246)</f>
        <v>239</v>
      </c>
      <c r="C247" s="45">
        <f>IF(B247=B248,"",INDEX(GVgg!$B$12:$D$600,B247,3))</f>
        <v>0</v>
      </c>
      <c r="D247" s="51" t="str">
        <f>_xlfn.IFNA(IF(OR($C247="",ISBLANK(VLOOKUP($C247,GVgg!$D$11:$BV838,$I$3,FALSE))),"",VLOOKUP($C247,GVgg!$D$11:$BV838,$I$3,FALSE)),"")</f>
        <v/>
      </c>
      <c r="E247" s="51" t="str">
        <f>_xlfn.IFNA(IF(OR($C247="",ISBLANK(VLOOKUP($C247,GVgg!$D$11:$BV838,$I$3-1,FALSE))),"",VLOOKUP($C247,GVgg!$D$11:$BV838,$I$3-1,FALSE)),"")</f>
        <v/>
      </c>
      <c r="F247" s="51">
        <f>IF(B247=B248,UPPER(MID(INDEX(GVgg!$B$12:$F$600,B247,1),9,99)),INDEX(GVgg!$B$12:$F$600,B247,5))</f>
        <v>0</v>
      </c>
      <c r="G247" s="51">
        <f>IF(B247=B248,UPPER(MID(INDEX(GVgg!$B$12:$F$600,B247,1),9,99)),INDEX(GVgg!$B$12:$F$600,B247,4))</f>
        <v>0</v>
      </c>
      <c r="H247" s="106">
        <f t="shared" si="8"/>
        <v>0</v>
      </c>
      <c r="I247" s="108" t="str">
        <f t="shared" si="9"/>
        <v xml:space="preserve"> </v>
      </c>
      <c r="J247" s="134" t="str">
        <f>IF($C247="","",_xlfn.IFNA(IF(ISBLANK(VLOOKUP($C247,GVgg!$D$12:BW$600,J$3,FALSE)),"i.a",VLOOKUP($C247,GVgg!$D$12:BW$600,J$3,FALSE)),"i.a"))</f>
        <v>i.a</v>
      </c>
      <c r="K247" s="134" t="str">
        <f>IF($C247="","",_xlfn.IFNA(IF(ISBLANK(VLOOKUP($C247,GVgg!$D$12:BX$600,K$3,FALSE)),"i.a",VLOOKUP($C247,GVgg!$D$12:BX$600,K$3,FALSE)),"i.a"))</f>
        <v>i.a</v>
      </c>
      <c r="L247" s="134" t="str">
        <f>IF($C247="","",_xlfn.IFNA(IF(ISBLANK(VLOOKUP($C247,GVgg!$D$12:BY$600,L$3,FALSE)),"i.a",VLOOKUP($C247,GVgg!$D$12:BY$600,L$3,FALSE)),"i.a"))</f>
        <v>i.a</v>
      </c>
      <c r="M247" s="134" t="str">
        <f>IF($C247="","",_xlfn.IFNA(IF(ISBLANK(VLOOKUP($C247,GVgg!$D$12:BZ$600,M$3,FALSE)),"i.a",VLOOKUP($C247,GVgg!$D$12:BZ$600,M$3,FALSE)),"i.a"))</f>
        <v>i.a</v>
      </c>
      <c r="N247" s="134" t="str">
        <f>IF($C247="","",_xlfn.IFNA(IF(ISBLANK(VLOOKUP($C247,GVgg!$D$12:CA$600,N$3,FALSE)),"i.a",VLOOKUP($C247,GVgg!$D$12:CA$600,N$3,FALSE)),"i.a"))</f>
        <v>i.a</v>
      </c>
      <c r="O247" s="134" t="str">
        <f>IF($C247="","",_xlfn.IFNA(IF(ISBLANK(VLOOKUP($C247,GVgg!$D$12:CB$600,O$3,FALSE)),"i.a",VLOOKUP($C247,GVgg!$D$12:CB$600,O$3,FALSE)),"i.a"))</f>
        <v>i.a</v>
      </c>
      <c r="P247" s="134" t="str">
        <f>IF($C247="","",_xlfn.IFNA(IF(ISBLANK(VLOOKUP($C247,GVgg!$D$12:CC$600,P$3,FALSE)),"i.a",VLOOKUP($C247,GVgg!$D$12:CC$600,P$3,FALSE)),"i.a"))</f>
        <v>i.a</v>
      </c>
      <c r="Q247" s="134" t="str">
        <f>IF($C247="","",_xlfn.IFNA(IF(ISBLANK(VLOOKUP($C247,GVgg!$D$12:CD$600,Q$3,FALSE)),"i.a",VLOOKUP($C247,GVgg!$D$12:CD$600,Q$3,FALSE)),"i.a"))</f>
        <v>i.a</v>
      </c>
      <c r="R247" s="134" t="str">
        <f>IF($C247="","",_xlfn.IFNA(IF(ISBLANK(VLOOKUP($C247,GVgg!$D$12:CE$600,R$3,FALSE)),"i.a",VLOOKUP($C247,GVgg!$D$12:CE$600,R$3,FALSE)),"i.a"))</f>
        <v>i.a</v>
      </c>
      <c r="S247" s="134" t="str">
        <f>IF($C247="","",_xlfn.IFNA(IF(ISBLANK(VLOOKUP($C247,GVgg!$D$12:CF$600,S$3,FALSE)),"i.a",VLOOKUP($C247,GVgg!$D$12:CF$600,S$3,FALSE)),"i.a"))</f>
        <v>i.a</v>
      </c>
      <c r="T247" s="134" t="str">
        <f>IF($C247="","",_xlfn.IFNA(IF(ISBLANK(VLOOKUP($C247,GVgg!$D$12:CG$600,T$3,FALSE)),"i.a",VLOOKUP($C247,GVgg!$D$12:CG$600,T$3,FALSE)),"i.a"))</f>
        <v>i.a</v>
      </c>
      <c r="U247" s="134" t="str">
        <f>IF($C247="","",_xlfn.IFNA(IF(ISBLANK(VLOOKUP($C247,GVgg!$D$12:CH$600,U$3,FALSE)),"i.a",VLOOKUP($C247,GVgg!$D$12:CH$600,U$3,FALSE)),"i.a"))</f>
        <v>i.a</v>
      </c>
      <c r="V247" s="134" t="str">
        <f>IF($C247="","",_xlfn.IFNA(IF(ISBLANK(VLOOKUP($C247,GVgg!$D$12:CI$600,V$3,FALSE)),"i.a",VLOOKUP($C247,GVgg!$D$12:CI$600,V$3,FALSE)),"i.a"))</f>
        <v>i.a</v>
      </c>
      <c r="W247" s="134" t="str">
        <f>IF($C247="","",_xlfn.IFNA(IF(ISBLANK(VLOOKUP($C247,GVgg!$D$12:CJ$600,W$3,FALSE)),"i.a",VLOOKUP($C247,GVgg!$D$12:CJ$600,W$3,FALSE)),"i.a"))</f>
        <v>i.a</v>
      </c>
      <c r="X247" s="134" t="str">
        <f>IF($C247="","",_xlfn.IFNA(IF(ISBLANK(VLOOKUP($C247,GVgg!$D$12:CK$600,X$3,FALSE)),"i.a",VLOOKUP($C247,GVgg!$D$12:CK$600,X$3,FALSE)),"i.a"))</f>
        <v>i.a</v>
      </c>
      <c r="Y247" s="134" t="str">
        <f>IF($C247="","",_xlfn.IFNA(IF(ISBLANK(VLOOKUP($C247,GVgg!$D$12:CL$600,Y$3,FALSE)),"i.a",VLOOKUP($C247,GVgg!$D$12:CL$600,Y$3,FALSE)),"i.a"))</f>
        <v>i.a</v>
      </c>
      <c r="Z247" s="134" t="str">
        <f>IF($C247="","",_xlfn.IFNA(IF(ISBLANK(VLOOKUP($C247,GVgg!$D$12:CM$600,Z$3,FALSE)),"i.a",VLOOKUP($C247,GVgg!$D$12:CM$600,Z$3,FALSE)),"i.a"))</f>
        <v>i.a</v>
      </c>
      <c r="AA247" s="134" t="str">
        <f>IF($C247="","",_xlfn.IFNA(IF(ISBLANK(VLOOKUP($C247,GVgg!$D$12:CN$600,AA$3,FALSE)),"i.a",VLOOKUP($C247,GVgg!$D$12:CN$600,AA$3,FALSE)),"i.a"))</f>
        <v>i.a</v>
      </c>
      <c r="AB247" s="134" t="str">
        <f>IF($C247="","",_xlfn.IFNA(IF(ISBLANK(VLOOKUP($C247,GVgg!$D$12:CO$600,AB$3,FALSE)),"i.a",VLOOKUP($C247,GVgg!$D$12:CO$600,AB$3,FALSE)),"i.a"))</f>
        <v>i.a</v>
      </c>
    </row>
    <row r="248" spans="1:28" x14ac:dyDescent="0.2">
      <c r="A248" s="45">
        <v>240</v>
      </c>
      <c r="B248" s="45">
        <f>IF(OR(B247=B246,INDEX(GVgg!$B$12:$D$600,B247,1)=""),B247+1,B247)</f>
        <v>240</v>
      </c>
      <c r="C248" s="45">
        <f>IF(B248=B249,"",INDEX(GVgg!$B$12:$D$600,B248,3))</f>
        <v>0</v>
      </c>
      <c r="D248" s="51" t="str">
        <f>_xlfn.IFNA(IF(OR($C248="",ISBLANK(VLOOKUP($C248,GVgg!$D$11:$BV839,$I$3,FALSE))),"",VLOOKUP($C248,GVgg!$D$11:$BV839,$I$3,FALSE)),"")</f>
        <v/>
      </c>
      <c r="E248" s="51" t="str">
        <f>_xlfn.IFNA(IF(OR($C248="",ISBLANK(VLOOKUP($C248,GVgg!$D$11:$BV839,$I$3-1,FALSE))),"",VLOOKUP($C248,GVgg!$D$11:$BV839,$I$3-1,FALSE)),"")</f>
        <v/>
      </c>
      <c r="F248" s="51">
        <f>IF(B248=B249,UPPER(MID(INDEX(GVgg!$B$12:$F$600,B248,1),9,99)),INDEX(GVgg!$B$12:$F$600,B248,5))</f>
        <v>0</v>
      </c>
      <c r="G248" s="51">
        <f>IF(B248=B249,UPPER(MID(INDEX(GVgg!$B$12:$F$600,B248,1),9,99)),INDEX(GVgg!$B$12:$F$600,B248,4))</f>
        <v>0</v>
      </c>
      <c r="H248" s="106">
        <f t="shared" si="8"/>
        <v>0</v>
      </c>
      <c r="I248" s="108" t="str">
        <f t="shared" si="9"/>
        <v xml:space="preserve"> </v>
      </c>
      <c r="J248" s="134" t="str">
        <f>IF($C248="","",_xlfn.IFNA(IF(ISBLANK(VLOOKUP($C248,GVgg!$D$12:BW$600,J$3,FALSE)),"i.a",VLOOKUP($C248,GVgg!$D$12:BW$600,J$3,FALSE)),"i.a"))</f>
        <v>i.a</v>
      </c>
      <c r="K248" s="134" t="str">
        <f>IF($C248="","",_xlfn.IFNA(IF(ISBLANK(VLOOKUP($C248,GVgg!$D$12:BX$600,K$3,FALSE)),"i.a",VLOOKUP($C248,GVgg!$D$12:BX$600,K$3,FALSE)),"i.a"))</f>
        <v>i.a</v>
      </c>
      <c r="L248" s="134" t="str">
        <f>IF($C248="","",_xlfn.IFNA(IF(ISBLANK(VLOOKUP($C248,GVgg!$D$12:BY$600,L$3,FALSE)),"i.a",VLOOKUP($C248,GVgg!$D$12:BY$600,L$3,FALSE)),"i.a"))</f>
        <v>i.a</v>
      </c>
      <c r="M248" s="134" t="str">
        <f>IF($C248="","",_xlfn.IFNA(IF(ISBLANK(VLOOKUP($C248,GVgg!$D$12:BZ$600,M$3,FALSE)),"i.a",VLOOKUP($C248,GVgg!$D$12:BZ$600,M$3,FALSE)),"i.a"))</f>
        <v>i.a</v>
      </c>
      <c r="N248" s="134" t="str">
        <f>IF($C248="","",_xlfn.IFNA(IF(ISBLANK(VLOOKUP($C248,GVgg!$D$12:CA$600,N$3,FALSE)),"i.a",VLOOKUP($C248,GVgg!$D$12:CA$600,N$3,FALSE)),"i.a"))</f>
        <v>i.a</v>
      </c>
      <c r="O248" s="134" t="str">
        <f>IF($C248="","",_xlfn.IFNA(IF(ISBLANK(VLOOKUP($C248,GVgg!$D$12:CB$600,O$3,FALSE)),"i.a",VLOOKUP($C248,GVgg!$D$12:CB$600,O$3,FALSE)),"i.a"))</f>
        <v>i.a</v>
      </c>
      <c r="P248" s="134" t="str">
        <f>IF($C248="","",_xlfn.IFNA(IF(ISBLANK(VLOOKUP($C248,GVgg!$D$12:CC$600,P$3,FALSE)),"i.a",VLOOKUP($C248,GVgg!$D$12:CC$600,P$3,FALSE)),"i.a"))</f>
        <v>i.a</v>
      </c>
      <c r="Q248" s="134" t="str">
        <f>IF($C248="","",_xlfn.IFNA(IF(ISBLANK(VLOOKUP($C248,GVgg!$D$12:CD$600,Q$3,FALSE)),"i.a",VLOOKUP($C248,GVgg!$D$12:CD$600,Q$3,FALSE)),"i.a"))</f>
        <v>i.a</v>
      </c>
      <c r="R248" s="134" t="str">
        <f>IF($C248="","",_xlfn.IFNA(IF(ISBLANK(VLOOKUP($C248,GVgg!$D$12:CE$600,R$3,FALSE)),"i.a",VLOOKUP($C248,GVgg!$D$12:CE$600,R$3,FALSE)),"i.a"))</f>
        <v>i.a</v>
      </c>
      <c r="S248" s="134" t="str">
        <f>IF($C248="","",_xlfn.IFNA(IF(ISBLANK(VLOOKUP($C248,GVgg!$D$12:CF$600,S$3,FALSE)),"i.a",VLOOKUP($C248,GVgg!$D$12:CF$600,S$3,FALSE)),"i.a"))</f>
        <v>i.a</v>
      </c>
      <c r="T248" s="134" t="str">
        <f>IF($C248="","",_xlfn.IFNA(IF(ISBLANK(VLOOKUP($C248,GVgg!$D$12:CG$600,T$3,FALSE)),"i.a",VLOOKUP($C248,GVgg!$D$12:CG$600,T$3,FALSE)),"i.a"))</f>
        <v>i.a</v>
      </c>
      <c r="U248" s="134" t="str">
        <f>IF($C248="","",_xlfn.IFNA(IF(ISBLANK(VLOOKUP($C248,GVgg!$D$12:CH$600,U$3,FALSE)),"i.a",VLOOKUP($C248,GVgg!$D$12:CH$600,U$3,FALSE)),"i.a"))</f>
        <v>i.a</v>
      </c>
      <c r="V248" s="134" t="str">
        <f>IF($C248="","",_xlfn.IFNA(IF(ISBLANK(VLOOKUP($C248,GVgg!$D$12:CI$600,V$3,FALSE)),"i.a",VLOOKUP($C248,GVgg!$D$12:CI$600,V$3,FALSE)),"i.a"))</f>
        <v>i.a</v>
      </c>
      <c r="W248" s="134" t="str">
        <f>IF($C248="","",_xlfn.IFNA(IF(ISBLANK(VLOOKUP($C248,GVgg!$D$12:CJ$600,W$3,FALSE)),"i.a",VLOOKUP($C248,GVgg!$D$12:CJ$600,W$3,FALSE)),"i.a"))</f>
        <v>i.a</v>
      </c>
      <c r="X248" s="134" t="str">
        <f>IF($C248="","",_xlfn.IFNA(IF(ISBLANK(VLOOKUP($C248,GVgg!$D$12:CK$600,X$3,FALSE)),"i.a",VLOOKUP($C248,GVgg!$D$12:CK$600,X$3,FALSE)),"i.a"))</f>
        <v>i.a</v>
      </c>
      <c r="Y248" s="134" t="str">
        <f>IF($C248="","",_xlfn.IFNA(IF(ISBLANK(VLOOKUP($C248,GVgg!$D$12:CL$600,Y$3,FALSE)),"i.a",VLOOKUP($C248,GVgg!$D$12:CL$600,Y$3,FALSE)),"i.a"))</f>
        <v>i.a</v>
      </c>
      <c r="Z248" s="134" t="str">
        <f>IF($C248="","",_xlfn.IFNA(IF(ISBLANK(VLOOKUP($C248,GVgg!$D$12:CM$600,Z$3,FALSE)),"i.a",VLOOKUP($C248,GVgg!$D$12:CM$600,Z$3,FALSE)),"i.a"))</f>
        <v>i.a</v>
      </c>
      <c r="AA248" s="134" t="str">
        <f>IF($C248="","",_xlfn.IFNA(IF(ISBLANK(VLOOKUP($C248,GVgg!$D$12:CN$600,AA$3,FALSE)),"i.a",VLOOKUP($C248,GVgg!$D$12:CN$600,AA$3,FALSE)),"i.a"))</f>
        <v>i.a</v>
      </c>
      <c r="AB248" s="134" t="str">
        <f>IF($C248="","",_xlfn.IFNA(IF(ISBLANK(VLOOKUP($C248,GVgg!$D$12:CO$600,AB$3,FALSE)),"i.a",VLOOKUP($C248,GVgg!$D$12:CO$600,AB$3,FALSE)),"i.a"))</f>
        <v>i.a</v>
      </c>
    </row>
    <row r="249" spans="1:28" x14ac:dyDescent="0.2">
      <c r="A249" s="45">
        <v>241</v>
      </c>
      <c r="B249" s="45">
        <f>IF(OR(B248=B247,INDEX(GVgg!$B$12:$D$600,B248,1)=""),B248+1,B248)</f>
        <v>241</v>
      </c>
      <c r="C249" s="45">
        <f>IF(B249=B250,"",INDEX(GVgg!$B$12:$D$600,B249,3))</f>
        <v>0</v>
      </c>
      <c r="D249" s="51" t="str">
        <f>_xlfn.IFNA(IF(OR($C249="",ISBLANK(VLOOKUP($C249,GVgg!$D$11:$BV840,$I$3,FALSE))),"",VLOOKUP($C249,GVgg!$D$11:$BV840,$I$3,FALSE)),"")</f>
        <v/>
      </c>
      <c r="E249" s="51" t="str">
        <f>_xlfn.IFNA(IF(OR($C249="",ISBLANK(VLOOKUP($C249,GVgg!$D$11:$BV840,$I$3-1,FALSE))),"",VLOOKUP($C249,GVgg!$D$11:$BV840,$I$3-1,FALSE)),"")</f>
        <v/>
      </c>
      <c r="F249" s="51">
        <f>IF(B249=B250,UPPER(MID(INDEX(GVgg!$B$12:$F$600,B249,1),9,99)),INDEX(GVgg!$B$12:$F$600,B249,5))</f>
        <v>0</v>
      </c>
      <c r="G249" s="51">
        <f>IF(B249=B250,UPPER(MID(INDEX(GVgg!$B$12:$F$600,B249,1),9,99)),INDEX(GVgg!$B$12:$F$600,B249,4))</f>
        <v>0</v>
      </c>
      <c r="H249" s="106">
        <f t="shared" si="8"/>
        <v>0</v>
      </c>
      <c r="I249" s="108" t="str">
        <f t="shared" si="9"/>
        <v xml:space="preserve"> </v>
      </c>
      <c r="J249" s="134" t="str">
        <f>IF($C249="","",_xlfn.IFNA(IF(ISBLANK(VLOOKUP($C249,GVgg!$D$12:BW$600,J$3,FALSE)),"i.a",VLOOKUP($C249,GVgg!$D$12:BW$600,J$3,FALSE)),"i.a"))</f>
        <v>i.a</v>
      </c>
      <c r="K249" s="134" t="str">
        <f>IF($C249="","",_xlfn.IFNA(IF(ISBLANK(VLOOKUP($C249,GVgg!$D$12:BX$600,K$3,FALSE)),"i.a",VLOOKUP($C249,GVgg!$D$12:BX$600,K$3,FALSE)),"i.a"))</f>
        <v>i.a</v>
      </c>
      <c r="L249" s="134" t="str">
        <f>IF($C249="","",_xlfn.IFNA(IF(ISBLANK(VLOOKUP($C249,GVgg!$D$12:BY$600,L$3,FALSE)),"i.a",VLOOKUP($C249,GVgg!$D$12:BY$600,L$3,FALSE)),"i.a"))</f>
        <v>i.a</v>
      </c>
      <c r="M249" s="134" t="str">
        <f>IF($C249="","",_xlfn.IFNA(IF(ISBLANK(VLOOKUP($C249,GVgg!$D$12:BZ$600,M$3,FALSE)),"i.a",VLOOKUP($C249,GVgg!$D$12:BZ$600,M$3,FALSE)),"i.a"))</f>
        <v>i.a</v>
      </c>
      <c r="N249" s="134" t="str">
        <f>IF($C249="","",_xlfn.IFNA(IF(ISBLANK(VLOOKUP($C249,GVgg!$D$12:CA$600,N$3,FALSE)),"i.a",VLOOKUP($C249,GVgg!$D$12:CA$600,N$3,FALSE)),"i.a"))</f>
        <v>i.a</v>
      </c>
      <c r="O249" s="134" t="str">
        <f>IF($C249="","",_xlfn.IFNA(IF(ISBLANK(VLOOKUP($C249,GVgg!$D$12:CB$600,O$3,FALSE)),"i.a",VLOOKUP($C249,GVgg!$D$12:CB$600,O$3,FALSE)),"i.a"))</f>
        <v>i.a</v>
      </c>
      <c r="P249" s="134" t="str">
        <f>IF($C249="","",_xlfn.IFNA(IF(ISBLANK(VLOOKUP($C249,GVgg!$D$12:CC$600,P$3,FALSE)),"i.a",VLOOKUP($C249,GVgg!$D$12:CC$600,P$3,FALSE)),"i.a"))</f>
        <v>i.a</v>
      </c>
      <c r="Q249" s="134" t="str">
        <f>IF($C249="","",_xlfn.IFNA(IF(ISBLANK(VLOOKUP($C249,GVgg!$D$12:CD$600,Q$3,FALSE)),"i.a",VLOOKUP($C249,GVgg!$D$12:CD$600,Q$3,FALSE)),"i.a"))</f>
        <v>i.a</v>
      </c>
      <c r="R249" s="134" t="str">
        <f>IF($C249="","",_xlfn.IFNA(IF(ISBLANK(VLOOKUP($C249,GVgg!$D$12:CE$600,R$3,FALSE)),"i.a",VLOOKUP($C249,GVgg!$D$12:CE$600,R$3,FALSE)),"i.a"))</f>
        <v>i.a</v>
      </c>
      <c r="S249" s="134" t="str">
        <f>IF($C249="","",_xlfn.IFNA(IF(ISBLANK(VLOOKUP($C249,GVgg!$D$12:CF$600,S$3,FALSE)),"i.a",VLOOKUP($C249,GVgg!$D$12:CF$600,S$3,FALSE)),"i.a"))</f>
        <v>i.a</v>
      </c>
      <c r="T249" s="134" t="str">
        <f>IF($C249="","",_xlfn.IFNA(IF(ISBLANK(VLOOKUP($C249,GVgg!$D$12:CG$600,T$3,FALSE)),"i.a",VLOOKUP($C249,GVgg!$D$12:CG$600,T$3,FALSE)),"i.a"))</f>
        <v>i.a</v>
      </c>
      <c r="U249" s="134" t="str">
        <f>IF($C249="","",_xlfn.IFNA(IF(ISBLANK(VLOOKUP($C249,GVgg!$D$12:CH$600,U$3,FALSE)),"i.a",VLOOKUP($C249,GVgg!$D$12:CH$600,U$3,FALSE)),"i.a"))</f>
        <v>i.a</v>
      </c>
      <c r="V249" s="134" t="str">
        <f>IF($C249="","",_xlfn.IFNA(IF(ISBLANK(VLOOKUP($C249,GVgg!$D$12:CI$600,V$3,FALSE)),"i.a",VLOOKUP($C249,GVgg!$D$12:CI$600,V$3,FALSE)),"i.a"))</f>
        <v>i.a</v>
      </c>
      <c r="W249" s="134" t="str">
        <f>IF($C249="","",_xlfn.IFNA(IF(ISBLANK(VLOOKUP($C249,GVgg!$D$12:CJ$600,W$3,FALSE)),"i.a",VLOOKUP($C249,GVgg!$D$12:CJ$600,W$3,FALSE)),"i.a"))</f>
        <v>i.a</v>
      </c>
      <c r="X249" s="134" t="str">
        <f>IF($C249="","",_xlfn.IFNA(IF(ISBLANK(VLOOKUP($C249,GVgg!$D$12:CK$600,X$3,FALSE)),"i.a",VLOOKUP($C249,GVgg!$D$12:CK$600,X$3,FALSE)),"i.a"))</f>
        <v>i.a</v>
      </c>
      <c r="Y249" s="134" t="str">
        <f>IF($C249="","",_xlfn.IFNA(IF(ISBLANK(VLOOKUP($C249,GVgg!$D$12:CL$600,Y$3,FALSE)),"i.a",VLOOKUP($C249,GVgg!$D$12:CL$600,Y$3,FALSE)),"i.a"))</f>
        <v>i.a</v>
      </c>
      <c r="Z249" s="134" t="str">
        <f>IF($C249="","",_xlfn.IFNA(IF(ISBLANK(VLOOKUP($C249,GVgg!$D$12:CM$600,Z$3,FALSE)),"i.a",VLOOKUP($C249,GVgg!$D$12:CM$600,Z$3,FALSE)),"i.a"))</f>
        <v>i.a</v>
      </c>
      <c r="AA249" s="134" t="str">
        <f>IF($C249="","",_xlfn.IFNA(IF(ISBLANK(VLOOKUP($C249,GVgg!$D$12:CN$600,AA$3,FALSE)),"i.a",VLOOKUP($C249,GVgg!$D$12:CN$600,AA$3,FALSE)),"i.a"))</f>
        <v>i.a</v>
      </c>
      <c r="AB249" s="134" t="str">
        <f>IF($C249="","",_xlfn.IFNA(IF(ISBLANK(VLOOKUP($C249,GVgg!$D$12:CO$600,AB$3,FALSE)),"i.a",VLOOKUP($C249,GVgg!$D$12:CO$600,AB$3,FALSE)),"i.a"))</f>
        <v>i.a</v>
      </c>
    </row>
    <row r="250" spans="1:28" x14ac:dyDescent="0.2">
      <c r="A250" s="45">
        <v>242</v>
      </c>
      <c r="B250" s="45">
        <f>IF(OR(B249=B248,INDEX(GVgg!$B$12:$D$600,B249,1)=""),B249+1,B249)</f>
        <v>242</v>
      </c>
      <c r="C250" s="45">
        <f>IF(B250=B251,"",INDEX(GVgg!$B$12:$D$600,B250,3))</f>
        <v>0</v>
      </c>
      <c r="D250" s="51" t="str">
        <f>_xlfn.IFNA(IF(OR($C250="",ISBLANK(VLOOKUP($C250,GVgg!$D$11:$BV841,$I$3,FALSE))),"",VLOOKUP($C250,GVgg!$D$11:$BV841,$I$3,FALSE)),"")</f>
        <v/>
      </c>
      <c r="E250" s="51" t="str">
        <f>_xlfn.IFNA(IF(OR($C250="",ISBLANK(VLOOKUP($C250,GVgg!$D$11:$BV841,$I$3-1,FALSE))),"",VLOOKUP($C250,GVgg!$D$11:$BV841,$I$3-1,FALSE)),"")</f>
        <v/>
      </c>
      <c r="F250" s="51">
        <f>IF(B250=B251,UPPER(MID(INDEX(GVgg!$B$12:$F$600,B250,1),9,99)),INDEX(GVgg!$B$12:$F$600,B250,5))</f>
        <v>0</v>
      </c>
      <c r="G250" s="51">
        <f>IF(B250=B251,UPPER(MID(INDEX(GVgg!$B$12:$F$600,B250,1),9,99)),INDEX(GVgg!$B$12:$F$600,B250,4))</f>
        <v>0</v>
      </c>
      <c r="H250" s="106">
        <f t="shared" si="8"/>
        <v>0</v>
      </c>
      <c r="I250" s="108" t="str">
        <f t="shared" si="9"/>
        <v xml:space="preserve"> </v>
      </c>
      <c r="J250" s="134" t="str">
        <f>IF($C250="","",_xlfn.IFNA(IF(ISBLANK(VLOOKUP($C250,GVgg!$D$12:BW$600,J$3,FALSE)),"i.a",VLOOKUP($C250,GVgg!$D$12:BW$600,J$3,FALSE)),"i.a"))</f>
        <v>i.a</v>
      </c>
      <c r="K250" s="134" t="str">
        <f>IF($C250="","",_xlfn.IFNA(IF(ISBLANK(VLOOKUP($C250,GVgg!$D$12:BX$600,K$3,FALSE)),"i.a",VLOOKUP($C250,GVgg!$D$12:BX$600,K$3,FALSE)),"i.a"))</f>
        <v>i.a</v>
      </c>
      <c r="L250" s="134" t="str">
        <f>IF($C250="","",_xlfn.IFNA(IF(ISBLANK(VLOOKUP($C250,GVgg!$D$12:BY$600,L$3,FALSE)),"i.a",VLOOKUP($C250,GVgg!$D$12:BY$600,L$3,FALSE)),"i.a"))</f>
        <v>i.a</v>
      </c>
      <c r="M250" s="134" t="str">
        <f>IF($C250="","",_xlfn.IFNA(IF(ISBLANK(VLOOKUP($C250,GVgg!$D$12:BZ$600,M$3,FALSE)),"i.a",VLOOKUP($C250,GVgg!$D$12:BZ$600,M$3,FALSE)),"i.a"))</f>
        <v>i.a</v>
      </c>
      <c r="N250" s="134" t="str">
        <f>IF($C250="","",_xlfn.IFNA(IF(ISBLANK(VLOOKUP($C250,GVgg!$D$12:CA$600,N$3,FALSE)),"i.a",VLOOKUP($C250,GVgg!$D$12:CA$600,N$3,FALSE)),"i.a"))</f>
        <v>i.a</v>
      </c>
      <c r="O250" s="134" t="str">
        <f>IF($C250="","",_xlfn.IFNA(IF(ISBLANK(VLOOKUP($C250,GVgg!$D$12:CB$600,O$3,FALSE)),"i.a",VLOOKUP($C250,GVgg!$D$12:CB$600,O$3,FALSE)),"i.a"))</f>
        <v>i.a</v>
      </c>
      <c r="P250" s="134" t="str">
        <f>IF($C250="","",_xlfn.IFNA(IF(ISBLANK(VLOOKUP($C250,GVgg!$D$12:CC$600,P$3,FALSE)),"i.a",VLOOKUP($C250,GVgg!$D$12:CC$600,P$3,FALSE)),"i.a"))</f>
        <v>i.a</v>
      </c>
      <c r="Q250" s="134" t="str">
        <f>IF($C250="","",_xlfn.IFNA(IF(ISBLANK(VLOOKUP($C250,GVgg!$D$12:CD$600,Q$3,FALSE)),"i.a",VLOOKUP($C250,GVgg!$D$12:CD$600,Q$3,FALSE)),"i.a"))</f>
        <v>i.a</v>
      </c>
      <c r="R250" s="134" t="str">
        <f>IF($C250="","",_xlfn.IFNA(IF(ISBLANK(VLOOKUP($C250,GVgg!$D$12:CE$600,R$3,FALSE)),"i.a",VLOOKUP($C250,GVgg!$D$12:CE$600,R$3,FALSE)),"i.a"))</f>
        <v>i.a</v>
      </c>
      <c r="S250" s="134" t="str">
        <f>IF($C250="","",_xlfn.IFNA(IF(ISBLANK(VLOOKUP($C250,GVgg!$D$12:CF$600,S$3,FALSE)),"i.a",VLOOKUP($C250,GVgg!$D$12:CF$600,S$3,FALSE)),"i.a"))</f>
        <v>i.a</v>
      </c>
      <c r="T250" s="134" t="str">
        <f>IF($C250="","",_xlfn.IFNA(IF(ISBLANK(VLOOKUP($C250,GVgg!$D$12:CG$600,T$3,FALSE)),"i.a",VLOOKUP($C250,GVgg!$D$12:CG$600,T$3,FALSE)),"i.a"))</f>
        <v>i.a</v>
      </c>
      <c r="U250" s="134" t="str">
        <f>IF($C250="","",_xlfn.IFNA(IF(ISBLANK(VLOOKUP($C250,GVgg!$D$12:CH$600,U$3,FALSE)),"i.a",VLOOKUP($C250,GVgg!$D$12:CH$600,U$3,FALSE)),"i.a"))</f>
        <v>i.a</v>
      </c>
      <c r="V250" s="134" t="str">
        <f>IF($C250="","",_xlfn.IFNA(IF(ISBLANK(VLOOKUP($C250,GVgg!$D$12:CI$600,V$3,FALSE)),"i.a",VLOOKUP($C250,GVgg!$D$12:CI$600,V$3,FALSE)),"i.a"))</f>
        <v>i.a</v>
      </c>
      <c r="W250" s="134" t="str">
        <f>IF($C250="","",_xlfn.IFNA(IF(ISBLANK(VLOOKUP($C250,GVgg!$D$12:CJ$600,W$3,FALSE)),"i.a",VLOOKUP($C250,GVgg!$D$12:CJ$600,W$3,FALSE)),"i.a"))</f>
        <v>i.a</v>
      </c>
      <c r="X250" s="134" t="str">
        <f>IF($C250="","",_xlfn.IFNA(IF(ISBLANK(VLOOKUP($C250,GVgg!$D$12:CK$600,X$3,FALSE)),"i.a",VLOOKUP($C250,GVgg!$D$12:CK$600,X$3,FALSE)),"i.a"))</f>
        <v>i.a</v>
      </c>
      <c r="Y250" s="134" t="str">
        <f>IF($C250="","",_xlfn.IFNA(IF(ISBLANK(VLOOKUP($C250,GVgg!$D$12:CL$600,Y$3,FALSE)),"i.a",VLOOKUP($C250,GVgg!$D$12:CL$600,Y$3,FALSE)),"i.a"))</f>
        <v>i.a</v>
      </c>
      <c r="Z250" s="134" t="str">
        <f>IF($C250="","",_xlfn.IFNA(IF(ISBLANK(VLOOKUP($C250,GVgg!$D$12:CM$600,Z$3,FALSE)),"i.a",VLOOKUP($C250,GVgg!$D$12:CM$600,Z$3,FALSE)),"i.a"))</f>
        <v>i.a</v>
      </c>
      <c r="AA250" s="134" t="str">
        <f>IF($C250="","",_xlfn.IFNA(IF(ISBLANK(VLOOKUP($C250,GVgg!$D$12:CN$600,AA$3,FALSE)),"i.a",VLOOKUP($C250,GVgg!$D$12:CN$600,AA$3,FALSE)),"i.a"))</f>
        <v>i.a</v>
      </c>
      <c r="AB250" s="134" t="str">
        <f>IF($C250="","",_xlfn.IFNA(IF(ISBLANK(VLOOKUP($C250,GVgg!$D$12:CO$600,AB$3,FALSE)),"i.a",VLOOKUP($C250,GVgg!$D$12:CO$600,AB$3,FALSE)),"i.a"))</f>
        <v>i.a</v>
      </c>
    </row>
    <row r="251" spans="1:28" x14ac:dyDescent="0.2">
      <c r="A251" s="45">
        <v>243</v>
      </c>
      <c r="B251" s="45">
        <f>IF(OR(B250=B249,INDEX(GVgg!$B$12:$D$600,B250,1)=""),B250+1,B250)</f>
        <v>243</v>
      </c>
      <c r="C251" s="45">
        <f>IF(B251=B252,"",INDEX(GVgg!$B$12:$D$600,B251,3))</f>
        <v>0</v>
      </c>
      <c r="D251" s="51" t="str">
        <f>_xlfn.IFNA(IF(OR($C251="",ISBLANK(VLOOKUP($C251,GVgg!$D$11:$BV842,$I$3,FALSE))),"",VLOOKUP($C251,GVgg!$D$11:$BV842,$I$3,FALSE)),"")</f>
        <v/>
      </c>
      <c r="E251" s="51" t="str">
        <f>_xlfn.IFNA(IF(OR($C251="",ISBLANK(VLOOKUP($C251,GVgg!$D$11:$BV842,$I$3-1,FALSE))),"",VLOOKUP($C251,GVgg!$D$11:$BV842,$I$3-1,FALSE)),"")</f>
        <v/>
      </c>
      <c r="F251" s="51">
        <f>IF(B251=B252,UPPER(MID(INDEX(GVgg!$B$12:$F$600,B251,1),9,99)),INDEX(GVgg!$B$12:$F$600,B251,5))</f>
        <v>0</v>
      </c>
      <c r="G251" s="51">
        <f>IF(B251=B252,UPPER(MID(INDEX(GVgg!$B$12:$F$600,B251,1),9,99)),INDEX(GVgg!$B$12:$F$600,B251,4))</f>
        <v>0</v>
      </c>
      <c r="H251" s="106">
        <f t="shared" si="8"/>
        <v>0</v>
      </c>
      <c r="I251" s="108" t="str">
        <f t="shared" si="9"/>
        <v xml:space="preserve"> </v>
      </c>
      <c r="J251" s="134" t="str">
        <f>IF($C251="","",_xlfn.IFNA(IF(ISBLANK(VLOOKUP($C251,GVgg!$D$12:BW$600,J$3,FALSE)),"i.a",VLOOKUP($C251,GVgg!$D$12:BW$600,J$3,FALSE)),"i.a"))</f>
        <v>i.a</v>
      </c>
      <c r="K251" s="134" t="str">
        <f>IF($C251="","",_xlfn.IFNA(IF(ISBLANK(VLOOKUP($C251,GVgg!$D$12:BX$600,K$3,FALSE)),"i.a",VLOOKUP($C251,GVgg!$D$12:BX$600,K$3,FALSE)),"i.a"))</f>
        <v>i.a</v>
      </c>
      <c r="L251" s="134" t="str">
        <f>IF($C251="","",_xlfn.IFNA(IF(ISBLANK(VLOOKUP($C251,GVgg!$D$12:BY$600,L$3,FALSE)),"i.a",VLOOKUP($C251,GVgg!$D$12:BY$600,L$3,FALSE)),"i.a"))</f>
        <v>i.a</v>
      </c>
      <c r="M251" s="134" t="str">
        <f>IF($C251="","",_xlfn.IFNA(IF(ISBLANK(VLOOKUP($C251,GVgg!$D$12:BZ$600,M$3,FALSE)),"i.a",VLOOKUP($C251,GVgg!$D$12:BZ$600,M$3,FALSE)),"i.a"))</f>
        <v>i.a</v>
      </c>
      <c r="N251" s="134" t="str">
        <f>IF($C251="","",_xlfn.IFNA(IF(ISBLANK(VLOOKUP($C251,GVgg!$D$12:CA$600,N$3,FALSE)),"i.a",VLOOKUP($C251,GVgg!$D$12:CA$600,N$3,FALSE)),"i.a"))</f>
        <v>i.a</v>
      </c>
      <c r="O251" s="134" t="str">
        <f>IF($C251="","",_xlfn.IFNA(IF(ISBLANK(VLOOKUP($C251,GVgg!$D$12:CB$600,O$3,FALSE)),"i.a",VLOOKUP($C251,GVgg!$D$12:CB$600,O$3,FALSE)),"i.a"))</f>
        <v>i.a</v>
      </c>
      <c r="P251" s="134" t="str">
        <f>IF($C251="","",_xlfn.IFNA(IF(ISBLANK(VLOOKUP($C251,GVgg!$D$12:CC$600,P$3,FALSE)),"i.a",VLOOKUP($C251,GVgg!$D$12:CC$600,P$3,FALSE)),"i.a"))</f>
        <v>i.a</v>
      </c>
      <c r="Q251" s="134" t="str">
        <f>IF($C251="","",_xlfn.IFNA(IF(ISBLANK(VLOOKUP($C251,GVgg!$D$12:CD$600,Q$3,FALSE)),"i.a",VLOOKUP($C251,GVgg!$D$12:CD$600,Q$3,FALSE)),"i.a"))</f>
        <v>i.a</v>
      </c>
      <c r="R251" s="134" t="str">
        <f>IF($C251="","",_xlfn.IFNA(IF(ISBLANK(VLOOKUP($C251,GVgg!$D$12:CE$600,R$3,FALSE)),"i.a",VLOOKUP($C251,GVgg!$D$12:CE$600,R$3,FALSE)),"i.a"))</f>
        <v>i.a</v>
      </c>
      <c r="S251" s="134" t="str">
        <f>IF($C251="","",_xlfn.IFNA(IF(ISBLANK(VLOOKUP($C251,GVgg!$D$12:CF$600,S$3,FALSE)),"i.a",VLOOKUP($C251,GVgg!$D$12:CF$600,S$3,FALSE)),"i.a"))</f>
        <v>i.a</v>
      </c>
      <c r="T251" s="134" t="str">
        <f>IF($C251="","",_xlfn.IFNA(IF(ISBLANK(VLOOKUP($C251,GVgg!$D$12:CG$600,T$3,FALSE)),"i.a",VLOOKUP($C251,GVgg!$D$12:CG$600,T$3,FALSE)),"i.a"))</f>
        <v>i.a</v>
      </c>
      <c r="U251" s="134" t="str">
        <f>IF($C251="","",_xlfn.IFNA(IF(ISBLANK(VLOOKUP($C251,GVgg!$D$12:CH$600,U$3,FALSE)),"i.a",VLOOKUP($C251,GVgg!$D$12:CH$600,U$3,FALSE)),"i.a"))</f>
        <v>i.a</v>
      </c>
      <c r="V251" s="134" t="str">
        <f>IF($C251="","",_xlfn.IFNA(IF(ISBLANK(VLOOKUP($C251,GVgg!$D$12:CI$600,V$3,FALSE)),"i.a",VLOOKUP($C251,GVgg!$D$12:CI$600,V$3,FALSE)),"i.a"))</f>
        <v>i.a</v>
      </c>
      <c r="W251" s="134" t="str">
        <f>IF($C251="","",_xlfn.IFNA(IF(ISBLANK(VLOOKUP($C251,GVgg!$D$12:CJ$600,W$3,FALSE)),"i.a",VLOOKUP($C251,GVgg!$D$12:CJ$600,W$3,FALSE)),"i.a"))</f>
        <v>i.a</v>
      </c>
      <c r="X251" s="134" t="str">
        <f>IF($C251="","",_xlfn.IFNA(IF(ISBLANK(VLOOKUP($C251,GVgg!$D$12:CK$600,X$3,FALSE)),"i.a",VLOOKUP($C251,GVgg!$D$12:CK$600,X$3,FALSE)),"i.a"))</f>
        <v>i.a</v>
      </c>
      <c r="Y251" s="134" t="str">
        <f>IF($C251="","",_xlfn.IFNA(IF(ISBLANK(VLOOKUP($C251,GVgg!$D$12:CL$600,Y$3,FALSE)),"i.a",VLOOKUP($C251,GVgg!$D$12:CL$600,Y$3,FALSE)),"i.a"))</f>
        <v>i.a</v>
      </c>
      <c r="Z251" s="134" t="str">
        <f>IF($C251="","",_xlfn.IFNA(IF(ISBLANK(VLOOKUP($C251,GVgg!$D$12:CM$600,Z$3,FALSE)),"i.a",VLOOKUP($C251,GVgg!$D$12:CM$600,Z$3,FALSE)),"i.a"))</f>
        <v>i.a</v>
      </c>
      <c r="AA251" s="134" t="str">
        <f>IF($C251="","",_xlfn.IFNA(IF(ISBLANK(VLOOKUP($C251,GVgg!$D$12:CN$600,AA$3,FALSE)),"i.a",VLOOKUP($C251,GVgg!$D$12:CN$600,AA$3,FALSE)),"i.a"))</f>
        <v>i.a</v>
      </c>
      <c r="AB251" s="134" t="str">
        <f>IF($C251="","",_xlfn.IFNA(IF(ISBLANK(VLOOKUP($C251,GVgg!$D$12:CO$600,AB$3,FALSE)),"i.a",VLOOKUP($C251,GVgg!$D$12:CO$600,AB$3,FALSE)),"i.a"))</f>
        <v>i.a</v>
      </c>
    </row>
    <row r="252" spans="1:28" x14ac:dyDescent="0.2">
      <c r="A252" s="45">
        <v>244</v>
      </c>
      <c r="B252" s="45">
        <f>IF(OR(B251=B250,INDEX(GVgg!$B$12:$D$600,B251,1)=""),B251+1,B251)</f>
        <v>244</v>
      </c>
      <c r="C252" s="45">
        <f>IF(B252=B253,"",INDEX(GVgg!$B$12:$D$600,B252,3))</f>
        <v>0</v>
      </c>
      <c r="D252" s="51" t="str">
        <f>_xlfn.IFNA(IF(OR($C252="",ISBLANK(VLOOKUP($C252,GVgg!$D$11:$BV843,$I$3,FALSE))),"",VLOOKUP($C252,GVgg!$D$11:$BV843,$I$3,FALSE)),"")</f>
        <v/>
      </c>
      <c r="E252" s="51" t="str">
        <f>_xlfn.IFNA(IF(OR($C252="",ISBLANK(VLOOKUP($C252,GVgg!$D$11:$BV843,$I$3-1,FALSE))),"",VLOOKUP($C252,GVgg!$D$11:$BV843,$I$3-1,FALSE)),"")</f>
        <v/>
      </c>
      <c r="F252" s="51">
        <f>IF(B252=B253,UPPER(MID(INDEX(GVgg!$B$12:$F$600,B252,1),9,99)),INDEX(GVgg!$B$12:$F$600,B252,5))</f>
        <v>0</v>
      </c>
      <c r="G252" s="51">
        <f>IF(B252=B253,UPPER(MID(INDEX(GVgg!$B$12:$F$600,B252,1),9,99)),INDEX(GVgg!$B$12:$F$600,B252,4))</f>
        <v>0</v>
      </c>
      <c r="H252" s="106">
        <f t="shared" si="8"/>
        <v>0</v>
      </c>
      <c r="I252" s="108" t="str">
        <f t="shared" si="9"/>
        <v xml:space="preserve"> </v>
      </c>
      <c r="J252" s="134" t="str">
        <f>IF($C252="","",_xlfn.IFNA(IF(ISBLANK(VLOOKUP($C252,GVgg!$D$12:BW$600,J$3,FALSE)),"i.a",VLOOKUP($C252,GVgg!$D$12:BW$600,J$3,FALSE)),"i.a"))</f>
        <v>i.a</v>
      </c>
      <c r="K252" s="134" t="str">
        <f>IF($C252="","",_xlfn.IFNA(IF(ISBLANK(VLOOKUP($C252,GVgg!$D$12:BX$600,K$3,FALSE)),"i.a",VLOOKUP($C252,GVgg!$D$12:BX$600,K$3,FALSE)),"i.a"))</f>
        <v>i.a</v>
      </c>
      <c r="L252" s="134" t="str">
        <f>IF($C252="","",_xlfn.IFNA(IF(ISBLANK(VLOOKUP($C252,GVgg!$D$12:BY$600,L$3,FALSE)),"i.a",VLOOKUP($C252,GVgg!$D$12:BY$600,L$3,FALSE)),"i.a"))</f>
        <v>i.a</v>
      </c>
      <c r="M252" s="134" t="str">
        <f>IF($C252="","",_xlfn.IFNA(IF(ISBLANK(VLOOKUP($C252,GVgg!$D$12:BZ$600,M$3,FALSE)),"i.a",VLOOKUP($C252,GVgg!$D$12:BZ$600,M$3,FALSE)),"i.a"))</f>
        <v>i.a</v>
      </c>
      <c r="N252" s="134" t="str">
        <f>IF($C252="","",_xlfn.IFNA(IF(ISBLANK(VLOOKUP($C252,GVgg!$D$12:CA$600,N$3,FALSE)),"i.a",VLOOKUP($C252,GVgg!$D$12:CA$600,N$3,FALSE)),"i.a"))</f>
        <v>i.a</v>
      </c>
      <c r="O252" s="134" t="str">
        <f>IF($C252="","",_xlfn.IFNA(IF(ISBLANK(VLOOKUP($C252,GVgg!$D$12:CB$600,O$3,FALSE)),"i.a",VLOOKUP($C252,GVgg!$D$12:CB$600,O$3,FALSE)),"i.a"))</f>
        <v>i.a</v>
      </c>
      <c r="P252" s="134" t="str">
        <f>IF($C252="","",_xlfn.IFNA(IF(ISBLANK(VLOOKUP($C252,GVgg!$D$12:CC$600,P$3,FALSE)),"i.a",VLOOKUP($C252,GVgg!$D$12:CC$600,P$3,FALSE)),"i.a"))</f>
        <v>i.a</v>
      </c>
      <c r="Q252" s="134" t="str">
        <f>IF($C252="","",_xlfn.IFNA(IF(ISBLANK(VLOOKUP($C252,GVgg!$D$12:CD$600,Q$3,FALSE)),"i.a",VLOOKUP($C252,GVgg!$D$12:CD$600,Q$3,FALSE)),"i.a"))</f>
        <v>i.a</v>
      </c>
      <c r="R252" s="134" t="str">
        <f>IF($C252="","",_xlfn.IFNA(IF(ISBLANK(VLOOKUP($C252,GVgg!$D$12:CE$600,R$3,FALSE)),"i.a",VLOOKUP($C252,GVgg!$D$12:CE$600,R$3,FALSE)),"i.a"))</f>
        <v>i.a</v>
      </c>
      <c r="S252" s="134" t="str">
        <f>IF($C252="","",_xlfn.IFNA(IF(ISBLANK(VLOOKUP($C252,GVgg!$D$12:CF$600,S$3,FALSE)),"i.a",VLOOKUP($C252,GVgg!$D$12:CF$600,S$3,FALSE)),"i.a"))</f>
        <v>i.a</v>
      </c>
      <c r="T252" s="134" t="str">
        <f>IF($C252="","",_xlfn.IFNA(IF(ISBLANK(VLOOKUP($C252,GVgg!$D$12:CG$600,T$3,FALSE)),"i.a",VLOOKUP($C252,GVgg!$D$12:CG$600,T$3,FALSE)),"i.a"))</f>
        <v>i.a</v>
      </c>
      <c r="U252" s="134" t="str">
        <f>IF($C252="","",_xlfn.IFNA(IF(ISBLANK(VLOOKUP($C252,GVgg!$D$12:CH$600,U$3,FALSE)),"i.a",VLOOKUP($C252,GVgg!$D$12:CH$600,U$3,FALSE)),"i.a"))</f>
        <v>i.a</v>
      </c>
      <c r="V252" s="134" t="str">
        <f>IF($C252="","",_xlfn.IFNA(IF(ISBLANK(VLOOKUP($C252,GVgg!$D$12:CI$600,V$3,FALSE)),"i.a",VLOOKUP($C252,GVgg!$D$12:CI$600,V$3,FALSE)),"i.a"))</f>
        <v>i.a</v>
      </c>
      <c r="W252" s="134" t="str">
        <f>IF($C252="","",_xlfn.IFNA(IF(ISBLANK(VLOOKUP($C252,GVgg!$D$12:CJ$600,W$3,FALSE)),"i.a",VLOOKUP($C252,GVgg!$D$12:CJ$600,W$3,FALSE)),"i.a"))</f>
        <v>i.a</v>
      </c>
      <c r="X252" s="134" t="str">
        <f>IF($C252="","",_xlfn.IFNA(IF(ISBLANK(VLOOKUP($C252,GVgg!$D$12:CK$600,X$3,FALSE)),"i.a",VLOOKUP($C252,GVgg!$D$12:CK$600,X$3,FALSE)),"i.a"))</f>
        <v>i.a</v>
      </c>
      <c r="Y252" s="134" t="str">
        <f>IF($C252="","",_xlfn.IFNA(IF(ISBLANK(VLOOKUP($C252,GVgg!$D$12:CL$600,Y$3,FALSE)),"i.a",VLOOKUP($C252,GVgg!$D$12:CL$600,Y$3,FALSE)),"i.a"))</f>
        <v>i.a</v>
      </c>
      <c r="Z252" s="134" t="str">
        <f>IF($C252="","",_xlfn.IFNA(IF(ISBLANK(VLOOKUP($C252,GVgg!$D$12:CM$600,Z$3,FALSE)),"i.a",VLOOKUP($C252,GVgg!$D$12:CM$600,Z$3,FALSE)),"i.a"))</f>
        <v>i.a</v>
      </c>
      <c r="AA252" s="134" t="str">
        <f>IF($C252="","",_xlfn.IFNA(IF(ISBLANK(VLOOKUP($C252,GVgg!$D$12:CN$600,AA$3,FALSE)),"i.a",VLOOKUP($C252,GVgg!$D$12:CN$600,AA$3,FALSE)),"i.a"))</f>
        <v>i.a</v>
      </c>
      <c r="AB252" s="134" t="str">
        <f>IF($C252="","",_xlfn.IFNA(IF(ISBLANK(VLOOKUP($C252,GVgg!$D$12:CO$600,AB$3,FALSE)),"i.a",VLOOKUP($C252,GVgg!$D$12:CO$600,AB$3,FALSE)),"i.a"))</f>
        <v>i.a</v>
      </c>
    </row>
    <row r="253" spans="1:28" x14ac:dyDescent="0.2">
      <c r="A253" s="45">
        <v>245</v>
      </c>
      <c r="B253" s="45">
        <f>IF(OR(B252=B251,INDEX(GVgg!$B$12:$D$600,B252,1)=""),B252+1,B252)</f>
        <v>245</v>
      </c>
      <c r="C253" s="45">
        <f>IF(B253=B254,"",INDEX(GVgg!$B$12:$D$600,B253,3))</f>
        <v>0</v>
      </c>
      <c r="D253" s="51" t="str">
        <f>_xlfn.IFNA(IF(OR($C253="",ISBLANK(VLOOKUP($C253,GVgg!$D$11:$BV844,$I$3,FALSE))),"",VLOOKUP($C253,GVgg!$D$11:$BV844,$I$3,FALSE)),"")</f>
        <v/>
      </c>
      <c r="E253" s="51" t="str">
        <f>_xlfn.IFNA(IF(OR($C253="",ISBLANK(VLOOKUP($C253,GVgg!$D$11:$BV844,$I$3-1,FALSE))),"",VLOOKUP($C253,GVgg!$D$11:$BV844,$I$3-1,FALSE)),"")</f>
        <v/>
      </c>
      <c r="F253" s="51">
        <f>IF(B253=B254,UPPER(MID(INDEX(GVgg!$B$12:$F$600,B253,1),9,99)),INDEX(GVgg!$B$12:$F$600,B253,5))</f>
        <v>0</v>
      </c>
      <c r="G253" s="51">
        <f>IF(B253=B254,UPPER(MID(INDEX(GVgg!$B$12:$F$600,B253,1),9,99)),INDEX(GVgg!$B$12:$F$600,B253,4))</f>
        <v>0</v>
      </c>
      <c r="H253" s="106">
        <f t="shared" si="8"/>
        <v>0</v>
      </c>
      <c r="I253" s="108" t="str">
        <f t="shared" si="9"/>
        <v xml:space="preserve"> </v>
      </c>
      <c r="J253" s="134" t="str">
        <f>IF($C253="","",_xlfn.IFNA(IF(ISBLANK(VLOOKUP($C253,GVgg!$D$12:BW$600,J$3,FALSE)),"i.a",VLOOKUP($C253,GVgg!$D$12:BW$600,J$3,FALSE)),"i.a"))</f>
        <v>i.a</v>
      </c>
      <c r="K253" s="134" t="str">
        <f>IF($C253="","",_xlfn.IFNA(IF(ISBLANK(VLOOKUP($C253,GVgg!$D$12:BX$600,K$3,FALSE)),"i.a",VLOOKUP($C253,GVgg!$D$12:BX$600,K$3,FALSE)),"i.a"))</f>
        <v>i.a</v>
      </c>
      <c r="L253" s="134" t="str">
        <f>IF($C253="","",_xlfn.IFNA(IF(ISBLANK(VLOOKUP($C253,GVgg!$D$12:BY$600,L$3,FALSE)),"i.a",VLOOKUP($C253,GVgg!$D$12:BY$600,L$3,FALSE)),"i.a"))</f>
        <v>i.a</v>
      </c>
      <c r="M253" s="134" t="str">
        <f>IF($C253="","",_xlfn.IFNA(IF(ISBLANK(VLOOKUP($C253,GVgg!$D$12:BZ$600,M$3,FALSE)),"i.a",VLOOKUP($C253,GVgg!$D$12:BZ$600,M$3,FALSE)),"i.a"))</f>
        <v>i.a</v>
      </c>
      <c r="N253" s="134" t="str">
        <f>IF($C253="","",_xlfn.IFNA(IF(ISBLANK(VLOOKUP($C253,GVgg!$D$12:CA$600,N$3,FALSE)),"i.a",VLOOKUP($C253,GVgg!$D$12:CA$600,N$3,FALSE)),"i.a"))</f>
        <v>i.a</v>
      </c>
      <c r="O253" s="134" t="str">
        <f>IF($C253="","",_xlfn.IFNA(IF(ISBLANK(VLOOKUP($C253,GVgg!$D$12:CB$600,O$3,FALSE)),"i.a",VLOOKUP($C253,GVgg!$D$12:CB$600,O$3,FALSE)),"i.a"))</f>
        <v>i.a</v>
      </c>
      <c r="P253" s="134" t="str">
        <f>IF($C253="","",_xlfn.IFNA(IF(ISBLANK(VLOOKUP($C253,GVgg!$D$12:CC$600,P$3,FALSE)),"i.a",VLOOKUP($C253,GVgg!$D$12:CC$600,P$3,FALSE)),"i.a"))</f>
        <v>i.a</v>
      </c>
      <c r="Q253" s="134" t="str">
        <f>IF($C253="","",_xlfn.IFNA(IF(ISBLANK(VLOOKUP($C253,GVgg!$D$12:CD$600,Q$3,FALSE)),"i.a",VLOOKUP($C253,GVgg!$D$12:CD$600,Q$3,FALSE)),"i.a"))</f>
        <v>i.a</v>
      </c>
      <c r="R253" s="134" t="str">
        <f>IF($C253="","",_xlfn.IFNA(IF(ISBLANK(VLOOKUP($C253,GVgg!$D$12:CE$600,R$3,FALSE)),"i.a",VLOOKUP($C253,GVgg!$D$12:CE$600,R$3,FALSE)),"i.a"))</f>
        <v>i.a</v>
      </c>
      <c r="S253" s="134" t="str">
        <f>IF($C253="","",_xlfn.IFNA(IF(ISBLANK(VLOOKUP($C253,GVgg!$D$12:CF$600,S$3,FALSE)),"i.a",VLOOKUP($C253,GVgg!$D$12:CF$600,S$3,FALSE)),"i.a"))</f>
        <v>i.a</v>
      </c>
      <c r="T253" s="134" t="str">
        <f>IF($C253="","",_xlfn.IFNA(IF(ISBLANK(VLOOKUP($C253,GVgg!$D$12:CG$600,T$3,FALSE)),"i.a",VLOOKUP($C253,GVgg!$D$12:CG$600,T$3,FALSE)),"i.a"))</f>
        <v>i.a</v>
      </c>
      <c r="U253" s="134" t="str">
        <f>IF($C253="","",_xlfn.IFNA(IF(ISBLANK(VLOOKUP($C253,GVgg!$D$12:CH$600,U$3,FALSE)),"i.a",VLOOKUP($C253,GVgg!$D$12:CH$600,U$3,FALSE)),"i.a"))</f>
        <v>i.a</v>
      </c>
      <c r="V253" s="134" t="str">
        <f>IF($C253="","",_xlfn.IFNA(IF(ISBLANK(VLOOKUP($C253,GVgg!$D$12:CI$600,V$3,FALSE)),"i.a",VLOOKUP($C253,GVgg!$D$12:CI$600,V$3,FALSE)),"i.a"))</f>
        <v>i.a</v>
      </c>
      <c r="W253" s="134" t="str">
        <f>IF($C253="","",_xlfn.IFNA(IF(ISBLANK(VLOOKUP($C253,GVgg!$D$12:CJ$600,W$3,FALSE)),"i.a",VLOOKUP($C253,GVgg!$D$12:CJ$600,W$3,FALSE)),"i.a"))</f>
        <v>i.a</v>
      </c>
      <c r="X253" s="134" t="str">
        <f>IF($C253="","",_xlfn.IFNA(IF(ISBLANK(VLOOKUP($C253,GVgg!$D$12:CK$600,X$3,FALSE)),"i.a",VLOOKUP($C253,GVgg!$D$12:CK$600,X$3,FALSE)),"i.a"))</f>
        <v>i.a</v>
      </c>
      <c r="Y253" s="134" t="str">
        <f>IF($C253="","",_xlfn.IFNA(IF(ISBLANK(VLOOKUP($C253,GVgg!$D$12:CL$600,Y$3,FALSE)),"i.a",VLOOKUP($C253,GVgg!$D$12:CL$600,Y$3,FALSE)),"i.a"))</f>
        <v>i.a</v>
      </c>
      <c r="Z253" s="134" t="str">
        <f>IF($C253="","",_xlfn.IFNA(IF(ISBLANK(VLOOKUP($C253,GVgg!$D$12:CM$600,Z$3,FALSE)),"i.a",VLOOKUP($C253,GVgg!$D$12:CM$600,Z$3,FALSE)),"i.a"))</f>
        <v>i.a</v>
      </c>
      <c r="AA253" s="134" t="str">
        <f>IF($C253="","",_xlfn.IFNA(IF(ISBLANK(VLOOKUP($C253,GVgg!$D$12:CN$600,AA$3,FALSE)),"i.a",VLOOKUP($C253,GVgg!$D$12:CN$600,AA$3,FALSE)),"i.a"))</f>
        <v>i.a</v>
      </c>
      <c r="AB253" s="134" t="str">
        <f>IF($C253="","",_xlfn.IFNA(IF(ISBLANK(VLOOKUP($C253,GVgg!$D$12:CO$600,AB$3,FALSE)),"i.a",VLOOKUP($C253,GVgg!$D$12:CO$600,AB$3,FALSE)),"i.a"))</f>
        <v>i.a</v>
      </c>
    </row>
    <row r="254" spans="1:28" x14ac:dyDescent="0.2">
      <c r="A254" s="45">
        <v>246</v>
      </c>
      <c r="B254" s="45">
        <f>IF(OR(B253=B252,INDEX(GVgg!$B$12:$D$600,B253,1)=""),B253+1,B253)</f>
        <v>246</v>
      </c>
      <c r="C254" s="45">
        <f>IF(B254=B255,"",INDEX(GVgg!$B$12:$D$600,B254,3))</f>
        <v>0</v>
      </c>
      <c r="D254" s="51" t="str">
        <f>_xlfn.IFNA(IF(OR($C254="",ISBLANK(VLOOKUP($C254,GVgg!$D$11:$BV845,$I$3,FALSE))),"",VLOOKUP($C254,GVgg!$D$11:$BV845,$I$3,FALSE)),"")</f>
        <v/>
      </c>
      <c r="E254" s="51" t="str">
        <f>_xlfn.IFNA(IF(OR($C254="",ISBLANK(VLOOKUP($C254,GVgg!$D$11:$BV845,$I$3-1,FALSE))),"",VLOOKUP($C254,GVgg!$D$11:$BV845,$I$3-1,FALSE)),"")</f>
        <v/>
      </c>
      <c r="F254" s="51">
        <f>IF(B254=B255,UPPER(MID(INDEX(GVgg!$B$12:$F$600,B254,1),9,99)),INDEX(GVgg!$B$12:$F$600,B254,5))</f>
        <v>0</v>
      </c>
      <c r="G254" s="51">
        <f>IF(B254=B255,UPPER(MID(INDEX(GVgg!$B$12:$F$600,B254,1),9,99)),INDEX(GVgg!$B$12:$F$600,B254,4))</f>
        <v>0</v>
      </c>
      <c r="H254" s="106">
        <f t="shared" si="8"/>
        <v>0</v>
      </c>
      <c r="I254" s="108" t="str">
        <f t="shared" si="9"/>
        <v xml:space="preserve"> </v>
      </c>
      <c r="J254" s="134" t="str">
        <f>IF($C254="","",_xlfn.IFNA(IF(ISBLANK(VLOOKUP($C254,GVgg!$D$12:BW$600,J$3,FALSE)),"i.a",VLOOKUP($C254,GVgg!$D$12:BW$600,J$3,FALSE)),"i.a"))</f>
        <v>i.a</v>
      </c>
      <c r="K254" s="134" t="str">
        <f>IF($C254="","",_xlfn.IFNA(IF(ISBLANK(VLOOKUP($C254,GVgg!$D$12:BX$600,K$3,FALSE)),"i.a",VLOOKUP($C254,GVgg!$D$12:BX$600,K$3,FALSE)),"i.a"))</f>
        <v>i.a</v>
      </c>
      <c r="L254" s="134" t="str">
        <f>IF($C254="","",_xlfn.IFNA(IF(ISBLANK(VLOOKUP($C254,GVgg!$D$12:BY$600,L$3,FALSE)),"i.a",VLOOKUP($C254,GVgg!$D$12:BY$600,L$3,FALSE)),"i.a"))</f>
        <v>i.a</v>
      </c>
      <c r="M254" s="134" t="str">
        <f>IF($C254="","",_xlfn.IFNA(IF(ISBLANK(VLOOKUP($C254,GVgg!$D$12:BZ$600,M$3,FALSE)),"i.a",VLOOKUP($C254,GVgg!$D$12:BZ$600,M$3,FALSE)),"i.a"))</f>
        <v>i.a</v>
      </c>
      <c r="N254" s="134" t="str">
        <f>IF($C254="","",_xlfn.IFNA(IF(ISBLANK(VLOOKUP($C254,GVgg!$D$12:CA$600,N$3,FALSE)),"i.a",VLOOKUP($C254,GVgg!$D$12:CA$600,N$3,FALSE)),"i.a"))</f>
        <v>i.a</v>
      </c>
      <c r="O254" s="134" t="str">
        <f>IF($C254="","",_xlfn.IFNA(IF(ISBLANK(VLOOKUP($C254,GVgg!$D$12:CB$600,O$3,FALSE)),"i.a",VLOOKUP($C254,GVgg!$D$12:CB$600,O$3,FALSE)),"i.a"))</f>
        <v>i.a</v>
      </c>
      <c r="P254" s="134" t="str">
        <f>IF($C254="","",_xlfn.IFNA(IF(ISBLANK(VLOOKUP($C254,GVgg!$D$12:CC$600,P$3,FALSE)),"i.a",VLOOKUP($C254,GVgg!$D$12:CC$600,P$3,FALSE)),"i.a"))</f>
        <v>i.a</v>
      </c>
      <c r="Q254" s="134" t="str">
        <f>IF($C254="","",_xlfn.IFNA(IF(ISBLANK(VLOOKUP($C254,GVgg!$D$12:CD$600,Q$3,FALSE)),"i.a",VLOOKUP($C254,GVgg!$D$12:CD$600,Q$3,FALSE)),"i.a"))</f>
        <v>i.a</v>
      </c>
      <c r="R254" s="134" t="str">
        <f>IF($C254="","",_xlfn.IFNA(IF(ISBLANK(VLOOKUP($C254,GVgg!$D$12:CE$600,R$3,FALSE)),"i.a",VLOOKUP($C254,GVgg!$D$12:CE$600,R$3,FALSE)),"i.a"))</f>
        <v>i.a</v>
      </c>
      <c r="S254" s="134" t="str">
        <f>IF($C254="","",_xlfn.IFNA(IF(ISBLANK(VLOOKUP($C254,GVgg!$D$12:CF$600,S$3,FALSE)),"i.a",VLOOKUP($C254,GVgg!$D$12:CF$600,S$3,FALSE)),"i.a"))</f>
        <v>i.a</v>
      </c>
      <c r="T254" s="134" t="str">
        <f>IF($C254="","",_xlfn.IFNA(IF(ISBLANK(VLOOKUP($C254,GVgg!$D$12:CG$600,T$3,FALSE)),"i.a",VLOOKUP($C254,GVgg!$D$12:CG$600,T$3,FALSE)),"i.a"))</f>
        <v>i.a</v>
      </c>
      <c r="U254" s="134" t="str">
        <f>IF($C254="","",_xlfn.IFNA(IF(ISBLANK(VLOOKUP($C254,GVgg!$D$12:CH$600,U$3,FALSE)),"i.a",VLOOKUP($C254,GVgg!$D$12:CH$600,U$3,FALSE)),"i.a"))</f>
        <v>i.a</v>
      </c>
      <c r="V254" s="134" t="str">
        <f>IF($C254="","",_xlfn.IFNA(IF(ISBLANK(VLOOKUP($C254,GVgg!$D$12:CI$600,V$3,FALSE)),"i.a",VLOOKUP($C254,GVgg!$D$12:CI$600,V$3,FALSE)),"i.a"))</f>
        <v>i.a</v>
      </c>
      <c r="W254" s="134" t="str">
        <f>IF($C254="","",_xlfn.IFNA(IF(ISBLANK(VLOOKUP($C254,GVgg!$D$12:CJ$600,W$3,FALSE)),"i.a",VLOOKUP($C254,GVgg!$D$12:CJ$600,W$3,FALSE)),"i.a"))</f>
        <v>i.a</v>
      </c>
      <c r="X254" s="134" t="str">
        <f>IF($C254="","",_xlfn.IFNA(IF(ISBLANK(VLOOKUP($C254,GVgg!$D$12:CK$600,X$3,FALSE)),"i.a",VLOOKUP($C254,GVgg!$D$12:CK$600,X$3,FALSE)),"i.a"))</f>
        <v>i.a</v>
      </c>
      <c r="Y254" s="134" t="str">
        <f>IF($C254="","",_xlfn.IFNA(IF(ISBLANK(VLOOKUP($C254,GVgg!$D$12:CL$600,Y$3,FALSE)),"i.a",VLOOKUP($C254,GVgg!$D$12:CL$600,Y$3,FALSE)),"i.a"))</f>
        <v>i.a</v>
      </c>
      <c r="Z254" s="134" t="str">
        <f>IF($C254="","",_xlfn.IFNA(IF(ISBLANK(VLOOKUP($C254,GVgg!$D$12:CM$600,Z$3,FALSE)),"i.a",VLOOKUP($C254,GVgg!$D$12:CM$600,Z$3,FALSE)),"i.a"))</f>
        <v>i.a</v>
      </c>
      <c r="AA254" s="134" t="str">
        <f>IF($C254="","",_xlfn.IFNA(IF(ISBLANK(VLOOKUP($C254,GVgg!$D$12:CN$600,AA$3,FALSE)),"i.a",VLOOKUP($C254,GVgg!$D$12:CN$600,AA$3,FALSE)),"i.a"))</f>
        <v>i.a</v>
      </c>
      <c r="AB254" s="134" t="str">
        <f>IF($C254="","",_xlfn.IFNA(IF(ISBLANK(VLOOKUP($C254,GVgg!$D$12:CO$600,AB$3,FALSE)),"i.a",VLOOKUP($C254,GVgg!$D$12:CO$600,AB$3,FALSE)),"i.a"))</f>
        <v>i.a</v>
      </c>
    </row>
    <row r="255" spans="1:28" x14ac:dyDescent="0.2">
      <c r="A255" s="45">
        <v>247</v>
      </c>
      <c r="B255" s="45">
        <f>IF(OR(B254=B253,INDEX(GVgg!$B$12:$D$600,B254,1)=""),B254+1,B254)</f>
        <v>247</v>
      </c>
      <c r="C255" s="45">
        <f>IF(B255=B256,"",INDEX(GVgg!$B$12:$D$600,B255,3))</f>
        <v>0</v>
      </c>
      <c r="D255" s="51" t="str">
        <f>_xlfn.IFNA(IF(OR($C255="",ISBLANK(VLOOKUP($C255,GVgg!$D$11:$BV846,$I$3,FALSE))),"",VLOOKUP($C255,GVgg!$D$11:$BV846,$I$3,FALSE)),"")</f>
        <v/>
      </c>
      <c r="E255" s="51" t="str">
        <f>_xlfn.IFNA(IF(OR($C255="",ISBLANK(VLOOKUP($C255,GVgg!$D$11:$BV846,$I$3-1,FALSE))),"",VLOOKUP($C255,GVgg!$D$11:$BV846,$I$3-1,FALSE)),"")</f>
        <v/>
      </c>
      <c r="F255" s="51">
        <f>IF(B255=B256,UPPER(MID(INDEX(GVgg!$B$12:$F$600,B255,1),9,99)),INDEX(GVgg!$B$12:$F$600,B255,5))</f>
        <v>0</v>
      </c>
      <c r="G255" s="51">
        <f>IF(B255=B256,UPPER(MID(INDEX(GVgg!$B$12:$F$600,B255,1),9,99)),INDEX(GVgg!$B$12:$F$600,B255,4))</f>
        <v>0</v>
      </c>
      <c r="H255" s="106">
        <f t="shared" si="8"/>
        <v>0</v>
      </c>
      <c r="I255" s="108" t="str">
        <f t="shared" si="9"/>
        <v xml:space="preserve"> </v>
      </c>
      <c r="J255" s="134" t="str">
        <f>IF($C255="","",_xlfn.IFNA(IF(ISBLANK(VLOOKUP($C255,GVgg!$D$12:BW$600,J$3,FALSE)),"i.a",VLOOKUP($C255,GVgg!$D$12:BW$600,J$3,FALSE)),"i.a"))</f>
        <v>i.a</v>
      </c>
      <c r="K255" s="134" t="str">
        <f>IF($C255="","",_xlfn.IFNA(IF(ISBLANK(VLOOKUP($C255,GVgg!$D$12:BX$600,K$3,FALSE)),"i.a",VLOOKUP($C255,GVgg!$D$12:BX$600,K$3,FALSE)),"i.a"))</f>
        <v>i.a</v>
      </c>
      <c r="L255" s="134" t="str">
        <f>IF($C255="","",_xlfn.IFNA(IF(ISBLANK(VLOOKUP($C255,GVgg!$D$12:BY$600,L$3,FALSE)),"i.a",VLOOKUP($C255,GVgg!$D$12:BY$600,L$3,FALSE)),"i.a"))</f>
        <v>i.a</v>
      </c>
      <c r="M255" s="134" t="str">
        <f>IF($C255="","",_xlfn.IFNA(IF(ISBLANK(VLOOKUP($C255,GVgg!$D$12:BZ$600,M$3,FALSE)),"i.a",VLOOKUP($C255,GVgg!$D$12:BZ$600,M$3,FALSE)),"i.a"))</f>
        <v>i.a</v>
      </c>
      <c r="N255" s="134" t="str">
        <f>IF($C255="","",_xlfn.IFNA(IF(ISBLANK(VLOOKUP($C255,GVgg!$D$12:CA$600,N$3,FALSE)),"i.a",VLOOKUP($C255,GVgg!$D$12:CA$600,N$3,FALSE)),"i.a"))</f>
        <v>i.a</v>
      </c>
      <c r="O255" s="134" t="str">
        <f>IF($C255="","",_xlfn.IFNA(IF(ISBLANK(VLOOKUP($C255,GVgg!$D$12:CB$600,O$3,FALSE)),"i.a",VLOOKUP($C255,GVgg!$D$12:CB$600,O$3,FALSE)),"i.a"))</f>
        <v>i.a</v>
      </c>
      <c r="P255" s="134" t="str">
        <f>IF($C255="","",_xlfn.IFNA(IF(ISBLANK(VLOOKUP($C255,GVgg!$D$12:CC$600,P$3,FALSE)),"i.a",VLOOKUP($C255,GVgg!$D$12:CC$600,P$3,FALSE)),"i.a"))</f>
        <v>i.a</v>
      </c>
      <c r="Q255" s="134" t="str">
        <f>IF($C255="","",_xlfn.IFNA(IF(ISBLANK(VLOOKUP($C255,GVgg!$D$12:CD$600,Q$3,FALSE)),"i.a",VLOOKUP($C255,GVgg!$D$12:CD$600,Q$3,FALSE)),"i.a"))</f>
        <v>i.a</v>
      </c>
      <c r="R255" s="134" t="str">
        <f>IF($C255="","",_xlfn.IFNA(IF(ISBLANK(VLOOKUP($C255,GVgg!$D$12:CE$600,R$3,FALSE)),"i.a",VLOOKUP($C255,GVgg!$D$12:CE$600,R$3,FALSE)),"i.a"))</f>
        <v>i.a</v>
      </c>
      <c r="S255" s="134" t="str">
        <f>IF($C255="","",_xlfn.IFNA(IF(ISBLANK(VLOOKUP($C255,GVgg!$D$12:CF$600,S$3,FALSE)),"i.a",VLOOKUP($C255,GVgg!$D$12:CF$600,S$3,FALSE)),"i.a"))</f>
        <v>i.a</v>
      </c>
      <c r="T255" s="134" t="str">
        <f>IF($C255="","",_xlfn.IFNA(IF(ISBLANK(VLOOKUP($C255,GVgg!$D$12:CG$600,T$3,FALSE)),"i.a",VLOOKUP($C255,GVgg!$D$12:CG$600,T$3,FALSE)),"i.a"))</f>
        <v>i.a</v>
      </c>
      <c r="U255" s="134" t="str">
        <f>IF($C255="","",_xlfn.IFNA(IF(ISBLANK(VLOOKUP($C255,GVgg!$D$12:CH$600,U$3,FALSE)),"i.a",VLOOKUP($C255,GVgg!$D$12:CH$600,U$3,FALSE)),"i.a"))</f>
        <v>i.a</v>
      </c>
      <c r="V255" s="134" t="str">
        <f>IF($C255="","",_xlfn.IFNA(IF(ISBLANK(VLOOKUP($C255,GVgg!$D$12:CI$600,V$3,FALSE)),"i.a",VLOOKUP($C255,GVgg!$D$12:CI$600,V$3,FALSE)),"i.a"))</f>
        <v>i.a</v>
      </c>
      <c r="W255" s="134" t="str">
        <f>IF($C255="","",_xlfn.IFNA(IF(ISBLANK(VLOOKUP($C255,GVgg!$D$12:CJ$600,W$3,FALSE)),"i.a",VLOOKUP($C255,GVgg!$D$12:CJ$600,W$3,FALSE)),"i.a"))</f>
        <v>i.a</v>
      </c>
      <c r="X255" s="134" t="str">
        <f>IF($C255="","",_xlfn.IFNA(IF(ISBLANK(VLOOKUP($C255,GVgg!$D$12:CK$600,X$3,FALSE)),"i.a",VLOOKUP($C255,GVgg!$D$12:CK$600,X$3,FALSE)),"i.a"))</f>
        <v>i.a</v>
      </c>
      <c r="Y255" s="134" t="str">
        <f>IF($C255="","",_xlfn.IFNA(IF(ISBLANK(VLOOKUP($C255,GVgg!$D$12:CL$600,Y$3,FALSE)),"i.a",VLOOKUP($C255,GVgg!$D$12:CL$600,Y$3,FALSE)),"i.a"))</f>
        <v>i.a</v>
      </c>
      <c r="Z255" s="134" t="str">
        <f>IF($C255="","",_xlfn.IFNA(IF(ISBLANK(VLOOKUP($C255,GVgg!$D$12:CM$600,Z$3,FALSE)),"i.a",VLOOKUP($C255,GVgg!$D$12:CM$600,Z$3,FALSE)),"i.a"))</f>
        <v>i.a</v>
      </c>
      <c r="AA255" s="134" t="str">
        <f>IF($C255="","",_xlfn.IFNA(IF(ISBLANK(VLOOKUP($C255,GVgg!$D$12:CN$600,AA$3,FALSE)),"i.a",VLOOKUP($C255,GVgg!$D$12:CN$600,AA$3,FALSE)),"i.a"))</f>
        <v>i.a</v>
      </c>
      <c r="AB255" s="134" t="str">
        <f>IF($C255="","",_xlfn.IFNA(IF(ISBLANK(VLOOKUP($C255,GVgg!$D$12:CO$600,AB$3,FALSE)),"i.a",VLOOKUP($C255,GVgg!$D$12:CO$600,AB$3,FALSE)),"i.a"))</f>
        <v>i.a</v>
      </c>
    </row>
    <row r="256" spans="1:28" x14ac:dyDescent="0.2">
      <c r="A256" s="45">
        <v>248</v>
      </c>
      <c r="B256" s="45">
        <f>IF(OR(B255=B254,INDEX(GVgg!$B$12:$D$600,B255,1)=""),B255+1,B255)</f>
        <v>248</v>
      </c>
      <c r="C256" s="45">
        <f>IF(B256=B257,"",INDEX(GVgg!$B$12:$D$600,B256,3))</f>
        <v>0</v>
      </c>
      <c r="D256" s="51" t="str">
        <f>_xlfn.IFNA(IF(OR($C256="",ISBLANK(VLOOKUP($C256,GVgg!$D$11:$BV847,$I$3,FALSE))),"",VLOOKUP($C256,GVgg!$D$11:$BV847,$I$3,FALSE)),"")</f>
        <v/>
      </c>
      <c r="E256" s="51" t="str">
        <f>_xlfn.IFNA(IF(OR($C256="",ISBLANK(VLOOKUP($C256,GVgg!$D$11:$BV847,$I$3-1,FALSE))),"",VLOOKUP($C256,GVgg!$D$11:$BV847,$I$3-1,FALSE)),"")</f>
        <v/>
      </c>
      <c r="F256" s="51">
        <f>IF(B256=B257,UPPER(MID(INDEX(GVgg!$B$12:$F$600,B256,1),9,99)),INDEX(GVgg!$B$12:$F$600,B256,5))</f>
        <v>0</v>
      </c>
      <c r="G256" s="51">
        <f>IF(B256=B257,UPPER(MID(INDEX(GVgg!$B$12:$F$600,B256,1),9,99)),INDEX(GVgg!$B$12:$F$600,B256,4))</f>
        <v>0</v>
      </c>
      <c r="H256" s="106">
        <f t="shared" si="8"/>
        <v>0</v>
      </c>
      <c r="I256" s="108" t="str">
        <f t="shared" si="9"/>
        <v xml:space="preserve"> </v>
      </c>
      <c r="J256" s="134" t="str">
        <f>IF($C256="","",_xlfn.IFNA(IF(ISBLANK(VLOOKUP($C256,GVgg!$D$12:BW$600,J$3,FALSE)),"i.a",VLOOKUP($C256,GVgg!$D$12:BW$600,J$3,FALSE)),"i.a"))</f>
        <v>i.a</v>
      </c>
      <c r="K256" s="134" t="str">
        <f>IF($C256="","",_xlfn.IFNA(IF(ISBLANK(VLOOKUP($C256,GVgg!$D$12:BX$600,K$3,FALSE)),"i.a",VLOOKUP($C256,GVgg!$D$12:BX$600,K$3,FALSE)),"i.a"))</f>
        <v>i.a</v>
      </c>
      <c r="L256" s="134" t="str">
        <f>IF($C256="","",_xlfn.IFNA(IF(ISBLANK(VLOOKUP($C256,GVgg!$D$12:BY$600,L$3,FALSE)),"i.a",VLOOKUP($C256,GVgg!$D$12:BY$600,L$3,FALSE)),"i.a"))</f>
        <v>i.a</v>
      </c>
      <c r="M256" s="134" t="str">
        <f>IF($C256="","",_xlfn.IFNA(IF(ISBLANK(VLOOKUP($C256,GVgg!$D$12:BZ$600,M$3,FALSE)),"i.a",VLOOKUP($C256,GVgg!$D$12:BZ$600,M$3,FALSE)),"i.a"))</f>
        <v>i.a</v>
      </c>
      <c r="N256" s="134" t="str">
        <f>IF($C256="","",_xlfn.IFNA(IF(ISBLANK(VLOOKUP($C256,GVgg!$D$12:CA$600,N$3,FALSE)),"i.a",VLOOKUP($C256,GVgg!$D$12:CA$600,N$3,FALSE)),"i.a"))</f>
        <v>i.a</v>
      </c>
      <c r="O256" s="134" t="str">
        <f>IF($C256="","",_xlfn.IFNA(IF(ISBLANK(VLOOKUP($C256,GVgg!$D$12:CB$600,O$3,FALSE)),"i.a",VLOOKUP($C256,GVgg!$D$12:CB$600,O$3,FALSE)),"i.a"))</f>
        <v>i.a</v>
      </c>
      <c r="P256" s="134" t="str">
        <f>IF($C256="","",_xlfn.IFNA(IF(ISBLANK(VLOOKUP($C256,GVgg!$D$12:CC$600,P$3,FALSE)),"i.a",VLOOKUP($C256,GVgg!$D$12:CC$600,P$3,FALSE)),"i.a"))</f>
        <v>i.a</v>
      </c>
      <c r="Q256" s="134" t="str">
        <f>IF($C256="","",_xlfn.IFNA(IF(ISBLANK(VLOOKUP($C256,GVgg!$D$12:CD$600,Q$3,FALSE)),"i.a",VLOOKUP($C256,GVgg!$D$12:CD$600,Q$3,FALSE)),"i.a"))</f>
        <v>i.a</v>
      </c>
      <c r="R256" s="134" t="str">
        <f>IF($C256="","",_xlfn.IFNA(IF(ISBLANK(VLOOKUP($C256,GVgg!$D$12:CE$600,R$3,FALSE)),"i.a",VLOOKUP($C256,GVgg!$D$12:CE$600,R$3,FALSE)),"i.a"))</f>
        <v>i.a</v>
      </c>
      <c r="S256" s="134" t="str">
        <f>IF($C256="","",_xlfn.IFNA(IF(ISBLANK(VLOOKUP($C256,GVgg!$D$12:CF$600,S$3,FALSE)),"i.a",VLOOKUP($C256,GVgg!$D$12:CF$600,S$3,FALSE)),"i.a"))</f>
        <v>i.a</v>
      </c>
      <c r="T256" s="134" t="str">
        <f>IF($C256="","",_xlfn.IFNA(IF(ISBLANK(VLOOKUP($C256,GVgg!$D$12:CG$600,T$3,FALSE)),"i.a",VLOOKUP($C256,GVgg!$D$12:CG$600,T$3,FALSE)),"i.a"))</f>
        <v>i.a</v>
      </c>
      <c r="U256" s="134" t="str">
        <f>IF($C256="","",_xlfn.IFNA(IF(ISBLANK(VLOOKUP($C256,GVgg!$D$12:CH$600,U$3,FALSE)),"i.a",VLOOKUP($C256,GVgg!$D$12:CH$600,U$3,FALSE)),"i.a"))</f>
        <v>i.a</v>
      </c>
      <c r="V256" s="134" t="str">
        <f>IF($C256="","",_xlfn.IFNA(IF(ISBLANK(VLOOKUP($C256,GVgg!$D$12:CI$600,V$3,FALSE)),"i.a",VLOOKUP($C256,GVgg!$D$12:CI$600,V$3,FALSE)),"i.a"))</f>
        <v>i.a</v>
      </c>
      <c r="W256" s="134" t="str">
        <f>IF($C256="","",_xlfn.IFNA(IF(ISBLANK(VLOOKUP($C256,GVgg!$D$12:CJ$600,W$3,FALSE)),"i.a",VLOOKUP($C256,GVgg!$D$12:CJ$600,W$3,FALSE)),"i.a"))</f>
        <v>i.a</v>
      </c>
      <c r="X256" s="134" t="str">
        <f>IF($C256="","",_xlfn.IFNA(IF(ISBLANK(VLOOKUP($C256,GVgg!$D$12:CK$600,X$3,FALSE)),"i.a",VLOOKUP($C256,GVgg!$D$12:CK$600,X$3,FALSE)),"i.a"))</f>
        <v>i.a</v>
      </c>
      <c r="Y256" s="134" t="str">
        <f>IF($C256="","",_xlfn.IFNA(IF(ISBLANK(VLOOKUP($C256,GVgg!$D$12:CL$600,Y$3,FALSE)),"i.a",VLOOKUP($C256,GVgg!$D$12:CL$600,Y$3,FALSE)),"i.a"))</f>
        <v>i.a</v>
      </c>
      <c r="Z256" s="134" t="str">
        <f>IF($C256="","",_xlfn.IFNA(IF(ISBLANK(VLOOKUP($C256,GVgg!$D$12:CM$600,Z$3,FALSE)),"i.a",VLOOKUP($C256,GVgg!$D$12:CM$600,Z$3,FALSE)),"i.a"))</f>
        <v>i.a</v>
      </c>
      <c r="AA256" s="134" t="str">
        <f>IF($C256="","",_xlfn.IFNA(IF(ISBLANK(VLOOKUP($C256,GVgg!$D$12:CN$600,AA$3,FALSE)),"i.a",VLOOKUP($C256,GVgg!$D$12:CN$600,AA$3,FALSE)),"i.a"))</f>
        <v>i.a</v>
      </c>
      <c r="AB256" s="134" t="str">
        <f>IF($C256="","",_xlfn.IFNA(IF(ISBLANK(VLOOKUP($C256,GVgg!$D$12:CO$600,AB$3,FALSE)),"i.a",VLOOKUP($C256,GVgg!$D$12:CO$600,AB$3,FALSE)),"i.a"))</f>
        <v>i.a</v>
      </c>
    </row>
    <row r="257" spans="1:28" x14ac:dyDescent="0.2">
      <c r="A257" s="45">
        <v>249</v>
      </c>
      <c r="B257" s="45">
        <f>IF(OR(B256=B255,INDEX(GVgg!$B$12:$D$600,B256,1)=""),B256+1,B256)</f>
        <v>249</v>
      </c>
      <c r="C257" s="45">
        <f>IF(B257=B258,"",INDEX(GVgg!$B$12:$D$600,B257,3))</f>
        <v>0</v>
      </c>
      <c r="D257" s="51" t="str">
        <f>_xlfn.IFNA(IF(OR($C257="",ISBLANK(VLOOKUP($C257,GVgg!$D$11:$BV848,$I$3,FALSE))),"",VLOOKUP($C257,GVgg!$D$11:$BV848,$I$3,FALSE)),"")</f>
        <v/>
      </c>
      <c r="E257" s="51" t="str">
        <f>_xlfn.IFNA(IF(OR($C257="",ISBLANK(VLOOKUP($C257,GVgg!$D$11:$BV848,$I$3-1,FALSE))),"",VLOOKUP($C257,GVgg!$D$11:$BV848,$I$3-1,FALSE)),"")</f>
        <v/>
      </c>
      <c r="F257" s="51">
        <f>IF(B257=B258,UPPER(MID(INDEX(GVgg!$B$12:$F$600,B257,1),9,99)),INDEX(GVgg!$B$12:$F$600,B257,5))</f>
        <v>0</v>
      </c>
      <c r="G257" s="51">
        <f>IF(B257=B258,UPPER(MID(INDEX(GVgg!$B$12:$F$600,B257,1),9,99)),INDEX(GVgg!$B$12:$F$600,B257,4))</f>
        <v>0</v>
      </c>
      <c r="H257" s="106">
        <f t="shared" si="8"/>
        <v>0</v>
      </c>
      <c r="I257" s="108" t="str">
        <f t="shared" si="9"/>
        <v xml:space="preserve"> </v>
      </c>
      <c r="J257" s="134" t="str">
        <f>IF($C257="","",_xlfn.IFNA(IF(ISBLANK(VLOOKUP($C257,GVgg!$D$12:BW$600,J$3,FALSE)),"i.a",VLOOKUP($C257,GVgg!$D$12:BW$600,J$3,FALSE)),"i.a"))</f>
        <v>i.a</v>
      </c>
      <c r="K257" s="134" t="str">
        <f>IF($C257="","",_xlfn.IFNA(IF(ISBLANK(VLOOKUP($C257,GVgg!$D$12:BX$600,K$3,FALSE)),"i.a",VLOOKUP($C257,GVgg!$D$12:BX$600,K$3,FALSE)),"i.a"))</f>
        <v>i.a</v>
      </c>
      <c r="L257" s="134" t="str">
        <f>IF($C257="","",_xlfn.IFNA(IF(ISBLANK(VLOOKUP($C257,GVgg!$D$12:BY$600,L$3,FALSE)),"i.a",VLOOKUP($C257,GVgg!$D$12:BY$600,L$3,FALSE)),"i.a"))</f>
        <v>i.a</v>
      </c>
      <c r="M257" s="134" t="str">
        <f>IF($C257="","",_xlfn.IFNA(IF(ISBLANK(VLOOKUP($C257,GVgg!$D$12:BZ$600,M$3,FALSE)),"i.a",VLOOKUP($C257,GVgg!$D$12:BZ$600,M$3,FALSE)),"i.a"))</f>
        <v>i.a</v>
      </c>
      <c r="N257" s="134" t="str">
        <f>IF($C257="","",_xlfn.IFNA(IF(ISBLANK(VLOOKUP($C257,GVgg!$D$12:CA$600,N$3,FALSE)),"i.a",VLOOKUP($C257,GVgg!$D$12:CA$600,N$3,FALSE)),"i.a"))</f>
        <v>i.a</v>
      </c>
      <c r="O257" s="134" t="str">
        <f>IF($C257="","",_xlfn.IFNA(IF(ISBLANK(VLOOKUP($C257,GVgg!$D$12:CB$600,O$3,FALSE)),"i.a",VLOOKUP($C257,GVgg!$D$12:CB$600,O$3,FALSE)),"i.a"))</f>
        <v>i.a</v>
      </c>
      <c r="P257" s="134" t="str">
        <f>IF($C257="","",_xlfn.IFNA(IF(ISBLANK(VLOOKUP($C257,GVgg!$D$12:CC$600,P$3,FALSE)),"i.a",VLOOKUP($C257,GVgg!$D$12:CC$600,P$3,FALSE)),"i.a"))</f>
        <v>i.a</v>
      </c>
      <c r="Q257" s="134" t="str">
        <f>IF($C257="","",_xlfn.IFNA(IF(ISBLANK(VLOOKUP($C257,GVgg!$D$12:CD$600,Q$3,FALSE)),"i.a",VLOOKUP($C257,GVgg!$D$12:CD$600,Q$3,FALSE)),"i.a"))</f>
        <v>i.a</v>
      </c>
      <c r="R257" s="134" t="str">
        <f>IF($C257="","",_xlfn.IFNA(IF(ISBLANK(VLOOKUP($C257,GVgg!$D$12:CE$600,R$3,FALSE)),"i.a",VLOOKUP($C257,GVgg!$D$12:CE$600,R$3,FALSE)),"i.a"))</f>
        <v>i.a</v>
      </c>
      <c r="S257" s="134" t="str">
        <f>IF($C257="","",_xlfn.IFNA(IF(ISBLANK(VLOOKUP($C257,GVgg!$D$12:CF$600,S$3,FALSE)),"i.a",VLOOKUP($C257,GVgg!$D$12:CF$600,S$3,FALSE)),"i.a"))</f>
        <v>i.a</v>
      </c>
      <c r="T257" s="134" t="str">
        <f>IF($C257="","",_xlfn.IFNA(IF(ISBLANK(VLOOKUP($C257,GVgg!$D$12:CG$600,T$3,FALSE)),"i.a",VLOOKUP($C257,GVgg!$D$12:CG$600,T$3,FALSE)),"i.a"))</f>
        <v>i.a</v>
      </c>
      <c r="U257" s="134" t="str">
        <f>IF($C257="","",_xlfn.IFNA(IF(ISBLANK(VLOOKUP($C257,GVgg!$D$12:CH$600,U$3,FALSE)),"i.a",VLOOKUP($C257,GVgg!$D$12:CH$600,U$3,FALSE)),"i.a"))</f>
        <v>i.a</v>
      </c>
      <c r="V257" s="134" t="str">
        <f>IF($C257="","",_xlfn.IFNA(IF(ISBLANK(VLOOKUP($C257,GVgg!$D$12:CI$600,V$3,FALSE)),"i.a",VLOOKUP($C257,GVgg!$D$12:CI$600,V$3,FALSE)),"i.a"))</f>
        <v>i.a</v>
      </c>
      <c r="W257" s="134" t="str">
        <f>IF($C257="","",_xlfn.IFNA(IF(ISBLANK(VLOOKUP($C257,GVgg!$D$12:CJ$600,W$3,FALSE)),"i.a",VLOOKUP($C257,GVgg!$D$12:CJ$600,W$3,FALSE)),"i.a"))</f>
        <v>i.a</v>
      </c>
      <c r="X257" s="134" t="str">
        <f>IF($C257="","",_xlfn.IFNA(IF(ISBLANK(VLOOKUP($C257,GVgg!$D$12:CK$600,X$3,FALSE)),"i.a",VLOOKUP($C257,GVgg!$D$12:CK$600,X$3,FALSE)),"i.a"))</f>
        <v>i.a</v>
      </c>
      <c r="Y257" s="134" t="str">
        <f>IF($C257="","",_xlfn.IFNA(IF(ISBLANK(VLOOKUP($C257,GVgg!$D$12:CL$600,Y$3,FALSE)),"i.a",VLOOKUP($C257,GVgg!$D$12:CL$600,Y$3,FALSE)),"i.a"))</f>
        <v>i.a</v>
      </c>
      <c r="Z257" s="134" t="str">
        <f>IF($C257="","",_xlfn.IFNA(IF(ISBLANK(VLOOKUP($C257,GVgg!$D$12:CM$600,Z$3,FALSE)),"i.a",VLOOKUP($C257,GVgg!$D$12:CM$600,Z$3,FALSE)),"i.a"))</f>
        <v>i.a</v>
      </c>
      <c r="AA257" s="134" t="str">
        <f>IF($C257="","",_xlfn.IFNA(IF(ISBLANK(VLOOKUP($C257,GVgg!$D$12:CN$600,AA$3,FALSE)),"i.a",VLOOKUP($C257,GVgg!$D$12:CN$600,AA$3,FALSE)),"i.a"))</f>
        <v>i.a</v>
      </c>
      <c r="AB257" s="134" t="str">
        <f>IF($C257="","",_xlfn.IFNA(IF(ISBLANK(VLOOKUP($C257,GVgg!$D$12:CO$600,AB$3,FALSE)),"i.a",VLOOKUP($C257,GVgg!$D$12:CO$600,AB$3,FALSE)),"i.a"))</f>
        <v>i.a</v>
      </c>
    </row>
    <row r="258" spans="1:28" x14ac:dyDescent="0.2">
      <c r="A258" s="45">
        <v>250</v>
      </c>
      <c r="B258" s="45">
        <f>IF(OR(B257=B256,INDEX(GVgg!$B$12:$D$600,B257,1)=""),B257+1,B257)</f>
        <v>250</v>
      </c>
      <c r="C258" s="45">
        <f>IF(B258=B259,"",INDEX(GVgg!$B$12:$D$600,B258,3))</f>
        <v>0</v>
      </c>
      <c r="D258" s="51" t="str">
        <f>_xlfn.IFNA(IF(OR($C258="",ISBLANK(VLOOKUP($C258,GVgg!$D$11:$BV849,$I$3,FALSE))),"",VLOOKUP($C258,GVgg!$D$11:$BV849,$I$3,FALSE)),"")</f>
        <v/>
      </c>
      <c r="E258" s="51" t="str">
        <f>_xlfn.IFNA(IF(OR($C258="",ISBLANK(VLOOKUP($C258,GVgg!$D$11:$BV849,$I$3-1,FALSE))),"",VLOOKUP($C258,GVgg!$D$11:$BV849,$I$3-1,FALSE)),"")</f>
        <v/>
      </c>
      <c r="F258" s="51">
        <f>IF(B258=B259,UPPER(MID(INDEX(GVgg!$B$12:$F$600,B258,1),9,99)),INDEX(GVgg!$B$12:$F$600,B258,5))</f>
        <v>0</v>
      </c>
      <c r="G258" s="51">
        <f>IF(B258=B259,UPPER(MID(INDEX(GVgg!$B$12:$F$600,B258,1),9,99)),INDEX(GVgg!$B$12:$F$600,B258,4))</f>
        <v>0</v>
      </c>
      <c r="H258" s="106">
        <f t="shared" si="8"/>
        <v>0</v>
      </c>
      <c r="I258" s="108" t="str">
        <f t="shared" si="9"/>
        <v xml:space="preserve"> </v>
      </c>
      <c r="J258" s="134" t="str">
        <f>IF($C258="","",_xlfn.IFNA(IF(ISBLANK(VLOOKUP($C258,GVgg!$D$12:BW$600,J$3,FALSE)),"i.a",VLOOKUP($C258,GVgg!$D$12:BW$600,J$3,FALSE)),"i.a"))</f>
        <v>i.a</v>
      </c>
      <c r="K258" s="134" t="str">
        <f>IF($C258="","",_xlfn.IFNA(IF(ISBLANK(VLOOKUP($C258,GVgg!$D$12:BX$600,K$3,FALSE)),"i.a",VLOOKUP($C258,GVgg!$D$12:BX$600,K$3,FALSE)),"i.a"))</f>
        <v>i.a</v>
      </c>
      <c r="L258" s="134" t="str">
        <f>IF($C258="","",_xlfn.IFNA(IF(ISBLANK(VLOOKUP($C258,GVgg!$D$12:BY$600,L$3,FALSE)),"i.a",VLOOKUP($C258,GVgg!$D$12:BY$600,L$3,FALSE)),"i.a"))</f>
        <v>i.a</v>
      </c>
      <c r="M258" s="134" t="str">
        <f>IF($C258="","",_xlfn.IFNA(IF(ISBLANK(VLOOKUP($C258,GVgg!$D$12:BZ$600,M$3,FALSE)),"i.a",VLOOKUP($C258,GVgg!$D$12:BZ$600,M$3,FALSE)),"i.a"))</f>
        <v>i.a</v>
      </c>
      <c r="N258" s="134" t="str">
        <f>IF($C258="","",_xlfn.IFNA(IF(ISBLANK(VLOOKUP($C258,GVgg!$D$12:CA$600,N$3,FALSE)),"i.a",VLOOKUP($C258,GVgg!$D$12:CA$600,N$3,FALSE)),"i.a"))</f>
        <v>i.a</v>
      </c>
      <c r="O258" s="134" t="str">
        <f>IF($C258="","",_xlfn.IFNA(IF(ISBLANK(VLOOKUP($C258,GVgg!$D$12:CB$600,O$3,FALSE)),"i.a",VLOOKUP($C258,GVgg!$D$12:CB$600,O$3,FALSE)),"i.a"))</f>
        <v>i.a</v>
      </c>
      <c r="P258" s="134" t="str">
        <f>IF($C258="","",_xlfn.IFNA(IF(ISBLANK(VLOOKUP($C258,GVgg!$D$12:CC$600,P$3,FALSE)),"i.a",VLOOKUP($C258,GVgg!$D$12:CC$600,P$3,FALSE)),"i.a"))</f>
        <v>i.a</v>
      </c>
      <c r="Q258" s="134" t="str">
        <f>IF($C258="","",_xlfn.IFNA(IF(ISBLANK(VLOOKUP($C258,GVgg!$D$12:CD$600,Q$3,FALSE)),"i.a",VLOOKUP($C258,GVgg!$D$12:CD$600,Q$3,FALSE)),"i.a"))</f>
        <v>i.a</v>
      </c>
      <c r="R258" s="134" t="str">
        <f>IF($C258="","",_xlfn.IFNA(IF(ISBLANK(VLOOKUP($C258,GVgg!$D$12:CE$600,R$3,FALSE)),"i.a",VLOOKUP($C258,GVgg!$D$12:CE$600,R$3,FALSE)),"i.a"))</f>
        <v>i.a</v>
      </c>
      <c r="S258" s="134" t="str">
        <f>IF($C258="","",_xlfn.IFNA(IF(ISBLANK(VLOOKUP($C258,GVgg!$D$12:CF$600,S$3,FALSE)),"i.a",VLOOKUP($C258,GVgg!$D$12:CF$600,S$3,FALSE)),"i.a"))</f>
        <v>i.a</v>
      </c>
      <c r="T258" s="134" t="str">
        <f>IF($C258="","",_xlfn.IFNA(IF(ISBLANK(VLOOKUP($C258,GVgg!$D$12:CG$600,T$3,FALSE)),"i.a",VLOOKUP($C258,GVgg!$D$12:CG$600,T$3,FALSE)),"i.a"))</f>
        <v>i.a</v>
      </c>
      <c r="U258" s="134" t="str">
        <f>IF($C258="","",_xlfn.IFNA(IF(ISBLANK(VLOOKUP($C258,GVgg!$D$12:CH$600,U$3,FALSE)),"i.a",VLOOKUP($C258,GVgg!$D$12:CH$600,U$3,FALSE)),"i.a"))</f>
        <v>i.a</v>
      </c>
      <c r="V258" s="134" t="str">
        <f>IF($C258="","",_xlfn.IFNA(IF(ISBLANK(VLOOKUP($C258,GVgg!$D$12:CI$600,V$3,FALSE)),"i.a",VLOOKUP($C258,GVgg!$D$12:CI$600,V$3,FALSE)),"i.a"))</f>
        <v>i.a</v>
      </c>
      <c r="W258" s="134" t="str">
        <f>IF($C258="","",_xlfn.IFNA(IF(ISBLANK(VLOOKUP($C258,GVgg!$D$12:CJ$600,W$3,FALSE)),"i.a",VLOOKUP($C258,GVgg!$D$12:CJ$600,W$3,FALSE)),"i.a"))</f>
        <v>i.a</v>
      </c>
      <c r="X258" s="134" t="str">
        <f>IF($C258="","",_xlfn.IFNA(IF(ISBLANK(VLOOKUP($C258,GVgg!$D$12:CK$600,X$3,FALSE)),"i.a",VLOOKUP($C258,GVgg!$D$12:CK$600,X$3,FALSE)),"i.a"))</f>
        <v>i.a</v>
      </c>
      <c r="Y258" s="134" t="str">
        <f>IF($C258="","",_xlfn.IFNA(IF(ISBLANK(VLOOKUP($C258,GVgg!$D$12:CL$600,Y$3,FALSE)),"i.a",VLOOKUP($C258,GVgg!$D$12:CL$600,Y$3,FALSE)),"i.a"))</f>
        <v>i.a</v>
      </c>
      <c r="Z258" s="134" t="str">
        <f>IF($C258="","",_xlfn.IFNA(IF(ISBLANK(VLOOKUP($C258,GVgg!$D$12:CM$600,Z$3,FALSE)),"i.a",VLOOKUP($C258,GVgg!$D$12:CM$600,Z$3,FALSE)),"i.a"))</f>
        <v>i.a</v>
      </c>
      <c r="AA258" s="134" t="str">
        <f>IF($C258="","",_xlfn.IFNA(IF(ISBLANK(VLOOKUP($C258,GVgg!$D$12:CN$600,AA$3,FALSE)),"i.a",VLOOKUP($C258,GVgg!$D$12:CN$600,AA$3,FALSE)),"i.a"))</f>
        <v>i.a</v>
      </c>
      <c r="AB258" s="134" t="str">
        <f>IF($C258="","",_xlfn.IFNA(IF(ISBLANK(VLOOKUP($C258,GVgg!$D$12:CO$600,AB$3,FALSE)),"i.a",VLOOKUP($C258,GVgg!$D$12:CO$600,AB$3,FALSE)),"i.a"))</f>
        <v>i.a</v>
      </c>
    </row>
    <row r="259" spans="1:28" x14ac:dyDescent="0.2">
      <c r="A259" s="45">
        <v>251</v>
      </c>
      <c r="B259" s="45">
        <f>IF(OR(B258=B257,INDEX(GVgg!$B$12:$D$600,B258,1)=""),B258+1,B258)</f>
        <v>251</v>
      </c>
      <c r="C259" s="45">
        <f>IF(B259=B260,"",INDEX(GVgg!$B$12:$D$600,B259,3))</f>
        <v>0</v>
      </c>
      <c r="D259" s="51" t="str">
        <f>_xlfn.IFNA(IF(OR($C259="",ISBLANK(VLOOKUP($C259,GVgg!$D$11:$BV850,$I$3,FALSE))),"",VLOOKUP($C259,GVgg!$D$11:$BV850,$I$3,FALSE)),"")</f>
        <v/>
      </c>
      <c r="E259" s="51" t="str">
        <f>_xlfn.IFNA(IF(OR($C259="",ISBLANK(VLOOKUP($C259,GVgg!$D$11:$BV850,$I$3-1,FALSE))),"",VLOOKUP($C259,GVgg!$D$11:$BV850,$I$3-1,FALSE)),"")</f>
        <v/>
      </c>
      <c r="F259" s="51">
        <f>IF(B259=B260,UPPER(MID(INDEX(GVgg!$B$12:$F$600,B259,1),9,99)),INDEX(GVgg!$B$12:$F$600,B259,5))</f>
        <v>0</v>
      </c>
      <c r="G259" s="51">
        <f>IF(B259=B260,UPPER(MID(INDEX(GVgg!$B$12:$F$600,B259,1),9,99)),INDEX(GVgg!$B$12:$F$600,B259,4))</f>
        <v>0</v>
      </c>
      <c r="H259" s="106">
        <f t="shared" si="8"/>
        <v>0</v>
      </c>
      <c r="I259" s="108" t="str">
        <f t="shared" si="9"/>
        <v xml:space="preserve"> </v>
      </c>
      <c r="J259" s="134" t="str">
        <f>IF($C259="","",_xlfn.IFNA(IF(ISBLANK(VLOOKUP($C259,GVgg!$D$12:BW$600,J$3,FALSE)),"i.a",VLOOKUP($C259,GVgg!$D$12:BW$600,J$3,FALSE)),"i.a"))</f>
        <v>i.a</v>
      </c>
      <c r="K259" s="134" t="str">
        <f>IF($C259="","",_xlfn.IFNA(IF(ISBLANK(VLOOKUP($C259,GVgg!$D$12:BX$600,K$3,FALSE)),"i.a",VLOOKUP($C259,GVgg!$D$12:BX$600,K$3,FALSE)),"i.a"))</f>
        <v>i.a</v>
      </c>
      <c r="L259" s="134" t="str">
        <f>IF($C259="","",_xlfn.IFNA(IF(ISBLANK(VLOOKUP($C259,GVgg!$D$12:BY$600,L$3,FALSE)),"i.a",VLOOKUP($C259,GVgg!$D$12:BY$600,L$3,FALSE)),"i.a"))</f>
        <v>i.a</v>
      </c>
      <c r="M259" s="134" t="str">
        <f>IF($C259="","",_xlfn.IFNA(IF(ISBLANK(VLOOKUP($C259,GVgg!$D$12:BZ$600,M$3,FALSE)),"i.a",VLOOKUP($C259,GVgg!$D$12:BZ$600,M$3,FALSE)),"i.a"))</f>
        <v>i.a</v>
      </c>
      <c r="N259" s="134" t="str">
        <f>IF($C259="","",_xlfn.IFNA(IF(ISBLANK(VLOOKUP($C259,GVgg!$D$12:CA$600,N$3,FALSE)),"i.a",VLOOKUP($C259,GVgg!$D$12:CA$600,N$3,FALSE)),"i.a"))</f>
        <v>i.a</v>
      </c>
      <c r="O259" s="134" t="str">
        <f>IF($C259="","",_xlfn.IFNA(IF(ISBLANK(VLOOKUP($C259,GVgg!$D$12:CB$600,O$3,FALSE)),"i.a",VLOOKUP($C259,GVgg!$D$12:CB$600,O$3,FALSE)),"i.a"))</f>
        <v>i.a</v>
      </c>
      <c r="P259" s="134" t="str">
        <f>IF($C259="","",_xlfn.IFNA(IF(ISBLANK(VLOOKUP($C259,GVgg!$D$12:CC$600,P$3,FALSE)),"i.a",VLOOKUP($C259,GVgg!$D$12:CC$600,P$3,FALSE)),"i.a"))</f>
        <v>i.a</v>
      </c>
      <c r="Q259" s="134" t="str">
        <f>IF($C259="","",_xlfn.IFNA(IF(ISBLANK(VLOOKUP($C259,GVgg!$D$12:CD$600,Q$3,FALSE)),"i.a",VLOOKUP($C259,GVgg!$D$12:CD$600,Q$3,FALSE)),"i.a"))</f>
        <v>i.a</v>
      </c>
      <c r="R259" s="134" t="str">
        <f>IF($C259="","",_xlfn.IFNA(IF(ISBLANK(VLOOKUP($C259,GVgg!$D$12:CE$600,R$3,FALSE)),"i.a",VLOOKUP($C259,GVgg!$D$12:CE$600,R$3,FALSE)),"i.a"))</f>
        <v>i.a</v>
      </c>
      <c r="S259" s="134" t="str">
        <f>IF($C259="","",_xlfn.IFNA(IF(ISBLANK(VLOOKUP($C259,GVgg!$D$12:CF$600,S$3,FALSE)),"i.a",VLOOKUP($C259,GVgg!$D$12:CF$600,S$3,FALSE)),"i.a"))</f>
        <v>i.a</v>
      </c>
      <c r="T259" s="134" t="str">
        <f>IF($C259="","",_xlfn.IFNA(IF(ISBLANK(VLOOKUP($C259,GVgg!$D$12:CG$600,T$3,FALSE)),"i.a",VLOOKUP($C259,GVgg!$D$12:CG$600,T$3,FALSE)),"i.a"))</f>
        <v>i.a</v>
      </c>
      <c r="U259" s="134" t="str">
        <f>IF($C259="","",_xlfn.IFNA(IF(ISBLANK(VLOOKUP($C259,GVgg!$D$12:CH$600,U$3,FALSE)),"i.a",VLOOKUP($C259,GVgg!$D$12:CH$600,U$3,FALSE)),"i.a"))</f>
        <v>i.a</v>
      </c>
      <c r="V259" s="134" t="str">
        <f>IF($C259="","",_xlfn.IFNA(IF(ISBLANK(VLOOKUP($C259,GVgg!$D$12:CI$600,V$3,FALSE)),"i.a",VLOOKUP($C259,GVgg!$D$12:CI$600,V$3,FALSE)),"i.a"))</f>
        <v>i.a</v>
      </c>
      <c r="W259" s="134" t="str">
        <f>IF($C259="","",_xlfn.IFNA(IF(ISBLANK(VLOOKUP($C259,GVgg!$D$12:CJ$600,W$3,FALSE)),"i.a",VLOOKUP($C259,GVgg!$D$12:CJ$600,W$3,FALSE)),"i.a"))</f>
        <v>i.a</v>
      </c>
      <c r="X259" s="134" t="str">
        <f>IF($C259="","",_xlfn.IFNA(IF(ISBLANK(VLOOKUP($C259,GVgg!$D$12:CK$600,X$3,FALSE)),"i.a",VLOOKUP($C259,GVgg!$D$12:CK$600,X$3,FALSE)),"i.a"))</f>
        <v>i.a</v>
      </c>
      <c r="Y259" s="134" t="str">
        <f>IF($C259="","",_xlfn.IFNA(IF(ISBLANK(VLOOKUP($C259,GVgg!$D$12:CL$600,Y$3,FALSE)),"i.a",VLOOKUP($C259,GVgg!$D$12:CL$600,Y$3,FALSE)),"i.a"))</f>
        <v>i.a</v>
      </c>
      <c r="Z259" s="134" t="str">
        <f>IF($C259="","",_xlfn.IFNA(IF(ISBLANK(VLOOKUP($C259,GVgg!$D$12:CM$600,Z$3,FALSE)),"i.a",VLOOKUP($C259,GVgg!$D$12:CM$600,Z$3,FALSE)),"i.a"))</f>
        <v>i.a</v>
      </c>
      <c r="AA259" s="134" t="str">
        <f>IF($C259="","",_xlfn.IFNA(IF(ISBLANK(VLOOKUP($C259,GVgg!$D$12:CN$600,AA$3,FALSE)),"i.a",VLOOKUP($C259,GVgg!$D$12:CN$600,AA$3,FALSE)),"i.a"))</f>
        <v>i.a</v>
      </c>
      <c r="AB259" s="134" t="str">
        <f>IF($C259="","",_xlfn.IFNA(IF(ISBLANK(VLOOKUP($C259,GVgg!$D$12:CO$600,AB$3,FALSE)),"i.a",VLOOKUP($C259,GVgg!$D$12:CO$600,AB$3,FALSE)),"i.a"))</f>
        <v>i.a</v>
      </c>
    </row>
    <row r="260" spans="1:28" x14ac:dyDescent="0.2">
      <c r="A260" s="45">
        <v>252</v>
      </c>
      <c r="B260" s="45">
        <f>IF(OR(B259=B258,INDEX(GVgg!$B$12:$D$600,B259,1)=""),B259+1,B259)</f>
        <v>252</v>
      </c>
      <c r="C260" s="45">
        <f>IF(B260=B261,"",INDEX(GVgg!$B$12:$D$600,B260,3))</f>
        <v>0</v>
      </c>
      <c r="D260" s="51" t="str">
        <f>_xlfn.IFNA(IF(OR($C260="",ISBLANK(VLOOKUP($C260,GVgg!$D$11:$BV851,$I$3,FALSE))),"",VLOOKUP($C260,GVgg!$D$11:$BV851,$I$3,FALSE)),"")</f>
        <v/>
      </c>
      <c r="E260" s="51" t="str">
        <f>_xlfn.IFNA(IF(OR($C260="",ISBLANK(VLOOKUP($C260,GVgg!$D$11:$BV851,$I$3-1,FALSE))),"",VLOOKUP($C260,GVgg!$D$11:$BV851,$I$3-1,FALSE)),"")</f>
        <v/>
      </c>
      <c r="F260" s="51">
        <f>IF(B260=B261,UPPER(MID(INDEX(GVgg!$B$12:$F$600,B260,1),9,99)),INDEX(GVgg!$B$12:$F$600,B260,5))</f>
        <v>0</v>
      </c>
      <c r="G260" s="51">
        <f>IF(B260=B261,UPPER(MID(INDEX(GVgg!$B$12:$F$600,B260,1),9,99)),INDEX(GVgg!$B$12:$F$600,B260,4))</f>
        <v>0</v>
      </c>
      <c r="H260" s="106">
        <f t="shared" si="8"/>
        <v>0</v>
      </c>
      <c r="I260" s="108" t="str">
        <f t="shared" si="9"/>
        <v xml:space="preserve"> </v>
      </c>
      <c r="J260" s="134" t="str">
        <f>IF($C260="","",_xlfn.IFNA(IF(ISBLANK(VLOOKUP($C260,GVgg!$D$12:BW$600,J$3,FALSE)),"i.a",VLOOKUP($C260,GVgg!$D$12:BW$600,J$3,FALSE)),"i.a"))</f>
        <v>i.a</v>
      </c>
      <c r="K260" s="134" t="str">
        <f>IF($C260="","",_xlfn.IFNA(IF(ISBLANK(VLOOKUP($C260,GVgg!$D$12:BX$600,K$3,FALSE)),"i.a",VLOOKUP($C260,GVgg!$D$12:BX$600,K$3,FALSE)),"i.a"))</f>
        <v>i.a</v>
      </c>
      <c r="L260" s="134" t="str">
        <f>IF($C260="","",_xlfn.IFNA(IF(ISBLANK(VLOOKUP($C260,GVgg!$D$12:BY$600,L$3,FALSE)),"i.a",VLOOKUP($C260,GVgg!$D$12:BY$600,L$3,FALSE)),"i.a"))</f>
        <v>i.a</v>
      </c>
      <c r="M260" s="134" t="str">
        <f>IF($C260="","",_xlfn.IFNA(IF(ISBLANK(VLOOKUP($C260,GVgg!$D$12:BZ$600,M$3,FALSE)),"i.a",VLOOKUP($C260,GVgg!$D$12:BZ$600,M$3,FALSE)),"i.a"))</f>
        <v>i.a</v>
      </c>
      <c r="N260" s="134" t="str">
        <f>IF($C260="","",_xlfn.IFNA(IF(ISBLANK(VLOOKUP($C260,GVgg!$D$12:CA$600,N$3,FALSE)),"i.a",VLOOKUP($C260,GVgg!$D$12:CA$600,N$3,FALSE)),"i.a"))</f>
        <v>i.a</v>
      </c>
      <c r="O260" s="134" t="str">
        <f>IF($C260="","",_xlfn.IFNA(IF(ISBLANK(VLOOKUP($C260,GVgg!$D$12:CB$600,O$3,FALSE)),"i.a",VLOOKUP($C260,GVgg!$D$12:CB$600,O$3,FALSE)),"i.a"))</f>
        <v>i.a</v>
      </c>
      <c r="P260" s="134" t="str">
        <f>IF($C260="","",_xlfn.IFNA(IF(ISBLANK(VLOOKUP($C260,GVgg!$D$12:CC$600,P$3,FALSE)),"i.a",VLOOKUP($C260,GVgg!$D$12:CC$600,P$3,FALSE)),"i.a"))</f>
        <v>i.a</v>
      </c>
      <c r="Q260" s="134" t="str">
        <f>IF($C260="","",_xlfn.IFNA(IF(ISBLANK(VLOOKUP($C260,GVgg!$D$12:CD$600,Q$3,FALSE)),"i.a",VLOOKUP($C260,GVgg!$D$12:CD$600,Q$3,FALSE)),"i.a"))</f>
        <v>i.a</v>
      </c>
      <c r="R260" s="134" t="str">
        <f>IF($C260="","",_xlfn.IFNA(IF(ISBLANK(VLOOKUP($C260,GVgg!$D$12:CE$600,R$3,FALSE)),"i.a",VLOOKUP($C260,GVgg!$D$12:CE$600,R$3,FALSE)),"i.a"))</f>
        <v>i.a</v>
      </c>
      <c r="S260" s="134" t="str">
        <f>IF($C260="","",_xlfn.IFNA(IF(ISBLANK(VLOOKUP($C260,GVgg!$D$12:CF$600,S$3,FALSE)),"i.a",VLOOKUP($C260,GVgg!$D$12:CF$600,S$3,FALSE)),"i.a"))</f>
        <v>i.a</v>
      </c>
      <c r="T260" s="134" t="str">
        <f>IF($C260="","",_xlfn.IFNA(IF(ISBLANK(VLOOKUP($C260,GVgg!$D$12:CG$600,T$3,FALSE)),"i.a",VLOOKUP($C260,GVgg!$D$12:CG$600,T$3,FALSE)),"i.a"))</f>
        <v>i.a</v>
      </c>
      <c r="U260" s="134" t="str">
        <f>IF($C260="","",_xlfn.IFNA(IF(ISBLANK(VLOOKUP($C260,GVgg!$D$12:CH$600,U$3,FALSE)),"i.a",VLOOKUP($C260,GVgg!$D$12:CH$600,U$3,FALSE)),"i.a"))</f>
        <v>i.a</v>
      </c>
      <c r="V260" s="134" t="str">
        <f>IF($C260="","",_xlfn.IFNA(IF(ISBLANK(VLOOKUP($C260,GVgg!$D$12:CI$600,V$3,FALSE)),"i.a",VLOOKUP($C260,GVgg!$D$12:CI$600,V$3,FALSE)),"i.a"))</f>
        <v>i.a</v>
      </c>
      <c r="W260" s="134" t="str">
        <f>IF($C260="","",_xlfn.IFNA(IF(ISBLANK(VLOOKUP($C260,GVgg!$D$12:CJ$600,W$3,FALSE)),"i.a",VLOOKUP($C260,GVgg!$D$12:CJ$600,W$3,FALSE)),"i.a"))</f>
        <v>i.a</v>
      </c>
      <c r="X260" s="134" t="str">
        <f>IF($C260="","",_xlfn.IFNA(IF(ISBLANK(VLOOKUP($C260,GVgg!$D$12:CK$600,X$3,FALSE)),"i.a",VLOOKUP($C260,GVgg!$D$12:CK$600,X$3,FALSE)),"i.a"))</f>
        <v>i.a</v>
      </c>
      <c r="Y260" s="134" t="str">
        <f>IF($C260="","",_xlfn.IFNA(IF(ISBLANK(VLOOKUP($C260,GVgg!$D$12:CL$600,Y$3,FALSE)),"i.a",VLOOKUP($C260,GVgg!$D$12:CL$600,Y$3,FALSE)),"i.a"))</f>
        <v>i.a</v>
      </c>
      <c r="Z260" s="134" t="str">
        <f>IF($C260="","",_xlfn.IFNA(IF(ISBLANK(VLOOKUP($C260,GVgg!$D$12:CM$600,Z$3,FALSE)),"i.a",VLOOKUP($C260,GVgg!$D$12:CM$600,Z$3,FALSE)),"i.a"))</f>
        <v>i.a</v>
      </c>
      <c r="AA260" s="134" t="str">
        <f>IF($C260="","",_xlfn.IFNA(IF(ISBLANK(VLOOKUP($C260,GVgg!$D$12:CN$600,AA$3,FALSE)),"i.a",VLOOKUP($C260,GVgg!$D$12:CN$600,AA$3,FALSE)),"i.a"))</f>
        <v>i.a</v>
      </c>
      <c r="AB260" s="134" t="str">
        <f>IF($C260="","",_xlfn.IFNA(IF(ISBLANK(VLOOKUP($C260,GVgg!$D$12:CO$600,AB$3,FALSE)),"i.a",VLOOKUP($C260,GVgg!$D$12:CO$600,AB$3,FALSE)),"i.a"))</f>
        <v>i.a</v>
      </c>
    </row>
    <row r="261" spans="1:28" x14ac:dyDescent="0.2">
      <c r="A261" s="45">
        <v>253</v>
      </c>
      <c r="B261" s="45">
        <f>IF(OR(B260=B259,INDEX(GVgg!$B$12:$D$600,B260,1)=""),B260+1,B260)</f>
        <v>253</v>
      </c>
      <c r="C261" s="45">
        <f>IF(B261=B262,"",INDEX(GVgg!$B$12:$D$600,B261,3))</f>
        <v>0</v>
      </c>
      <c r="D261" s="51" t="str">
        <f>_xlfn.IFNA(IF(OR($C261="",ISBLANK(VLOOKUP($C261,GVgg!$D$11:$BV852,$I$3,FALSE))),"",VLOOKUP($C261,GVgg!$D$11:$BV852,$I$3,FALSE)),"")</f>
        <v/>
      </c>
      <c r="E261" s="51" t="str">
        <f>_xlfn.IFNA(IF(OR($C261="",ISBLANK(VLOOKUP($C261,GVgg!$D$11:$BV852,$I$3-1,FALSE))),"",VLOOKUP($C261,GVgg!$D$11:$BV852,$I$3-1,FALSE)),"")</f>
        <v/>
      </c>
      <c r="F261" s="51">
        <f>IF(B261=B262,UPPER(MID(INDEX(GVgg!$B$12:$F$600,B261,1),9,99)),INDEX(GVgg!$B$12:$F$600,B261,5))</f>
        <v>0</v>
      </c>
      <c r="G261" s="51">
        <f>IF(B261=B262,UPPER(MID(INDEX(GVgg!$B$12:$F$600,B261,1),9,99)),INDEX(GVgg!$B$12:$F$600,B261,4))</f>
        <v>0</v>
      </c>
      <c r="H261" s="106">
        <f t="shared" si="8"/>
        <v>0</v>
      </c>
      <c r="I261" s="108" t="str">
        <f t="shared" si="9"/>
        <v xml:space="preserve"> </v>
      </c>
      <c r="J261" s="134" t="str">
        <f>IF($C261="","",_xlfn.IFNA(IF(ISBLANK(VLOOKUP($C261,GVgg!$D$12:BW$600,J$3,FALSE)),"i.a",VLOOKUP($C261,GVgg!$D$12:BW$600,J$3,FALSE)),"i.a"))</f>
        <v>i.a</v>
      </c>
      <c r="K261" s="134" t="str">
        <f>IF($C261="","",_xlfn.IFNA(IF(ISBLANK(VLOOKUP($C261,GVgg!$D$12:BX$600,K$3,FALSE)),"i.a",VLOOKUP($C261,GVgg!$D$12:BX$600,K$3,FALSE)),"i.a"))</f>
        <v>i.a</v>
      </c>
      <c r="L261" s="134" t="str">
        <f>IF($C261="","",_xlfn.IFNA(IF(ISBLANK(VLOOKUP($C261,GVgg!$D$12:BY$600,L$3,FALSE)),"i.a",VLOOKUP($C261,GVgg!$D$12:BY$600,L$3,FALSE)),"i.a"))</f>
        <v>i.a</v>
      </c>
      <c r="M261" s="134" t="str">
        <f>IF($C261="","",_xlfn.IFNA(IF(ISBLANK(VLOOKUP($C261,GVgg!$D$12:BZ$600,M$3,FALSE)),"i.a",VLOOKUP($C261,GVgg!$D$12:BZ$600,M$3,FALSE)),"i.a"))</f>
        <v>i.a</v>
      </c>
      <c r="N261" s="134" t="str">
        <f>IF($C261="","",_xlfn.IFNA(IF(ISBLANK(VLOOKUP($C261,GVgg!$D$12:CA$600,N$3,FALSE)),"i.a",VLOOKUP($C261,GVgg!$D$12:CA$600,N$3,FALSE)),"i.a"))</f>
        <v>i.a</v>
      </c>
      <c r="O261" s="134" t="str">
        <f>IF($C261="","",_xlfn.IFNA(IF(ISBLANK(VLOOKUP($C261,GVgg!$D$12:CB$600,O$3,FALSE)),"i.a",VLOOKUP($C261,GVgg!$D$12:CB$600,O$3,FALSE)),"i.a"))</f>
        <v>i.a</v>
      </c>
      <c r="P261" s="134" t="str">
        <f>IF($C261="","",_xlfn.IFNA(IF(ISBLANK(VLOOKUP($C261,GVgg!$D$12:CC$600,P$3,FALSE)),"i.a",VLOOKUP($C261,GVgg!$D$12:CC$600,P$3,FALSE)),"i.a"))</f>
        <v>i.a</v>
      </c>
      <c r="Q261" s="134" t="str">
        <f>IF($C261="","",_xlfn.IFNA(IF(ISBLANK(VLOOKUP($C261,GVgg!$D$12:CD$600,Q$3,FALSE)),"i.a",VLOOKUP($C261,GVgg!$D$12:CD$600,Q$3,FALSE)),"i.a"))</f>
        <v>i.a</v>
      </c>
      <c r="R261" s="134" t="str">
        <f>IF($C261="","",_xlfn.IFNA(IF(ISBLANK(VLOOKUP($C261,GVgg!$D$12:CE$600,R$3,FALSE)),"i.a",VLOOKUP($C261,GVgg!$D$12:CE$600,R$3,FALSE)),"i.a"))</f>
        <v>i.a</v>
      </c>
      <c r="S261" s="134" t="str">
        <f>IF($C261="","",_xlfn.IFNA(IF(ISBLANK(VLOOKUP($C261,GVgg!$D$12:CF$600,S$3,FALSE)),"i.a",VLOOKUP($C261,GVgg!$D$12:CF$600,S$3,FALSE)),"i.a"))</f>
        <v>i.a</v>
      </c>
      <c r="T261" s="134" t="str">
        <f>IF($C261="","",_xlfn.IFNA(IF(ISBLANK(VLOOKUP($C261,GVgg!$D$12:CG$600,T$3,FALSE)),"i.a",VLOOKUP($C261,GVgg!$D$12:CG$600,T$3,FALSE)),"i.a"))</f>
        <v>i.a</v>
      </c>
      <c r="U261" s="134" t="str">
        <f>IF($C261="","",_xlfn.IFNA(IF(ISBLANK(VLOOKUP($C261,GVgg!$D$12:CH$600,U$3,FALSE)),"i.a",VLOOKUP($C261,GVgg!$D$12:CH$600,U$3,FALSE)),"i.a"))</f>
        <v>i.a</v>
      </c>
      <c r="V261" s="134" t="str">
        <f>IF($C261="","",_xlfn.IFNA(IF(ISBLANK(VLOOKUP($C261,GVgg!$D$12:CI$600,V$3,FALSE)),"i.a",VLOOKUP($C261,GVgg!$D$12:CI$600,V$3,FALSE)),"i.a"))</f>
        <v>i.a</v>
      </c>
      <c r="W261" s="134" t="str">
        <f>IF($C261="","",_xlfn.IFNA(IF(ISBLANK(VLOOKUP($C261,GVgg!$D$12:CJ$600,W$3,FALSE)),"i.a",VLOOKUP($C261,GVgg!$D$12:CJ$600,W$3,FALSE)),"i.a"))</f>
        <v>i.a</v>
      </c>
      <c r="X261" s="134" t="str">
        <f>IF($C261="","",_xlfn.IFNA(IF(ISBLANK(VLOOKUP($C261,GVgg!$D$12:CK$600,X$3,FALSE)),"i.a",VLOOKUP($C261,GVgg!$D$12:CK$600,X$3,FALSE)),"i.a"))</f>
        <v>i.a</v>
      </c>
      <c r="Y261" s="134" t="str">
        <f>IF($C261="","",_xlfn.IFNA(IF(ISBLANK(VLOOKUP($C261,GVgg!$D$12:CL$600,Y$3,FALSE)),"i.a",VLOOKUP($C261,GVgg!$D$12:CL$600,Y$3,FALSE)),"i.a"))</f>
        <v>i.a</v>
      </c>
      <c r="Z261" s="134" t="str">
        <f>IF($C261="","",_xlfn.IFNA(IF(ISBLANK(VLOOKUP($C261,GVgg!$D$12:CM$600,Z$3,FALSE)),"i.a",VLOOKUP($C261,GVgg!$D$12:CM$600,Z$3,FALSE)),"i.a"))</f>
        <v>i.a</v>
      </c>
      <c r="AA261" s="134" t="str">
        <f>IF($C261="","",_xlfn.IFNA(IF(ISBLANK(VLOOKUP($C261,GVgg!$D$12:CN$600,AA$3,FALSE)),"i.a",VLOOKUP($C261,GVgg!$D$12:CN$600,AA$3,FALSE)),"i.a"))</f>
        <v>i.a</v>
      </c>
      <c r="AB261" s="134" t="str">
        <f>IF($C261="","",_xlfn.IFNA(IF(ISBLANK(VLOOKUP($C261,GVgg!$D$12:CO$600,AB$3,FALSE)),"i.a",VLOOKUP($C261,GVgg!$D$12:CO$600,AB$3,FALSE)),"i.a"))</f>
        <v>i.a</v>
      </c>
    </row>
    <row r="262" spans="1:28" x14ac:dyDescent="0.2">
      <c r="A262" s="45">
        <v>254</v>
      </c>
      <c r="B262" s="45">
        <f>IF(OR(B261=B260,INDEX(GVgg!$B$12:$D$600,B261,1)=""),B261+1,B261)</f>
        <v>254</v>
      </c>
      <c r="C262" s="45">
        <f>IF(B262=B263,"",INDEX(GVgg!$B$12:$D$600,B262,3))</f>
        <v>0</v>
      </c>
      <c r="D262" s="51" t="str">
        <f>_xlfn.IFNA(IF(OR($C262="",ISBLANK(VLOOKUP($C262,GVgg!$D$11:$BV853,$I$3,FALSE))),"",VLOOKUP($C262,GVgg!$D$11:$BV853,$I$3,FALSE)),"")</f>
        <v/>
      </c>
      <c r="E262" s="51" t="str">
        <f>_xlfn.IFNA(IF(OR($C262="",ISBLANK(VLOOKUP($C262,GVgg!$D$11:$BV853,$I$3-1,FALSE))),"",VLOOKUP($C262,GVgg!$D$11:$BV853,$I$3-1,FALSE)),"")</f>
        <v/>
      </c>
      <c r="F262" s="51">
        <f>IF(B262=B263,UPPER(MID(INDEX(GVgg!$B$12:$F$600,B262,1),9,99)),INDEX(GVgg!$B$12:$F$600,B262,5))</f>
        <v>0</v>
      </c>
      <c r="G262" s="51">
        <f>IF(B262=B263,UPPER(MID(INDEX(GVgg!$B$12:$F$600,B262,1),9,99)),INDEX(GVgg!$B$12:$F$600,B262,4))</f>
        <v>0</v>
      </c>
      <c r="H262" s="106">
        <f t="shared" si="8"/>
        <v>0</v>
      </c>
      <c r="I262" s="108" t="str">
        <f t="shared" si="9"/>
        <v xml:space="preserve"> </v>
      </c>
      <c r="J262" s="134" t="str">
        <f>IF($C262="","",_xlfn.IFNA(IF(ISBLANK(VLOOKUP($C262,GVgg!$D$12:BW$600,J$3,FALSE)),"i.a",VLOOKUP($C262,GVgg!$D$12:BW$600,J$3,FALSE)),"i.a"))</f>
        <v>i.a</v>
      </c>
      <c r="K262" s="134" t="str">
        <f>IF($C262="","",_xlfn.IFNA(IF(ISBLANK(VLOOKUP($C262,GVgg!$D$12:BX$600,K$3,FALSE)),"i.a",VLOOKUP($C262,GVgg!$D$12:BX$600,K$3,FALSE)),"i.a"))</f>
        <v>i.a</v>
      </c>
      <c r="L262" s="134" t="str">
        <f>IF($C262="","",_xlfn.IFNA(IF(ISBLANK(VLOOKUP($C262,GVgg!$D$12:BY$600,L$3,FALSE)),"i.a",VLOOKUP($C262,GVgg!$D$12:BY$600,L$3,FALSE)),"i.a"))</f>
        <v>i.a</v>
      </c>
      <c r="M262" s="134" t="str">
        <f>IF($C262="","",_xlfn.IFNA(IF(ISBLANK(VLOOKUP($C262,GVgg!$D$12:BZ$600,M$3,FALSE)),"i.a",VLOOKUP($C262,GVgg!$D$12:BZ$600,M$3,FALSE)),"i.a"))</f>
        <v>i.a</v>
      </c>
      <c r="N262" s="134" t="str">
        <f>IF($C262="","",_xlfn.IFNA(IF(ISBLANK(VLOOKUP($C262,GVgg!$D$12:CA$600,N$3,FALSE)),"i.a",VLOOKUP($C262,GVgg!$D$12:CA$600,N$3,FALSE)),"i.a"))</f>
        <v>i.a</v>
      </c>
      <c r="O262" s="134" t="str">
        <f>IF($C262="","",_xlfn.IFNA(IF(ISBLANK(VLOOKUP($C262,GVgg!$D$12:CB$600,O$3,FALSE)),"i.a",VLOOKUP($C262,GVgg!$D$12:CB$600,O$3,FALSE)),"i.a"))</f>
        <v>i.a</v>
      </c>
      <c r="P262" s="134" t="str">
        <f>IF($C262="","",_xlfn.IFNA(IF(ISBLANK(VLOOKUP($C262,GVgg!$D$12:CC$600,P$3,FALSE)),"i.a",VLOOKUP($C262,GVgg!$D$12:CC$600,P$3,FALSE)),"i.a"))</f>
        <v>i.a</v>
      </c>
      <c r="Q262" s="134" t="str">
        <f>IF($C262="","",_xlfn.IFNA(IF(ISBLANK(VLOOKUP($C262,GVgg!$D$12:CD$600,Q$3,FALSE)),"i.a",VLOOKUP($C262,GVgg!$D$12:CD$600,Q$3,FALSE)),"i.a"))</f>
        <v>i.a</v>
      </c>
      <c r="R262" s="134" t="str">
        <f>IF($C262="","",_xlfn.IFNA(IF(ISBLANK(VLOOKUP($C262,GVgg!$D$12:CE$600,R$3,FALSE)),"i.a",VLOOKUP($C262,GVgg!$D$12:CE$600,R$3,FALSE)),"i.a"))</f>
        <v>i.a</v>
      </c>
      <c r="S262" s="134" t="str">
        <f>IF($C262="","",_xlfn.IFNA(IF(ISBLANK(VLOOKUP($C262,GVgg!$D$12:CF$600,S$3,FALSE)),"i.a",VLOOKUP($C262,GVgg!$D$12:CF$600,S$3,FALSE)),"i.a"))</f>
        <v>i.a</v>
      </c>
      <c r="T262" s="134" t="str">
        <f>IF($C262="","",_xlfn.IFNA(IF(ISBLANK(VLOOKUP($C262,GVgg!$D$12:CG$600,T$3,FALSE)),"i.a",VLOOKUP($C262,GVgg!$D$12:CG$600,T$3,FALSE)),"i.a"))</f>
        <v>i.a</v>
      </c>
      <c r="U262" s="134" t="str">
        <f>IF($C262="","",_xlfn.IFNA(IF(ISBLANK(VLOOKUP($C262,GVgg!$D$12:CH$600,U$3,FALSE)),"i.a",VLOOKUP($C262,GVgg!$D$12:CH$600,U$3,FALSE)),"i.a"))</f>
        <v>i.a</v>
      </c>
      <c r="V262" s="134" t="str">
        <f>IF($C262="","",_xlfn.IFNA(IF(ISBLANK(VLOOKUP($C262,GVgg!$D$12:CI$600,V$3,FALSE)),"i.a",VLOOKUP($C262,GVgg!$D$12:CI$600,V$3,FALSE)),"i.a"))</f>
        <v>i.a</v>
      </c>
      <c r="W262" s="134" t="str">
        <f>IF($C262="","",_xlfn.IFNA(IF(ISBLANK(VLOOKUP($C262,GVgg!$D$12:CJ$600,W$3,FALSE)),"i.a",VLOOKUP($C262,GVgg!$D$12:CJ$600,W$3,FALSE)),"i.a"))</f>
        <v>i.a</v>
      </c>
      <c r="X262" s="134" t="str">
        <f>IF($C262="","",_xlfn.IFNA(IF(ISBLANK(VLOOKUP($C262,GVgg!$D$12:CK$600,X$3,FALSE)),"i.a",VLOOKUP($C262,GVgg!$D$12:CK$600,X$3,FALSE)),"i.a"))</f>
        <v>i.a</v>
      </c>
      <c r="Y262" s="134" t="str">
        <f>IF($C262="","",_xlfn.IFNA(IF(ISBLANK(VLOOKUP($C262,GVgg!$D$12:CL$600,Y$3,FALSE)),"i.a",VLOOKUP($C262,GVgg!$D$12:CL$600,Y$3,FALSE)),"i.a"))</f>
        <v>i.a</v>
      </c>
      <c r="Z262" s="134" t="str">
        <f>IF($C262="","",_xlfn.IFNA(IF(ISBLANK(VLOOKUP($C262,GVgg!$D$12:CM$600,Z$3,FALSE)),"i.a",VLOOKUP($C262,GVgg!$D$12:CM$600,Z$3,FALSE)),"i.a"))</f>
        <v>i.a</v>
      </c>
      <c r="AA262" s="134" t="str">
        <f>IF($C262="","",_xlfn.IFNA(IF(ISBLANK(VLOOKUP($C262,GVgg!$D$12:CN$600,AA$3,FALSE)),"i.a",VLOOKUP($C262,GVgg!$D$12:CN$600,AA$3,FALSE)),"i.a"))</f>
        <v>i.a</v>
      </c>
      <c r="AB262" s="134" t="str">
        <f>IF($C262="","",_xlfn.IFNA(IF(ISBLANK(VLOOKUP($C262,GVgg!$D$12:CO$600,AB$3,FALSE)),"i.a",VLOOKUP($C262,GVgg!$D$12:CO$600,AB$3,FALSE)),"i.a"))</f>
        <v>i.a</v>
      </c>
    </row>
    <row r="263" spans="1:28" x14ac:dyDescent="0.2">
      <c r="A263" s="45">
        <v>255</v>
      </c>
      <c r="B263" s="45">
        <f>IF(OR(B262=B261,INDEX(GVgg!$B$12:$D$600,B262,1)=""),B262+1,B262)</f>
        <v>255</v>
      </c>
      <c r="C263" s="45">
        <f>IF(B263=B264,"",INDEX(GVgg!$B$12:$D$600,B263,3))</f>
        <v>0</v>
      </c>
      <c r="D263" s="51" t="str">
        <f>_xlfn.IFNA(IF(OR($C263="",ISBLANK(VLOOKUP($C263,GVgg!$D$11:$BV854,$I$3,FALSE))),"",VLOOKUP($C263,GVgg!$D$11:$BV854,$I$3,FALSE)),"")</f>
        <v/>
      </c>
      <c r="E263" s="51" t="str">
        <f>_xlfn.IFNA(IF(OR($C263="",ISBLANK(VLOOKUP($C263,GVgg!$D$11:$BV854,$I$3-1,FALSE))),"",VLOOKUP($C263,GVgg!$D$11:$BV854,$I$3-1,FALSE)),"")</f>
        <v/>
      </c>
      <c r="F263" s="51">
        <f>IF(B263=B264,UPPER(MID(INDEX(GVgg!$B$12:$F$600,B263,1),9,99)),INDEX(GVgg!$B$12:$F$600,B263,5))</f>
        <v>0</v>
      </c>
      <c r="G263" s="51">
        <f>IF(B263=B264,UPPER(MID(INDEX(GVgg!$B$12:$F$600,B263,1),9,99)),INDEX(GVgg!$B$12:$F$600,B263,4))</f>
        <v>0</v>
      </c>
      <c r="H263" s="106">
        <f t="shared" si="8"/>
        <v>0</v>
      </c>
      <c r="I263" s="108" t="str">
        <f t="shared" si="9"/>
        <v xml:space="preserve"> </v>
      </c>
      <c r="J263" s="134" t="str">
        <f>IF($C263="","",_xlfn.IFNA(IF(ISBLANK(VLOOKUP($C263,GVgg!$D$12:BW$600,J$3,FALSE)),"i.a",VLOOKUP($C263,GVgg!$D$12:BW$600,J$3,FALSE)),"i.a"))</f>
        <v>i.a</v>
      </c>
      <c r="K263" s="134" t="str">
        <f>IF($C263="","",_xlfn.IFNA(IF(ISBLANK(VLOOKUP($C263,GVgg!$D$12:BX$600,K$3,FALSE)),"i.a",VLOOKUP($C263,GVgg!$D$12:BX$600,K$3,FALSE)),"i.a"))</f>
        <v>i.a</v>
      </c>
      <c r="L263" s="134" t="str">
        <f>IF($C263="","",_xlfn.IFNA(IF(ISBLANK(VLOOKUP($C263,GVgg!$D$12:BY$600,L$3,FALSE)),"i.a",VLOOKUP($C263,GVgg!$D$12:BY$600,L$3,FALSE)),"i.a"))</f>
        <v>i.a</v>
      </c>
      <c r="M263" s="134" t="str">
        <f>IF($C263="","",_xlfn.IFNA(IF(ISBLANK(VLOOKUP($C263,GVgg!$D$12:BZ$600,M$3,FALSE)),"i.a",VLOOKUP($C263,GVgg!$D$12:BZ$600,M$3,FALSE)),"i.a"))</f>
        <v>i.a</v>
      </c>
      <c r="N263" s="134" t="str">
        <f>IF($C263="","",_xlfn.IFNA(IF(ISBLANK(VLOOKUP($C263,GVgg!$D$12:CA$600,N$3,FALSE)),"i.a",VLOOKUP($C263,GVgg!$D$12:CA$600,N$3,FALSE)),"i.a"))</f>
        <v>i.a</v>
      </c>
      <c r="O263" s="134" t="str">
        <f>IF($C263="","",_xlfn.IFNA(IF(ISBLANK(VLOOKUP($C263,GVgg!$D$12:CB$600,O$3,FALSE)),"i.a",VLOOKUP($C263,GVgg!$D$12:CB$600,O$3,FALSE)),"i.a"))</f>
        <v>i.a</v>
      </c>
      <c r="P263" s="134" t="str">
        <f>IF($C263="","",_xlfn.IFNA(IF(ISBLANK(VLOOKUP($C263,GVgg!$D$12:CC$600,P$3,FALSE)),"i.a",VLOOKUP($C263,GVgg!$D$12:CC$600,P$3,FALSE)),"i.a"))</f>
        <v>i.a</v>
      </c>
      <c r="Q263" s="134" t="str">
        <f>IF($C263="","",_xlfn.IFNA(IF(ISBLANK(VLOOKUP($C263,GVgg!$D$12:CD$600,Q$3,FALSE)),"i.a",VLOOKUP($C263,GVgg!$D$12:CD$600,Q$3,FALSE)),"i.a"))</f>
        <v>i.a</v>
      </c>
      <c r="R263" s="134" t="str">
        <f>IF($C263="","",_xlfn.IFNA(IF(ISBLANK(VLOOKUP($C263,GVgg!$D$12:CE$600,R$3,FALSE)),"i.a",VLOOKUP($C263,GVgg!$D$12:CE$600,R$3,FALSE)),"i.a"))</f>
        <v>i.a</v>
      </c>
      <c r="S263" s="134" t="str">
        <f>IF($C263="","",_xlfn.IFNA(IF(ISBLANK(VLOOKUP($C263,GVgg!$D$12:CF$600,S$3,FALSE)),"i.a",VLOOKUP($C263,GVgg!$D$12:CF$600,S$3,FALSE)),"i.a"))</f>
        <v>i.a</v>
      </c>
      <c r="T263" s="134" t="str">
        <f>IF($C263="","",_xlfn.IFNA(IF(ISBLANK(VLOOKUP($C263,GVgg!$D$12:CG$600,T$3,FALSE)),"i.a",VLOOKUP($C263,GVgg!$D$12:CG$600,T$3,FALSE)),"i.a"))</f>
        <v>i.a</v>
      </c>
      <c r="U263" s="134" t="str">
        <f>IF($C263="","",_xlfn.IFNA(IF(ISBLANK(VLOOKUP($C263,GVgg!$D$12:CH$600,U$3,FALSE)),"i.a",VLOOKUP($C263,GVgg!$D$12:CH$600,U$3,FALSE)),"i.a"))</f>
        <v>i.a</v>
      </c>
      <c r="V263" s="134" t="str">
        <f>IF($C263="","",_xlfn.IFNA(IF(ISBLANK(VLOOKUP($C263,GVgg!$D$12:CI$600,V$3,FALSE)),"i.a",VLOOKUP($C263,GVgg!$D$12:CI$600,V$3,FALSE)),"i.a"))</f>
        <v>i.a</v>
      </c>
      <c r="W263" s="134" t="str">
        <f>IF($C263="","",_xlfn.IFNA(IF(ISBLANK(VLOOKUP($C263,GVgg!$D$12:CJ$600,W$3,FALSE)),"i.a",VLOOKUP($C263,GVgg!$D$12:CJ$600,W$3,FALSE)),"i.a"))</f>
        <v>i.a</v>
      </c>
      <c r="X263" s="134" t="str">
        <f>IF($C263="","",_xlfn.IFNA(IF(ISBLANK(VLOOKUP($C263,GVgg!$D$12:CK$600,X$3,FALSE)),"i.a",VLOOKUP($C263,GVgg!$D$12:CK$600,X$3,FALSE)),"i.a"))</f>
        <v>i.a</v>
      </c>
      <c r="Y263" s="134" t="str">
        <f>IF($C263="","",_xlfn.IFNA(IF(ISBLANK(VLOOKUP($C263,GVgg!$D$12:CL$600,Y$3,FALSE)),"i.a",VLOOKUP($C263,GVgg!$D$12:CL$600,Y$3,FALSE)),"i.a"))</f>
        <v>i.a</v>
      </c>
      <c r="Z263" s="134" t="str">
        <f>IF($C263="","",_xlfn.IFNA(IF(ISBLANK(VLOOKUP($C263,GVgg!$D$12:CM$600,Z$3,FALSE)),"i.a",VLOOKUP($C263,GVgg!$D$12:CM$600,Z$3,FALSE)),"i.a"))</f>
        <v>i.a</v>
      </c>
      <c r="AA263" s="134" t="str">
        <f>IF($C263="","",_xlfn.IFNA(IF(ISBLANK(VLOOKUP($C263,GVgg!$D$12:CN$600,AA$3,FALSE)),"i.a",VLOOKUP($C263,GVgg!$D$12:CN$600,AA$3,FALSE)),"i.a"))</f>
        <v>i.a</v>
      </c>
      <c r="AB263" s="134" t="str">
        <f>IF($C263="","",_xlfn.IFNA(IF(ISBLANK(VLOOKUP($C263,GVgg!$D$12:CO$600,AB$3,FALSE)),"i.a",VLOOKUP($C263,GVgg!$D$12:CO$600,AB$3,FALSE)),"i.a"))</f>
        <v>i.a</v>
      </c>
    </row>
    <row r="264" spans="1:28" x14ac:dyDescent="0.2">
      <c r="A264" s="45">
        <v>256</v>
      </c>
      <c r="B264" s="45">
        <f>IF(OR(B263=B262,INDEX(GVgg!$B$12:$D$600,B263,1)=""),B263+1,B263)</f>
        <v>256</v>
      </c>
      <c r="C264" s="45">
        <f>IF(B264=B265,"",INDEX(GVgg!$B$12:$D$600,B264,3))</f>
        <v>0</v>
      </c>
      <c r="D264" s="51" t="str">
        <f>_xlfn.IFNA(IF(OR($C264="",ISBLANK(VLOOKUP($C264,GVgg!$D$11:$BV855,$I$3,FALSE))),"",VLOOKUP($C264,GVgg!$D$11:$BV855,$I$3,FALSE)),"")</f>
        <v/>
      </c>
      <c r="E264" s="51" t="str">
        <f>_xlfn.IFNA(IF(OR($C264="",ISBLANK(VLOOKUP($C264,GVgg!$D$11:$BV855,$I$3-1,FALSE))),"",VLOOKUP($C264,GVgg!$D$11:$BV855,$I$3-1,FALSE)),"")</f>
        <v/>
      </c>
      <c r="F264" s="51">
        <f>IF(B264=B265,UPPER(MID(INDEX(GVgg!$B$12:$F$600,B264,1),9,99)),INDEX(GVgg!$B$12:$F$600,B264,5))</f>
        <v>0</v>
      </c>
      <c r="G264" s="51">
        <f>IF(B264=B265,UPPER(MID(INDEX(GVgg!$B$12:$F$600,B264,1),9,99)),INDEX(GVgg!$B$12:$F$600,B264,4))</f>
        <v>0</v>
      </c>
      <c r="H264" s="106">
        <f t="shared" si="8"/>
        <v>0</v>
      </c>
      <c r="I264" s="108" t="str">
        <f t="shared" si="9"/>
        <v xml:space="preserve"> </v>
      </c>
      <c r="J264" s="134" t="str">
        <f>IF($C264="","",_xlfn.IFNA(IF(ISBLANK(VLOOKUP($C264,GVgg!$D$12:BW$600,J$3,FALSE)),"i.a",VLOOKUP($C264,GVgg!$D$12:BW$600,J$3,FALSE)),"i.a"))</f>
        <v>i.a</v>
      </c>
      <c r="K264" s="134" t="str">
        <f>IF($C264="","",_xlfn.IFNA(IF(ISBLANK(VLOOKUP($C264,GVgg!$D$12:BX$600,K$3,FALSE)),"i.a",VLOOKUP($C264,GVgg!$D$12:BX$600,K$3,FALSE)),"i.a"))</f>
        <v>i.a</v>
      </c>
      <c r="L264" s="134" t="str">
        <f>IF($C264="","",_xlfn.IFNA(IF(ISBLANK(VLOOKUP($C264,GVgg!$D$12:BY$600,L$3,FALSE)),"i.a",VLOOKUP($C264,GVgg!$D$12:BY$600,L$3,FALSE)),"i.a"))</f>
        <v>i.a</v>
      </c>
      <c r="M264" s="134" t="str">
        <f>IF($C264="","",_xlfn.IFNA(IF(ISBLANK(VLOOKUP($C264,GVgg!$D$12:BZ$600,M$3,FALSE)),"i.a",VLOOKUP($C264,GVgg!$D$12:BZ$600,M$3,FALSE)),"i.a"))</f>
        <v>i.a</v>
      </c>
      <c r="N264" s="134" t="str">
        <f>IF($C264="","",_xlfn.IFNA(IF(ISBLANK(VLOOKUP($C264,GVgg!$D$12:CA$600,N$3,FALSE)),"i.a",VLOOKUP($C264,GVgg!$D$12:CA$600,N$3,FALSE)),"i.a"))</f>
        <v>i.a</v>
      </c>
      <c r="O264" s="134" t="str">
        <f>IF($C264="","",_xlfn.IFNA(IF(ISBLANK(VLOOKUP($C264,GVgg!$D$12:CB$600,O$3,FALSE)),"i.a",VLOOKUP($C264,GVgg!$D$12:CB$600,O$3,FALSE)),"i.a"))</f>
        <v>i.a</v>
      </c>
      <c r="P264" s="134" t="str">
        <f>IF($C264="","",_xlfn.IFNA(IF(ISBLANK(VLOOKUP($C264,GVgg!$D$12:CC$600,P$3,FALSE)),"i.a",VLOOKUP($C264,GVgg!$D$12:CC$600,P$3,FALSE)),"i.a"))</f>
        <v>i.a</v>
      </c>
      <c r="Q264" s="134" t="str">
        <f>IF($C264="","",_xlfn.IFNA(IF(ISBLANK(VLOOKUP($C264,GVgg!$D$12:CD$600,Q$3,FALSE)),"i.a",VLOOKUP($C264,GVgg!$D$12:CD$600,Q$3,FALSE)),"i.a"))</f>
        <v>i.a</v>
      </c>
      <c r="R264" s="134" t="str">
        <f>IF($C264="","",_xlfn.IFNA(IF(ISBLANK(VLOOKUP($C264,GVgg!$D$12:CE$600,R$3,FALSE)),"i.a",VLOOKUP($C264,GVgg!$D$12:CE$600,R$3,FALSE)),"i.a"))</f>
        <v>i.a</v>
      </c>
      <c r="S264" s="134" t="str">
        <f>IF($C264="","",_xlfn.IFNA(IF(ISBLANK(VLOOKUP($C264,GVgg!$D$12:CF$600,S$3,FALSE)),"i.a",VLOOKUP($C264,GVgg!$D$12:CF$600,S$3,FALSE)),"i.a"))</f>
        <v>i.a</v>
      </c>
      <c r="T264" s="134" t="str">
        <f>IF($C264="","",_xlfn.IFNA(IF(ISBLANK(VLOOKUP($C264,GVgg!$D$12:CG$600,T$3,FALSE)),"i.a",VLOOKUP($C264,GVgg!$D$12:CG$600,T$3,FALSE)),"i.a"))</f>
        <v>i.a</v>
      </c>
      <c r="U264" s="134" t="str">
        <f>IF($C264="","",_xlfn.IFNA(IF(ISBLANK(VLOOKUP($C264,GVgg!$D$12:CH$600,U$3,FALSE)),"i.a",VLOOKUP($C264,GVgg!$D$12:CH$600,U$3,FALSE)),"i.a"))</f>
        <v>i.a</v>
      </c>
      <c r="V264" s="134" t="str">
        <f>IF($C264="","",_xlfn.IFNA(IF(ISBLANK(VLOOKUP($C264,GVgg!$D$12:CI$600,V$3,FALSE)),"i.a",VLOOKUP($C264,GVgg!$D$12:CI$600,V$3,FALSE)),"i.a"))</f>
        <v>i.a</v>
      </c>
      <c r="W264" s="134" t="str">
        <f>IF($C264="","",_xlfn.IFNA(IF(ISBLANK(VLOOKUP($C264,GVgg!$D$12:CJ$600,W$3,FALSE)),"i.a",VLOOKUP($C264,GVgg!$D$12:CJ$600,W$3,FALSE)),"i.a"))</f>
        <v>i.a</v>
      </c>
      <c r="X264" s="134" t="str">
        <f>IF($C264="","",_xlfn.IFNA(IF(ISBLANK(VLOOKUP($C264,GVgg!$D$12:CK$600,X$3,FALSE)),"i.a",VLOOKUP($C264,GVgg!$D$12:CK$600,X$3,FALSE)),"i.a"))</f>
        <v>i.a</v>
      </c>
      <c r="Y264" s="134" t="str">
        <f>IF($C264="","",_xlfn.IFNA(IF(ISBLANK(VLOOKUP($C264,GVgg!$D$12:CL$600,Y$3,FALSE)),"i.a",VLOOKUP($C264,GVgg!$D$12:CL$600,Y$3,FALSE)),"i.a"))</f>
        <v>i.a</v>
      </c>
      <c r="Z264" s="134" t="str">
        <f>IF($C264="","",_xlfn.IFNA(IF(ISBLANK(VLOOKUP($C264,GVgg!$D$12:CM$600,Z$3,FALSE)),"i.a",VLOOKUP($C264,GVgg!$D$12:CM$600,Z$3,FALSE)),"i.a"))</f>
        <v>i.a</v>
      </c>
      <c r="AA264" s="134" t="str">
        <f>IF($C264="","",_xlfn.IFNA(IF(ISBLANK(VLOOKUP($C264,GVgg!$D$12:CN$600,AA$3,FALSE)),"i.a",VLOOKUP($C264,GVgg!$D$12:CN$600,AA$3,FALSE)),"i.a"))</f>
        <v>i.a</v>
      </c>
      <c r="AB264" s="134" t="str">
        <f>IF($C264="","",_xlfn.IFNA(IF(ISBLANK(VLOOKUP($C264,GVgg!$D$12:CO$600,AB$3,FALSE)),"i.a",VLOOKUP($C264,GVgg!$D$12:CO$600,AB$3,FALSE)),"i.a"))</f>
        <v>i.a</v>
      </c>
    </row>
    <row r="265" spans="1:28" x14ac:dyDescent="0.2">
      <c r="A265" s="45">
        <v>257</v>
      </c>
      <c r="B265" s="45">
        <f>IF(OR(B264=B263,INDEX(GVgg!$B$12:$D$600,B264,1)=""),B264+1,B264)</f>
        <v>257</v>
      </c>
      <c r="C265" s="45">
        <f>IF(B265=B266,"",INDEX(GVgg!$B$12:$D$600,B265,3))</f>
        <v>0</v>
      </c>
      <c r="D265" s="51" t="str">
        <f>_xlfn.IFNA(IF(OR($C265="",ISBLANK(VLOOKUP($C265,GVgg!$D$11:$BV856,$I$3,FALSE))),"",VLOOKUP($C265,GVgg!$D$11:$BV856,$I$3,FALSE)),"")</f>
        <v/>
      </c>
      <c r="E265" s="51" t="str">
        <f>_xlfn.IFNA(IF(OR($C265="",ISBLANK(VLOOKUP($C265,GVgg!$D$11:$BV856,$I$3-1,FALSE))),"",VLOOKUP($C265,GVgg!$D$11:$BV856,$I$3-1,FALSE)),"")</f>
        <v/>
      </c>
      <c r="F265" s="51">
        <f>IF(B265=B266,UPPER(MID(INDEX(GVgg!$B$12:$F$600,B265,1),9,99)),INDEX(GVgg!$B$12:$F$600,B265,5))</f>
        <v>0</v>
      </c>
      <c r="G265" s="51">
        <f>IF(B265=B266,UPPER(MID(INDEX(GVgg!$B$12:$F$600,B265,1),9,99)),INDEX(GVgg!$B$12:$F$600,B265,4))</f>
        <v>0</v>
      </c>
      <c r="H265" s="106">
        <f t="shared" si="8"/>
        <v>0</v>
      </c>
      <c r="I265" s="108" t="str">
        <f t="shared" si="9"/>
        <v xml:space="preserve"> </v>
      </c>
      <c r="J265" s="134" t="str">
        <f>IF($C265="","",_xlfn.IFNA(IF(ISBLANK(VLOOKUP($C265,GVgg!$D$12:BW$600,J$3,FALSE)),"i.a",VLOOKUP($C265,GVgg!$D$12:BW$600,J$3,FALSE)),"i.a"))</f>
        <v>i.a</v>
      </c>
      <c r="K265" s="134" t="str">
        <f>IF($C265="","",_xlfn.IFNA(IF(ISBLANK(VLOOKUP($C265,GVgg!$D$12:BX$600,K$3,FALSE)),"i.a",VLOOKUP($C265,GVgg!$D$12:BX$600,K$3,FALSE)),"i.a"))</f>
        <v>i.a</v>
      </c>
      <c r="L265" s="134" t="str">
        <f>IF($C265="","",_xlfn.IFNA(IF(ISBLANK(VLOOKUP($C265,GVgg!$D$12:BY$600,L$3,FALSE)),"i.a",VLOOKUP($C265,GVgg!$D$12:BY$600,L$3,FALSE)),"i.a"))</f>
        <v>i.a</v>
      </c>
      <c r="M265" s="134" t="str">
        <f>IF($C265="","",_xlfn.IFNA(IF(ISBLANK(VLOOKUP($C265,GVgg!$D$12:BZ$600,M$3,FALSE)),"i.a",VLOOKUP($C265,GVgg!$D$12:BZ$600,M$3,FALSE)),"i.a"))</f>
        <v>i.a</v>
      </c>
      <c r="N265" s="134" t="str">
        <f>IF($C265="","",_xlfn.IFNA(IF(ISBLANK(VLOOKUP($C265,GVgg!$D$12:CA$600,N$3,FALSE)),"i.a",VLOOKUP($C265,GVgg!$D$12:CA$600,N$3,FALSE)),"i.a"))</f>
        <v>i.a</v>
      </c>
      <c r="O265" s="134" t="str">
        <f>IF($C265="","",_xlfn.IFNA(IF(ISBLANK(VLOOKUP($C265,GVgg!$D$12:CB$600,O$3,FALSE)),"i.a",VLOOKUP($C265,GVgg!$D$12:CB$600,O$3,FALSE)),"i.a"))</f>
        <v>i.a</v>
      </c>
      <c r="P265" s="134" t="str">
        <f>IF($C265="","",_xlfn.IFNA(IF(ISBLANK(VLOOKUP($C265,GVgg!$D$12:CC$600,P$3,FALSE)),"i.a",VLOOKUP($C265,GVgg!$D$12:CC$600,P$3,FALSE)),"i.a"))</f>
        <v>i.a</v>
      </c>
      <c r="Q265" s="134" t="str">
        <f>IF($C265="","",_xlfn.IFNA(IF(ISBLANK(VLOOKUP($C265,GVgg!$D$12:CD$600,Q$3,FALSE)),"i.a",VLOOKUP($C265,GVgg!$D$12:CD$600,Q$3,FALSE)),"i.a"))</f>
        <v>i.a</v>
      </c>
      <c r="R265" s="134" t="str">
        <f>IF($C265="","",_xlfn.IFNA(IF(ISBLANK(VLOOKUP($C265,GVgg!$D$12:CE$600,R$3,FALSE)),"i.a",VLOOKUP($C265,GVgg!$D$12:CE$600,R$3,FALSE)),"i.a"))</f>
        <v>i.a</v>
      </c>
      <c r="S265" s="134" t="str">
        <f>IF($C265="","",_xlfn.IFNA(IF(ISBLANK(VLOOKUP($C265,GVgg!$D$12:CF$600,S$3,FALSE)),"i.a",VLOOKUP($C265,GVgg!$D$12:CF$600,S$3,FALSE)),"i.a"))</f>
        <v>i.a</v>
      </c>
      <c r="T265" s="134" t="str">
        <f>IF($C265="","",_xlfn.IFNA(IF(ISBLANK(VLOOKUP($C265,GVgg!$D$12:CG$600,T$3,FALSE)),"i.a",VLOOKUP($C265,GVgg!$D$12:CG$600,T$3,FALSE)),"i.a"))</f>
        <v>i.a</v>
      </c>
      <c r="U265" s="134" t="str">
        <f>IF($C265="","",_xlfn.IFNA(IF(ISBLANK(VLOOKUP($C265,GVgg!$D$12:CH$600,U$3,FALSE)),"i.a",VLOOKUP($C265,GVgg!$D$12:CH$600,U$3,FALSE)),"i.a"))</f>
        <v>i.a</v>
      </c>
      <c r="V265" s="134" t="str">
        <f>IF($C265="","",_xlfn.IFNA(IF(ISBLANK(VLOOKUP($C265,GVgg!$D$12:CI$600,V$3,FALSE)),"i.a",VLOOKUP($C265,GVgg!$D$12:CI$600,V$3,FALSE)),"i.a"))</f>
        <v>i.a</v>
      </c>
      <c r="W265" s="134" t="str">
        <f>IF($C265="","",_xlfn.IFNA(IF(ISBLANK(VLOOKUP($C265,GVgg!$D$12:CJ$600,W$3,FALSE)),"i.a",VLOOKUP($C265,GVgg!$D$12:CJ$600,W$3,FALSE)),"i.a"))</f>
        <v>i.a</v>
      </c>
      <c r="X265" s="134" t="str">
        <f>IF($C265="","",_xlfn.IFNA(IF(ISBLANK(VLOOKUP($C265,GVgg!$D$12:CK$600,X$3,FALSE)),"i.a",VLOOKUP($C265,GVgg!$D$12:CK$600,X$3,FALSE)),"i.a"))</f>
        <v>i.a</v>
      </c>
      <c r="Y265" s="134" t="str">
        <f>IF($C265="","",_xlfn.IFNA(IF(ISBLANK(VLOOKUP($C265,GVgg!$D$12:CL$600,Y$3,FALSE)),"i.a",VLOOKUP($C265,GVgg!$D$12:CL$600,Y$3,FALSE)),"i.a"))</f>
        <v>i.a</v>
      </c>
      <c r="Z265" s="134" t="str">
        <f>IF($C265="","",_xlfn.IFNA(IF(ISBLANK(VLOOKUP($C265,GVgg!$D$12:CM$600,Z$3,FALSE)),"i.a",VLOOKUP($C265,GVgg!$D$12:CM$600,Z$3,FALSE)),"i.a"))</f>
        <v>i.a</v>
      </c>
      <c r="AA265" s="134" t="str">
        <f>IF($C265="","",_xlfn.IFNA(IF(ISBLANK(VLOOKUP($C265,GVgg!$D$12:CN$600,AA$3,FALSE)),"i.a",VLOOKUP($C265,GVgg!$D$12:CN$600,AA$3,FALSE)),"i.a"))</f>
        <v>i.a</v>
      </c>
      <c r="AB265" s="134" t="str">
        <f>IF($C265="","",_xlfn.IFNA(IF(ISBLANK(VLOOKUP($C265,GVgg!$D$12:CO$600,AB$3,FALSE)),"i.a",VLOOKUP($C265,GVgg!$D$12:CO$600,AB$3,FALSE)),"i.a"))</f>
        <v>i.a</v>
      </c>
    </row>
    <row r="266" spans="1:28" x14ac:dyDescent="0.2">
      <c r="A266" s="45">
        <v>258</v>
      </c>
      <c r="B266" s="45">
        <f>IF(OR(B265=B264,INDEX(GVgg!$B$12:$D$600,B265,1)=""),B265+1,B265)</f>
        <v>258</v>
      </c>
      <c r="C266" s="45">
        <f>IF(B266=B267,"",INDEX(GVgg!$B$12:$D$600,B266,3))</f>
        <v>0</v>
      </c>
      <c r="D266" s="51" t="str">
        <f>_xlfn.IFNA(IF(OR($C266="",ISBLANK(VLOOKUP($C266,GVgg!$D$11:$BV857,$I$3,FALSE))),"",VLOOKUP($C266,GVgg!$D$11:$BV857,$I$3,FALSE)),"")</f>
        <v/>
      </c>
      <c r="E266" s="51" t="str">
        <f>_xlfn.IFNA(IF(OR($C266="",ISBLANK(VLOOKUP($C266,GVgg!$D$11:$BV857,$I$3-1,FALSE))),"",VLOOKUP($C266,GVgg!$D$11:$BV857,$I$3-1,FALSE)),"")</f>
        <v/>
      </c>
      <c r="F266" s="51">
        <f>IF(B266=B267,UPPER(MID(INDEX(GVgg!$B$12:$F$600,B266,1),9,99)),INDEX(GVgg!$B$12:$F$600,B266,5))</f>
        <v>0</v>
      </c>
      <c r="G266" s="51">
        <f>IF(B266=B267,UPPER(MID(INDEX(GVgg!$B$12:$F$600,B266,1),9,99)),INDEX(GVgg!$B$12:$F$600,B266,4))</f>
        <v>0</v>
      </c>
      <c r="H266" s="106">
        <f t="shared" si="8"/>
        <v>0</v>
      </c>
      <c r="I266" s="108" t="str">
        <f t="shared" si="9"/>
        <v xml:space="preserve"> </v>
      </c>
      <c r="J266" s="134" t="str">
        <f>IF($C266="","",_xlfn.IFNA(IF(ISBLANK(VLOOKUP($C266,GVgg!$D$12:BW$600,J$3,FALSE)),"i.a",VLOOKUP($C266,GVgg!$D$12:BW$600,J$3,FALSE)),"i.a"))</f>
        <v>i.a</v>
      </c>
      <c r="K266" s="134" t="str">
        <f>IF($C266="","",_xlfn.IFNA(IF(ISBLANK(VLOOKUP($C266,GVgg!$D$12:BX$600,K$3,FALSE)),"i.a",VLOOKUP($C266,GVgg!$D$12:BX$600,K$3,FALSE)),"i.a"))</f>
        <v>i.a</v>
      </c>
      <c r="L266" s="134" t="str">
        <f>IF($C266="","",_xlfn.IFNA(IF(ISBLANK(VLOOKUP($C266,GVgg!$D$12:BY$600,L$3,FALSE)),"i.a",VLOOKUP($C266,GVgg!$D$12:BY$600,L$3,FALSE)),"i.a"))</f>
        <v>i.a</v>
      </c>
      <c r="M266" s="134" t="str">
        <f>IF($C266="","",_xlfn.IFNA(IF(ISBLANK(VLOOKUP($C266,GVgg!$D$12:BZ$600,M$3,FALSE)),"i.a",VLOOKUP($C266,GVgg!$D$12:BZ$600,M$3,FALSE)),"i.a"))</f>
        <v>i.a</v>
      </c>
      <c r="N266" s="134" t="str">
        <f>IF($C266="","",_xlfn.IFNA(IF(ISBLANK(VLOOKUP($C266,GVgg!$D$12:CA$600,N$3,FALSE)),"i.a",VLOOKUP($C266,GVgg!$D$12:CA$600,N$3,FALSE)),"i.a"))</f>
        <v>i.a</v>
      </c>
      <c r="O266" s="134" t="str">
        <f>IF($C266="","",_xlfn.IFNA(IF(ISBLANK(VLOOKUP($C266,GVgg!$D$12:CB$600,O$3,FALSE)),"i.a",VLOOKUP($C266,GVgg!$D$12:CB$600,O$3,FALSE)),"i.a"))</f>
        <v>i.a</v>
      </c>
      <c r="P266" s="134" t="str">
        <f>IF($C266="","",_xlfn.IFNA(IF(ISBLANK(VLOOKUP($C266,GVgg!$D$12:CC$600,P$3,FALSE)),"i.a",VLOOKUP($C266,GVgg!$D$12:CC$600,P$3,FALSE)),"i.a"))</f>
        <v>i.a</v>
      </c>
      <c r="Q266" s="134" t="str">
        <f>IF($C266="","",_xlfn.IFNA(IF(ISBLANK(VLOOKUP($C266,GVgg!$D$12:CD$600,Q$3,FALSE)),"i.a",VLOOKUP($C266,GVgg!$D$12:CD$600,Q$3,FALSE)),"i.a"))</f>
        <v>i.a</v>
      </c>
      <c r="R266" s="134" t="str">
        <f>IF($C266="","",_xlfn.IFNA(IF(ISBLANK(VLOOKUP($C266,GVgg!$D$12:CE$600,R$3,FALSE)),"i.a",VLOOKUP($C266,GVgg!$D$12:CE$600,R$3,FALSE)),"i.a"))</f>
        <v>i.a</v>
      </c>
      <c r="S266" s="134" t="str">
        <f>IF($C266="","",_xlfn.IFNA(IF(ISBLANK(VLOOKUP($C266,GVgg!$D$12:CF$600,S$3,FALSE)),"i.a",VLOOKUP($C266,GVgg!$D$12:CF$600,S$3,FALSE)),"i.a"))</f>
        <v>i.a</v>
      </c>
      <c r="T266" s="134" t="str">
        <f>IF($C266="","",_xlfn.IFNA(IF(ISBLANK(VLOOKUP($C266,GVgg!$D$12:CG$600,T$3,FALSE)),"i.a",VLOOKUP($C266,GVgg!$D$12:CG$600,T$3,FALSE)),"i.a"))</f>
        <v>i.a</v>
      </c>
      <c r="U266" s="134" t="str">
        <f>IF($C266="","",_xlfn.IFNA(IF(ISBLANK(VLOOKUP($C266,GVgg!$D$12:CH$600,U$3,FALSE)),"i.a",VLOOKUP($C266,GVgg!$D$12:CH$600,U$3,FALSE)),"i.a"))</f>
        <v>i.a</v>
      </c>
      <c r="V266" s="134" t="str">
        <f>IF($C266="","",_xlfn.IFNA(IF(ISBLANK(VLOOKUP($C266,GVgg!$D$12:CI$600,V$3,FALSE)),"i.a",VLOOKUP($C266,GVgg!$D$12:CI$600,V$3,FALSE)),"i.a"))</f>
        <v>i.a</v>
      </c>
      <c r="W266" s="134" t="str">
        <f>IF($C266="","",_xlfn.IFNA(IF(ISBLANK(VLOOKUP($C266,GVgg!$D$12:CJ$600,W$3,FALSE)),"i.a",VLOOKUP($C266,GVgg!$D$12:CJ$600,W$3,FALSE)),"i.a"))</f>
        <v>i.a</v>
      </c>
      <c r="X266" s="134" t="str">
        <f>IF($C266="","",_xlfn.IFNA(IF(ISBLANK(VLOOKUP($C266,GVgg!$D$12:CK$600,X$3,FALSE)),"i.a",VLOOKUP($C266,GVgg!$D$12:CK$600,X$3,FALSE)),"i.a"))</f>
        <v>i.a</v>
      </c>
      <c r="Y266" s="134" t="str">
        <f>IF($C266="","",_xlfn.IFNA(IF(ISBLANK(VLOOKUP($C266,GVgg!$D$12:CL$600,Y$3,FALSE)),"i.a",VLOOKUP($C266,GVgg!$D$12:CL$600,Y$3,FALSE)),"i.a"))</f>
        <v>i.a</v>
      </c>
      <c r="Z266" s="134" t="str">
        <f>IF($C266="","",_xlfn.IFNA(IF(ISBLANK(VLOOKUP($C266,GVgg!$D$12:CM$600,Z$3,FALSE)),"i.a",VLOOKUP($C266,GVgg!$D$12:CM$600,Z$3,FALSE)),"i.a"))</f>
        <v>i.a</v>
      </c>
      <c r="AA266" s="134" t="str">
        <f>IF($C266="","",_xlfn.IFNA(IF(ISBLANK(VLOOKUP($C266,GVgg!$D$12:CN$600,AA$3,FALSE)),"i.a",VLOOKUP($C266,GVgg!$D$12:CN$600,AA$3,FALSE)),"i.a"))</f>
        <v>i.a</v>
      </c>
      <c r="AB266" s="134" t="str">
        <f>IF($C266="","",_xlfn.IFNA(IF(ISBLANK(VLOOKUP($C266,GVgg!$D$12:CO$600,AB$3,FALSE)),"i.a",VLOOKUP($C266,GVgg!$D$12:CO$600,AB$3,FALSE)),"i.a"))</f>
        <v>i.a</v>
      </c>
    </row>
    <row r="267" spans="1:28" x14ac:dyDescent="0.2">
      <c r="A267" s="45">
        <v>259</v>
      </c>
      <c r="B267" s="45">
        <f>IF(OR(B266=B265,INDEX(GVgg!$B$12:$D$600,B266,1)=""),B266+1,B266)</f>
        <v>259</v>
      </c>
      <c r="C267" s="45">
        <f>IF(B267=B268,"",INDEX(GVgg!$B$12:$D$600,B267,3))</f>
        <v>0</v>
      </c>
      <c r="D267" s="51" t="str">
        <f>_xlfn.IFNA(IF(OR($C267="",ISBLANK(VLOOKUP($C267,GVgg!$D$11:$BV858,$I$3,FALSE))),"",VLOOKUP($C267,GVgg!$D$11:$BV858,$I$3,FALSE)),"")</f>
        <v/>
      </c>
      <c r="E267" s="51" t="str">
        <f>_xlfn.IFNA(IF(OR($C267="",ISBLANK(VLOOKUP($C267,GVgg!$D$11:$BV858,$I$3-1,FALSE))),"",VLOOKUP($C267,GVgg!$D$11:$BV858,$I$3-1,FALSE)),"")</f>
        <v/>
      </c>
      <c r="F267" s="51">
        <f>IF(B267=B268,UPPER(MID(INDEX(GVgg!$B$12:$F$600,B267,1),9,99)),INDEX(GVgg!$B$12:$F$600,B267,5))</f>
        <v>0</v>
      </c>
      <c r="G267" s="51">
        <f>IF(B267=B268,UPPER(MID(INDEX(GVgg!$B$12:$F$600,B267,1),9,99)),INDEX(GVgg!$B$12:$F$600,B267,4))</f>
        <v>0</v>
      </c>
      <c r="H267" s="106">
        <f t="shared" ref="H267:H330" si="10">IF(G267&lt;&gt;0,G267,F267)</f>
        <v>0</v>
      </c>
      <c r="I267" s="108" t="str">
        <f t="shared" si="9"/>
        <v xml:space="preserve"> </v>
      </c>
      <c r="J267" s="134" t="str">
        <f>IF($C267="","",_xlfn.IFNA(IF(ISBLANK(VLOOKUP($C267,GVgg!$D$12:BW$600,J$3,FALSE)),"i.a",VLOOKUP($C267,GVgg!$D$12:BW$600,J$3,FALSE)),"i.a"))</f>
        <v>i.a</v>
      </c>
      <c r="K267" s="134" t="str">
        <f>IF($C267="","",_xlfn.IFNA(IF(ISBLANK(VLOOKUP($C267,GVgg!$D$12:BX$600,K$3,FALSE)),"i.a",VLOOKUP($C267,GVgg!$D$12:BX$600,K$3,FALSE)),"i.a"))</f>
        <v>i.a</v>
      </c>
      <c r="L267" s="134" t="str">
        <f>IF($C267="","",_xlfn.IFNA(IF(ISBLANK(VLOOKUP($C267,GVgg!$D$12:BY$600,L$3,FALSE)),"i.a",VLOOKUP($C267,GVgg!$D$12:BY$600,L$3,FALSE)),"i.a"))</f>
        <v>i.a</v>
      </c>
      <c r="M267" s="134" t="str">
        <f>IF($C267="","",_xlfn.IFNA(IF(ISBLANK(VLOOKUP($C267,GVgg!$D$12:BZ$600,M$3,FALSE)),"i.a",VLOOKUP($C267,GVgg!$D$12:BZ$600,M$3,FALSE)),"i.a"))</f>
        <v>i.a</v>
      </c>
      <c r="N267" s="134" t="str">
        <f>IF($C267="","",_xlfn.IFNA(IF(ISBLANK(VLOOKUP($C267,GVgg!$D$12:CA$600,N$3,FALSE)),"i.a",VLOOKUP($C267,GVgg!$D$12:CA$600,N$3,FALSE)),"i.a"))</f>
        <v>i.a</v>
      </c>
      <c r="O267" s="134" t="str">
        <f>IF($C267="","",_xlfn.IFNA(IF(ISBLANK(VLOOKUP($C267,GVgg!$D$12:CB$600,O$3,FALSE)),"i.a",VLOOKUP($C267,GVgg!$D$12:CB$600,O$3,FALSE)),"i.a"))</f>
        <v>i.a</v>
      </c>
      <c r="P267" s="134" t="str">
        <f>IF($C267="","",_xlfn.IFNA(IF(ISBLANK(VLOOKUP($C267,GVgg!$D$12:CC$600,P$3,FALSE)),"i.a",VLOOKUP($C267,GVgg!$D$12:CC$600,P$3,FALSE)),"i.a"))</f>
        <v>i.a</v>
      </c>
      <c r="Q267" s="134" t="str">
        <f>IF($C267="","",_xlfn.IFNA(IF(ISBLANK(VLOOKUP($C267,GVgg!$D$12:CD$600,Q$3,FALSE)),"i.a",VLOOKUP($C267,GVgg!$D$12:CD$600,Q$3,FALSE)),"i.a"))</f>
        <v>i.a</v>
      </c>
      <c r="R267" s="134" t="str">
        <f>IF($C267="","",_xlfn.IFNA(IF(ISBLANK(VLOOKUP($C267,GVgg!$D$12:CE$600,R$3,FALSE)),"i.a",VLOOKUP($C267,GVgg!$D$12:CE$600,R$3,FALSE)),"i.a"))</f>
        <v>i.a</v>
      </c>
      <c r="S267" s="134" t="str">
        <f>IF($C267="","",_xlfn.IFNA(IF(ISBLANK(VLOOKUP($C267,GVgg!$D$12:CF$600,S$3,FALSE)),"i.a",VLOOKUP($C267,GVgg!$D$12:CF$600,S$3,FALSE)),"i.a"))</f>
        <v>i.a</v>
      </c>
      <c r="T267" s="134" t="str">
        <f>IF($C267="","",_xlfn.IFNA(IF(ISBLANK(VLOOKUP($C267,GVgg!$D$12:CG$600,T$3,FALSE)),"i.a",VLOOKUP($C267,GVgg!$D$12:CG$600,T$3,FALSE)),"i.a"))</f>
        <v>i.a</v>
      </c>
      <c r="U267" s="134" t="str">
        <f>IF($C267="","",_xlfn.IFNA(IF(ISBLANK(VLOOKUP($C267,GVgg!$D$12:CH$600,U$3,FALSE)),"i.a",VLOOKUP($C267,GVgg!$D$12:CH$600,U$3,FALSE)),"i.a"))</f>
        <v>i.a</v>
      </c>
      <c r="V267" s="134" t="str">
        <f>IF($C267="","",_xlfn.IFNA(IF(ISBLANK(VLOOKUP($C267,GVgg!$D$12:CI$600,V$3,FALSE)),"i.a",VLOOKUP($C267,GVgg!$D$12:CI$600,V$3,FALSE)),"i.a"))</f>
        <v>i.a</v>
      </c>
      <c r="W267" s="134" t="str">
        <f>IF($C267="","",_xlfn.IFNA(IF(ISBLANK(VLOOKUP($C267,GVgg!$D$12:CJ$600,W$3,FALSE)),"i.a",VLOOKUP($C267,GVgg!$D$12:CJ$600,W$3,FALSE)),"i.a"))</f>
        <v>i.a</v>
      </c>
      <c r="X267" s="134" t="str">
        <f>IF($C267="","",_xlfn.IFNA(IF(ISBLANK(VLOOKUP($C267,GVgg!$D$12:CK$600,X$3,FALSE)),"i.a",VLOOKUP($C267,GVgg!$D$12:CK$600,X$3,FALSE)),"i.a"))</f>
        <v>i.a</v>
      </c>
      <c r="Y267" s="134" t="str">
        <f>IF($C267="","",_xlfn.IFNA(IF(ISBLANK(VLOOKUP($C267,GVgg!$D$12:CL$600,Y$3,FALSE)),"i.a",VLOOKUP($C267,GVgg!$D$12:CL$600,Y$3,FALSE)),"i.a"))</f>
        <v>i.a</v>
      </c>
      <c r="Z267" s="134" t="str">
        <f>IF($C267="","",_xlfn.IFNA(IF(ISBLANK(VLOOKUP($C267,GVgg!$D$12:CM$600,Z$3,FALSE)),"i.a",VLOOKUP($C267,GVgg!$D$12:CM$600,Z$3,FALSE)),"i.a"))</f>
        <v>i.a</v>
      </c>
      <c r="AA267" s="134" t="str">
        <f>IF($C267="","",_xlfn.IFNA(IF(ISBLANK(VLOOKUP($C267,GVgg!$D$12:CN$600,AA$3,FALSE)),"i.a",VLOOKUP($C267,GVgg!$D$12:CN$600,AA$3,FALSE)),"i.a"))</f>
        <v>i.a</v>
      </c>
      <c r="AB267" s="134" t="str">
        <f>IF($C267="","",_xlfn.IFNA(IF(ISBLANK(VLOOKUP($C267,GVgg!$D$12:CO$600,AB$3,FALSE)),"i.a",VLOOKUP($C267,GVgg!$D$12:CO$600,AB$3,FALSE)),"i.a"))</f>
        <v>i.a</v>
      </c>
    </row>
    <row r="268" spans="1:28" x14ac:dyDescent="0.2">
      <c r="A268" s="45">
        <v>260</v>
      </c>
      <c r="B268" s="45">
        <f>IF(OR(B267=B266,INDEX(GVgg!$B$12:$D$600,B267,1)=""),B267+1,B267)</f>
        <v>260</v>
      </c>
      <c r="C268" s="45">
        <f>IF(B268=B269,"",INDEX(GVgg!$B$12:$D$600,B268,3))</f>
        <v>0</v>
      </c>
      <c r="D268" s="51" t="str">
        <f>_xlfn.IFNA(IF(OR($C268="",ISBLANK(VLOOKUP($C268,GVgg!$D$11:$BV859,$I$3,FALSE))),"",VLOOKUP($C268,GVgg!$D$11:$BV859,$I$3,FALSE)),"")</f>
        <v/>
      </c>
      <c r="E268" s="51" t="str">
        <f>_xlfn.IFNA(IF(OR($C268="",ISBLANK(VLOOKUP($C268,GVgg!$D$11:$BV859,$I$3-1,FALSE))),"",VLOOKUP($C268,GVgg!$D$11:$BV859,$I$3-1,FALSE)),"")</f>
        <v/>
      </c>
      <c r="F268" s="51">
        <f>IF(B268=B269,UPPER(MID(INDEX(GVgg!$B$12:$F$600,B268,1),9,99)),INDEX(GVgg!$B$12:$F$600,B268,5))</f>
        <v>0</v>
      </c>
      <c r="G268" s="51">
        <f>IF(B268=B269,UPPER(MID(INDEX(GVgg!$B$12:$F$600,B268,1),9,99)),INDEX(GVgg!$B$12:$F$600,B268,4))</f>
        <v>0</v>
      </c>
      <c r="H268" s="106">
        <f t="shared" si="10"/>
        <v>0</v>
      </c>
      <c r="I268" s="108" t="str">
        <f t="shared" si="9"/>
        <v xml:space="preserve"> </v>
      </c>
      <c r="J268" s="134" t="str">
        <f>IF($C268="","",_xlfn.IFNA(IF(ISBLANK(VLOOKUP($C268,GVgg!$D$12:BW$600,J$3,FALSE)),"i.a",VLOOKUP($C268,GVgg!$D$12:BW$600,J$3,FALSE)),"i.a"))</f>
        <v>i.a</v>
      </c>
      <c r="K268" s="134" t="str">
        <f>IF($C268="","",_xlfn.IFNA(IF(ISBLANK(VLOOKUP($C268,GVgg!$D$12:BX$600,K$3,FALSE)),"i.a",VLOOKUP($C268,GVgg!$D$12:BX$600,K$3,FALSE)),"i.a"))</f>
        <v>i.a</v>
      </c>
      <c r="L268" s="134" t="str">
        <f>IF($C268="","",_xlfn.IFNA(IF(ISBLANK(VLOOKUP($C268,GVgg!$D$12:BY$600,L$3,FALSE)),"i.a",VLOOKUP($C268,GVgg!$D$12:BY$600,L$3,FALSE)),"i.a"))</f>
        <v>i.a</v>
      </c>
      <c r="M268" s="134" t="str">
        <f>IF($C268="","",_xlfn.IFNA(IF(ISBLANK(VLOOKUP($C268,GVgg!$D$12:BZ$600,M$3,FALSE)),"i.a",VLOOKUP($C268,GVgg!$D$12:BZ$600,M$3,FALSE)),"i.a"))</f>
        <v>i.a</v>
      </c>
      <c r="N268" s="134" t="str">
        <f>IF($C268="","",_xlfn.IFNA(IF(ISBLANK(VLOOKUP($C268,GVgg!$D$12:CA$600,N$3,FALSE)),"i.a",VLOOKUP($C268,GVgg!$D$12:CA$600,N$3,FALSE)),"i.a"))</f>
        <v>i.a</v>
      </c>
      <c r="O268" s="134" t="str">
        <f>IF($C268="","",_xlfn.IFNA(IF(ISBLANK(VLOOKUP($C268,GVgg!$D$12:CB$600,O$3,FALSE)),"i.a",VLOOKUP($C268,GVgg!$D$12:CB$600,O$3,FALSE)),"i.a"))</f>
        <v>i.a</v>
      </c>
      <c r="P268" s="134" t="str">
        <f>IF($C268="","",_xlfn.IFNA(IF(ISBLANK(VLOOKUP($C268,GVgg!$D$12:CC$600,P$3,FALSE)),"i.a",VLOOKUP($C268,GVgg!$D$12:CC$600,P$3,FALSE)),"i.a"))</f>
        <v>i.a</v>
      </c>
      <c r="Q268" s="134" t="str">
        <f>IF($C268="","",_xlfn.IFNA(IF(ISBLANK(VLOOKUP($C268,GVgg!$D$12:CD$600,Q$3,FALSE)),"i.a",VLOOKUP($C268,GVgg!$D$12:CD$600,Q$3,FALSE)),"i.a"))</f>
        <v>i.a</v>
      </c>
      <c r="R268" s="134" t="str">
        <f>IF($C268="","",_xlfn.IFNA(IF(ISBLANK(VLOOKUP($C268,GVgg!$D$12:CE$600,R$3,FALSE)),"i.a",VLOOKUP($C268,GVgg!$D$12:CE$600,R$3,FALSE)),"i.a"))</f>
        <v>i.a</v>
      </c>
      <c r="S268" s="134" t="str">
        <f>IF($C268="","",_xlfn.IFNA(IF(ISBLANK(VLOOKUP($C268,GVgg!$D$12:CF$600,S$3,FALSE)),"i.a",VLOOKUP($C268,GVgg!$D$12:CF$600,S$3,FALSE)),"i.a"))</f>
        <v>i.a</v>
      </c>
      <c r="T268" s="134" t="str">
        <f>IF($C268="","",_xlfn.IFNA(IF(ISBLANK(VLOOKUP($C268,GVgg!$D$12:CG$600,T$3,FALSE)),"i.a",VLOOKUP($C268,GVgg!$D$12:CG$600,T$3,FALSE)),"i.a"))</f>
        <v>i.a</v>
      </c>
      <c r="U268" s="134" t="str">
        <f>IF($C268="","",_xlfn.IFNA(IF(ISBLANK(VLOOKUP($C268,GVgg!$D$12:CH$600,U$3,FALSE)),"i.a",VLOOKUP($C268,GVgg!$D$12:CH$600,U$3,FALSE)),"i.a"))</f>
        <v>i.a</v>
      </c>
      <c r="V268" s="134" t="str">
        <f>IF($C268="","",_xlfn.IFNA(IF(ISBLANK(VLOOKUP($C268,GVgg!$D$12:CI$600,V$3,FALSE)),"i.a",VLOOKUP($C268,GVgg!$D$12:CI$600,V$3,FALSE)),"i.a"))</f>
        <v>i.a</v>
      </c>
      <c r="W268" s="134" t="str">
        <f>IF($C268="","",_xlfn.IFNA(IF(ISBLANK(VLOOKUP($C268,GVgg!$D$12:CJ$600,W$3,FALSE)),"i.a",VLOOKUP($C268,GVgg!$D$12:CJ$600,W$3,FALSE)),"i.a"))</f>
        <v>i.a</v>
      </c>
      <c r="X268" s="134" t="str">
        <f>IF($C268="","",_xlfn.IFNA(IF(ISBLANK(VLOOKUP($C268,GVgg!$D$12:CK$600,X$3,FALSE)),"i.a",VLOOKUP($C268,GVgg!$D$12:CK$600,X$3,FALSE)),"i.a"))</f>
        <v>i.a</v>
      </c>
      <c r="Y268" s="134" t="str">
        <f>IF($C268="","",_xlfn.IFNA(IF(ISBLANK(VLOOKUP($C268,GVgg!$D$12:CL$600,Y$3,FALSE)),"i.a",VLOOKUP($C268,GVgg!$D$12:CL$600,Y$3,FALSE)),"i.a"))</f>
        <v>i.a</v>
      </c>
      <c r="Z268" s="134" t="str">
        <f>IF($C268="","",_xlfn.IFNA(IF(ISBLANK(VLOOKUP($C268,GVgg!$D$12:CM$600,Z$3,FALSE)),"i.a",VLOOKUP($C268,GVgg!$D$12:CM$600,Z$3,FALSE)),"i.a"))</f>
        <v>i.a</v>
      </c>
      <c r="AA268" s="134" t="str">
        <f>IF($C268="","",_xlfn.IFNA(IF(ISBLANK(VLOOKUP($C268,GVgg!$D$12:CN$600,AA$3,FALSE)),"i.a",VLOOKUP($C268,GVgg!$D$12:CN$600,AA$3,FALSE)),"i.a"))</f>
        <v>i.a</v>
      </c>
      <c r="AB268" s="134" t="str">
        <f>IF($C268="","",_xlfn.IFNA(IF(ISBLANK(VLOOKUP($C268,GVgg!$D$12:CO$600,AB$3,FALSE)),"i.a",VLOOKUP($C268,GVgg!$D$12:CO$600,AB$3,FALSE)),"i.a"))</f>
        <v>i.a</v>
      </c>
    </row>
    <row r="269" spans="1:28" x14ac:dyDescent="0.2">
      <c r="A269" s="45">
        <v>261</v>
      </c>
      <c r="B269" s="45">
        <f>IF(OR(B268=B267,INDEX(GVgg!$B$12:$D$600,B268,1)=""),B268+1,B268)</f>
        <v>261</v>
      </c>
      <c r="C269" s="45">
        <f>IF(B269=B270,"",INDEX(GVgg!$B$12:$D$600,B269,3))</f>
        <v>0</v>
      </c>
      <c r="D269" s="51" t="str">
        <f>_xlfn.IFNA(IF(OR($C269="",ISBLANK(VLOOKUP($C269,GVgg!$D$11:$BV860,$I$3,FALSE))),"",VLOOKUP($C269,GVgg!$D$11:$BV860,$I$3,FALSE)),"")</f>
        <v/>
      </c>
      <c r="E269" s="51" t="str">
        <f>_xlfn.IFNA(IF(OR($C269="",ISBLANK(VLOOKUP($C269,GVgg!$D$11:$BV860,$I$3-1,FALSE))),"",VLOOKUP($C269,GVgg!$D$11:$BV860,$I$3-1,FALSE)),"")</f>
        <v/>
      </c>
      <c r="F269" s="51">
        <f>IF(B269=B270,UPPER(MID(INDEX(GVgg!$B$12:$F$600,B269,1),9,99)),INDEX(GVgg!$B$12:$F$600,B269,5))</f>
        <v>0</v>
      </c>
      <c r="G269" s="51">
        <f>IF(B269=B270,UPPER(MID(INDEX(GVgg!$B$12:$F$600,B269,1),9,99)),INDEX(GVgg!$B$12:$F$600,B269,4))</f>
        <v>0</v>
      </c>
      <c r="H269" s="106">
        <f t="shared" si="10"/>
        <v>0</v>
      </c>
      <c r="I269" s="108" t="str">
        <f t="shared" si="9"/>
        <v xml:space="preserve"> </v>
      </c>
      <c r="J269" s="134" t="str">
        <f>IF($C269="","",_xlfn.IFNA(IF(ISBLANK(VLOOKUP($C269,GVgg!$D$12:BW$600,J$3,FALSE)),"i.a",VLOOKUP($C269,GVgg!$D$12:BW$600,J$3,FALSE)),"i.a"))</f>
        <v>i.a</v>
      </c>
      <c r="K269" s="134" t="str">
        <f>IF($C269="","",_xlfn.IFNA(IF(ISBLANK(VLOOKUP($C269,GVgg!$D$12:BX$600,K$3,FALSE)),"i.a",VLOOKUP($C269,GVgg!$D$12:BX$600,K$3,FALSE)),"i.a"))</f>
        <v>i.a</v>
      </c>
      <c r="L269" s="134" t="str">
        <f>IF($C269="","",_xlfn.IFNA(IF(ISBLANK(VLOOKUP($C269,GVgg!$D$12:BY$600,L$3,FALSE)),"i.a",VLOOKUP($C269,GVgg!$D$12:BY$600,L$3,FALSE)),"i.a"))</f>
        <v>i.a</v>
      </c>
      <c r="M269" s="134" t="str">
        <f>IF($C269="","",_xlfn.IFNA(IF(ISBLANK(VLOOKUP($C269,GVgg!$D$12:BZ$600,M$3,FALSE)),"i.a",VLOOKUP($C269,GVgg!$D$12:BZ$600,M$3,FALSE)),"i.a"))</f>
        <v>i.a</v>
      </c>
      <c r="N269" s="134" t="str">
        <f>IF($C269="","",_xlfn.IFNA(IF(ISBLANK(VLOOKUP($C269,GVgg!$D$12:CA$600,N$3,FALSE)),"i.a",VLOOKUP($C269,GVgg!$D$12:CA$600,N$3,FALSE)),"i.a"))</f>
        <v>i.a</v>
      </c>
      <c r="O269" s="134" t="str">
        <f>IF($C269="","",_xlfn.IFNA(IF(ISBLANK(VLOOKUP($C269,GVgg!$D$12:CB$600,O$3,FALSE)),"i.a",VLOOKUP($C269,GVgg!$D$12:CB$600,O$3,FALSE)),"i.a"))</f>
        <v>i.a</v>
      </c>
      <c r="P269" s="134" t="str">
        <f>IF($C269="","",_xlfn.IFNA(IF(ISBLANK(VLOOKUP($C269,GVgg!$D$12:CC$600,P$3,FALSE)),"i.a",VLOOKUP($C269,GVgg!$D$12:CC$600,P$3,FALSE)),"i.a"))</f>
        <v>i.a</v>
      </c>
      <c r="Q269" s="134" t="str">
        <f>IF($C269="","",_xlfn.IFNA(IF(ISBLANK(VLOOKUP($C269,GVgg!$D$12:CD$600,Q$3,FALSE)),"i.a",VLOOKUP($C269,GVgg!$D$12:CD$600,Q$3,FALSE)),"i.a"))</f>
        <v>i.a</v>
      </c>
      <c r="R269" s="134" t="str">
        <f>IF($C269="","",_xlfn.IFNA(IF(ISBLANK(VLOOKUP($C269,GVgg!$D$12:CE$600,R$3,FALSE)),"i.a",VLOOKUP($C269,GVgg!$D$12:CE$600,R$3,FALSE)),"i.a"))</f>
        <v>i.a</v>
      </c>
      <c r="S269" s="134" t="str">
        <f>IF($C269="","",_xlfn.IFNA(IF(ISBLANK(VLOOKUP($C269,GVgg!$D$12:CF$600,S$3,FALSE)),"i.a",VLOOKUP($C269,GVgg!$D$12:CF$600,S$3,FALSE)),"i.a"))</f>
        <v>i.a</v>
      </c>
      <c r="T269" s="134" t="str">
        <f>IF($C269="","",_xlfn.IFNA(IF(ISBLANK(VLOOKUP($C269,GVgg!$D$12:CG$600,T$3,FALSE)),"i.a",VLOOKUP($C269,GVgg!$D$12:CG$600,T$3,FALSE)),"i.a"))</f>
        <v>i.a</v>
      </c>
      <c r="U269" s="134" t="str">
        <f>IF($C269="","",_xlfn.IFNA(IF(ISBLANK(VLOOKUP($C269,GVgg!$D$12:CH$600,U$3,FALSE)),"i.a",VLOOKUP($C269,GVgg!$D$12:CH$600,U$3,FALSE)),"i.a"))</f>
        <v>i.a</v>
      </c>
      <c r="V269" s="134" t="str">
        <f>IF($C269="","",_xlfn.IFNA(IF(ISBLANK(VLOOKUP($C269,GVgg!$D$12:CI$600,V$3,FALSE)),"i.a",VLOOKUP($C269,GVgg!$D$12:CI$600,V$3,FALSE)),"i.a"))</f>
        <v>i.a</v>
      </c>
      <c r="W269" s="134" t="str">
        <f>IF($C269="","",_xlfn.IFNA(IF(ISBLANK(VLOOKUP($C269,GVgg!$D$12:CJ$600,W$3,FALSE)),"i.a",VLOOKUP($C269,GVgg!$D$12:CJ$600,W$3,FALSE)),"i.a"))</f>
        <v>i.a</v>
      </c>
      <c r="X269" s="134" t="str">
        <f>IF($C269="","",_xlfn.IFNA(IF(ISBLANK(VLOOKUP($C269,GVgg!$D$12:CK$600,X$3,FALSE)),"i.a",VLOOKUP($C269,GVgg!$D$12:CK$600,X$3,FALSE)),"i.a"))</f>
        <v>i.a</v>
      </c>
      <c r="Y269" s="134" t="str">
        <f>IF($C269="","",_xlfn.IFNA(IF(ISBLANK(VLOOKUP($C269,GVgg!$D$12:CL$600,Y$3,FALSE)),"i.a",VLOOKUP($C269,GVgg!$D$12:CL$600,Y$3,FALSE)),"i.a"))</f>
        <v>i.a</v>
      </c>
      <c r="Z269" s="134" t="str">
        <f>IF($C269="","",_xlfn.IFNA(IF(ISBLANK(VLOOKUP($C269,GVgg!$D$12:CM$600,Z$3,FALSE)),"i.a",VLOOKUP($C269,GVgg!$D$12:CM$600,Z$3,FALSE)),"i.a"))</f>
        <v>i.a</v>
      </c>
      <c r="AA269" s="134" t="str">
        <f>IF($C269="","",_xlfn.IFNA(IF(ISBLANK(VLOOKUP($C269,GVgg!$D$12:CN$600,AA$3,FALSE)),"i.a",VLOOKUP($C269,GVgg!$D$12:CN$600,AA$3,FALSE)),"i.a"))</f>
        <v>i.a</v>
      </c>
      <c r="AB269" s="134" t="str">
        <f>IF($C269="","",_xlfn.IFNA(IF(ISBLANK(VLOOKUP($C269,GVgg!$D$12:CO$600,AB$3,FALSE)),"i.a",VLOOKUP($C269,GVgg!$D$12:CO$600,AB$3,FALSE)),"i.a"))</f>
        <v>i.a</v>
      </c>
    </row>
    <row r="270" spans="1:28" x14ac:dyDescent="0.2">
      <c r="A270" s="45">
        <v>262</v>
      </c>
      <c r="B270" s="45">
        <f>IF(OR(B269=B268,INDEX(GVgg!$B$12:$D$600,B269,1)=""),B269+1,B269)</f>
        <v>262</v>
      </c>
      <c r="C270" s="45">
        <f>IF(B270=B271,"",INDEX(GVgg!$B$12:$D$600,B270,3))</f>
        <v>0</v>
      </c>
      <c r="D270" s="51" t="str">
        <f>_xlfn.IFNA(IF(OR($C270="",ISBLANK(VLOOKUP($C270,GVgg!$D$11:$BV861,$I$3,FALSE))),"",VLOOKUP($C270,GVgg!$D$11:$BV861,$I$3,FALSE)),"")</f>
        <v/>
      </c>
      <c r="E270" s="51" t="str">
        <f>_xlfn.IFNA(IF(OR($C270="",ISBLANK(VLOOKUP($C270,GVgg!$D$11:$BV861,$I$3-1,FALSE))),"",VLOOKUP($C270,GVgg!$D$11:$BV861,$I$3-1,FALSE)),"")</f>
        <v/>
      </c>
      <c r="F270" s="51">
        <f>IF(B270=B271,UPPER(MID(INDEX(GVgg!$B$12:$F$600,B270,1),9,99)),INDEX(GVgg!$B$12:$F$600,B270,5))</f>
        <v>0</v>
      </c>
      <c r="G270" s="51">
        <f>IF(B270=B271,UPPER(MID(INDEX(GVgg!$B$12:$F$600,B270,1),9,99)),INDEX(GVgg!$B$12:$F$600,B270,4))</f>
        <v>0</v>
      </c>
      <c r="H270" s="106">
        <f t="shared" si="10"/>
        <v>0</v>
      </c>
      <c r="I270" s="108" t="str">
        <f t="shared" si="9"/>
        <v xml:space="preserve"> </v>
      </c>
      <c r="J270" s="134" t="str">
        <f>IF($C270="","",_xlfn.IFNA(IF(ISBLANK(VLOOKUP($C270,GVgg!$D$12:BW$600,J$3,FALSE)),"i.a",VLOOKUP($C270,GVgg!$D$12:BW$600,J$3,FALSE)),"i.a"))</f>
        <v>i.a</v>
      </c>
      <c r="K270" s="134" t="str">
        <f>IF($C270="","",_xlfn.IFNA(IF(ISBLANK(VLOOKUP($C270,GVgg!$D$12:BX$600,K$3,FALSE)),"i.a",VLOOKUP($C270,GVgg!$D$12:BX$600,K$3,FALSE)),"i.a"))</f>
        <v>i.a</v>
      </c>
      <c r="L270" s="134" t="str">
        <f>IF($C270="","",_xlfn.IFNA(IF(ISBLANK(VLOOKUP($C270,GVgg!$D$12:BY$600,L$3,FALSE)),"i.a",VLOOKUP($C270,GVgg!$D$12:BY$600,L$3,FALSE)),"i.a"))</f>
        <v>i.a</v>
      </c>
      <c r="M270" s="134" t="str">
        <f>IF($C270="","",_xlfn.IFNA(IF(ISBLANK(VLOOKUP($C270,GVgg!$D$12:BZ$600,M$3,FALSE)),"i.a",VLOOKUP($C270,GVgg!$D$12:BZ$600,M$3,FALSE)),"i.a"))</f>
        <v>i.a</v>
      </c>
      <c r="N270" s="134" t="str">
        <f>IF($C270="","",_xlfn.IFNA(IF(ISBLANK(VLOOKUP($C270,GVgg!$D$12:CA$600,N$3,FALSE)),"i.a",VLOOKUP($C270,GVgg!$D$12:CA$600,N$3,FALSE)),"i.a"))</f>
        <v>i.a</v>
      </c>
      <c r="O270" s="134" t="str">
        <f>IF($C270="","",_xlfn.IFNA(IF(ISBLANK(VLOOKUP($C270,GVgg!$D$12:CB$600,O$3,FALSE)),"i.a",VLOOKUP($C270,GVgg!$D$12:CB$600,O$3,FALSE)),"i.a"))</f>
        <v>i.a</v>
      </c>
      <c r="P270" s="134" t="str">
        <f>IF($C270="","",_xlfn.IFNA(IF(ISBLANK(VLOOKUP($C270,GVgg!$D$12:CC$600,P$3,FALSE)),"i.a",VLOOKUP($C270,GVgg!$D$12:CC$600,P$3,FALSE)),"i.a"))</f>
        <v>i.a</v>
      </c>
      <c r="Q270" s="134" t="str">
        <f>IF($C270="","",_xlfn.IFNA(IF(ISBLANK(VLOOKUP($C270,GVgg!$D$12:CD$600,Q$3,FALSE)),"i.a",VLOOKUP($C270,GVgg!$D$12:CD$600,Q$3,FALSE)),"i.a"))</f>
        <v>i.a</v>
      </c>
      <c r="R270" s="134" t="str">
        <f>IF($C270="","",_xlfn.IFNA(IF(ISBLANK(VLOOKUP($C270,GVgg!$D$12:CE$600,R$3,FALSE)),"i.a",VLOOKUP($C270,GVgg!$D$12:CE$600,R$3,FALSE)),"i.a"))</f>
        <v>i.a</v>
      </c>
      <c r="S270" s="134" t="str">
        <f>IF($C270="","",_xlfn.IFNA(IF(ISBLANK(VLOOKUP($C270,GVgg!$D$12:CF$600,S$3,FALSE)),"i.a",VLOOKUP($C270,GVgg!$D$12:CF$600,S$3,FALSE)),"i.a"))</f>
        <v>i.a</v>
      </c>
      <c r="T270" s="134" t="str">
        <f>IF($C270="","",_xlfn.IFNA(IF(ISBLANK(VLOOKUP($C270,GVgg!$D$12:CG$600,T$3,FALSE)),"i.a",VLOOKUP($C270,GVgg!$D$12:CG$600,T$3,FALSE)),"i.a"))</f>
        <v>i.a</v>
      </c>
      <c r="U270" s="134" t="str">
        <f>IF($C270="","",_xlfn.IFNA(IF(ISBLANK(VLOOKUP($C270,GVgg!$D$12:CH$600,U$3,FALSE)),"i.a",VLOOKUP($C270,GVgg!$D$12:CH$600,U$3,FALSE)),"i.a"))</f>
        <v>i.a</v>
      </c>
      <c r="V270" s="134" t="str">
        <f>IF($C270="","",_xlfn.IFNA(IF(ISBLANK(VLOOKUP($C270,GVgg!$D$12:CI$600,V$3,FALSE)),"i.a",VLOOKUP($C270,GVgg!$D$12:CI$600,V$3,FALSE)),"i.a"))</f>
        <v>i.a</v>
      </c>
      <c r="W270" s="134" t="str">
        <f>IF($C270="","",_xlfn.IFNA(IF(ISBLANK(VLOOKUP($C270,GVgg!$D$12:CJ$600,W$3,FALSE)),"i.a",VLOOKUP($C270,GVgg!$D$12:CJ$600,W$3,FALSE)),"i.a"))</f>
        <v>i.a</v>
      </c>
      <c r="X270" s="134" t="str">
        <f>IF($C270="","",_xlfn.IFNA(IF(ISBLANK(VLOOKUP($C270,GVgg!$D$12:CK$600,X$3,FALSE)),"i.a",VLOOKUP($C270,GVgg!$D$12:CK$600,X$3,FALSE)),"i.a"))</f>
        <v>i.a</v>
      </c>
      <c r="Y270" s="134" t="str">
        <f>IF($C270="","",_xlfn.IFNA(IF(ISBLANK(VLOOKUP($C270,GVgg!$D$12:CL$600,Y$3,FALSE)),"i.a",VLOOKUP($C270,GVgg!$D$12:CL$600,Y$3,FALSE)),"i.a"))</f>
        <v>i.a</v>
      </c>
      <c r="Z270" s="134" t="str">
        <f>IF($C270="","",_xlfn.IFNA(IF(ISBLANK(VLOOKUP($C270,GVgg!$D$12:CM$600,Z$3,FALSE)),"i.a",VLOOKUP($C270,GVgg!$D$12:CM$600,Z$3,FALSE)),"i.a"))</f>
        <v>i.a</v>
      </c>
      <c r="AA270" s="134" t="str">
        <f>IF($C270="","",_xlfn.IFNA(IF(ISBLANK(VLOOKUP($C270,GVgg!$D$12:CN$600,AA$3,FALSE)),"i.a",VLOOKUP($C270,GVgg!$D$12:CN$600,AA$3,FALSE)),"i.a"))</f>
        <v>i.a</v>
      </c>
      <c r="AB270" s="134" t="str">
        <f>IF($C270="","",_xlfn.IFNA(IF(ISBLANK(VLOOKUP($C270,GVgg!$D$12:CO$600,AB$3,FALSE)),"i.a",VLOOKUP($C270,GVgg!$D$12:CO$600,AB$3,FALSE)),"i.a"))</f>
        <v>i.a</v>
      </c>
    </row>
    <row r="271" spans="1:28" x14ac:dyDescent="0.2">
      <c r="A271" s="45">
        <v>263</v>
      </c>
      <c r="B271" s="45">
        <f>IF(OR(B270=B269,INDEX(GVgg!$B$12:$D$600,B270,1)=""),B270+1,B270)</f>
        <v>263</v>
      </c>
      <c r="C271" s="45">
        <f>IF(B271=B272,"",INDEX(GVgg!$B$12:$D$600,B271,3))</f>
        <v>0</v>
      </c>
      <c r="D271" s="51" t="str">
        <f>_xlfn.IFNA(IF(OR($C271="",ISBLANK(VLOOKUP($C271,GVgg!$D$11:$BV862,$I$3,FALSE))),"",VLOOKUP($C271,GVgg!$D$11:$BV862,$I$3,FALSE)),"")</f>
        <v/>
      </c>
      <c r="E271" s="51" t="str">
        <f>_xlfn.IFNA(IF(OR($C271="",ISBLANK(VLOOKUP($C271,GVgg!$D$11:$BV862,$I$3-1,FALSE))),"",VLOOKUP($C271,GVgg!$D$11:$BV862,$I$3-1,FALSE)),"")</f>
        <v/>
      </c>
      <c r="F271" s="51">
        <f>IF(B271=B272,UPPER(MID(INDEX(GVgg!$B$12:$F$600,B271,1),9,99)),INDEX(GVgg!$B$12:$F$600,B271,5))</f>
        <v>0</v>
      </c>
      <c r="G271" s="51">
        <f>IF(B271=B272,UPPER(MID(INDEX(GVgg!$B$12:$F$600,B271,1),9,99)),INDEX(GVgg!$B$12:$F$600,B271,4))</f>
        <v>0</v>
      </c>
      <c r="H271" s="106">
        <f t="shared" si="10"/>
        <v>0</v>
      </c>
      <c r="I271" s="108" t="str">
        <f t="shared" si="9"/>
        <v xml:space="preserve"> </v>
      </c>
      <c r="J271" s="134" t="str">
        <f>IF($C271="","",_xlfn.IFNA(IF(ISBLANK(VLOOKUP($C271,GVgg!$D$12:BW$600,J$3,FALSE)),"i.a",VLOOKUP($C271,GVgg!$D$12:BW$600,J$3,FALSE)),"i.a"))</f>
        <v>i.a</v>
      </c>
      <c r="K271" s="134" t="str">
        <f>IF($C271="","",_xlfn.IFNA(IF(ISBLANK(VLOOKUP($C271,GVgg!$D$12:BX$600,K$3,FALSE)),"i.a",VLOOKUP($C271,GVgg!$D$12:BX$600,K$3,FALSE)),"i.a"))</f>
        <v>i.a</v>
      </c>
      <c r="L271" s="134" t="str">
        <f>IF($C271="","",_xlfn.IFNA(IF(ISBLANK(VLOOKUP($C271,GVgg!$D$12:BY$600,L$3,FALSE)),"i.a",VLOOKUP($C271,GVgg!$D$12:BY$600,L$3,FALSE)),"i.a"))</f>
        <v>i.a</v>
      </c>
      <c r="M271" s="134" t="str">
        <f>IF($C271="","",_xlfn.IFNA(IF(ISBLANK(VLOOKUP($C271,GVgg!$D$12:BZ$600,M$3,FALSE)),"i.a",VLOOKUP($C271,GVgg!$D$12:BZ$600,M$3,FALSE)),"i.a"))</f>
        <v>i.a</v>
      </c>
      <c r="N271" s="134" t="str">
        <f>IF($C271="","",_xlfn.IFNA(IF(ISBLANK(VLOOKUP($C271,GVgg!$D$12:CA$600,N$3,FALSE)),"i.a",VLOOKUP($C271,GVgg!$D$12:CA$600,N$3,FALSE)),"i.a"))</f>
        <v>i.a</v>
      </c>
      <c r="O271" s="134" t="str">
        <f>IF($C271="","",_xlfn.IFNA(IF(ISBLANK(VLOOKUP($C271,GVgg!$D$12:CB$600,O$3,FALSE)),"i.a",VLOOKUP($C271,GVgg!$D$12:CB$600,O$3,FALSE)),"i.a"))</f>
        <v>i.a</v>
      </c>
      <c r="P271" s="134" t="str">
        <f>IF($C271="","",_xlfn.IFNA(IF(ISBLANK(VLOOKUP($C271,GVgg!$D$12:CC$600,P$3,FALSE)),"i.a",VLOOKUP($C271,GVgg!$D$12:CC$600,P$3,FALSE)),"i.a"))</f>
        <v>i.a</v>
      </c>
      <c r="Q271" s="134" t="str">
        <f>IF($C271="","",_xlfn.IFNA(IF(ISBLANK(VLOOKUP($C271,GVgg!$D$12:CD$600,Q$3,FALSE)),"i.a",VLOOKUP($C271,GVgg!$D$12:CD$600,Q$3,FALSE)),"i.a"))</f>
        <v>i.a</v>
      </c>
      <c r="R271" s="134" t="str">
        <f>IF($C271="","",_xlfn.IFNA(IF(ISBLANK(VLOOKUP($C271,GVgg!$D$12:CE$600,R$3,FALSE)),"i.a",VLOOKUP($C271,GVgg!$D$12:CE$600,R$3,FALSE)),"i.a"))</f>
        <v>i.a</v>
      </c>
      <c r="S271" s="134" t="str">
        <f>IF($C271="","",_xlfn.IFNA(IF(ISBLANK(VLOOKUP($C271,GVgg!$D$12:CF$600,S$3,FALSE)),"i.a",VLOOKUP($C271,GVgg!$D$12:CF$600,S$3,FALSE)),"i.a"))</f>
        <v>i.a</v>
      </c>
      <c r="T271" s="134" t="str">
        <f>IF($C271="","",_xlfn.IFNA(IF(ISBLANK(VLOOKUP($C271,GVgg!$D$12:CG$600,T$3,FALSE)),"i.a",VLOOKUP($C271,GVgg!$D$12:CG$600,T$3,FALSE)),"i.a"))</f>
        <v>i.a</v>
      </c>
      <c r="U271" s="134" t="str">
        <f>IF($C271="","",_xlfn.IFNA(IF(ISBLANK(VLOOKUP($C271,GVgg!$D$12:CH$600,U$3,FALSE)),"i.a",VLOOKUP($C271,GVgg!$D$12:CH$600,U$3,FALSE)),"i.a"))</f>
        <v>i.a</v>
      </c>
      <c r="V271" s="134" t="str">
        <f>IF($C271="","",_xlfn.IFNA(IF(ISBLANK(VLOOKUP($C271,GVgg!$D$12:CI$600,V$3,FALSE)),"i.a",VLOOKUP($C271,GVgg!$D$12:CI$600,V$3,FALSE)),"i.a"))</f>
        <v>i.a</v>
      </c>
      <c r="W271" s="134" t="str">
        <f>IF($C271="","",_xlfn.IFNA(IF(ISBLANK(VLOOKUP($C271,GVgg!$D$12:CJ$600,W$3,FALSE)),"i.a",VLOOKUP($C271,GVgg!$D$12:CJ$600,W$3,FALSE)),"i.a"))</f>
        <v>i.a</v>
      </c>
      <c r="X271" s="134" t="str">
        <f>IF($C271="","",_xlfn.IFNA(IF(ISBLANK(VLOOKUP($C271,GVgg!$D$12:CK$600,X$3,FALSE)),"i.a",VLOOKUP($C271,GVgg!$D$12:CK$600,X$3,FALSE)),"i.a"))</f>
        <v>i.a</v>
      </c>
      <c r="Y271" s="134" t="str">
        <f>IF($C271="","",_xlfn.IFNA(IF(ISBLANK(VLOOKUP($C271,GVgg!$D$12:CL$600,Y$3,FALSE)),"i.a",VLOOKUP($C271,GVgg!$D$12:CL$600,Y$3,FALSE)),"i.a"))</f>
        <v>i.a</v>
      </c>
      <c r="Z271" s="134" t="str">
        <f>IF($C271="","",_xlfn.IFNA(IF(ISBLANK(VLOOKUP($C271,GVgg!$D$12:CM$600,Z$3,FALSE)),"i.a",VLOOKUP($C271,GVgg!$D$12:CM$600,Z$3,FALSE)),"i.a"))</f>
        <v>i.a</v>
      </c>
      <c r="AA271" s="134" t="str">
        <f>IF($C271="","",_xlfn.IFNA(IF(ISBLANK(VLOOKUP($C271,GVgg!$D$12:CN$600,AA$3,FALSE)),"i.a",VLOOKUP($C271,GVgg!$D$12:CN$600,AA$3,FALSE)),"i.a"))</f>
        <v>i.a</v>
      </c>
      <c r="AB271" s="134" t="str">
        <f>IF($C271="","",_xlfn.IFNA(IF(ISBLANK(VLOOKUP($C271,GVgg!$D$12:CO$600,AB$3,FALSE)),"i.a",VLOOKUP($C271,GVgg!$D$12:CO$600,AB$3,FALSE)),"i.a"))</f>
        <v>i.a</v>
      </c>
    </row>
    <row r="272" spans="1:28" x14ac:dyDescent="0.2">
      <c r="A272" s="45">
        <v>264</v>
      </c>
      <c r="B272" s="45">
        <f>IF(OR(B271=B270,INDEX(GVgg!$B$12:$D$600,B271,1)=""),B271+1,B271)</f>
        <v>264</v>
      </c>
      <c r="C272" s="45">
        <f>IF(B272=B273,"",INDEX(GVgg!$B$12:$D$600,B272,3))</f>
        <v>0</v>
      </c>
      <c r="D272" s="51" t="str">
        <f>_xlfn.IFNA(IF(OR($C272="",ISBLANK(VLOOKUP($C272,GVgg!$D$11:$BV863,$I$3,FALSE))),"",VLOOKUP($C272,GVgg!$D$11:$BV863,$I$3,FALSE)),"")</f>
        <v/>
      </c>
      <c r="E272" s="51" t="str">
        <f>_xlfn.IFNA(IF(OR($C272="",ISBLANK(VLOOKUP($C272,GVgg!$D$11:$BV863,$I$3-1,FALSE))),"",VLOOKUP($C272,GVgg!$D$11:$BV863,$I$3-1,FALSE)),"")</f>
        <v/>
      </c>
      <c r="F272" s="51">
        <f>IF(B272=B273,UPPER(MID(INDEX(GVgg!$B$12:$F$600,B272,1),9,99)),INDEX(GVgg!$B$12:$F$600,B272,5))</f>
        <v>0</v>
      </c>
      <c r="G272" s="51">
        <f>IF(B272=B273,UPPER(MID(INDEX(GVgg!$B$12:$F$600,B272,1),9,99)),INDEX(GVgg!$B$12:$F$600,B272,4))</f>
        <v>0</v>
      </c>
      <c r="H272" s="106">
        <f t="shared" si="10"/>
        <v>0</v>
      </c>
      <c r="I272" s="108" t="str">
        <f t="shared" si="9"/>
        <v xml:space="preserve"> </v>
      </c>
      <c r="J272" s="134" t="str">
        <f>IF($C272="","",_xlfn.IFNA(IF(ISBLANK(VLOOKUP($C272,GVgg!$D$12:BW$600,J$3,FALSE)),"i.a",VLOOKUP($C272,GVgg!$D$12:BW$600,J$3,FALSE)),"i.a"))</f>
        <v>i.a</v>
      </c>
      <c r="K272" s="134" t="str">
        <f>IF($C272="","",_xlfn.IFNA(IF(ISBLANK(VLOOKUP($C272,GVgg!$D$12:BX$600,K$3,FALSE)),"i.a",VLOOKUP($C272,GVgg!$D$12:BX$600,K$3,FALSE)),"i.a"))</f>
        <v>i.a</v>
      </c>
      <c r="L272" s="134" t="str">
        <f>IF($C272="","",_xlfn.IFNA(IF(ISBLANK(VLOOKUP($C272,GVgg!$D$12:BY$600,L$3,FALSE)),"i.a",VLOOKUP($C272,GVgg!$D$12:BY$600,L$3,FALSE)),"i.a"))</f>
        <v>i.a</v>
      </c>
      <c r="M272" s="134" t="str">
        <f>IF($C272="","",_xlfn.IFNA(IF(ISBLANK(VLOOKUP($C272,GVgg!$D$12:BZ$600,M$3,FALSE)),"i.a",VLOOKUP($C272,GVgg!$D$12:BZ$600,M$3,FALSE)),"i.a"))</f>
        <v>i.a</v>
      </c>
      <c r="N272" s="134" t="str">
        <f>IF($C272="","",_xlfn.IFNA(IF(ISBLANK(VLOOKUP($C272,GVgg!$D$12:CA$600,N$3,FALSE)),"i.a",VLOOKUP($C272,GVgg!$D$12:CA$600,N$3,FALSE)),"i.a"))</f>
        <v>i.a</v>
      </c>
      <c r="O272" s="134" t="str">
        <f>IF($C272="","",_xlfn.IFNA(IF(ISBLANK(VLOOKUP($C272,GVgg!$D$12:CB$600,O$3,FALSE)),"i.a",VLOOKUP($C272,GVgg!$D$12:CB$600,O$3,FALSE)),"i.a"))</f>
        <v>i.a</v>
      </c>
      <c r="P272" s="134" t="str">
        <f>IF($C272="","",_xlfn.IFNA(IF(ISBLANK(VLOOKUP($C272,GVgg!$D$12:CC$600,P$3,FALSE)),"i.a",VLOOKUP($C272,GVgg!$D$12:CC$600,P$3,FALSE)),"i.a"))</f>
        <v>i.a</v>
      </c>
      <c r="Q272" s="134" t="str">
        <f>IF($C272="","",_xlfn.IFNA(IF(ISBLANK(VLOOKUP($C272,GVgg!$D$12:CD$600,Q$3,FALSE)),"i.a",VLOOKUP($C272,GVgg!$D$12:CD$600,Q$3,FALSE)),"i.a"))</f>
        <v>i.a</v>
      </c>
      <c r="R272" s="134" t="str">
        <f>IF($C272="","",_xlfn.IFNA(IF(ISBLANK(VLOOKUP($C272,GVgg!$D$12:CE$600,R$3,FALSE)),"i.a",VLOOKUP($C272,GVgg!$D$12:CE$600,R$3,FALSE)),"i.a"))</f>
        <v>i.a</v>
      </c>
      <c r="S272" s="134" t="str">
        <f>IF($C272="","",_xlfn.IFNA(IF(ISBLANK(VLOOKUP($C272,GVgg!$D$12:CF$600,S$3,FALSE)),"i.a",VLOOKUP($C272,GVgg!$D$12:CF$600,S$3,FALSE)),"i.a"))</f>
        <v>i.a</v>
      </c>
      <c r="T272" s="134" t="str">
        <f>IF($C272="","",_xlfn.IFNA(IF(ISBLANK(VLOOKUP($C272,GVgg!$D$12:CG$600,T$3,FALSE)),"i.a",VLOOKUP($C272,GVgg!$D$12:CG$600,T$3,FALSE)),"i.a"))</f>
        <v>i.a</v>
      </c>
      <c r="U272" s="134" t="str">
        <f>IF($C272="","",_xlfn.IFNA(IF(ISBLANK(VLOOKUP($C272,GVgg!$D$12:CH$600,U$3,FALSE)),"i.a",VLOOKUP($C272,GVgg!$D$12:CH$600,U$3,FALSE)),"i.a"))</f>
        <v>i.a</v>
      </c>
      <c r="V272" s="134" t="str">
        <f>IF($C272="","",_xlfn.IFNA(IF(ISBLANK(VLOOKUP($C272,GVgg!$D$12:CI$600,V$3,FALSE)),"i.a",VLOOKUP($C272,GVgg!$D$12:CI$600,V$3,FALSE)),"i.a"))</f>
        <v>i.a</v>
      </c>
      <c r="W272" s="134" t="str">
        <f>IF($C272="","",_xlfn.IFNA(IF(ISBLANK(VLOOKUP($C272,GVgg!$D$12:CJ$600,W$3,FALSE)),"i.a",VLOOKUP($C272,GVgg!$D$12:CJ$600,W$3,FALSE)),"i.a"))</f>
        <v>i.a</v>
      </c>
      <c r="X272" s="134" t="str">
        <f>IF($C272="","",_xlfn.IFNA(IF(ISBLANK(VLOOKUP($C272,GVgg!$D$12:CK$600,X$3,FALSE)),"i.a",VLOOKUP($C272,GVgg!$D$12:CK$600,X$3,FALSE)),"i.a"))</f>
        <v>i.a</v>
      </c>
      <c r="Y272" s="134" t="str">
        <f>IF($C272="","",_xlfn.IFNA(IF(ISBLANK(VLOOKUP($C272,GVgg!$D$12:CL$600,Y$3,FALSE)),"i.a",VLOOKUP($C272,GVgg!$D$12:CL$600,Y$3,FALSE)),"i.a"))</f>
        <v>i.a</v>
      </c>
      <c r="Z272" s="134" t="str">
        <f>IF($C272="","",_xlfn.IFNA(IF(ISBLANK(VLOOKUP($C272,GVgg!$D$12:CM$600,Z$3,FALSE)),"i.a",VLOOKUP($C272,GVgg!$D$12:CM$600,Z$3,FALSE)),"i.a"))</f>
        <v>i.a</v>
      </c>
      <c r="AA272" s="134" t="str">
        <f>IF($C272="","",_xlfn.IFNA(IF(ISBLANK(VLOOKUP($C272,GVgg!$D$12:CN$600,AA$3,FALSE)),"i.a",VLOOKUP($C272,GVgg!$D$12:CN$600,AA$3,FALSE)),"i.a"))</f>
        <v>i.a</v>
      </c>
      <c r="AB272" s="134" t="str">
        <f>IF($C272="","",_xlfn.IFNA(IF(ISBLANK(VLOOKUP($C272,GVgg!$D$12:CO$600,AB$3,FALSE)),"i.a",VLOOKUP($C272,GVgg!$D$12:CO$600,AB$3,FALSE)),"i.a"))</f>
        <v>i.a</v>
      </c>
    </row>
    <row r="273" spans="1:28" x14ac:dyDescent="0.2">
      <c r="A273" s="45">
        <v>265</v>
      </c>
      <c r="B273" s="45">
        <f>IF(OR(B272=B271,INDEX(GVgg!$B$12:$D$600,B272,1)=""),B272+1,B272)</f>
        <v>265</v>
      </c>
      <c r="C273" s="45">
        <f>IF(B273=B274,"",INDEX(GVgg!$B$12:$D$600,B273,3))</f>
        <v>0</v>
      </c>
      <c r="D273" s="51" t="str">
        <f>_xlfn.IFNA(IF(OR($C273="",ISBLANK(VLOOKUP($C273,GVgg!$D$11:$BV864,$I$3,FALSE))),"",VLOOKUP($C273,GVgg!$D$11:$BV864,$I$3,FALSE)),"")</f>
        <v/>
      </c>
      <c r="E273" s="51" t="str">
        <f>_xlfn.IFNA(IF(OR($C273="",ISBLANK(VLOOKUP($C273,GVgg!$D$11:$BV864,$I$3-1,FALSE))),"",VLOOKUP($C273,GVgg!$D$11:$BV864,$I$3-1,FALSE)),"")</f>
        <v/>
      </c>
      <c r="F273" s="51">
        <f>IF(B273=B274,UPPER(MID(INDEX(GVgg!$B$12:$F$600,B273,1),9,99)),INDEX(GVgg!$B$12:$F$600,B273,5))</f>
        <v>0</v>
      </c>
      <c r="G273" s="51">
        <f>IF(B273=B274,UPPER(MID(INDEX(GVgg!$B$12:$F$600,B273,1),9,99)),INDEX(GVgg!$B$12:$F$600,B273,4))</f>
        <v>0</v>
      </c>
      <c r="H273" s="106">
        <f t="shared" si="10"/>
        <v>0</v>
      </c>
      <c r="I273" s="108" t="str">
        <f t="shared" si="9"/>
        <v xml:space="preserve"> </v>
      </c>
      <c r="J273" s="134" t="str">
        <f>IF($C273="","",_xlfn.IFNA(IF(ISBLANK(VLOOKUP($C273,GVgg!$D$12:BW$600,J$3,FALSE)),"i.a",VLOOKUP($C273,GVgg!$D$12:BW$600,J$3,FALSE)),"i.a"))</f>
        <v>i.a</v>
      </c>
      <c r="K273" s="134" t="str">
        <f>IF($C273="","",_xlfn.IFNA(IF(ISBLANK(VLOOKUP($C273,GVgg!$D$12:BX$600,K$3,FALSE)),"i.a",VLOOKUP($C273,GVgg!$D$12:BX$600,K$3,FALSE)),"i.a"))</f>
        <v>i.a</v>
      </c>
      <c r="L273" s="134" t="str">
        <f>IF($C273="","",_xlfn.IFNA(IF(ISBLANK(VLOOKUP($C273,GVgg!$D$12:BY$600,L$3,FALSE)),"i.a",VLOOKUP($C273,GVgg!$D$12:BY$600,L$3,FALSE)),"i.a"))</f>
        <v>i.a</v>
      </c>
      <c r="M273" s="134" t="str">
        <f>IF($C273="","",_xlfn.IFNA(IF(ISBLANK(VLOOKUP($C273,GVgg!$D$12:BZ$600,M$3,FALSE)),"i.a",VLOOKUP($C273,GVgg!$D$12:BZ$600,M$3,FALSE)),"i.a"))</f>
        <v>i.a</v>
      </c>
      <c r="N273" s="134" t="str">
        <f>IF($C273="","",_xlfn.IFNA(IF(ISBLANK(VLOOKUP($C273,GVgg!$D$12:CA$600,N$3,FALSE)),"i.a",VLOOKUP($C273,GVgg!$D$12:CA$600,N$3,FALSE)),"i.a"))</f>
        <v>i.a</v>
      </c>
      <c r="O273" s="134" t="str">
        <f>IF($C273="","",_xlfn.IFNA(IF(ISBLANK(VLOOKUP($C273,GVgg!$D$12:CB$600,O$3,FALSE)),"i.a",VLOOKUP($C273,GVgg!$D$12:CB$600,O$3,FALSE)),"i.a"))</f>
        <v>i.a</v>
      </c>
      <c r="P273" s="134" t="str">
        <f>IF($C273="","",_xlfn.IFNA(IF(ISBLANK(VLOOKUP($C273,GVgg!$D$12:CC$600,P$3,FALSE)),"i.a",VLOOKUP($C273,GVgg!$D$12:CC$600,P$3,FALSE)),"i.a"))</f>
        <v>i.a</v>
      </c>
      <c r="Q273" s="134" t="str">
        <f>IF($C273="","",_xlfn.IFNA(IF(ISBLANK(VLOOKUP($C273,GVgg!$D$12:CD$600,Q$3,FALSE)),"i.a",VLOOKUP($C273,GVgg!$D$12:CD$600,Q$3,FALSE)),"i.a"))</f>
        <v>i.a</v>
      </c>
      <c r="R273" s="134" t="str">
        <f>IF($C273="","",_xlfn.IFNA(IF(ISBLANK(VLOOKUP($C273,GVgg!$D$12:CE$600,R$3,FALSE)),"i.a",VLOOKUP($C273,GVgg!$D$12:CE$600,R$3,FALSE)),"i.a"))</f>
        <v>i.a</v>
      </c>
      <c r="S273" s="134" t="str">
        <f>IF($C273="","",_xlfn.IFNA(IF(ISBLANK(VLOOKUP($C273,GVgg!$D$12:CF$600,S$3,FALSE)),"i.a",VLOOKUP($C273,GVgg!$D$12:CF$600,S$3,FALSE)),"i.a"))</f>
        <v>i.a</v>
      </c>
      <c r="T273" s="134" t="str">
        <f>IF($C273="","",_xlfn.IFNA(IF(ISBLANK(VLOOKUP($C273,GVgg!$D$12:CG$600,T$3,FALSE)),"i.a",VLOOKUP($C273,GVgg!$D$12:CG$600,T$3,FALSE)),"i.a"))</f>
        <v>i.a</v>
      </c>
      <c r="U273" s="134" t="str">
        <f>IF($C273="","",_xlfn.IFNA(IF(ISBLANK(VLOOKUP($C273,GVgg!$D$12:CH$600,U$3,FALSE)),"i.a",VLOOKUP($C273,GVgg!$D$12:CH$600,U$3,FALSE)),"i.a"))</f>
        <v>i.a</v>
      </c>
      <c r="V273" s="134" t="str">
        <f>IF($C273="","",_xlfn.IFNA(IF(ISBLANK(VLOOKUP($C273,GVgg!$D$12:CI$600,V$3,FALSE)),"i.a",VLOOKUP($C273,GVgg!$D$12:CI$600,V$3,FALSE)),"i.a"))</f>
        <v>i.a</v>
      </c>
      <c r="W273" s="134" t="str">
        <f>IF($C273="","",_xlfn.IFNA(IF(ISBLANK(VLOOKUP($C273,GVgg!$D$12:CJ$600,W$3,FALSE)),"i.a",VLOOKUP($C273,GVgg!$D$12:CJ$600,W$3,FALSE)),"i.a"))</f>
        <v>i.a</v>
      </c>
      <c r="X273" s="134" t="str">
        <f>IF($C273="","",_xlfn.IFNA(IF(ISBLANK(VLOOKUP($C273,GVgg!$D$12:CK$600,X$3,FALSE)),"i.a",VLOOKUP($C273,GVgg!$D$12:CK$600,X$3,FALSE)),"i.a"))</f>
        <v>i.a</v>
      </c>
      <c r="Y273" s="134" t="str">
        <f>IF($C273="","",_xlfn.IFNA(IF(ISBLANK(VLOOKUP($C273,GVgg!$D$12:CL$600,Y$3,FALSE)),"i.a",VLOOKUP($C273,GVgg!$D$12:CL$600,Y$3,FALSE)),"i.a"))</f>
        <v>i.a</v>
      </c>
      <c r="Z273" s="134" t="str">
        <f>IF($C273="","",_xlfn.IFNA(IF(ISBLANK(VLOOKUP($C273,GVgg!$D$12:CM$600,Z$3,FALSE)),"i.a",VLOOKUP($C273,GVgg!$D$12:CM$600,Z$3,FALSE)),"i.a"))</f>
        <v>i.a</v>
      </c>
      <c r="AA273" s="134" t="str">
        <f>IF($C273="","",_xlfn.IFNA(IF(ISBLANK(VLOOKUP($C273,GVgg!$D$12:CN$600,AA$3,FALSE)),"i.a",VLOOKUP($C273,GVgg!$D$12:CN$600,AA$3,FALSE)),"i.a"))</f>
        <v>i.a</v>
      </c>
      <c r="AB273" s="134" t="str">
        <f>IF($C273="","",_xlfn.IFNA(IF(ISBLANK(VLOOKUP($C273,GVgg!$D$12:CO$600,AB$3,FALSE)),"i.a",VLOOKUP($C273,GVgg!$D$12:CO$600,AB$3,FALSE)),"i.a"))</f>
        <v>i.a</v>
      </c>
    </row>
    <row r="274" spans="1:28" x14ac:dyDescent="0.2">
      <c r="A274" s="45">
        <v>266</v>
      </c>
      <c r="B274" s="45">
        <f>IF(OR(B273=B272,INDEX(GVgg!$B$12:$D$600,B273,1)=""),B273+1,B273)</f>
        <v>266</v>
      </c>
      <c r="C274" s="45">
        <f>IF(B274=B275,"",INDEX(GVgg!$B$12:$D$600,B274,3))</f>
        <v>0</v>
      </c>
      <c r="D274" s="51" t="str">
        <f>_xlfn.IFNA(IF(OR($C274="",ISBLANK(VLOOKUP($C274,GVgg!$D$11:$BV865,$I$3,FALSE))),"",VLOOKUP($C274,GVgg!$D$11:$BV865,$I$3,FALSE)),"")</f>
        <v/>
      </c>
      <c r="E274" s="51" t="str">
        <f>_xlfn.IFNA(IF(OR($C274="",ISBLANK(VLOOKUP($C274,GVgg!$D$11:$BV865,$I$3-1,FALSE))),"",VLOOKUP($C274,GVgg!$D$11:$BV865,$I$3-1,FALSE)),"")</f>
        <v/>
      </c>
      <c r="F274" s="51">
        <f>IF(B274=B275,UPPER(MID(INDEX(GVgg!$B$12:$F$600,B274,1),9,99)),INDEX(GVgg!$B$12:$F$600,B274,5))</f>
        <v>0</v>
      </c>
      <c r="G274" s="51">
        <f>IF(B274=B275,UPPER(MID(INDEX(GVgg!$B$12:$F$600,B274,1),9,99)),INDEX(GVgg!$B$12:$F$600,B274,4))</f>
        <v>0</v>
      </c>
      <c r="H274" s="106">
        <f t="shared" si="10"/>
        <v>0</v>
      </c>
      <c r="I274" s="108" t="str">
        <f t="shared" si="9"/>
        <v xml:space="preserve"> </v>
      </c>
      <c r="J274" s="134" t="str">
        <f>IF($C274="","",_xlfn.IFNA(IF(ISBLANK(VLOOKUP($C274,GVgg!$D$12:BW$600,J$3,FALSE)),"i.a",VLOOKUP($C274,GVgg!$D$12:BW$600,J$3,FALSE)),"i.a"))</f>
        <v>i.a</v>
      </c>
      <c r="K274" s="134" t="str">
        <f>IF($C274="","",_xlfn.IFNA(IF(ISBLANK(VLOOKUP($C274,GVgg!$D$12:BX$600,K$3,FALSE)),"i.a",VLOOKUP($C274,GVgg!$D$12:BX$600,K$3,FALSE)),"i.a"))</f>
        <v>i.a</v>
      </c>
      <c r="L274" s="134" t="str">
        <f>IF($C274="","",_xlfn.IFNA(IF(ISBLANK(VLOOKUP($C274,GVgg!$D$12:BY$600,L$3,FALSE)),"i.a",VLOOKUP($C274,GVgg!$D$12:BY$600,L$3,FALSE)),"i.a"))</f>
        <v>i.a</v>
      </c>
      <c r="M274" s="134" t="str">
        <f>IF($C274="","",_xlfn.IFNA(IF(ISBLANK(VLOOKUP($C274,GVgg!$D$12:BZ$600,M$3,FALSE)),"i.a",VLOOKUP($C274,GVgg!$D$12:BZ$600,M$3,FALSE)),"i.a"))</f>
        <v>i.a</v>
      </c>
      <c r="N274" s="134" t="str">
        <f>IF($C274="","",_xlfn.IFNA(IF(ISBLANK(VLOOKUP($C274,GVgg!$D$12:CA$600,N$3,FALSE)),"i.a",VLOOKUP($C274,GVgg!$D$12:CA$600,N$3,FALSE)),"i.a"))</f>
        <v>i.a</v>
      </c>
      <c r="O274" s="134" t="str">
        <f>IF($C274="","",_xlfn.IFNA(IF(ISBLANK(VLOOKUP($C274,GVgg!$D$12:CB$600,O$3,FALSE)),"i.a",VLOOKUP($C274,GVgg!$D$12:CB$600,O$3,FALSE)),"i.a"))</f>
        <v>i.a</v>
      </c>
      <c r="P274" s="134" t="str">
        <f>IF($C274="","",_xlfn.IFNA(IF(ISBLANK(VLOOKUP($C274,GVgg!$D$12:CC$600,P$3,FALSE)),"i.a",VLOOKUP($C274,GVgg!$D$12:CC$600,P$3,FALSE)),"i.a"))</f>
        <v>i.a</v>
      </c>
      <c r="Q274" s="134" t="str">
        <f>IF($C274="","",_xlfn.IFNA(IF(ISBLANK(VLOOKUP($C274,GVgg!$D$12:CD$600,Q$3,FALSE)),"i.a",VLOOKUP($C274,GVgg!$D$12:CD$600,Q$3,FALSE)),"i.a"))</f>
        <v>i.a</v>
      </c>
      <c r="R274" s="134" t="str">
        <f>IF($C274="","",_xlfn.IFNA(IF(ISBLANK(VLOOKUP($C274,GVgg!$D$12:CE$600,R$3,FALSE)),"i.a",VLOOKUP($C274,GVgg!$D$12:CE$600,R$3,FALSE)),"i.a"))</f>
        <v>i.a</v>
      </c>
      <c r="S274" s="134" t="str">
        <f>IF($C274="","",_xlfn.IFNA(IF(ISBLANK(VLOOKUP($C274,GVgg!$D$12:CF$600,S$3,FALSE)),"i.a",VLOOKUP($C274,GVgg!$D$12:CF$600,S$3,FALSE)),"i.a"))</f>
        <v>i.a</v>
      </c>
      <c r="T274" s="134" t="str">
        <f>IF($C274="","",_xlfn.IFNA(IF(ISBLANK(VLOOKUP($C274,GVgg!$D$12:CG$600,T$3,FALSE)),"i.a",VLOOKUP($C274,GVgg!$D$12:CG$600,T$3,FALSE)),"i.a"))</f>
        <v>i.a</v>
      </c>
      <c r="U274" s="134" t="str">
        <f>IF($C274="","",_xlfn.IFNA(IF(ISBLANK(VLOOKUP($C274,GVgg!$D$12:CH$600,U$3,FALSE)),"i.a",VLOOKUP($C274,GVgg!$D$12:CH$600,U$3,FALSE)),"i.a"))</f>
        <v>i.a</v>
      </c>
      <c r="V274" s="134" t="str">
        <f>IF($C274="","",_xlfn.IFNA(IF(ISBLANK(VLOOKUP($C274,GVgg!$D$12:CI$600,V$3,FALSE)),"i.a",VLOOKUP($C274,GVgg!$D$12:CI$600,V$3,FALSE)),"i.a"))</f>
        <v>i.a</v>
      </c>
      <c r="W274" s="134" t="str">
        <f>IF($C274="","",_xlfn.IFNA(IF(ISBLANK(VLOOKUP($C274,GVgg!$D$12:CJ$600,W$3,FALSE)),"i.a",VLOOKUP($C274,GVgg!$D$12:CJ$600,W$3,FALSE)),"i.a"))</f>
        <v>i.a</v>
      </c>
      <c r="X274" s="134" t="str">
        <f>IF($C274="","",_xlfn.IFNA(IF(ISBLANK(VLOOKUP($C274,GVgg!$D$12:CK$600,X$3,FALSE)),"i.a",VLOOKUP($C274,GVgg!$D$12:CK$600,X$3,FALSE)),"i.a"))</f>
        <v>i.a</v>
      </c>
      <c r="Y274" s="134" t="str">
        <f>IF($C274="","",_xlfn.IFNA(IF(ISBLANK(VLOOKUP($C274,GVgg!$D$12:CL$600,Y$3,FALSE)),"i.a",VLOOKUP($C274,GVgg!$D$12:CL$600,Y$3,FALSE)),"i.a"))</f>
        <v>i.a</v>
      </c>
      <c r="Z274" s="134" t="str">
        <f>IF($C274="","",_xlfn.IFNA(IF(ISBLANK(VLOOKUP($C274,GVgg!$D$12:CM$600,Z$3,FALSE)),"i.a",VLOOKUP($C274,GVgg!$D$12:CM$600,Z$3,FALSE)),"i.a"))</f>
        <v>i.a</v>
      </c>
      <c r="AA274" s="134" t="str">
        <f>IF($C274="","",_xlfn.IFNA(IF(ISBLANK(VLOOKUP($C274,GVgg!$D$12:CN$600,AA$3,FALSE)),"i.a",VLOOKUP($C274,GVgg!$D$12:CN$600,AA$3,FALSE)),"i.a"))</f>
        <v>i.a</v>
      </c>
      <c r="AB274" s="134" t="str">
        <f>IF($C274="","",_xlfn.IFNA(IF(ISBLANK(VLOOKUP($C274,GVgg!$D$12:CO$600,AB$3,FALSE)),"i.a",VLOOKUP($C274,GVgg!$D$12:CO$600,AB$3,FALSE)),"i.a"))</f>
        <v>i.a</v>
      </c>
    </row>
    <row r="275" spans="1:28" x14ac:dyDescent="0.2">
      <c r="A275" s="45">
        <v>267</v>
      </c>
      <c r="B275" s="45">
        <f>IF(OR(B274=B273,INDEX(GVgg!$B$12:$D$600,B274,1)=""),B274+1,B274)</f>
        <v>267</v>
      </c>
      <c r="C275" s="45">
        <f>IF(B275=B276,"",INDEX(GVgg!$B$12:$D$600,B275,3))</f>
        <v>0</v>
      </c>
      <c r="D275" s="51" t="str">
        <f>_xlfn.IFNA(IF(OR($C275="",ISBLANK(VLOOKUP($C275,GVgg!$D$11:$BV866,$I$3,FALSE))),"",VLOOKUP($C275,GVgg!$D$11:$BV866,$I$3,FALSE)),"")</f>
        <v/>
      </c>
      <c r="E275" s="51" t="str">
        <f>_xlfn.IFNA(IF(OR($C275="",ISBLANK(VLOOKUP($C275,GVgg!$D$11:$BV866,$I$3-1,FALSE))),"",VLOOKUP($C275,GVgg!$D$11:$BV866,$I$3-1,FALSE)),"")</f>
        <v/>
      </c>
      <c r="F275" s="51">
        <f>IF(B275=B276,UPPER(MID(INDEX(GVgg!$B$12:$F$600,B275,1),9,99)),INDEX(GVgg!$B$12:$F$600,B275,5))</f>
        <v>0</v>
      </c>
      <c r="G275" s="51">
        <f>IF(B275=B276,UPPER(MID(INDEX(GVgg!$B$12:$F$600,B275,1),9,99)),INDEX(GVgg!$B$12:$F$600,B275,4))</f>
        <v>0</v>
      </c>
      <c r="H275" s="106">
        <f t="shared" si="10"/>
        <v>0</v>
      </c>
      <c r="I275" s="108" t="str">
        <f t="shared" si="9"/>
        <v xml:space="preserve"> </v>
      </c>
      <c r="J275" s="134" t="str">
        <f>IF($C275="","",_xlfn.IFNA(IF(ISBLANK(VLOOKUP($C275,GVgg!$D$12:BW$600,J$3,FALSE)),"i.a",VLOOKUP($C275,GVgg!$D$12:BW$600,J$3,FALSE)),"i.a"))</f>
        <v>i.a</v>
      </c>
      <c r="K275" s="134" t="str">
        <f>IF($C275="","",_xlfn.IFNA(IF(ISBLANK(VLOOKUP($C275,GVgg!$D$12:BX$600,K$3,FALSE)),"i.a",VLOOKUP($C275,GVgg!$D$12:BX$600,K$3,FALSE)),"i.a"))</f>
        <v>i.a</v>
      </c>
      <c r="L275" s="134" t="str">
        <f>IF($C275="","",_xlfn.IFNA(IF(ISBLANK(VLOOKUP($C275,GVgg!$D$12:BY$600,L$3,FALSE)),"i.a",VLOOKUP($C275,GVgg!$D$12:BY$600,L$3,FALSE)),"i.a"))</f>
        <v>i.a</v>
      </c>
      <c r="M275" s="134" t="str">
        <f>IF($C275="","",_xlfn.IFNA(IF(ISBLANK(VLOOKUP($C275,GVgg!$D$12:BZ$600,M$3,FALSE)),"i.a",VLOOKUP($C275,GVgg!$D$12:BZ$600,M$3,FALSE)),"i.a"))</f>
        <v>i.a</v>
      </c>
      <c r="N275" s="134" t="str">
        <f>IF($C275="","",_xlfn.IFNA(IF(ISBLANK(VLOOKUP($C275,GVgg!$D$12:CA$600,N$3,FALSE)),"i.a",VLOOKUP($C275,GVgg!$D$12:CA$600,N$3,FALSE)),"i.a"))</f>
        <v>i.a</v>
      </c>
      <c r="O275" s="134" t="str">
        <f>IF($C275="","",_xlfn.IFNA(IF(ISBLANK(VLOOKUP($C275,GVgg!$D$12:CB$600,O$3,FALSE)),"i.a",VLOOKUP($C275,GVgg!$D$12:CB$600,O$3,FALSE)),"i.a"))</f>
        <v>i.a</v>
      </c>
      <c r="P275" s="134" t="str">
        <f>IF($C275="","",_xlfn.IFNA(IF(ISBLANK(VLOOKUP($C275,GVgg!$D$12:CC$600,P$3,FALSE)),"i.a",VLOOKUP($C275,GVgg!$D$12:CC$600,P$3,FALSE)),"i.a"))</f>
        <v>i.a</v>
      </c>
      <c r="Q275" s="134" t="str">
        <f>IF($C275="","",_xlfn.IFNA(IF(ISBLANK(VLOOKUP($C275,GVgg!$D$12:CD$600,Q$3,FALSE)),"i.a",VLOOKUP($C275,GVgg!$D$12:CD$600,Q$3,FALSE)),"i.a"))</f>
        <v>i.a</v>
      </c>
      <c r="R275" s="134" t="str">
        <f>IF($C275="","",_xlfn.IFNA(IF(ISBLANK(VLOOKUP($C275,GVgg!$D$12:CE$600,R$3,FALSE)),"i.a",VLOOKUP($C275,GVgg!$D$12:CE$600,R$3,FALSE)),"i.a"))</f>
        <v>i.a</v>
      </c>
      <c r="S275" s="134" t="str">
        <f>IF($C275="","",_xlfn.IFNA(IF(ISBLANK(VLOOKUP($C275,GVgg!$D$12:CF$600,S$3,FALSE)),"i.a",VLOOKUP($C275,GVgg!$D$12:CF$600,S$3,FALSE)),"i.a"))</f>
        <v>i.a</v>
      </c>
      <c r="T275" s="134" t="str">
        <f>IF($C275="","",_xlfn.IFNA(IF(ISBLANK(VLOOKUP($C275,GVgg!$D$12:CG$600,T$3,FALSE)),"i.a",VLOOKUP($C275,GVgg!$D$12:CG$600,T$3,FALSE)),"i.a"))</f>
        <v>i.a</v>
      </c>
      <c r="U275" s="134" t="str">
        <f>IF($C275="","",_xlfn.IFNA(IF(ISBLANK(VLOOKUP($C275,GVgg!$D$12:CH$600,U$3,FALSE)),"i.a",VLOOKUP($C275,GVgg!$D$12:CH$600,U$3,FALSE)),"i.a"))</f>
        <v>i.a</v>
      </c>
      <c r="V275" s="134" t="str">
        <f>IF($C275="","",_xlfn.IFNA(IF(ISBLANK(VLOOKUP($C275,GVgg!$D$12:CI$600,V$3,FALSE)),"i.a",VLOOKUP($C275,GVgg!$D$12:CI$600,V$3,FALSE)),"i.a"))</f>
        <v>i.a</v>
      </c>
      <c r="W275" s="134" t="str">
        <f>IF($C275="","",_xlfn.IFNA(IF(ISBLANK(VLOOKUP($C275,GVgg!$D$12:CJ$600,W$3,FALSE)),"i.a",VLOOKUP($C275,GVgg!$D$12:CJ$600,W$3,FALSE)),"i.a"))</f>
        <v>i.a</v>
      </c>
      <c r="X275" s="134" t="str">
        <f>IF($C275="","",_xlfn.IFNA(IF(ISBLANK(VLOOKUP($C275,GVgg!$D$12:CK$600,X$3,FALSE)),"i.a",VLOOKUP($C275,GVgg!$D$12:CK$600,X$3,FALSE)),"i.a"))</f>
        <v>i.a</v>
      </c>
      <c r="Y275" s="134" t="str">
        <f>IF($C275="","",_xlfn.IFNA(IF(ISBLANK(VLOOKUP($C275,GVgg!$D$12:CL$600,Y$3,FALSE)),"i.a",VLOOKUP($C275,GVgg!$D$12:CL$600,Y$3,FALSE)),"i.a"))</f>
        <v>i.a</v>
      </c>
      <c r="Z275" s="134" t="str">
        <f>IF($C275="","",_xlfn.IFNA(IF(ISBLANK(VLOOKUP($C275,GVgg!$D$12:CM$600,Z$3,FALSE)),"i.a",VLOOKUP($C275,GVgg!$D$12:CM$600,Z$3,FALSE)),"i.a"))</f>
        <v>i.a</v>
      </c>
      <c r="AA275" s="134" t="str">
        <f>IF($C275="","",_xlfn.IFNA(IF(ISBLANK(VLOOKUP($C275,GVgg!$D$12:CN$600,AA$3,FALSE)),"i.a",VLOOKUP($C275,GVgg!$D$12:CN$600,AA$3,FALSE)),"i.a"))</f>
        <v>i.a</v>
      </c>
      <c r="AB275" s="134" t="str">
        <f>IF($C275="","",_xlfn.IFNA(IF(ISBLANK(VLOOKUP($C275,GVgg!$D$12:CO$600,AB$3,FALSE)),"i.a",VLOOKUP($C275,GVgg!$D$12:CO$600,AB$3,FALSE)),"i.a"))</f>
        <v>i.a</v>
      </c>
    </row>
    <row r="276" spans="1:28" x14ac:dyDescent="0.2">
      <c r="A276" s="45">
        <v>268</v>
      </c>
      <c r="B276" s="45">
        <f>IF(OR(B275=B274,INDEX(GVgg!$B$12:$D$600,B275,1)=""),B275+1,B275)</f>
        <v>268</v>
      </c>
      <c r="C276" s="45">
        <f>IF(B276=B277,"",INDEX(GVgg!$B$12:$D$600,B276,3))</f>
        <v>0</v>
      </c>
      <c r="D276" s="51" t="str">
        <f>_xlfn.IFNA(IF(OR($C276="",ISBLANK(VLOOKUP($C276,GVgg!$D$11:$BV867,$I$3,FALSE))),"",VLOOKUP($C276,GVgg!$D$11:$BV867,$I$3,FALSE)),"")</f>
        <v/>
      </c>
      <c r="E276" s="51" t="str">
        <f>_xlfn.IFNA(IF(OR($C276="",ISBLANK(VLOOKUP($C276,GVgg!$D$11:$BV867,$I$3-1,FALSE))),"",VLOOKUP($C276,GVgg!$D$11:$BV867,$I$3-1,FALSE)),"")</f>
        <v/>
      </c>
      <c r="F276" s="51">
        <f>IF(B276=B277,UPPER(MID(INDEX(GVgg!$B$12:$F$600,B276,1),9,99)),INDEX(GVgg!$B$12:$F$600,B276,5))</f>
        <v>0</v>
      </c>
      <c r="G276" s="51">
        <f>IF(B276=B277,UPPER(MID(INDEX(GVgg!$B$12:$F$600,B276,1),9,99)),INDEX(GVgg!$B$12:$F$600,B276,4))</f>
        <v>0</v>
      </c>
      <c r="H276" s="106">
        <f t="shared" si="10"/>
        <v>0</v>
      </c>
      <c r="I276" s="108" t="str">
        <f t="shared" si="9"/>
        <v xml:space="preserve"> </v>
      </c>
      <c r="J276" s="134" t="str">
        <f>IF($C276="","",_xlfn.IFNA(IF(ISBLANK(VLOOKUP($C276,GVgg!$D$12:BW$600,J$3,FALSE)),"i.a",VLOOKUP($C276,GVgg!$D$12:BW$600,J$3,FALSE)),"i.a"))</f>
        <v>i.a</v>
      </c>
      <c r="K276" s="134" t="str">
        <f>IF($C276="","",_xlfn.IFNA(IF(ISBLANK(VLOOKUP($C276,GVgg!$D$12:BX$600,K$3,FALSE)),"i.a",VLOOKUP($C276,GVgg!$D$12:BX$600,K$3,FALSE)),"i.a"))</f>
        <v>i.a</v>
      </c>
      <c r="L276" s="134" t="str">
        <f>IF($C276="","",_xlfn.IFNA(IF(ISBLANK(VLOOKUP($C276,GVgg!$D$12:BY$600,L$3,FALSE)),"i.a",VLOOKUP($C276,GVgg!$D$12:BY$600,L$3,FALSE)),"i.a"))</f>
        <v>i.a</v>
      </c>
      <c r="M276" s="134" t="str">
        <f>IF($C276="","",_xlfn.IFNA(IF(ISBLANK(VLOOKUP($C276,GVgg!$D$12:BZ$600,M$3,FALSE)),"i.a",VLOOKUP($C276,GVgg!$D$12:BZ$600,M$3,FALSE)),"i.a"))</f>
        <v>i.a</v>
      </c>
      <c r="N276" s="134" t="str">
        <f>IF($C276="","",_xlfn.IFNA(IF(ISBLANK(VLOOKUP($C276,GVgg!$D$12:CA$600,N$3,FALSE)),"i.a",VLOOKUP($C276,GVgg!$D$12:CA$600,N$3,FALSE)),"i.a"))</f>
        <v>i.a</v>
      </c>
      <c r="O276" s="134" t="str">
        <f>IF($C276="","",_xlfn.IFNA(IF(ISBLANK(VLOOKUP($C276,GVgg!$D$12:CB$600,O$3,FALSE)),"i.a",VLOOKUP($C276,GVgg!$D$12:CB$600,O$3,FALSE)),"i.a"))</f>
        <v>i.a</v>
      </c>
      <c r="P276" s="134" t="str">
        <f>IF($C276="","",_xlfn.IFNA(IF(ISBLANK(VLOOKUP($C276,GVgg!$D$12:CC$600,P$3,FALSE)),"i.a",VLOOKUP($C276,GVgg!$D$12:CC$600,P$3,FALSE)),"i.a"))</f>
        <v>i.a</v>
      </c>
      <c r="Q276" s="134" t="str">
        <f>IF($C276="","",_xlfn.IFNA(IF(ISBLANK(VLOOKUP($C276,GVgg!$D$12:CD$600,Q$3,FALSE)),"i.a",VLOOKUP($C276,GVgg!$D$12:CD$600,Q$3,FALSE)),"i.a"))</f>
        <v>i.a</v>
      </c>
      <c r="R276" s="134" t="str">
        <f>IF($C276="","",_xlfn.IFNA(IF(ISBLANK(VLOOKUP($C276,GVgg!$D$12:CE$600,R$3,FALSE)),"i.a",VLOOKUP($C276,GVgg!$D$12:CE$600,R$3,FALSE)),"i.a"))</f>
        <v>i.a</v>
      </c>
      <c r="S276" s="134" t="str">
        <f>IF($C276="","",_xlfn.IFNA(IF(ISBLANK(VLOOKUP($C276,GVgg!$D$12:CF$600,S$3,FALSE)),"i.a",VLOOKUP($C276,GVgg!$D$12:CF$600,S$3,FALSE)),"i.a"))</f>
        <v>i.a</v>
      </c>
      <c r="T276" s="134" t="str">
        <f>IF($C276="","",_xlfn.IFNA(IF(ISBLANK(VLOOKUP($C276,GVgg!$D$12:CG$600,T$3,FALSE)),"i.a",VLOOKUP($C276,GVgg!$D$12:CG$600,T$3,FALSE)),"i.a"))</f>
        <v>i.a</v>
      </c>
      <c r="U276" s="134" t="str">
        <f>IF($C276="","",_xlfn.IFNA(IF(ISBLANK(VLOOKUP($C276,GVgg!$D$12:CH$600,U$3,FALSE)),"i.a",VLOOKUP($C276,GVgg!$D$12:CH$600,U$3,FALSE)),"i.a"))</f>
        <v>i.a</v>
      </c>
      <c r="V276" s="134" t="str">
        <f>IF($C276="","",_xlfn.IFNA(IF(ISBLANK(VLOOKUP($C276,GVgg!$D$12:CI$600,V$3,FALSE)),"i.a",VLOOKUP($C276,GVgg!$D$12:CI$600,V$3,FALSE)),"i.a"))</f>
        <v>i.a</v>
      </c>
      <c r="W276" s="134" t="str">
        <f>IF($C276="","",_xlfn.IFNA(IF(ISBLANK(VLOOKUP($C276,GVgg!$D$12:CJ$600,W$3,FALSE)),"i.a",VLOOKUP($C276,GVgg!$D$12:CJ$600,W$3,FALSE)),"i.a"))</f>
        <v>i.a</v>
      </c>
      <c r="X276" s="134" t="str">
        <f>IF($C276="","",_xlfn.IFNA(IF(ISBLANK(VLOOKUP($C276,GVgg!$D$12:CK$600,X$3,FALSE)),"i.a",VLOOKUP($C276,GVgg!$D$12:CK$600,X$3,FALSE)),"i.a"))</f>
        <v>i.a</v>
      </c>
      <c r="Y276" s="134" t="str">
        <f>IF($C276="","",_xlfn.IFNA(IF(ISBLANK(VLOOKUP($C276,GVgg!$D$12:CL$600,Y$3,FALSE)),"i.a",VLOOKUP($C276,GVgg!$D$12:CL$600,Y$3,FALSE)),"i.a"))</f>
        <v>i.a</v>
      </c>
      <c r="Z276" s="134" t="str">
        <f>IF($C276="","",_xlfn.IFNA(IF(ISBLANK(VLOOKUP($C276,GVgg!$D$12:CM$600,Z$3,FALSE)),"i.a",VLOOKUP($C276,GVgg!$D$12:CM$600,Z$3,FALSE)),"i.a"))</f>
        <v>i.a</v>
      </c>
      <c r="AA276" s="134" t="str">
        <f>IF($C276="","",_xlfn.IFNA(IF(ISBLANK(VLOOKUP($C276,GVgg!$D$12:CN$600,AA$3,FALSE)),"i.a",VLOOKUP($C276,GVgg!$D$12:CN$600,AA$3,FALSE)),"i.a"))</f>
        <v>i.a</v>
      </c>
      <c r="AB276" s="134" t="str">
        <f>IF($C276="","",_xlfn.IFNA(IF(ISBLANK(VLOOKUP($C276,GVgg!$D$12:CO$600,AB$3,FALSE)),"i.a",VLOOKUP($C276,GVgg!$D$12:CO$600,AB$3,FALSE)),"i.a"))</f>
        <v>i.a</v>
      </c>
    </row>
    <row r="277" spans="1:28" x14ac:dyDescent="0.2">
      <c r="A277" s="45">
        <v>269</v>
      </c>
      <c r="B277" s="45">
        <f>IF(OR(B276=B275,INDEX(GVgg!$B$12:$D$600,B276,1)=""),B276+1,B276)</f>
        <v>269</v>
      </c>
      <c r="C277" s="45">
        <f>IF(B277=B278,"",INDEX(GVgg!$B$12:$D$600,B277,3))</f>
        <v>0</v>
      </c>
      <c r="D277" s="51" t="str">
        <f>_xlfn.IFNA(IF(OR($C277="",ISBLANK(VLOOKUP($C277,GVgg!$D$11:$BV868,$I$3,FALSE))),"",VLOOKUP($C277,GVgg!$D$11:$BV868,$I$3,FALSE)),"")</f>
        <v/>
      </c>
      <c r="E277" s="51" t="str">
        <f>_xlfn.IFNA(IF(OR($C277="",ISBLANK(VLOOKUP($C277,GVgg!$D$11:$BV868,$I$3-1,FALSE))),"",VLOOKUP($C277,GVgg!$D$11:$BV868,$I$3-1,FALSE)),"")</f>
        <v/>
      </c>
      <c r="F277" s="51">
        <f>IF(B277=B278,UPPER(MID(INDEX(GVgg!$B$12:$F$600,B277,1),9,99)),INDEX(GVgg!$B$12:$F$600,B277,5))</f>
        <v>0</v>
      </c>
      <c r="G277" s="51">
        <f>IF(B277=B278,UPPER(MID(INDEX(GVgg!$B$12:$F$600,B277,1),9,99)),INDEX(GVgg!$B$12:$F$600,B277,4))</f>
        <v>0</v>
      </c>
      <c r="H277" s="106">
        <f t="shared" si="10"/>
        <v>0</v>
      </c>
      <c r="I277" s="108" t="str">
        <f t="shared" si="9"/>
        <v xml:space="preserve"> </v>
      </c>
      <c r="J277" s="134" t="str">
        <f>IF($C277="","",_xlfn.IFNA(IF(ISBLANK(VLOOKUP($C277,GVgg!$D$12:BW$600,J$3,FALSE)),"i.a",VLOOKUP($C277,GVgg!$D$12:BW$600,J$3,FALSE)),"i.a"))</f>
        <v>i.a</v>
      </c>
      <c r="K277" s="134" t="str">
        <f>IF($C277="","",_xlfn.IFNA(IF(ISBLANK(VLOOKUP($C277,GVgg!$D$12:BX$600,K$3,FALSE)),"i.a",VLOOKUP($C277,GVgg!$D$12:BX$600,K$3,FALSE)),"i.a"))</f>
        <v>i.a</v>
      </c>
      <c r="L277" s="134" t="str">
        <f>IF($C277="","",_xlfn.IFNA(IF(ISBLANK(VLOOKUP($C277,GVgg!$D$12:BY$600,L$3,FALSE)),"i.a",VLOOKUP($C277,GVgg!$D$12:BY$600,L$3,FALSE)),"i.a"))</f>
        <v>i.a</v>
      </c>
      <c r="M277" s="134" t="str">
        <f>IF($C277="","",_xlfn.IFNA(IF(ISBLANK(VLOOKUP($C277,GVgg!$D$12:BZ$600,M$3,FALSE)),"i.a",VLOOKUP($C277,GVgg!$D$12:BZ$600,M$3,FALSE)),"i.a"))</f>
        <v>i.a</v>
      </c>
      <c r="N277" s="134" t="str">
        <f>IF($C277="","",_xlfn.IFNA(IF(ISBLANK(VLOOKUP($C277,GVgg!$D$12:CA$600,N$3,FALSE)),"i.a",VLOOKUP($C277,GVgg!$D$12:CA$600,N$3,FALSE)),"i.a"))</f>
        <v>i.a</v>
      </c>
      <c r="O277" s="134" t="str">
        <f>IF($C277="","",_xlfn.IFNA(IF(ISBLANK(VLOOKUP($C277,GVgg!$D$12:CB$600,O$3,FALSE)),"i.a",VLOOKUP($C277,GVgg!$D$12:CB$600,O$3,FALSE)),"i.a"))</f>
        <v>i.a</v>
      </c>
      <c r="P277" s="134" t="str">
        <f>IF($C277="","",_xlfn.IFNA(IF(ISBLANK(VLOOKUP($C277,GVgg!$D$12:CC$600,P$3,FALSE)),"i.a",VLOOKUP($C277,GVgg!$D$12:CC$600,P$3,FALSE)),"i.a"))</f>
        <v>i.a</v>
      </c>
      <c r="Q277" s="134" t="str">
        <f>IF($C277="","",_xlfn.IFNA(IF(ISBLANK(VLOOKUP($C277,GVgg!$D$12:CD$600,Q$3,FALSE)),"i.a",VLOOKUP($C277,GVgg!$D$12:CD$600,Q$3,FALSE)),"i.a"))</f>
        <v>i.a</v>
      </c>
      <c r="R277" s="134" t="str">
        <f>IF($C277="","",_xlfn.IFNA(IF(ISBLANK(VLOOKUP($C277,GVgg!$D$12:CE$600,R$3,FALSE)),"i.a",VLOOKUP($C277,GVgg!$D$12:CE$600,R$3,FALSE)),"i.a"))</f>
        <v>i.a</v>
      </c>
      <c r="S277" s="134" t="str">
        <f>IF($C277="","",_xlfn.IFNA(IF(ISBLANK(VLOOKUP($C277,GVgg!$D$12:CF$600,S$3,FALSE)),"i.a",VLOOKUP($C277,GVgg!$D$12:CF$600,S$3,FALSE)),"i.a"))</f>
        <v>i.a</v>
      </c>
      <c r="T277" s="134" t="str">
        <f>IF($C277="","",_xlfn.IFNA(IF(ISBLANK(VLOOKUP($C277,GVgg!$D$12:CG$600,T$3,FALSE)),"i.a",VLOOKUP($C277,GVgg!$D$12:CG$600,T$3,FALSE)),"i.a"))</f>
        <v>i.a</v>
      </c>
      <c r="U277" s="134" t="str">
        <f>IF($C277="","",_xlfn.IFNA(IF(ISBLANK(VLOOKUP($C277,GVgg!$D$12:CH$600,U$3,FALSE)),"i.a",VLOOKUP($C277,GVgg!$D$12:CH$600,U$3,FALSE)),"i.a"))</f>
        <v>i.a</v>
      </c>
      <c r="V277" s="134" t="str">
        <f>IF($C277="","",_xlfn.IFNA(IF(ISBLANK(VLOOKUP($C277,GVgg!$D$12:CI$600,V$3,FALSE)),"i.a",VLOOKUP($C277,GVgg!$D$12:CI$600,V$3,FALSE)),"i.a"))</f>
        <v>i.a</v>
      </c>
      <c r="W277" s="134" t="str">
        <f>IF($C277="","",_xlfn.IFNA(IF(ISBLANK(VLOOKUP($C277,GVgg!$D$12:CJ$600,W$3,FALSE)),"i.a",VLOOKUP($C277,GVgg!$D$12:CJ$600,W$3,FALSE)),"i.a"))</f>
        <v>i.a</v>
      </c>
      <c r="X277" s="134" t="str">
        <f>IF($C277="","",_xlfn.IFNA(IF(ISBLANK(VLOOKUP($C277,GVgg!$D$12:CK$600,X$3,FALSE)),"i.a",VLOOKUP($C277,GVgg!$D$12:CK$600,X$3,FALSE)),"i.a"))</f>
        <v>i.a</v>
      </c>
      <c r="Y277" s="134" t="str">
        <f>IF($C277="","",_xlfn.IFNA(IF(ISBLANK(VLOOKUP($C277,GVgg!$D$12:CL$600,Y$3,FALSE)),"i.a",VLOOKUP($C277,GVgg!$D$12:CL$600,Y$3,FALSE)),"i.a"))</f>
        <v>i.a</v>
      </c>
      <c r="Z277" s="134" t="str">
        <f>IF($C277="","",_xlfn.IFNA(IF(ISBLANK(VLOOKUP($C277,GVgg!$D$12:CM$600,Z$3,FALSE)),"i.a",VLOOKUP($C277,GVgg!$D$12:CM$600,Z$3,FALSE)),"i.a"))</f>
        <v>i.a</v>
      </c>
      <c r="AA277" s="134" t="str">
        <f>IF($C277="","",_xlfn.IFNA(IF(ISBLANK(VLOOKUP($C277,GVgg!$D$12:CN$600,AA$3,FALSE)),"i.a",VLOOKUP($C277,GVgg!$D$12:CN$600,AA$3,FALSE)),"i.a"))</f>
        <v>i.a</v>
      </c>
      <c r="AB277" s="134" t="str">
        <f>IF($C277="","",_xlfn.IFNA(IF(ISBLANK(VLOOKUP($C277,GVgg!$D$12:CO$600,AB$3,FALSE)),"i.a",VLOOKUP($C277,GVgg!$D$12:CO$600,AB$3,FALSE)),"i.a"))</f>
        <v>i.a</v>
      </c>
    </row>
    <row r="278" spans="1:28" x14ac:dyDescent="0.2">
      <c r="A278" s="45">
        <v>270</v>
      </c>
      <c r="B278" s="45">
        <f>IF(OR(B277=B276,INDEX(GVgg!$B$12:$D$600,B277,1)=""),B277+1,B277)</f>
        <v>270</v>
      </c>
      <c r="C278" s="45">
        <f>IF(B278=B279,"",INDEX(GVgg!$B$12:$D$600,B278,3))</f>
        <v>0</v>
      </c>
      <c r="D278" s="51" t="str">
        <f>_xlfn.IFNA(IF(OR($C278="",ISBLANK(VLOOKUP($C278,GVgg!$D$11:$BV869,$I$3,FALSE))),"",VLOOKUP($C278,GVgg!$D$11:$BV869,$I$3,FALSE)),"")</f>
        <v/>
      </c>
      <c r="E278" s="51" t="str">
        <f>_xlfn.IFNA(IF(OR($C278="",ISBLANK(VLOOKUP($C278,GVgg!$D$11:$BV869,$I$3-1,FALSE))),"",VLOOKUP($C278,GVgg!$D$11:$BV869,$I$3-1,FALSE)),"")</f>
        <v/>
      </c>
      <c r="F278" s="51">
        <f>IF(B278=B279,UPPER(MID(INDEX(GVgg!$B$12:$F$600,B278,1),9,99)),INDEX(GVgg!$B$12:$F$600,B278,5))</f>
        <v>0</v>
      </c>
      <c r="G278" s="51">
        <f>IF(B278=B279,UPPER(MID(INDEX(GVgg!$B$12:$F$600,B278,1),9,99)),INDEX(GVgg!$B$12:$F$600,B278,4))</f>
        <v>0</v>
      </c>
      <c r="H278" s="106">
        <f t="shared" si="10"/>
        <v>0</v>
      </c>
      <c r="I278" s="108" t="str">
        <f t="shared" si="9"/>
        <v xml:space="preserve"> </v>
      </c>
      <c r="J278" s="134" t="str">
        <f>IF($C278="","",_xlfn.IFNA(IF(ISBLANK(VLOOKUP($C278,GVgg!$D$12:BW$600,J$3,FALSE)),"i.a",VLOOKUP($C278,GVgg!$D$12:BW$600,J$3,FALSE)),"i.a"))</f>
        <v>i.a</v>
      </c>
      <c r="K278" s="134" t="str">
        <f>IF($C278="","",_xlfn.IFNA(IF(ISBLANK(VLOOKUP($C278,GVgg!$D$12:BX$600,K$3,FALSE)),"i.a",VLOOKUP($C278,GVgg!$D$12:BX$600,K$3,FALSE)),"i.a"))</f>
        <v>i.a</v>
      </c>
      <c r="L278" s="134" t="str">
        <f>IF($C278="","",_xlfn.IFNA(IF(ISBLANK(VLOOKUP($C278,GVgg!$D$12:BY$600,L$3,FALSE)),"i.a",VLOOKUP($C278,GVgg!$D$12:BY$600,L$3,FALSE)),"i.a"))</f>
        <v>i.a</v>
      </c>
      <c r="M278" s="134" t="str">
        <f>IF($C278="","",_xlfn.IFNA(IF(ISBLANK(VLOOKUP($C278,GVgg!$D$12:BZ$600,M$3,FALSE)),"i.a",VLOOKUP($C278,GVgg!$D$12:BZ$600,M$3,FALSE)),"i.a"))</f>
        <v>i.a</v>
      </c>
      <c r="N278" s="134" t="str">
        <f>IF($C278="","",_xlfn.IFNA(IF(ISBLANK(VLOOKUP($C278,GVgg!$D$12:CA$600,N$3,FALSE)),"i.a",VLOOKUP($C278,GVgg!$D$12:CA$600,N$3,FALSE)),"i.a"))</f>
        <v>i.a</v>
      </c>
      <c r="O278" s="134" t="str">
        <f>IF($C278="","",_xlfn.IFNA(IF(ISBLANK(VLOOKUP($C278,GVgg!$D$12:CB$600,O$3,FALSE)),"i.a",VLOOKUP($C278,GVgg!$D$12:CB$600,O$3,FALSE)),"i.a"))</f>
        <v>i.a</v>
      </c>
      <c r="P278" s="134" t="str">
        <f>IF($C278="","",_xlfn.IFNA(IF(ISBLANK(VLOOKUP($C278,GVgg!$D$12:CC$600,P$3,FALSE)),"i.a",VLOOKUP($C278,GVgg!$D$12:CC$600,P$3,FALSE)),"i.a"))</f>
        <v>i.a</v>
      </c>
      <c r="Q278" s="134" t="str">
        <f>IF($C278="","",_xlfn.IFNA(IF(ISBLANK(VLOOKUP($C278,GVgg!$D$12:CD$600,Q$3,FALSE)),"i.a",VLOOKUP($C278,GVgg!$D$12:CD$600,Q$3,FALSE)),"i.a"))</f>
        <v>i.a</v>
      </c>
      <c r="R278" s="134" t="str">
        <f>IF($C278="","",_xlfn.IFNA(IF(ISBLANK(VLOOKUP($C278,GVgg!$D$12:CE$600,R$3,FALSE)),"i.a",VLOOKUP($C278,GVgg!$D$12:CE$600,R$3,FALSE)),"i.a"))</f>
        <v>i.a</v>
      </c>
      <c r="S278" s="134" t="str">
        <f>IF($C278="","",_xlfn.IFNA(IF(ISBLANK(VLOOKUP($C278,GVgg!$D$12:CF$600,S$3,FALSE)),"i.a",VLOOKUP($C278,GVgg!$D$12:CF$600,S$3,FALSE)),"i.a"))</f>
        <v>i.a</v>
      </c>
      <c r="T278" s="134" t="str">
        <f>IF($C278="","",_xlfn.IFNA(IF(ISBLANK(VLOOKUP($C278,GVgg!$D$12:CG$600,T$3,FALSE)),"i.a",VLOOKUP($C278,GVgg!$D$12:CG$600,T$3,FALSE)),"i.a"))</f>
        <v>i.a</v>
      </c>
      <c r="U278" s="134" t="str">
        <f>IF($C278="","",_xlfn.IFNA(IF(ISBLANK(VLOOKUP($C278,GVgg!$D$12:CH$600,U$3,FALSE)),"i.a",VLOOKUP($C278,GVgg!$D$12:CH$600,U$3,FALSE)),"i.a"))</f>
        <v>i.a</v>
      </c>
      <c r="V278" s="134" t="str">
        <f>IF($C278="","",_xlfn.IFNA(IF(ISBLANK(VLOOKUP($C278,GVgg!$D$12:CI$600,V$3,FALSE)),"i.a",VLOOKUP($C278,GVgg!$D$12:CI$600,V$3,FALSE)),"i.a"))</f>
        <v>i.a</v>
      </c>
      <c r="W278" s="134" t="str">
        <f>IF($C278="","",_xlfn.IFNA(IF(ISBLANK(VLOOKUP($C278,GVgg!$D$12:CJ$600,W$3,FALSE)),"i.a",VLOOKUP($C278,GVgg!$D$12:CJ$600,W$3,FALSE)),"i.a"))</f>
        <v>i.a</v>
      </c>
      <c r="X278" s="134" t="str">
        <f>IF($C278="","",_xlfn.IFNA(IF(ISBLANK(VLOOKUP($C278,GVgg!$D$12:CK$600,X$3,FALSE)),"i.a",VLOOKUP($C278,GVgg!$D$12:CK$600,X$3,FALSE)),"i.a"))</f>
        <v>i.a</v>
      </c>
      <c r="Y278" s="134" t="str">
        <f>IF($C278="","",_xlfn.IFNA(IF(ISBLANK(VLOOKUP($C278,GVgg!$D$12:CL$600,Y$3,FALSE)),"i.a",VLOOKUP($C278,GVgg!$D$12:CL$600,Y$3,FALSE)),"i.a"))</f>
        <v>i.a</v>
      </c>
      <c r="Z278" s="134" t="str">
        <f>IF($C278="","",_xlfn.IFNA(IF(ISBLANK(VLOOKUP($C278,GVgg!$D$12:CM$600,Z$3,FALSE)),"i.a",VLOOKUP($C278,GVgg!$D$12:CM$600,Z$3,FALSE)),"i.a"))</f>
        <v>i.a</v>
      </c>
      <c r="AA278" s="134" t="str">
        <f>IF($C278="","",_xlfn.IFNA(IF(ISBLANK(VLOOKUP($C278,GVgg!$D$12:CN$600,AA$3,FALSE)),"i.a",VLOOKUP($C278,GVgg!$D$12:CN$600,AA$3,FALSE)),"i.a"))</f>
        <v>i.a</v>
      </c>
      <c r="AB278" s="134" t="str">
        <f>IF($C278="","",_xlfn.IFNA(IF(ISBLANK(VLOOKUP($C278,GVgg!$D$12:CO$600,AB$3,FALSE)),"i.a",VLOOKUP($C278,GVgg!$D$12:CO$600,AB$3,FALSE)),"i.a"))</f>
        <v>i.a</v>
      </c>
    </row>
    <row r="279" spans="1:28" x14ac:dyDescent="0.2">
      <c r="A279" s="45">
        <v>271</v>
      </c>
      <c r="B279" s="45">
        <f>IF(OR(B278=B277,INDEX(GVgg!$B$12:$D$600,B278,1)=""),B278+1,B278)</f>
        <v>271</v>
      </c>
      <c r="C279" s="45">
        <f>IF(B279=B280,"",INDEX(GVgg!$B$12:$D$600,B279,3))</f>
        <v>0</v>
      </c>
      <c r="D279" s="51" t="str">
        <f>_xlfn.IFNA(IF(OR($C279="",ISBLANK(VLOOKUP($C279,GVgg!$D$11:$BV870,$I$3,FALSE))),"",VLOOKUP($C279,GVgg!$D$11:$BV870,$I$3,FALSE)),"")</f>
        <v/>
      </c>
      <c r="E279" s="51" t="str">
        <f>_xlfn.IFNA(IF(OR($C279="",ISBLANK(VLOOKUP($C279,GVgg!$D$11:$BV870,$I$3-1,FALSE))),"",VLOOKUP($C279,GVgg!$D$11:$BV870,$I$3-1,FALSE)),"")</f>
        <v/>
      </c>
      <c r="F279" s="51">
        <f>IF(B279=B280,UPPER(MID(INDEX(GVgg!$B$12:$F$600,B279,1),9,99)),INDEX(GVgg!$B$12:$F$600,B279,5))</f>
        <v>0</v>
      </c>
      <c r="G279" s="51">
        <f>IF(B279=B280,UPPER(MID(INDEX(GVgg!$B$12:$F$600,B279,1),9,99)),INDEX(GVgg!$B$12:$F$600,B279,4))</f>
        <v>0</v>
      </c>
      <c r="H279" s="106">
        <f t="shared" si="10"/>
        <v>0</v>
      </c>
      <c r="I279" s="108" t="str">
        <f t="shared" si="9"/>
        <v xml:space="preserve"> </v>
      </c>
      <c r="J279" s="134" t="str">
        <f>IF($C279="","",_xlfn.IFNA(IF(ISBLANK(VLOOKUP($C279,GVgg!$D$12:BW$600,J$3,FALSE)),"i.a",VLOOKUP($C279,GVgg!$D$12:BW$600,J$3,FALSE)),"i.a"))</f>
        <v>i.a</v>
      </c>
      <c r="K279" s="134" t="str">
        <f>IF($C279="","",_xlfn.IFNA(IF(ISBLANK(VLOOKUP($C279,GVgg!$D$12:BX$600,K$3,FALSE)),"i.a",VLOOKUP($C279,GVgg!$D$12:BX$600,K$3,FALSE)),"i.a"))</f>
        <v>i.a</v>
      </c>
      <c r="L279" s="134" t="str">
        <f>IF($C279="","",_xlfn.IFNA(IF(ISBLANK(VLOOKUP($C279,GVgg!$D$12:BY$600,L$3,FALSE)),"i.a",VLOOKUP($C279,GVgg!$D$12:BY$600,L$3,FALSE)),"i.a"))</f>
        <v>i.a</v>
      </c>
      <c r="M279" s="134" t="str">
        <f>IF($C279="","",_xlfn.IFNA(IF(ISBLANK(VLOOKUP($C279,GVgg!$D$12:BZ$600,M$3,FALSE)),"i.a",VLOOKUP($C279,GVgg!$D$12:BZ$600,M$3,FALSE)),"i.a"))</f>
        <v>i.a</v>
      </c>
      <c r="N279" s="134" t="str">
        <f>IF($C279="","",_xlfn.IFNA(IF(ISBLANK(VLOOKUP($C279,GVgg!$D$12:CA$600,N$3,FALSE)),"i.a",VLOOKUP($C279,GVgg!$D$12:CA$600,N$3,FALSE)),"i.a"))</f>
        <v>i.a</v>
      </c>
      <c r="O279" s="134" t="str">
        <f>IF($C279="","",_xlfn.IFNA(IF(ISBLANK(VLOOKUP($C279,GVgg!$D$12:CB$600,O$3,FALSE)),"i.a",VLOOKUP($C279,GVgg!$D$12:CB$600,O$3,FALSE)),"i.a"))</f>
        <v>i.a</v>
      </c>
      <c r="P279" s="134" t="str">
        <f>IF($C279="","",_xlfn.IFNA(IF(ISBLANK(VLOOKUP($C279,GVgg!$D$12:CC$600,P$3,FALSE)),"i.a",VLOOKUP($C279,GVgg!$D$12:CC$600,P$3,FALSE)),"i.a"))</f>
        <v>i.a</v>
      </c>
      <c r="Q279" s="134" t="str">
        <f>IF($C279="","",_xlfn.IFNA(IF(ISBLANK(VLOOKUP($C279,GVgg!$D$12:CD$600,Q$3,FALSE)),"i.a",VLOOKUP($C279,GVgg!$D$12:CD$600,Q$3,FALSE)),"i.a"))</f>
        <v>i.a</v>
      </c>
      <c r="R279" s="134" t="str">
        <f>IF($C279="","",_xlfn.IFNA(IF(ISBLANK(VLOOKUP($C279,GVgg!$D$12:CE$600,R$3,FALSE)),"i.a",VLOOKUP($C279,GVgg!$D$12:CE$600,R$3,FALSE)),"i.a"))</f>
        <v>i.a</v>
      </c>
      <c r="S279" s="134" t="str">
        <f>IF($C279="","",_xlfn.IFNA(IF(ISBLANK(VLOOKUP($C279,GVgg!$D$12:CF$600,S$3,FALSE)),"i.a",VLOOKUP($C279,GVgg!$D$12:CF$600,S$3,FALSE)),"i.a"))</f>
        <v>i.a</v>
      </c>
      <c r="T279" s="134" t="str">
        <f>IF($C279="","",_xlfn.IFNA(IF(ISBLANK(VLOOKUP($C279,GVgg!$D$12:CG$600,T$3,FALSE)),"i.a",VLOOKUP($C279,GVgg!$D$12:CG$600,T$3,FALSE)),"i.a"))</f>
        <v>i.a</v>
      </c>
      <c r="U279" s="134" t="str">
        <f>IF($C279="","",_xlfn.IFNA(IF(ISBLANK(VLOOKUP($C279,GVgg!$D$12:CH$600,U$3,FALSE)),"i.a",VLOOKUP($C279,GVgg!$D$12:CH$600,U$3,FALSE)),"i.a"))</f>
        <v>i.a</v>
      </c>
      <c r="V279" s="134" t="str">
        <f>IF($C279="","",_xlfn.IFNA(IF(ISBLANK(VLOOKUP($C279,GVgg!$D$12:CI$600,V$3,FALSE)),"i.a",VLOOKUP($C279,GVgg!$D$12:CI$600,V$3,FALSE)),"i.a"))</f>
        <v>i.a</v>
      </c>
      <c r="W279" s="134" t="str">
        <f>IF($C279="","",_xlfn.IFNA(IF(ISBLANK(VLOOKUP($C279,GVgg!$D$12:CJ$600,W$3,FALSE)),"i.a",VLOOKUP($C279,GVgg!$D$12:CJ$600,W$3,FALSE)),"i.a"))</f>
        <v>i.a</v>
      </c>
      <c r="X279" s="134" t="str">
        <f>IF($C279="","",_xlfn.IFNA(IF(ISBLANK(VLOOKUP($C279,GVgg!$D$12:CK$600,X$3,FALSE)),"i.a",VLOOKUP($C279,GVgg!$D$12:CK$600,X$3,FALSE)),"i.a"))</f>
        <v>i.a</v>
      </c>
      <c r="Y279" s="134" t="str">
        <f>IF($C279="","",_xlfn.IFNA(IF(ISBLANK(VLOOKUP($C279,GVgg!$D$12:CL$600,Y$3,FALSE)),"i.a",VLOOKUP($C279,GVgg!$D$12:CL$600,Y$3,FALSE)),"i.a"))</f>
        <v>i.a</v>
      </c>
      <c r="Z279" s="134" t="str">
        <f>IF($C279="","",_xlfn.IFNA(IF(ISBLANK(VLOOKUP($C279,GVgg!$D$12:CM$600,Z$3,FALSE)),"i.a",VLOOKUP($C279,GVgg!$D$12:CM$600,Z$3,FALSE)),"i.a"))</f>
        <v>i.a</v>
      </c>
      <c r="AA279" s="134" t="str">
        <f>IF($C279="","",_xlfn.IFNA(IF(ISBLANK(VLOOKUP($C279,GVgg!$D$12:CN$600,AA$3,FALSE)),"i.a",VLOOKUP($C279,GVgg!$D$12:CN$600,AA$3,FALSE)),"i.a"))</f>
        <v>i.a</v>
      </c>
      <c r="AB279" s="134" t="str">
        <f>IF($C279="","",_xlfn.IFNA(IF(ISBLANK(VLOOKUP($C279,GVgg!$D$12:CO$600,AB$3,FALSE)),"i.a",VLOOKUP($C279,GVgg!$D$12:CO$600,AB$3,FALSE)),"i.a"))</f>
        <v>i.a</v>
      </c>
    </row>
    <row r="280" spans="1:28" x14ac:dyDescent="0.2">
      <c r="A280" s="45">
        <v>272</v>
      </c>
      <c r="B280" s="45">
        <f>IF(OR(B279=B278,INDEX(GVgg!$B$12:$D$600,B279,1)=""),B279+1,B279)</f>
        <v>272</v>
      </c>
      <c r="C280" s="45">
        <f>IF(B280=B281,"",INDEX(GVgg!$B$12:$D$600,B280,3))</f>
        <v>0</v>
      </c>
      <c r="D280" s="51" t="str">
        <f>_xlfn.IFNA(IF(OR($C280="",ISBLANK(VLOOKUP($C280,GVgg!$D$11:$BV871,$I$3,FALSE))),"",VLOOKUP($C280,GVgg!$D$11:$BV871,$I$3,FALSE)),"")</f>
        <v/>
      </c>
      <c r="E280" s="51" t="str">
        <f>_xlfn.IFNA(IF(OR($C280="",ISBLANK(VLOOKUP($C280,GVgg!$D$11:$BV871,$I$3-1,FALSE))),"",VLOOKUP($C280,GVgg!$D$11:$BV871,$I$3-1,FALSE)),"")</f>
        <v/>
      </c>
      <c r="F280" s="51">
        <f>IF(B280=B281,UPPER(MID(INDEX(GVgg!$B$12:$F$600,B280,1),9,99)),INDEX(GVgg!$B$12:$F$600,B280,5))</f>
        <v>0</v>
      </c>
      <c r="G280" s="51">
        <f>IF(B280=B281,UPPER(MID(INDEX(GVgg!$B$12:$F$600,B280,1),9,99)),INDEX(GVgg!$B$12:$F$600,B280,4))</f>
        <v>0</v>
      </c>
      <c r="H280" s="106">
        <f t="shared" si="10"/>
        <v>0</v>
      </c>
      <c r="I280" s="108" t="str">
        <f t="shared" si="9"/>
        <v xml:space="preserve"> </v>
      </c>
      <c r="J280" s="134" t="str">
        <f>IF($C280="","",_xlfn.IFNA(IF(ISBLANK(VLOOKUP($C280,GVgg!$D$12:BW$600,J$3,FALSE)),"i.a",VLOOKUP($C280,GVgg!$D$12:BW$600,J$3,FALSE)),"i.a"))</f>
        <v>i.a</v>
      </c>
      <c r="K280" s="134" t="str">
        <f>IF($C280="","",_xlfn.IFNA(IF(ISBLANK(VLOOKUP($C280,GVgg!$D$12:BX$600,K$3,FALSE)),"i.a",VLOOKUP($C280,GVgg!$D$12:BX$600,K$3,FALSE)),"i.a"))</f>
        <v>i.a</v>
      </c>
      <c r="L280" s="134" t="str">
        <f>IF($C280="","",_xlfn.IFNA(IF(ISBLANK(VLOOKUP($C280,GVgg!$D$12:BY$600,L$3,FALSE)),"i.a",VLOOKUP($C280,GVgg!$D$12:BY$600,L$3,FALSE)),"i.a"))</f>
        <v>i.a</v>
      </c>
      <c r="M280" s="134" t="str">
        <f>IF($C280="","",_xlfn.IFNA(IF(ISBLANK(VLOOKUP($C280,GVgg!$D$12:BZ$600,M$3,FALSE)),"i.a",VLOOKUP($C280,GVgg!$D$12:BZ$600,M$3,FALSE)),"i.a"))</f>
        <v>i.a</v>
      </c>
      <c r="N280" s="134" t="str">
        <f>IF($C280="","",_xlfn.IFNA(IF(ISBLANK(VLOOKUP($C280,GVgg!$D$12:CA$600,N$3,FALSE)),"i.a",VLOOKUP($C280,GVgg!$D$12:CA$600,N$3,FALSE)),"i.a"))</f>
        <v>i.a</v>
      </c>
      <c r="O280" s="134" t="str">
        <f>IF($C280="","",_xlfn.IFNA(IF(ISBLANK(VLOOKUP($C280,GVgg!$D$12:CB$600,O$3,FALSE)),"i.a",VLOOKUP($C280,GVgg!$D$12:CB$600,O$3,FALSE)),"i.a"))</f>
        <v>i.a</v>
      </c>
      <c r="P280" s="134" t="str">
        <f>IF($C280="","",_xlfn.IFNA(IF(ISBLANK(VLOOKUP($C280,GVgg!$D$12:CC$600,P$3,FALSE)),"i.a",VLOOKUP($C280,GVgg!$D$12:CC$600,P$3,FALSE)),"i.a"))</f>
        <v>i.a</v>
      </c>
      <c r="Q280" s="134" t="str">
        <f>IF($C280="","",_xlfn.IFNA(IF(ISBLANK(VLOOKUP($C280,GVgg!$D$12:CD$600,Q$3,FALSE)),"i.a",VLOOKUP($C280,GVgg!$D$12:CD$600,Q$3,FALSE)),"i.a"))</f>
        <v>i.a</v>
      </c>
      <c r="R280" s="134" t="str">
        <f>IF($C280="","",_xlfn.IFNA(IF(ISBLANK(VLOOKUP($C280,GVgg!$D$12:CE$600,R$3,FALSE)),"i.a",VLOOKUP($C280,GVgg!$D$12:CE$600,R$3,FALSE)),"i.a"))</f>
        <v>i.a</v>
      </c>
      <c r="S280" s="134" t="str">
        <f>IF($C280="","",_xlfn.IFNA(IF(ISBLANK(VLOOKUP($C280,GVgg!$D$12:CF$600,S$3,FALSE)),"i.a",VLOOKUP($C280,GVgg!$D$12:CF$600,S$3,FALSE)),"i.a"))</f>
        <v>i.a</v>
      </c>
      <c r="T280" s="134" t="str">
        <f>IF($C280="","",_xlfn.IFNA(IF(ISBLANK(VLOOKUP($C280,GVgg!$D$12:CG$600,T$3,FALSE)),"i.a",VLOOKUP($C280,GVgg!$D$12:CG$600,T$3,FALSE)),"i.a"))</f>
        <v>i.a</v>
      </c>
      <c r="U280" s="134" t="str">
        <f>IF($C280="","",_xlfn.IFNA(IF(ISBLANK(VLOOKUP($C280,GVgg!$D$12:CH$600,U$3,FALSE)),"i.a",VLOOKUP($C280,GVgg!$D$12:CH$600,U$3,FALSE)),"i.a"))</f>
        <v>i.a</v>
      </c>
      <c r="V280" s="134" t="str">
        <f>IF($C280="","",_xlfn.IFNA(IF(ISBLANK(VLOOKUP($C280,GVgg!$D$12:CI$600,V$3,FALSE)),"i.a",VLOOKUP($C280,GVgg!$D$12:CI$600,V$3,FALSE)),"i.a"))</f>
        <v>i.a</v>
      </c>
      <c r="W280" s="134" t="str">
        <f>IF($C280="","",_xlfn.IFNA(IF(ISBLANK(VLOOKUP($C280,GVgg!$D$12:CJ$600,W$3,FALSE)),"i.a",VLOOKUP($C280,GVgg!$D$12:CJ$600,W$3,FALSE)),"i.a"))</f>
        <v>i.a</v>
      </c>
      <c r="X280" s="134" t="str">
        <f>IF($C280="","",_xlfn.IFNA(IF(ISBLANK(VLOOKUP($C280,GVgg!$D$12:CK$600,X$3,FALSE)),"i.a",VLOOKUP($C280,GVgg!$D$12:CK$600,X$3,FALSE)),"i.a"))</f>
        <v>i.a</v>
      </c>
      <c r="Y280" s="134" t="str">
        <f>IF($C280="","",_xlfn.IFNA(IF(ISBLANK(VLOOKUP($C280,GVgg!$D$12:CL$600,Y$3,FALSE)),"i.a",VLOOKUP($C280,GVgg!$D$12:CL$600,Y$3,FALSE)),"i.a"))</f>
        <v>i.a</v>
      </c>
      <c r="Z280" s="134" t="str">
        <f>IF($C280="","",_xlfn.IFNA(IF(ISBLANK(VLOOKUP($C280,GVgg!$D$12:CM$600,Z$3,FALSE)),"i.a",VLOOKUP($C280,GVgg!$D$12:CM$600,Z$3,FALSE)),"i.a"))</f>
        <v>i.a</v>
      </c>
      <c r="AA280" s="134" t="str">
        <f>IF($C280="","",_xlfn.IFNA(IF(ISBLANK(VLOOKUP($C280,GVgg!$D$12:CN$600,AA$3,FALSE)),"i.a",VLOOKUP($C280,GVgg!$D$12:CN$600,AA$3,FALSE)),"i.a"))</f>
        <v>i.a</v>
      </c>
      <c r="AB280" s="134" t="str">
        <f>IF($C280="","",_xlfn.IFNA(IF(ISBLANK(VLOOKUP($C280,GVgg!$D$12:CO$600,AB$3,FALSE)),"i.a",VLOOKUP($C280,GVgg!$D$12:CO$600,AB$3,FALSE)),"i.a"))</f>
        <v>i.a</v>
      </c>
    </row>
    <row r="281" spans="1:28" x14ac:dyDescent="0.2">
      <c r="A281" s="45">
        <v>273</v>
      </c>
      <c r="B281" s="45">
        <f>IF(OR(B280=B279,INDEX(GVgg!$B$12:$D$600,B280,1)=""),B280+1,B280)</f>
        <v>273</v>
      </c>
      <c r="C281" s="45">
        <f>IF(B281=B282,"",INDEX(GVgg!$B$12:$D$600,B281,3))</f>
        <v>0</v>
      </c>
      <c r="D281" s="51" t="str">
        <f>_xlfn.IFNA(IF(OR($C281="",ISBLANK(VLOOKUP($C281,GVgg!$D$11:$BV872,$I$3,FALSE))),"",VLOOKUP($C281,GVgg!$D$11:$BV872,$I$3,FALSE)),"")</f>
        <v/>
      </c>
      <c r="E281" s="51" t="str">
        <f>_xlfn.IFNA(IF(OR($C281="",ISBLANK(VLOOKUP($C281,GVgg!$D$11:$BV872,$I$3-1,FALSE))),"",VLOOKUP($C281,GVgg!$D$11:$BV872,$I$3-1,FALSE)),"")</f>
        <v/>
      </c>
      <c r="F281" s="51">
        <f>IF(B281=B282,UPPER(MID(INDEX(GVgg!$B$12:$F$600,B281,1),9,99)),INDEX(GVgg!$B$12:$F$600,B281,5))</f>
        <v>0</v>
      </c>
      <c r="G281" s="51">
        <f>IF(B281=B282,UPPER(MID(INDEX(GVgg!$B$12:$F$600,B281,1),9,99)),INDEX(GVgg!$B$12:$F$600,B281,4))</f>
        <v>0</v>
      </c>
      <c r="H281" s="106">
        <f t="shared" si="10"/>
        <v>0</v>
      </c>
      <c r="I281" s="108" t="str">
        <f t="shared" si="9"/>
        <v xml:space="preserve"> </v>
      </c>
      <c r="J281" s="134" t="str">
        <f>IF($C281="","",_xlfn.IFNA(IF(ISBLANK(VLOOKUP($C281,GVgg!$D$12:BW$600,J$3,FALSE)),"i.a",VLOOKUP($C281,GVgg!$D$12:BW$600,J$3,FALSE)),"i.a"))</f>
        <v>i.a</v>
      </c>
      <c r="K281" s="134" t="str">
        <f>IF($C281="","",_xlfn.IFNA(IF(ISBLANK(VLOOKUP($C281,GVgg!$D$12:BX$600,K$3,FALSE)),"i.a",VLOOKUP($C281,GVgg!$D$12:BX$600,K$3,FALSE)),"i.a"))</f>
        <v>i.a</v>
      </c>
      <c r="L281" s="134" t="str">
        <f>IF($C281="","",_xlfn.IFNA(IF(ISBLANK(VLOOKUP($C281,GVgg!$D$12:BY$600,L$3,FALSE)),"i.a",VLOOKUP($C281,GVgg!$D$12:BY$600,L$3,FALSE)),"i.a"))</f>
        <v>i.a</v>
      </c>
      <c r="M281" s="134" t="str">
        <f>IF($C281="","",_xlfn.IFNA(IF(ISBLANK(VLOOKUP($C281,GVgg!$D$12:BZ$600,M$3,FALSE)),"i.a",VLOOKUP($C281,GVgg!$D$12:BZ$600,M$3,FALSE)),"i.a"))</f>
        <v>i.a</v>
      </c>
      <c r="N281" s="134" t="str">
        <f>IF($C281="","",_xlfn.IFNA(IF(ISBLANK(VLOOKUP($C281,GVgg!$D$12:CA$600,N$3,FALSE)),"i.a",VLOOKUP($C281,GVgg!$D$12:CA$600,N$3,FALSE)),"i.a"))</f>
        <v>i.a</v>
      </c>
      <c r="O281" s="134" t="str">
        <f>IF($C281="","",_xlfn.IFNA(IF(ISBLANK(VLOOKUP($C281,GVgg!$D$12:CB$600,O$3,FALSE)),"i.a",VLOOKUP($C281,GVgg!$D$12:CB$600,O$3,FALSE)),"i.a"))</f>
        <v>i.a</v>
      </c>
      <c r="P281" s="134" t="str">
        <f>IF($C281="","",_xlfn.IFNA(IF(ISBLANK(VLOOKUP($C281,GVgg!$D$12:CC$600,P$3,FALSE)),"i.a",VLOOKUP($C281,GVgg!$D$12:CC$600,P$3,FALSE)),"i.a"))</f>
        <v>i.a</v>
      </c>
      <c r="Q281" s="134" t="str">
        <f>IF($C281="","",_xlfn.IFNA(IF(ISBLANK(VLOOKUP($C281,GVgg!$D$12:CD$600,Q$3,FALSE)),"i.a",VLOOKUP($C281,GVgg!$D$12:CD$600,Q$3,FALSE)),"i.a"))</f>
        <v>i.a</v>
      </c>
      <c r="R281" s="134" t="str">
        <f>IF($C281="","",_xlfn.IFNA(IF(ISBLANK(VLOOKUP($C281,GVgg!$D$12:CE$600,R$3,FALSE)),"i.a",VLOOKUP($C281,GVgg!$D$12:CE$600,R$3,FALSE)),"i.a"))</f>
        <v>i.a</v>
      </c>
      <c r="S281" s="134" t="str">
        <f>IF($C281="","",_xlfn.IFNA(IF(ISBLANK(VLOOKUP($C281,GVgg!$D$12:CF$600,S$3,FALSE)),"i.a",VLOOKUP($C281,GVgg!$D$12:CF$600,S$3,FALSE)),"i.a"))</f>
        <v>i.a</v>
      </c>
      <c r="T281" s="134" t="str">
        <f>IF($C281="","",_xlfn.IFNA(IF(ISBLANK(VLOOKUP($C281,GVgg!$D$12:CG$600,T$3,FALSE)),"i.a",VLOOKUP($C281,GVgg!$D$12:CG$600,T$3,FALSE)),"i.a"))</f>
        <v>i.a</v>
      </c>
      <c r="U281" s="134" t="str">
        <f>IF($C281="","",_xlfn.IFNA(IF(ISBLANK(VLOOKUP($C281,GVgg!$D$12:CH$600,U$3,FALSE)),"i.a",VLOOKUP($C281,GVgg!$D$12:CH$600,U$3,FALSE)),"i.a"))</f>
        <v>i.a</v>
      </c>
      <c r="V281" s="134" t="str">
        <f>IF($C281="","",_xlfn.IFNA(IF(ISBLANK(VLOOKUP($C281,GVgg!$D$12:CI$600,V$3,FALSE)),"i.a",VLOOKUP($C281,GVgg!$D$12:CI$600,V$3,FALSE)),"i.a"))</f>
        <v>i.a</v>
      </c>
      <c r="W281" s="134" t="str">
        <f>IF($C281="","",_xlfn.IFNA(IF(ISBLANK(VLOOKUP($C281,GVgg!$D$12:CJ$600,W$3,FALSE)),"i.a",VLOOKUP($C281,GVgg!$D$12:CJ$600,W$3,FALSE)),"i.a"))</f>
        <v>i.a</v>
      </c>
      <c r="X281" s="134" t="str">
        <f>IF($C281="","",_xlfn.IFNA(IF(ISBLANK(VLOOKUP($C281,GVgg!$D$12:CK$600,X$3,FALSE)),"i.a",VLOOKUP($C281,GVgg!$D$12:CK$600,X$3,FALSE)),"i.a"))</f>
        <v>i.a</v>
      </c>
      <c r="Y281" s="134" t="str">
        <f>IF($C281="","",_xlfn.IFNA(IF(ISBLANK(VLOOKUP($C281,GVgg!$D$12:CL$600,Y$3,FALSE)),"i.a",VLOOKUP($C281,GVgg!$D$12:CL$600,Y$3,FALSE)),"i.a"))</f>
        <v>i.a</v>
      </c>
      <c r="Z281" s="134" t="str">
        <f>IF($C281="","",_xlfn.IFNA(IF(ISBLANK(VLOOKUP($C281,GVgg!$D$12:CM$600,Z$3,FALSE)),"i.a",VLOOKUP($C281,GVgg!$D$12:CM$600,Z$3,FALSE)),"i.a"))</f>
        <v>i.a</v>
      </c>
      <c r="AA281" s="134" t="str">
        <f>IF($C281="","",_xlfn.IFNA(IF(ISBLANK(VLOOKUP($C281,GVgg!$D$12:CN$600,AA$3,FALSE)),"i.a",VLOOKUP($C281,GVgg!$D$12:CN$600,AA$3,FALSE)),"i.a"))</f>
        <v>i.a</v>
      </c>
      <c r="AB281" s="134" t="str">
        <f>IF($C281="","",_xlfn.IFNA(IF(ISBLANK(VLOOKUP($C281,GVgg!$D$12:CO$600,AB$3,FALSE)),"i.a",VLOOKUP($C281,GVgg!$D$12:CO$600,AB$3,FALSE)),"i.a"))</f>
        <v>i.a</v>
      </c>
    </row>
    <row r="282" spans="1:28" x14ac:dyDescent="0.2">
      <c r="A282" s="45">
        <v>274</v>
      </c>
      <c r="B282" s="45">
        <f>IF(OR(B281=B280,INDEX(GVgg!$B$12:$D$600,B281,1)=""),B281+1,B281)</f>
        <v>274</v>
      </c>
      <c r="C282" s="45">
        <f>IF(B282=B283,"",INDEX(GVgg!$B$12:$D$600,B282,3))</f>
        <v>0</v>
      </c>
      <c r="D282" s="51" t="str">
        <f>_xlfn.IFNA(IF(OR($C282="",ISBLANK(VLOOKUP($C282,GVgg!$D$11:$BV873,$I$3,FALSE))),"",VLOOKUP($C282,GVgg!$D$11:$BV873,$I$3,FALSE)),"")</f>
        <v/>
      </c>
      <c r="E282" s="51" t="str">
        <f>_xlfn.IFNA(IF(OR($C282="",ISBLANK(VLOOKUP($C282,GVgg!$D$11:$BV873,$I$3-1,FALSE))),"",VLOOKUP($C282,GVgg!$D$11:$BV873,$I$3-1,FALSE)),"")</f>
        <v/>
      </c>
      <c r="F282" s="51">
        <f>IF(B282=B283,UPPER(MID(INDEX(GVgg!$B$12:$F$600,B282,1),9,99)),INDEX(GVgg!$B$12:$F$600,B282,5))</f>
        <v>0</v>
      </c>
      <c r="G282" s="51">
        <f>IF(B282=B283,UPPER(MID(INDEX(GVgg!$B$12:$F$600,B282,1),9,99)),INDEX(GVgg!$B$12:$F$600,B282,4))</f>
        <v>0</v>
      </c>
      <c r="H282" s="106">
        <f t="shared" si="10"/>
        <v>0</v>
      </c>
      <c r="I282" s="108" t="str">
        <f t="shared" si="9"/>
        <v xml:space="preserve"> </v>
      </c>
      <c r="J282" s="134" t="str">
        <f>IF($C282="","",_xlfn.IFNA(IF(ISBLANK(VLOOKUP($C282,GVgg!$D$12:BW$600,J$3,FALSE)),"i.a",VLOOKUP($C282,GVgg!$D$12:BW$600,J$3,FALSE)),"i.a"))</f>
        <v>i.a</v>
      </c>
      <c r="K282" s="134" t="str">
        <f>IF($C282="","",_xlfn.IFNA(IF(ISBLANK(VLOOKUP($C282,GVgg!$D$12:BX$600,K$3,FALSE)),"i.a",VLOOKUP($C282,GVgg!$D$12:BX$600,K$3,FALSE)),"i.a"))</f>
        <v>i.a</v>
      </c>
      <c r="L282" s="134" t="str">
        <f>IF($C282="","",_xlfn.IFNA(IF(ISBLANK(VLOOKUP($C282,GVgg!$D$12:BY$600,L$3,FALSE)),"i.a",VLOOKUP($C282,GVgg!$D$12:BY$600,L$3,FALSE)),"i.a"))</f>
        <v>i.a</v>
      </c>
      <c r="M282" s="134" t="str">
        <f>IF($C282="","",_xlfn.IFNA(IF(ISBLANK(VLOOKUP($C282,GVgg!$D$12:BZ$600,M$3,FALSE)),"i.a",VLOOKUP($C282,GVgg!$D$12:BZ$600,M$3,FALSE)),"i.a"))</f>
        <v>i.a</v>
      </c>
      <c r="N282" s="134" t="str">
        <f>IF($C282="","",_xlfn.IFNA(IF(ISBLANK(VLOOKUP($C282,GVgg!$D$12:CA$600,N$3,FALSE)),"i.a",VLOOKUP($C282,GVgg!$D$12:CA$600,N$3,FALSE)),"i.a"))</f>
        <v>i.a</v>
      </c>
      <c r="O282" s="134" t="str">
        <f>IF($C282="","",_xlfn.IFNA(IF(ISBLANK(VLOOKUP($C282,GVgg!$D$12:CB$600,O$3,FALSE)),"i.a",VLOOKUP($C282,GVgg!$D$12:CB$600,O$3,FALSE)),"i.a"))</f>
        <v>i.a</v>
      </c>
      <c r="P282" s="134" t="str">
        <f>IF($C282="","",_xlfn.IFNA(IF(ISBLANK(VLOOKUP($C282,GVgg!$D$12:CC$600,P$3,FALSE)),"i.a",VLOOKUP($C282,GVgg!$D$12:CC$600,P$3,FALSE)),"i.a"))</f>
        <v>i.a</v>
      </c>
      <c r="Q282" s="134" t="str">
        <f>IF($C282="","",_xlfn.IFNA(IF(ISBLANK(VLOOKUP($C282,GVgg!$D$12:CD$600,Q$3,FALSE)),"i.a",VLOOKUP($C282,GVgg!$D$12:CD$600,Q$3,FALSE)),"i.a"))</f>
        <v>i.a</v>
      </c>
      <c r="R282" s="134" t="str">
        <f>IF($C282="","",_xlfn.IFNA(IF(ISBLANK(VLOOKUP($C282,GVgg!$D$12:CE$600,R$3,FALSE)),"i.a",VLOOKUP($C282,GVgg!$D$12:CE$600,R$3,FALSE)),"i.a"))</f>
        <v>i.a</v>
      </c>
      <c r="S282" s="134" t="str">
        <f>IF($C282="","",_xlfn.IFNA(IF(ISBLANK(VLOOKUP($C282,GVgg!$D$12:CF$600,S$3,FALSE)),"i.a",VLOOKUP($C282,GVgg!$D$12:CF$600,S$3,FALSE)),"i.a"))</f>
        <v>i.a</v>
      </c>
      <c r="T282" s="134" t="str">
        <f>IF($C282="","",_xlfn.IFNA(IF(ISBLANK(VLOOKUP($C282,GVgg!$D$12:CG$600,T$3,FALSE)),"i.a",VLOOKUP($C282,GVgg!$D$12:CG$600,T$3,FALSE)),"i.a"))</f>
        <v>i.a</v>
      </c>
      <c r="U282" s="134" t="str">
        <f>IF($C282="","",_xlfn.IFNA(IF(ISBLANK(VLOOKUP($C282,GVgg!$D$12:CH$600,U$3,FALSE)),"i.a",VLOOKUP($C282,GVgg!$D$12:CH$600,U$3,FALSE)),"i.a"))</f>
        <v>i.a</v>
      </c>
      <c r="V282" s="134" t="str">
        <f>IF($C282="","",_xlfn.IFNA(IF(ISBLANK(VLOOKUP($C282,GVgg!$D$12:CI$600,V$3,FALSE)),"i.a",VLOOKUP($C282,GVgg!$D$12:CI$600,V$3,FALSE)),"i.a"))</f>
        <v>i.a</v>
      </c>
      <c r="W282" s="134" t="str">
        <f>IF($C282="","",_xlfn.IFNA(IF(ISBLANK(VLOOKUP($C282,GVgg!$D$12:CJ$600,W$3,FALSE)),"i.a",VLOOKUP($C282,GVgg!$D$12:CJ$600,W$3,FALSE)),"i.a"))</f>
        <v>i.a</v>
      </c>
      <c r="X282" s="134" t="str">
        <f>IF($C282="","",_xlfn.IFNA(IF(ISBLANK(VLOOKUP($C282,GVgg!$D$12:CK$600,X$3,FALSE)),"i.a",VLOOKUP($C282,GVgg!$D$12:CK$600,X$3,FALSE)),"i.a"))</f>
        <v>i.a</v>
      </c>
      <c r="Y282" s="134" t="str">
        <f>IF($C282="","",_xlfn.IFNA(IF(ISBLANK(VLOOKUP($C282,GVgg!$D$12:CL$600,Y$3,FALSE)),"i.a",VLOOKUP($C282,GVgg!$D$12:CL$600,Y$3,FALSE)),"i.a"))</f>
        <v>i.a</v>
      </c>
      <c r="Z282" s="134" t="str">
        <f>IF($C282="","",_xlfn.IFNA(IF(ISBLANK(VLOOKUP($C282,GVgg!$D$12:CM$600,Z$3,FALSE)),"i.a",VLOOKUP($C282,GVgg!$D$12:CM$600,Z$3,FALSE)),"i.a"))</f>
        <v>i.a</v>
      </c>
      <c r="AA282" s="134" t="str">
        <f>IF($C282="","",_xlfn.IFNA(IF(ISBLANK(VLOOKUP($C282,GVgg!$D$12:CN$600,AA$3,FALSE)),"i.a",VLOOKUP($C282,GVgg!$D$12:CN$600,AA$3,FALSE)),"i.a"))</f>
        <v>i.a</v>
      </c>
      <c r="AB282" s="134" t="str">
        <f>IF($C282="","",_xlfn.IFNA(IF(ISBLANK(VLOOKUP($C282,GVgg!$D$12:CO$600,AB$3,FALSE)),"i.a",VLOOKUP($C282,GVgg!$D$12:CO$600,AB$3,FALSE)),"i.a"))</f>
        <v>i.a</v>
      </c>
    </row>
    <row r="283" spans="1:28" x14ac:dyDescent="0.2">
      <c r="A283" s="45">
        <v>275</v>
      </c>
      <c r="B283" s="45">
        <f>IF(OR(B282=B281,INDEX(GVgg!$B$12:$D$600,B282,1)=""),B282+1,B282)</f>
        <v>275</v>
      </c>
      <c r="C283" s="45">
        <f>IF(B283=B284,"",INDEX(GVgg!$B$12:$D$600,B283,3))</f>
        <v>0</v>
      </c>
      <c r="D283" s="51" t="str">
        <f>_xlfn.IFNA(IF(OR($C283="",ISBLANK(VLOOKUP($C283,GVgg!$D$11:$BV874,$I$3,FALSE))),"",VLOOKUP($C283,GVgg!$D$11:$BV874,$I$3,FALSE)),"")</f>
        <v/>
      </c>
      <c r="E283" s="51" t="str">
        <f>_xlfn.IFNA(IF(OR($C283="",ISBLANK(VLOOKUP($C283,GVgg!$D$11:$BV874,$I$3-1,FALSE))),"",VLOOKUP($C283,GVgg!$D$11:$BV874,$I$3-1,FALSE)),"")</f>
        <v/>
      </c>
      <c r="F283" s="51">
        <f>IF(B283=B284,UPPER(MID(INDEX(GVgg!$B$12:$F$600,B283,1),9,99)),INDEX(GVgg!$B$12:$F$600,B283,5))</f>
        <v>0</v>
      </c>
      <c r="G283" s="51">
        <f>IF(B283=B284,UPPER(MID(INDEX(GVgg!$B$12:$F$600,B283,1),9,99)),INDEX(GVgg!$B$12:$F$600,B283,4))</f>
        <v>0</v>
      </c>
      <c r="H283" s="106">
        <f t="shared" si="10"/>
        <v>0</v>
      </c>
      <c r="I283" s="108" t="str">
        <f t="shared" si="9"/>
        <v xml:space="preserve"> </v>
      </c>
      <c r="J283" s="134" t="str">
        <f>IF($C283="","",_xlfn.IFNA(IF(ISBLANK(VLOOKUP($C283,GVgg!$D$12:BW$600,J$3,FALSE)),"i.a",VLOOKUP($C283,GVgg!$D$12:BW$600,J$3,FALSE)),"i.a"))</f>
        <v>i.a</v>
      </c>
      <c r="K283" s="134" t="str">
        <f>IF($C283="","",_xlfn.IFNA(IF(ISBLANK(VLOOKUP($C283,GVgg!$D$12:BX$600,K$3,FALSE)),"i.a",VLOOKUP($C283,GVgg!$D$12:BX$600,K$3,FALSE)),"i.a"))</f>
        <v>i.a</v>
      </c>
      <c r="L283" s="134" t="str">
        <f>IF($C283="","",_xlfn.IFNA(IF(ISBLANK(VLOOKUP($C283,GVgg!$D$12:BY$600,L$3,FALSE)),"i.a",VLOOKUP($C283,GVgg!$D$12:BY$600,L$3,FALSE)),"i.a"))</f>
        <v>i.a</v>
      </c>
      <c r="M283" s="134" t="str">
        <f>IF($C283="","",_xlfn.IFNA(IF(ISBLANK(VLOOKUP($C283,GVgg!$D$12:BZ$600,M$3,FALSE)),"i.a",VLOOKUP($C283,GVgg!$D$12:BZ$600,M$3,FALSE)),"i.a"))</f>
        <v>i.a</v>
      </c>
      <c r="N283" s="134" t="str">
        <f>IF($C283="","",_xlfn.IFNA(IF(ISBLANK(VLOOKUP($C283,GVgg!$D$12:CA$600,N$3,FALSE)),"i.a",VLOOKUP($C283,GVgg!$D$12:CA$600,N$3,FALSE)),"i.a"))</f>
        <v>i.a</v>
      </c>
      <c r="O283" s="134" t="str">
        <f>IF($C283="","",_xlfn.IFNA(IF(ISBLANK(VLOOKUP($C283,GVgg!$D$12:CB$600,O$3,FALSE)),"i.a",VLOOKUP($C283,GVgg!$D$12:CB$600,O$3,FALSE)),"i.a"))</f>
        <v>i.a</v>
      </c>
      <c r="P283" s="134" t="str">
        <f>IF($C283="","",_xlfn.IFNA(IF(ISBLANK(VLOOKUP($C283,GVgg!$D$12:CC$600,P$3,FALSE)),"i.a",VLOOKUP($C283,GVgg!$D$12:CC$600,P$3,FALSE)),"i.a"))</f>
        <v>i.a</v>
      </c>
      <c r="Q283" s="134" t="str">
        <f>IF($C283="","",_xlfn.IFNA(IF(ISBLANK(VLOOKUP($C283,GVgg!$D$12:CD$600,Q$3,FALSE)),"i.a",VLOOKUP($C283,GVgg!$D$12:CD$600,Q$3,FALSE)),"i.a"))</f>
        <v>i.a</v>
      </c>
      <c r="R283" s="134" t="str">
        <f>IF($C283="","",_xlfn.IFNA(IF(ISBLANK(VLOOKUP($C283,GVgg!$D$12:CE$600,R$3,FALSE)),"i.a",VLOOKUP($C283,GVgg!$D$12:CE$600,R$3,FALSE)),"i.a"))</f>
        <v>i.a</v>
      </c>
      <c r="S283" s="134" t="str">
        <f>IF($C283="","",_xlfn.IFNA(IF(ISBLANK(VLOOKUP($C283,GVgg!$D$12:CF$600,S$3,FALSE)),"i.a",VLOOKUP($C283,GVgg!$D$12:CF$600,S$3,FALSE)),"i.a"))</f>
        <v>i.a</v>
      </c>
      <c r="T283" s="134" t="str">
        <f>IF($C283="","",_xlfn.IFNA(IF(ISBLANK(VLOOKUP($C283,GVgg!$D$12:CG$600,T$3,FALSE)),"i.a",VLOOKUP($C283,GVgg!$D$12:CG$600,T$3,FALSE)),"i.a"))</f>
        <v>i.a</v>
      </c>
      <c r="U283" s="134" t="str">
        <f>IF($C283="","",_xlfn.IFNA(IF(ISBLANK(VLOOKUP($C283,GVgg!$D$12:CH$600,U$3,FALSE)),"i.a",VLOOKUP($C283,GVgg!$D$12:CH$600,U$3,FALSE)),"i.a"))</f>
        <v>i.a</v>
      </c>
      <c r="V283" s="134" t="str">
        <f>IF($C283="","",_xlfn.IFNA(IF(ISBLANK(VLOOKUP($C283,GVgg!$D$12:CI$600,V$3,FALSE)),"i.a",VLOOKUP($C283,GVgg!$D$12:CI$600,V$3,FALSE)),"i.a"))</f>
        <v>i.a</v>
      </c>
      <c r="W283" s="134" t="str">
        <f>IF($C283="","",_xlfn.IFNA(IF(ISBLANK(VLOOKUP($C283,GVgg!$D$12:CJ$600,W$3,FALSE)),"i.a",VLOOKUP($C283,GVgg!$D$12:CJ$600,W$3,FALSE)),"i.a"))</f>
        <v>i.a</v>
      </c>
      <c r="X283" s="134" t="str">
        <f>IF($C283="","",_xlfn.IFNA(IF(ISBLANK(VLOOKUP($C283,GVgg!$D$12:CK$600,X$3,FALSE)),"i.a",VLOOKUP($C283,GVgg!$D$12:CK$600,X$3,FALSE)),"i.a"))</f>
        <v>i.a</v>
      </c>
      <c r="Y283" s="134" t="str">
        <f>IF($C283="","",_xlfn.IFNA(IF(ISBLANK(VLOOKUP($C283,GVgg!$D$12:CL$600,Y$3,FALSE)),"i.a",VLOOKUP($C283,GVgg!$D$12:CL$600,Y$3,FALSE)),"i.a"))</f>
        <v>i.a</v>
      </c>
      <c r="Z283" s="134" t="str">
        <f>IF($C283="","",_xlfn.IFNA(IF(ISBLANK(VLOOKUP($C283,GVgg!$D$12:CM$600,Z$3,FALSE)),"i.a",VLOOKUP($C283,GVgg!$D$12:CM$600,Z$3,FALSE)),"i.a"))</f>
        <v>i.a</v>
      </c>
      <c r="AA283" s="134" t="str">
        <f>IF($C283="","",_xlfn.IFNA(IF(ISBLANK(VLOOKUP($C283,GVgg!$D$12:CN$600,AA$3,FALSE)),"i.a",VLOOKUP($C283,GVgg!$D$12:CN$600,AA$3,FALSE)),"i.a"))</f>
        <v>i.a</v>
      </c>
      <c r="AB283" s="134" t="str">
        <f>IF($C283="","",_xlfn.IFNA(IF(ISBLANK(VLOOKUP($C283,GVgg!$D$12:CO$600,AB$3,FALSE)),"i.a",VLOOKUP($C283,GVgg!$D$12:CO$600,AB$3,FALSE)),"i.a"))</f>
        <v>i.a</v>
      </c>
    </row>
    <row r="284" spans="1:28" x14ac:dyDescent="0.2">
      <c r="A284" s="45">
        <v>276</v>
      </c>
      <c r="B284" s="45">
        <f>IF(OR(B283=B282,INDEX(GVgg!$B$12:$D$600,B283,1)=""),B283+1,B283)</f>
        <v>276</v>
      </c>
      <c r="C284" s="45">
        <f>IF(B284=B285,"",INDEX(GVgg!$B$12:$D$600,B284,3))</f>
        <v>0</v>
      </c>
      <c r="D284" s="51" t="str">
        <f>_xlfn.IFNA(IF(OR($C284="",ISBLANK(VLOOKUP($C284,GVgg!$D$11:$BV875,$I$3,FALSE))),"",VLOOKUP($C284,GVgg!$D$11:$BV875,$I$3,FALSE)),"")</f>
        <v/>
      </c>
      <c r="E284" s="51" t="str">
        <f>_xlfn.IFNA(IF(OR($C284="",ISBLANK(VLOOKUP($C284,GVgg!$D$11:$BV875,$I$3-1,FALSE))),"",VLOOKUP($C284,GVgg!$D$11:$BV875,$I$3-1,FALSE)),"")</f>
        <v/>
      </c>
      <c r="F284" s="51">
        <f>IF(B284=B285,UPPER(MID(INDEX(GVgg!$B$12:$F$600,B284,1),9,99)),INDEX(GVgg!$B$12:$F$600,B284,5))</f>
        <v>0</v>
      </c>
      <c r="G284" s="51">
        <f>IF(B284=B285,UPPER(MID(INDEX(GVgg!$B$12:$F$600,B284,1),9,99)),INDEX(GVgg!$B$12:$F$600,B284,4))</f>
        <v>0</v>
      </c>
      <c r="H284" s="106">
        <f t="shared" si="10"/>
        <v>0</v>
      </c>
      <c r="I284" s="108" t="str">
        <f t="shared" si="9"/>
        <v xml:space="preserve"> </v>
      </c>
      <c r="J284" s="134" t="str">
        <f>IF($C284="","",_xlfn.IFNA(IF(ISBLANK(VLOOKUP($C284,GVgg!$D$12:BW$600,J$3,FALSE)),"i.a",VLOOKUP($C284,GVgg!$D$12:BW$600,J$3,FALSE)),"i.a"))</f>
        <v>i.a</v>
      </c>
      <c r="K284" s="134" t="str">
        <f>IF($C284="","",_xlfn.IFNA(IF(ISBLANK(VLOOKUP($C284,GVgg!$D$12:BX$600,K$3,FALSE)),"i.a",VLOOKUP($C284,GVgg!$D$12:BX$600,K$3,FALSE)),"i.a"))</f>
        <v>i.a</v>
      </c>
      <c r="L284" s="134" t="str">
        <f>IF($C284="","",_xlfn.IFNA(IF(ISBLANK(VLOOKUP($C284,GVgg!$D$12:BY$600,L$3,FALSE)),"i.a",VLOOKUP($C284,GVgg!$D$12:BY$600,L$3,FALSE)),"i.a"))</f>
        <v>i.a</v>
      </c>
      <c r="M284" s="134" t="str">
        <f>IF($C284="","",_xlfn.IFNA(IF(ISBLANK(VLOOKUP($C284,GVgg!$D$12:BZ$600,M$3,FALSE)),"i.a",VLOOKUP($C284,GVgg!$D$12:BZ$600,M$3,FALSE)),"i.a"))</f>
        <v>i.a</v>
      </c>
      <c r="N284" s="134" t="str">
        <f>IF($C284="","",_xlfn.IFNA(IF(ISBLANK(VLOOKUP($C284,GVgg!$D$12:CA$600,N$3,FALSE)),"i.a",VLOOKUP($C284,GVgg!$D$12:CA$600,N$3,FALSE)),"i.a"))</f>
        <v>i.a</v>
      </c>
      <c r="O284" s="134" t="str">
        <f>IF($C284="","",_xlfn.IFNA(IF(ISBLANK(VLOOKUP($C284,GVgg!$D$12:CB$600,O$3,FALSE)),"i.a",VLOOKUP($C284,GVgg!$D$12:CB$600,O$3,FALSE)),"i.a"))</f>
        <v>i.a</v>
      </c>
      <c r="P284" s="134" t="str">
        <f>IF($C284="","",_xlfn.IFNA(IF(ISBLANK(VLOOKUP($C284,GVgg!$D$12:CC$600,P$3,FALSE)),"i.a",VLOOKUP($C284,GVgg!$D$12:CC$600,P$3,FALSE)),"i.a"))</f>
        <v>i.a</v>
      </c>
      <c r="Q284" s="134" t="str">
        <f>IF($C284="","",_xlfn.IFNA(IF(ISBLANK(VLOOKUP($C284,GVgg!$D$12:CD$600,Q$3,FALSE)),"i.a",VLOOKUP($C284,GVgg!$D$12:CD$600,Q$3,FALSE)),"i.a"))</f>
        <v>i.a</v>
      </c>
      <c r="R284" s="134" t="str">
        <f>IF($C284="","",_xlfn.IFNA(IF(ISBLANK(VLOOKUP($C284,GVgg!$D$12:CE$600,R$3,FALSE)),"i.a",VLOOKUP($C284,GVgg!$D$12:CE$600,R$3,FALSE)),"i.a"))</f>
        <v>i.a</v>
      </c>
      <c r="S284" s="134" t="str">
        <f>IF($C284="","",_xlfn.IFNA(IF(ISBLANK(VLOOKUP($C284,GVgg!$D$12:CF$600,S$3,FALSE)),"i.a",VLOOKUP($C284,GVgg!$D$12:CF$600,S$3,FALSE)),"i.a"))</f>
        <v>i.a</v>
      </c>
      <c r="T284" s="134" t="str">
        <f>IF($C284="","",_xlfn.IFNA(IF(ISBLANK(VLOOKUP($C284,GVgg!$D$12:CG$600,T$3,FALSE)),"i.a",VLOOKUP($C284,GVgg!$D$12:CG$600,T$3,FALSE)),"i.a"))</f>
        <v>i.a</v>
      </c>
      <c r="U284" s="134" t="str">
        <f>IF($C284="","",_xlfn.IFNA(IF(ISBLANK(VLOOKUP($C284,GVgg!$D$12:CH$600,U$3,FALSE)),"i.a",VLOOKUP($C284,GVgg!$D$12:CH$600,U$3,FALSE)),"i.a"))</f>
        <v>i.a</v>
      </c>
      <c r="V284" s="134" t="str">
        <f>IF($C284="","",_xlfn.IFNA(IF(ISBLANK(VLOOKUP($C284,GVgg!$D$12:CI$600,V$3,FALSE)),"i.a",VLOOKUP($C284,GVgg!$D$12:CI$600,V$3,FALSE)),"i.a"))</f>
        <v>i.a</v>
      </c>
      <c r="W284" s="134" t="str">
        <f>IF($C284="","",_xlfn.IFNA(IF(ISBLANK(VLOOKUP($C284,GVgg!$D$12:CJ$600,W$3,FALSE)),"i.a",VLOOKUP($C284,GVgg!$D$12:CJ$600,W$3,FALSE)),"i.a"))</f>
        <v>i.a</v>
      </c>
      <c r="X284" s="134" t="str">
        <f>IF($C284="","",_xlfn.IFNA(IF(ISBLANK(VLOOKUP($C284,GVgg!$D$12:CK$600,X$3,FALSE)),"i.a",VLOOKUP($C284,GVgg!$D$12:CK$600,X$3,FALSE)),"i.a"))</f>
        <v>i.a</v>
      </c>
      <c r="Y284" s="134" t="str">
        <f>IF($C284="","",_xlfn.IFNA(IF(ISBLANK(VLOOKUP($C284,GVgg!$D$12:CL$600,Y$3,FALSE)),"i.a",VLOOKUP($C284,GVgg!$D$12:CL$600,Y$3,FALSE)),"i.a"))</f>
        <v>i.a</v>
      </c>
      <c r="Z284" s="134" t="str">
        <f>IF($C284="","",_xlfn.IFNA(IF(ISBLANK(VLOOKUP($C284,GVgg!$D$12:CM$600,Z$3,FALSE)),"i.a",VLOOKUP($C284,GVgg!$D$12:CM$600,Z$3,FALSE)),"i.a"))</f>
        <v>i.a</v>
      </c>
      <c r="AA284" s="134" t="str">
        <f>IF($C284="","",_xlfn.IFNA(IF(ISBLANK(VLOOKUP($C284,GVgg!$D$12:CN$600,AA$3,FALSE)),"i.a",VLOOKUP($C284,GVgg!$D$12:CN$600,AA$3,FALSE)),"i.a"))</f>
        <v>i.a</v>
      </c>
      <c r="AB284" s="134" t="str">
        <f>IF($C284="","",_xlfn.IFNA(IF(ISBLANK(VLOOKUP($C284,GVgg!$D$12:CO$600,AB$3,FALSE)),"i.a",VLOOKUP($C284,GVgg!$D$12:CO$600,AB$3,FALSE)),"i.a"))</f>
        <v>i.a</v>
      </c>
    </row>
    <row r="285" spans="1:28" x14ac:dyDescent="0.2">
      <c r="A285" s="45">
        <v>277</v>
      </c>
      <c r="B285" s="45">
        <f>IF(OR(B284=B283,INDEX(GVgg!$B$12:$D$600,B284,1)=""),B284+1,B284)</f>
        <v>277</v>
      </c>
      <c r="C285" s="45">
        <f>IF(B285=B286,"",INDEX(GVgg!$B$12:$D$600,B285,3))</f>
        <v>0</v>
      </c>
      <c r="D285" s="51" t="str">
        <f>_xlfn.IFNA(IF(OR($C285="",ISBLANK(VLOOKUP($C285,GVgg!$D$11:$BV876,$I$3,FALSE))),"",VLOOKUP($C285,GVgg!$D$11:$BV876,$I$3,FALSE)),"")</f>
        <v/>
      </c>
      <c r="E285" s="51" t="str">
        <f>_xlfn.IFNA(IF(OR($C285="",ISBLANK(VLOOKUP($C285,GVgg!$D$11:$BV876,$I$3-1,FALSE))),"",VLOOKUP($C285,GVgg!$D$11:$BV876,$I$3-1,FALSE)),"")</f>
        <v/>
      </c>
      <c r="F285" s="51">
        <f>IF(B285=B286,UPPER(MID(INDEX(GVgg!$B$12:$F$600,B285,1),9,99)),INDEX(GVgg!$B$12:$F$600,B285,5))</f>
        <v>0</v>
      </c>
      <c r="G285" s="51">
        <f>IF(B285=B286,UPPER(MID(INDEX(GVgg!$B$12:$F$600,B285,1),9,99)),INDEX(GVgg!$B$12:$F$600,B285,4))</f>
        <v>0</v>
      </c>
      <c r="H285" s="106">
        <f t="shared" si="10"/>
        <v>0</v>
      </c>
      <c r="I285" s="108" t="str">
        <f t="shared" si="9"/>
        <v xml:space="preserve"> </v>
      </c>
      <c r="J285" s="134" t="str">
        <f>IF($C285="","",_xlfn.IFNA(IF(ISBLANK(VLOOKUP($C285,GVgg!$D$12:BW$600,J$3,FALSE)),"i.a",VLOOKUP($C285,GVgg!$D$12:BW$600,J$3,FALSE)),"i.a"))</f>
        <v>i.a</v>
      </c>
      <c r="K285" s="134" t="str">
        <f>IF($C285="","",_xlfn.IFNA(IF(ISBLANK(VLOOKUP($C285,GVgg!$D$12:BX$600,K$3,FALSE)),"i.a",VLOOKUP($C285,GVgg!$D$12:BX$600,K$3,FALSE)),"i.a"))</f>
        <v>i.a</v>
      </c>
      <c r="L285" s="134" t="str">
        <f>IF($C285="","",_xlfn.IFNA(IF(ISBLANK(VLOOKUP($C285,GVgg!$D$12:BY$600,L$3,FALSE)),"i.a",VLOOKUP($C285,GVgg!$D$12:BY$600,L$3,FALSE)),"i.a"))</f>
        <v>i.a</v>
      </c>
      <c r="M285" s="134" t="str">
        <f>IF($C285="","",_xlfn.IFNA(IF(ISBLANK(VLOOKUP($C285,GVgg!$D$12:BZ$600,M$3,FALSE)),"i.a",VLOOKUP($C285,GVgg!$D$12:BZ$600,M$3,FALSE)),"i.a"))</f>
        <v>i.a</v>
      </c>
      <c r="N285" s="134" t="str">
        <f>IF($C285="","",_xlfn.IFNA(IF(ISBLANK(VLOOKUP($C285,GVgg!$D$12:CA$600,N$3,FALSE)),"i.a",VLOOKUP($C285,GVgg!$D$12:CA$600,N$3,FALSE)),"i.a"))</f>
        <v>i.a</v>
      </c>
      <c r="O285" s="134" t="str">
        <f>IF($C285="","",_xlfn.IFNA(IF(ISBLANK(VLOOKUP($C285,GVgg!$D$12:CB$600,O$3,FALSE)),"i.a",VLOOKUP($C285,GVgg!$D$12:CB$600,O$3,FALSE)),"i.a"))</f>
        <v>i.a</v>
      </c>
      <c r="P285" s="134" t="str">
        <f>IF($C285="","",_xlfn.IFNA(IF(ISBLANK(VLOOKUP($C285,GVgg!$D$12:CC$600,P$3,FALSE)),"i.a",VLOOKUP($C285,GVgg!$D$12:CC$600,P$3,FALSE)),"i.a"))</f>
        <v>i.a</v>
      </c>
      <c r="Q285" s="134" t="str">
        <f>IF($C285="","",_xlfn.IFNA(IF(ISBLANK(VLOOKUP($C285,GVgg!$D$12:CD$600,Q$3,FALSE)),"i.a",VLOOKUP($C285,GVgg!$D$12:CD$600,Q$3,FALSE)),"i.a"))</f>
        <v>i.a</v>
      </c>
      <c r="R285" s="134" t="str">
        <f>IF($C285="","",_xlfn.IFNA(IF(ISBLANK(VLOOKUP($C285,GVgg!$D$12:CE$600,R$3,FALSE)),"i.a",VLOOKUP($C285,GVgg!$D$12:CE$600,R$3,FALSE)),"i.a"))</f>
        <v>i.a</v>
      </c>
      <c r="S285" s="134" t="str">
        <f>IF($C285="","",_xlfn.IFNA(IF(ISBLANK(VLOOKUP($C285,GVgg!$D$12:CF$600,S$3,FALSE)),"i.a",VLOOKUP($C285,GVgg!$D$12:CF$600,S$3,FALSE)),"i.a"))</f>
        <v>i.a</v>
      </c>
      <c r="T285" s="134" t="str">
        <f>IF($C285="","",_xlfn.IFNA(IF(ISBLANK(VLOOKUP($C285,GVgg!$D$12:CG$600,T$3,FALSE)),"i.a",VLOOKUP($C285,GVgg!$D$12:CG$600,T$3,FALSE)),"i.a"))</f>
        <v>i.a</v>
      </c>
      <c r="U285" s="134" t="str">
        <f>IF($C285="","",_xlfn.IFNA(IF(ISBLANK(VLOOKUP($C285,GVgg!$D$12:CH$600,U$3,FALSE)),"i.a",VLOOKUP($C285,GVgg!$D$12:CH$600,U$3,FALSE)),"i.a"))</f>
        <v>i.a</v>
      </c>
      <c r="V285" s="134" t="str">
        <f>IF($C285="","",_xlfn.IFNA(IF(ISBLANK(VLOOKUP($C285,GVgg!$D$12:CI$600,V$3,FALSE)),"i.a",VLOOKUP($C285,GVgg!$D$12:CI$600,V$3,FALSE)),"i.a"))</f>
        <v>i.a</v>
      </c>
      <c r="W285" s="134" t="str">
        <f>IF($C285="","",_xlfn.IFNA(IF(ISBLANK(VLOOKUP($C285,GVgg!$D$12:CJ$600,W$3,FALSE)),"i.a",VLOOKUP($C285,GVgg!$D$12:CJ$600,W$3,FALSE)),"i.a"))</f>
        <v>i.a</v>
      </c>
      <c r="X285" s="134" t="str">
        <f>IF($C285="","",_xlfn.IFNA(IF(ISBLANK(VLOOKUP($C285,GVgg!$D$12:CK$600,X$3,FALSE)),"i.a",VLOOKUP($C285,GVgg!$D$12:CK$600,X$3,FALSE)),"i.a"))</f>
        <v>i.a</v>
      </c>
      <c r="Y285" s="134" t="str">
        <f>IF($C285="","",_xlfn.IFNA(IF(ISBLANK(VLOOKUP($C285,GVgg!$D$12:CL$600,Y$3,FALSE)),"i.a",VLOOKUP($C285,GVgg!$D$12:CL$600,Y$3,FALSE)),"i.a"))</f>
        <v>i.a</v>
      </c>
      <c r="Z285" s="134" t="str">
        <f>IF($C285="","",_xlfn.IFNA(IF(ISBLANK(VLOOKUP($C285,GVgg!$D$12:CM$600,Z$3,FALSE)),"i.a",VLOOKUP($C285,GVgg!$D$12:CM$600,Z$3,FALSE)),"i.a"))</f>
        <v>i.a</v>
      </c>
      <c r="AA285" s="134" t="str">
        <f>IF($C285="","",_xlfn.IFNA(IF(ISBLANK(VLOOKUP($C285,GVgg!$D$12:CN$600,AA$3,FALSE)),"i.a",VLOOKUP($C285,GVgg!$D$12:CN$600,AA$3,FALSE)),"i.a"))</f>
        <v>i.a</v>
      </c>
      <c r="AB285" s="134" t="str">
        <f>IF($C285="","",_xlfn.IFNA(IF(ISBLANK(VLOOKUP($C285,GVgg!$D$12:CO$600,AB$3,FALSE)),"i.a",VLOOKUP($C285,GVgg!$D$12:CO$600,AB$3,FALSE)),"i.a"))</f>
        <v>i.a</v>
      </c>
    </row>
    <row r="286" spans="1:28" x14ac:dyDescent="0.2">
      <c r="A286" s="45">
        <v>278</v>
      </c>
      <c r="B286" s="45">
        <f>IF(OR(B285=B284,INDEX(GVgg!$B$12:$D$600,B285,1)=""),B285+1,B285)</f>
        <v>278</v>
      </c>
      <c r="C286" s="45">
        <f>IF(B286=B287,"",INDEX(GVgg!$B$12:$D$600,B286,3))</f>
        <v>0</v>
      </c>
      <c r="D286" s="51" t="str">
        <f>_xlfn.IFNA(IF(OR($C286="",ISBLANK(VLOOKUP($C286,GVgg!$D$11:$BV877,$I$3,FALSE))),"",VLOOKUP($C286,GVgg!$D$11:$BV877,$I$3,FALSE)),"")</f>
        <v/>
      </c>
      <c r="E286" s="51" t="str">
        <f>_xlfn.IFNA(IF(OR($C286="",ISBLANK(VLOOKUP($C286,GVgg!$D$11:$BV877,$I$3-1,FALSE))),"",VLOOKUP($C286,GVgg!$D$11:$BV877,$I$3-1,FALSE)),"")</f>
        <v/>
      </c>
      <c r="F286" s="51">
        <f>IF(B286=B287,UPPER(MID(INDEX(GVgg!$B$12:$F$600,B286,1),9,99)),INDEX(GVgg!$B$12:$F$600,B286,5))</f>
        <v>0</v>
      </c>
      <c r="G286" s="51">
        <f>IF(B286=B287,UPPER(MID(INDEX(GVgg!$B$12:$F$600,B286,1),9,99)),INDEX(GVgg!$B$12:$F$600,B286,4))</f>
        <v>0</v>
      </c>
      <c r="H286" s="106">
        <f t="shared" si="10"/>
        <v>0</v>
      </c>
      <c r="I286" s="108" t="str">
        <f t="shared" si="9"/>
        <v xml:space="preserve"> </v>
      </c>
      <c r="J286" s="134" t="str">
        <f>IF($C286="","",_xlfn.IFNA(IF(ISBLANK(VLOOKUP($C286,GVgg!$D$12:BW$600,J$3,FALSE)),"i.a",VLOOKUP($C286,GVgg!$D$12:BW$600,J$3,FALSE)),"i.a"))</f>
        <v>i.a</v>
      </c>
      <c r="K286" s="134" t="str">
        <f>IF($C286="","",_xlfn.IFNA(IF(ISBLANK(VLOOKUP($C286,GVgg!$D$12:BX$600,K$3,FALSE)),"i.a",VLOOKUP($C286,GVgg!$D$12:BX$600,K$3,FALSE)),"i.a"))</f>
        <v>i.a</v>
      </c>
      <c r="L286" s="134" t="str">
        <f>IF($C286="","",_xlfn.IFNA(IF(ISBLANK(VLOOKUP($C286,GVgg!$D$12:BY$600,L$3,FALSE)),"i.a",VLOOKUP($C286,GVgg!$D$12:BY$600,L$3,FALSE)),"i.a"))</f>
        <v>i.a</v>
      </c>
      <c r="M286" s="134" t="str">
        <f>IF($C286="","",_xlfn.IFNA(IF(ISBLANK(VLOOKUP($C286,GVgg!$D$12:BZ$600,M$3,FALSE)),"i.a",VLOOKUP($C286,GVgg!$D$12:BZ$600,M$3,FALSE)),"i.a"))</f>
        <v>i.a</v>
      </c>
      <c r="N286" s="134" t="str">
        <f>IF($C286="","",_xlfn.IFNA(IF(ISBLANK(VLOOKUP($C286,GVgg!$D$12:CA$600,N$3,FALSE)),"i.a",VLOOKUP($C286,GVgg!$D$12:CA$600,N$3,FALSE)),"i.a"))</f>
        <v>i.a</v>
      </c>
      <c r="O286" s="134" t="str">
        <f>IF($C286="","",_xlfn.IFNA(IF(ISBLANK(VLOOKUP($C286,GVgg!$D$12:CB$600,O$3,FALSE)),"i.a",VLOOKUP($C286,GVgg!$D$12:CB$600,O$3,FALSE)),"i.a"))</f>
        <v>i.a</v>
      </c>
      <c r="P286" s="134" t="str">
        <f>IF($C286="","",_xlfn.IFNA(IF(ISBLANK(VLOOKUP($C286,GVgg!$D$12:CC$600,P$3,FALSE)),"i.a",VLOOKUP($C286,GVgg!$D$12:CC$600,P$3,FALSE)),"i.a"))</f>
        <v>i.a</v>
      </c>
      <c r="Q286" s="134" t="str">
        <f>IF($C286="","",_xlfn.IFNA(IF(ISBLANK(VLOOKUP($C286,GVgg!$D$12:CD$600,Q$3,FALSE)),"i.a",VLOOKUP($C286,GVgg!$D$12:CD$600,Q$3,FALSE)),"i.a"))</f>
        <v>i.a</v>
      </c>
      <c r="R286" s="134" t="str">
        <f>IF($C286="","",_xlfn.IFNA(IF(ISBLANK(VLOOKUP($C286,GVgg!$D$12:CE$600,R$3,FALSE)),"i.a",VLOOKUP($C286,GVgg!$D$12:CE$600,R$3,FALSE)),"i.a"))</f>
        <v>i.a</v>
      </c>
      <c r="S286" s="134" t="str">
        <f>IF($C286="","",_xlfn.IFNA(IF(ISBLANK(VLOOKUP($C286,GVgg!$D$12:CF$600,S$3,FALSE)),"i.a",VLOOKUP($C286,GVgg!$D$12:CF$600,S$3,FALSE)),"i.a"))</f>
        <v>i.a</v>
      </c>
      <c r="T286" s="134" t="str">
        <f>IF($C286="","",_xlfn.IFNA(IF(ISBLANK(VLOOKUP($C286,GVgg!$D$12:CG$600,T$3,FALSE)),"i.a",VLOOKUP($C286,GVgg!$D$12:CG$600,T$3,FALSE)),"i.a"))</f>
        <v>i.a</v>
      </c>
      <c r="U286" s="134" t="str">
        <f>IF($C286="","",_xlfn.IFNA(IF(ISBLANK(VLOOKUP($C286,GVgg!$D$12:CH$600,U$3,FALSE)),"i.a",VLOOKUP($C286,GVgg!$D$12:CH$600,U$3,FALSE)),"i.a"))</f>
        <v>i.a</v>
      </c>
      <c r="V286" s="134" t="str">
        <f>IF($C286="","",_xlfn.IFNA(IF(ISBLANK(VLOOKUP($C286,GVgg!$D$12:CI$600,V$3,FALSE)),"i.a",VLOOKUP($C286,GVgg!$D$12:CI$600,V$3,FALSE)),"i.a"))</f>
        <v>i.a</v>
      </c>
      <c r="W286" s="134" t="str">
        <f>IF($C286="","",_xlfn.IFNA(IF(ISBLANK(VLOOKUP($C286,GVgg!$D$12:CJ$600,W$3,FALSE)),"i.a",VLOOKUP($C286,GVgg!$D$12:CJ$600,W$3,FALSE)),"i.a"))</f>
        <v>i.a</v>
      </c>
      <c r="X286" s="134" t="str">
        <f>IF($C286="","",_xlfn.IFNA(IF(ISBLANK(VLOOKUP($C286,GVgg!$D$12:CK$600,X$3,FALSE)),"i.a",VLOOKUP($C286,GVgg!$D$12:CK$600,X$3,FALSE)),"i.a"))</f>
        <v>i.a</v>
      </c>
      <c r="Y286" s="134" t="str">
        <f>IF($C286="","",_xlfn.IFNA(IF(ISBLANK(VLOOKUP($C286,GVgg!$D$12:CL$600,Y$3,FALSE)),"i.a",VLOOKUP($C286,GVgg!$D$12:CL$600,Y$3,FALSE)),"i.a"))</f>
        <v>i.a</v>
      </c>
      <c r="Z286" s="134" t="str">
        <f>IF($C286="","",_xlfn.IFNA(IF(ISBLANK(VLOOKUP($C286,GVgg!$D$12:CM$600,Z$3,FALSE)),"i.a",VLOOKUP($C286,GVgg!$D$12:CM$600,Z$3,FALSE)),"i.a"))</f>
        <v>i.a</v>
      </c>
      <c r="AA286" s="134" t="str">
        <f>IF($C286="","",_xlfn.IFNA(IF(ISBLANK(VLOOKUP($C286,GVgg!$D$12:CN$600,AA$3,FALSE)),"i.a",VLOOKUP($C286,GVgg!$D$12:CN$600,AA$3,FALSE)),"i.a"))</f>
        <v>i.a</v>
      </c>
      <c r="AB286" s="134" t="str">
        <f>IF($C286="","",_xlfn.IFNA(IF(ISBLANK(VLOOKUP($C286,GVgg!$D$12:CO$600,AB$3,FALSE)),"i.a",VLOOKUP($C286,GVgg!$D$12:CO$600,AB$3,FALSE)),"i.a"))</f>
        <v>i.a</v>
      </c>
    </row>
    <row r="287" spans="1:28" x14ac:dyDescent="0.2">
      <c r="A287" s="45">
        <v>279</v>
      </c>
      <c r="B287" s="45">
        <f>IF(OR(B286=B285,INDEX(GVgg!$B$12:$D$600,B286,1)=""),B286+1,B286)</f>
        <v>279</v>
      </c>
      <c r="C287" s="45">
        <f>IF(B287=B288,"",INDEX(GVgg!$B$12:$D$600,B287,3))</f>
        <v>0</v>
      </c>
      <c r="D287" s="51" t="str">
        <f>_xlfn.IFNA(IF(OR($C287="",ISBLANK(VLOOKUP($C287,GVgg!$D$11:$BV878,$I$3,FALSE))),"",VLOOKUP($C287,GVgg!$D$11:$BV878,$I$3,FALSE)),"")</f>
        <v/>
      </c>
      <c r="E287" s="51" t="str">
        <f>_xlfn.IFNA(IF(OR($C287="",ISBLANK(VLOOKUP($C287,GVgg!$D$11:$BV878,$I$3-1,FALSE))),"",VLOOKUP($C287,GVgg!$D$11:$BV878,$I$3-1,FALSE)),"")</f>
        <v/>
      </c>
      <c r="F287" s="51">
        <f>IF(B287=B288,UPPER(MID(INDEX(GVgg!$B$12:$F$600,B287,1),9,99)),INDEX(GVgg!$B$12:$F$600,B287,5))</f>
        <v>0</v>
      </c>
      <c r="G287" s="51">
        <f>IF(B287=B288,UPPER(MID(INDEX(GVgg!$B$12:$F$600,B287,1),9,99)),INDEX(GVgg!$B$12:$F$600,B287,4))</f>
        <v>0</v>
      </c>
      <c r="H287" s="106">
        <f t="shared" si="10"/>
        <v>0</v>
      </c>
      <c r="I287" s="108" t="str">
        <f t="shared" ref="I287:I350" si="11">D287 &amp; " " &amp; E287</f>
        <v xml:space="preserve"> </v>
      </c>
      <c r="J287" s="134" t="str">
        <f>IF($C287="","",_xlfn.IFNA(IF(ISBLANK(VLOOKUP($C287,GVgg!$D$12:BW$600,J$3,FALSE)),"i.a",VLOOKUP($C287,GVgg!$D$12:BW$600,J$3,FALSE)),"i.a"))</f>
        <v>i.a</v>
      </c>
      <c r="K287" s="134" t="str">
        <f>IF($C287="","",_xlfn.IFNA(IF(ISBLANK(VLOOKUP($C287,GVgg!$D$12:BX$600,K$3,FALSE)),"i.a",VLOOKUP($C287,GVgg!$D$12:BX$600,K$3,FALSE)),"i.a"))</f>
        <v>i.a</v>
      </c>
      <c r="L287" s="134" t="str">
        <f>IF($C287="","",_xlfn.IFNA(IF(ISBLANK(VLOOKUP($C287,GVgg!$D$12:BY$600,L$3,FALSE)),"i.a",VLOOKUP($C287,GVgg!$D$12:BY$600,L$3,FALSE)),"i.a"))</f>
        <v>i.a</v>
      </c>
      <c r="M287" s="134" t="str">
        <f>IF($C287="","",_xlfn.IFNA(IF(ISBLANK(VLOOKUP($C287,GVgg!$D$12:BZ$600,M$3,FALSE)),"i.a",VLOOKUP($C287,GVgg!$D$12:BZ$600,M$3,FALSE)),"i.a"))</f>
        <v>i.a</v>
      </c>
      <c r="N287" s="134" t="str">
        <f>IF($C287="","",_xlfn.IFNA(IF(ISBLANK(VLOOKUP($C287,GVgg!$D$12:CA$600,N$3,FALSE)),"i.a",VLOOKUP($C287,GVgg!$D$12:CA$600,N$3,FALSE)),"i.a"))</f>
        <v>i.a</v>
      </c>
      <c r="O287" s="134" t="str">
        <f>IF($C287="","",_xlfn.IFNA(IF(ISBLANK(VLOOKUP($C287,GVgg!$D$12:CB$600,O$3,FALSE)),"i.a",VLOOKUP($C287,GVgg!$D$12:CB$600,O$3,FALSE)),"i.a"))</f>
        <v>i.a</v>
      </c>
      <c r="P287" s="134" t="str">
        <f>IF($C287="","",_xlfn.IFNA(IF(ISBLANK(VLOOKUP($C287,GVgg!$D$12:CC$600,P$3,FALSE)),"i.a",VLOOKUP($C287,GVgg!$D$12:CC$600,P$3,FALSE)),"i.a"))</f>
        <v>i.a</v>
      </c>
      <c r="Q287" s="134" t="str">
        <f>IF($C287="","",_xlfn.IFNA(IF(ISBLANK(VLOOKUP($C287,GVgg!$D$12:CD$600,Q$3,FALSE)),"i.a",VLOOKUP($C287,GVgg!$D$12:CD$600,Q$3,FALSE)),"i.a"))</f>
        <v>i.a</v>
      </c>
      <c r="R287" s="134" t="str">
        <f>IF($C287="","",_xlfn.IFNA(IF(ISBLANK(VLOOKUP($C287,GVgg!$D$12:CE$600,R$3,FALSE)),"i.a",VLOOKUP($C287,GVgg!$D$12:CE$600,R$3,FALSE)),"i.a"))</f>
        <v>i.a</v>
      </c>
      <c r="S287" s="134" t="str">
        <f>IF($C287="","",_xlfn.IFNA(IF(ISBLANK(VLOOKUP($C287,GVgg!$D$12:CF$600,S$3,FALSE)),"i.a",VLOOKUP($C287,GVgg!$D$12:CF$600,S$3,FALSE)),"i.a"))</f>
        <v>i.a</v>
      </c>
      <c r="T287" s="134" t="str">
        <f>IF($C287="","",_xlfn.IFNA(IF(ISBLANK(VLOOKUP($C287,GVgg!$D$12:CG$600,T$3,FALSE)),"i.a",VLOOKUP($C287,GVgg!$D$12:CG$600,T$3,FALSE)),"i.a"))</f>
        <v>i.a</v>
      </c>
      <c r="U287" s="134" t="str">
        <f>IF($C287="","",_xlfn.IFNA(IF(ISBLANK(VLOOKUP($C287,GVgg!$D$12:CH$600,U$3,FALSE)),"i.a",VLOOKUP($C287,GVgg!$D$12:CH$600,U$3,FALSE)),"i.a"))</f>
        <v>i.a</v>
      </c>
      <c r="V287" s="134" t="str">
        <f>IF($C287="","",_xlfn.IFNA(IF(ISBLANK(VLOOKUP($C287,GVgg!$D$12:CI$600,V$3,FALSE)),"i.a",VLOOKUP($C287,GVgg!$D$12:CI$600,V$3,FALSE)),"i.a"))</f>
        <v>i.a</v>
      </c>
      <c r="W287" s="134" t="str">
        <f>IF($C287="","",_xlfn.IFNA(IF(ISBLANK(VLOOKUP($C287,GVgg!$D$12:CJ$600,W$3,FALSE)),"i.a",VLOOKUP($C287,GVgg!$D$12:CJ$600,W$3,FALSE)),"i.a"))</f>
        <v>i.a</v>
      </c>
      <c r="X287" s="134" t="str">
        <f>IF($C287="","",_xlfn.IFNA(IF(ISBLANK(VLOOKUP($C287,GVgg!$D$12:CK$600,X$3,FALSE)),"i.a",VLOOKUP($C287,GVgg!$D$12:CK$600,X$3,FALSE)),"i.a"))</f>
        <v>i.a</v>
      </c>
      <c r="Y287" s="134" t="str">
        <f>IF($C287="","",_xlfn.IFNA(IF(ISBLANK(VLOOKUP($C287,GVgg!$D$12:CL$600,Y$3,FALSE)),"i.a",VLOOKUP($C287,GVgg!$D$12:CL$600,Y$3,FALSE)),"i.a"))</f>
        <v>i.a</v>
      </c>
      <c r="Z287" s="134" t="str">
        <f>IF($C287="","",_xlfn.IFNA(IF(ISBLANK(VLOOKUP($C287,GVgg!$D$12:CM$600,Z$3,FALSE)),"i.a",VLOOKUP($C287,GVgg!$D$12:CM$600,Z$3,FALSE)),"i.a"))</f>
        <v>i.a</v>
      </c>
      <c r="AA287" s="134" t="str">
        <f>IF($C287="","",_xlfn.IFNA(IF(ISBLANK(VLOOKUP($C287,GVgg!$D$12:CN$600,AA$3,FALSE)),"i.a",VLOOKUP($C287,GVgg!$D$12:CN$600,AA$3,FALSE)),"i.a"))</f>
        <v>i.a</v>
      </c>
      <c r="AB287" s="134" t="str">
        <f>IF($C287="","",_xlfn.IFNA(IF(ISBLANK(VLOOKUP($C287,GVgg!$D$12:CO$600,AB$3,FALSE)),"i.a",VLOOKUP($C287,GVgg!$D$12:CO$600,AB$3,FALSE)),"i.a"))</f>
        <v>i.a</v>
      </c>
    </row>
    <row r="288" spans="1:28" x14ac:dyDescent="0.2">
      <c r="A288" s="45">
        <v>280</v>
      </c>
      <c r="B288" s="45">
        <f>IF(OR(B287=B286,INDEX(GVgg!$B$12:$D$600,B287,1)=""),B287+1,B287)</f>
        <v>280</v>
      </c>
      <c r="C288" s="45">
        <f>IF(B288=B289,"",INDEX(GVgg!$B$12:$D$600,B288,3))</f>
        <v>0</v>
      </c>
      <c r="D288" s="51" t="str">
        <f>_xlfn.IFNA(IF(OR($C288="",ISBLANK(VLOOKUP($C288,GVgg!$D$11:$BV879,$I$3,FALSE))),"",VLOOKUP($C288,GVgg!$D$11:$BV879,$I$3,FALSE)),"")</f>
        <v/>
      </c>
      <c r="E288" s="51" t="str">
        <f>_xlfn.IFNA(IF(OR($C288="",ISBLANK(VLOOKUP($C288,GVgg!$D$11:$BV879,$I$3-1,FALSE))),"",VLOOKUP($C288,GVgg!$D$11:$BV879,$I$3-1,FALSE)),"")</f>
        <v/>
      </c>
      <c r="F288" s="51">
        <f>IF(B288=B289,UPPER(MID(INDEX(GVgg!$B$12:$F$600,B288,1),9,99)),INDEX(GVgg!$B$12:$F$600,B288,5))</f>
        <v>0</v>
      </c>
      <c r="G288" s="51">
        <f>IF(B288=B289,UPPER(MID(INDEX(GVgg!$B$12:$F$600,B288,1),9,99)),INDEX(GVgg!$B$12:$F$600,B288,4))</f>
        <v>0</v>
      </c>
      <c r="H288" s="106">
        <f t="shared" si="10"/>
        <v>0</v>
      </c>
      <c r="I288" s="108" t="str">
        <f t="shared" si="11"/>
        <v xml:space="preserve"> </v>
      </c>
      <c r="J288" s="134" t="str">
        <f>IF($C288="","",_xlfn.IFNA(IF(ISBLANK(VLOOKUP($C288,GVgg!$D$12:BW$600,J$3,FALSE)),"i.a",VLOOKUP($C288,GVgg!$D$12:BW$600,J$3,FALSE)),"i.a"))</f>
        <v>i.a</v>
      </c>
      <c r="K288" s="134" t="str">
        <f>IF($C288="","",_xlfn.IFNA(IF(ISBLANK(VLOOKUP($C288,GVgg!$D$12:BX$600,K$3,FALSE)),"i.a",VLOOKUP($C288,GVgg!$D$12:BX$600,K$3,FALSE)),"i.a"))</f>
        <v>i.a</v>
      </c>
      <c r="L288" s="134" t="str">
        <f>IF($C288="","",_xlfn.IFNA(IF(ISBLANK(VLOOKUP($C288,GVgg!$D$12:BY$600,L$3,FALSE)),"i.a",VLOOKUP($C288,GVgg!$D$12:BY$600,L$3,FALSE)),"i.a"))</f>
        <v>i.a</v>
      </c>
      <c r="M288" s="134" t="str">
        <f>IF($C288="","",_xlfn.IFNA(IF(ISBLANK(VLOOKUP($C288,GVgg!$D$12:BZ$600,M$3,FALSE)),"i.a",VLOOKUP($C288,GVgg!$D$12:BZ$600,M$3,FALSE)),"i.a"))</f>
        <v>i.a</v>
      </c>
      <c r="N288" s="134" t="str">
        <f>IF($C288="","",_xlfn.IFNA(IF(ISBLANK(VLOOKUP($C288,GVgg!$D$12:CA$600,N$3,FALSE)),"i.a",VLOOKUP($C288,GVgg!$D$12:CA$600,N$3,FALSE)),"i.a"))</f>
        <v>i.a</v>
      </c>
      <c r="O288" s="134" t="str">
        <f>IF($C288="","",_xlfn.IFNA(IF(ISBLANK(VLOOKUP($C288,GVgg!$D$12:CB$600,O$3,FALSE)),"i.a",VLOOKUP($C288,GVgg!$D$12:CB$600,O$3,FALSE)),"i.a"))</f>
        <v>i.a</v>
      </c>
      <c r="P288" s="134" t="str">
        <f>IF($C288="","",_xlfn.IFNA(IF(ISBLANK(VLOOKUP($C288,GVgg!$D$12:CC$600,P$3,FALSE)),"i.a",VLOOKUP($C288,GVgg!$D$12:CC$600,P$3,FALSE)),"i.a"))</f>
        <v>i.a</v>
      </c>
      <c r="Q288" s="134" t="str">
        <f>IF($C288="","",_xlfn.IFNA(IF(ISBLANK(VLOOKUP($C288,GVgg!$D$12:CD$600,Q$3,FALSE)),"i.a",VLOOKUP($C288,GVgg!$D$12:CD$600,Q$3,FALSE)),"i.a"))</f>
        <v>i.a</v>
      </c>
      <c r="R288" s="134" t="str">
        <f>IF($C288="","",_xlfn.IFNA(IF(ISBLANK(VLOOKUP($C288,GVgg!$D$12:CE$600,R$3,FALSE)),"i.a",VLOOKUP($C288,GVgg!$D$12:CE$600,R$3,FALSE)),"i.a"))</f>
        <v>i.a</v>
      </c>
      <c r="S288" s="134" t="str">
        <f>IF($C288="","",_xlfn.IFNA(IF(ISBLANK(VLOOKUP($C288,GVgg!$D$12:CF$600,S$3,FALSE)),"i.a",VLOOKUP($C288,GVgg!$D$12:CF$600,S$3,FALSE)),"i.a"))</f>
        <v>i.a</v>
      </c>
      <c r="T288" s="134" t="str">
        <f>IF($C288="","",_xlfn.IFNA(IF(ISBLANK(VLOOKUP($C288,GVgg!$D$12:CG$600,T$3,FALSE)),"i.a",VLOOKUP($C288,GVgg!$D$12:CG$600,T$3,FALSE)),"i.a"))</f>
        <v>i.a</v>
      </c>
      <c r="U288" s="134" t="str">
        <f>IF($C288="","",_xlfn.IFNA(IF(ISBLANK(VLOOKUP($C288,GVgg!$D$12:CH$600,U$3,FALSE)),"i.a",VLOOKUP($C288,GVgg!$D$12:CH$600,U$3,FALSE)),"i.a"))</f>
        <v>i.a</v>
      </c>
      <c r="V288" s="134" t="str">
        <f>IF($C288="","",_xlfn.IFNA(IF(ISBLANK(VLOOKUP($C288,GVgg!$D$12:CI$600,V$3,FALSE)),"i.a",VLOOKUP($C288,GVgg!$D$12:CI$600,V$3,FALSE)),"i.a"))</f>
        <v>i.a</v>
      </c>
      <c r="W288" s="134" t="str">
        <f>IF($C288="","",_xlfn.IFNA(IF(ISBLANK(VLOOKUP($C288,GVgg!$D$12:CJ$600,W$3,FALSE)),"i.a",VLOOKUP($C288,GVgg!$D$12:CJ$600,W$3,FALSE)),"i.a"))</f>
        <v>i.a</v>
      </c>
      <c r="X288" s="134" t="str">
        <f>IF($C288="","",_xlfn.IFNA(IF(ISBLANK(VLOOKUP($C288,GVgg!$D$12:CK$600,X$3,FALSE)),"i.a",VLOOKUP($C288,GVgg!$D$12:CK$600,X$3,FALSE)),"i.a"))</f>
        <v>i.a</v>
      </c>
      <c r="Y288" s="134" t="str">
        <f>IF($C288="","",_xlfn.IFNA(IF(ISBLANK(VLOOKUP($C288,GVgg!$D$12:CL$600,Y$3,FALSE)),"i.a",VLOOKUP($C288,GVgg!$D$12:CL$600,Y$3,FALSE)),"i.a"))</f>
        <v>i.a</v>
      </c>
      <c r="Z288" s="134" t="str">
        <f>IF($C288="","",_xlfn.IFNA(IF(ISBLANK(VLOOKUP($C288,GVgg!$D$12:CM$600,Z$3,FALSE)),"i.a",VLOOKUP($C288,GVgg!$D$12:CM$600,Z$3,FALSE)),"i.a"))</f>
        <v>i.a</v>
      </c>
      <c r="AA288" s="134" t="str">
        <f>IF($C288="","",_xlfn.IFNA(IF(ISBLANK(VLOOKUP($C288,GVgg!$D$12:CN$600,AA$3,FALSE)),"i.a",VLOOKUP($C288,GVgg!$D$12:CN$600,AA$3,FALSE)),"i.a"))</f>
        <v>i.a</v>
      </c>
      <c r="AB288" s="134" t="str">
        <f>IF($C288="","",_xlfn.IFNA(IF(ISBLANK(VLOOKUP($C288,GVgg!$D$12:CO$600,AB$3,FALSE)),"i.a",VLOOKUP($C288,GVgg!$D$12:CO$600,AB$3,FALSE)),"i.a"))</f>
        <v>i.a</v>
      </c>
    </row>
    <row r="289" spans="1:28" x14ac:dyDescent="0.2">
      <c r="A289" s="45">
        <v>281</v>
      </c>
      <c r="B289" s="45">
        <f>IF(OR(B288=B287,INDEX(GVgg!$B$12:$D$600,B288,1)=""),B288+1,B288)</f>
        <v>281</v>
      </c>
      <c r="C289" s="45">
        <f>IF(B289=B290,"",INDEX(GVgg!$B$12:$D$600,B289,3))</f>
        <v>0</v>
      </c>
      <c r="D289" s="51" t="str">
        <f>_xlfn.IFNA(IF(OR($C289="",ISBLANK(VLOOKUP($C289,GVgg!$D$11:$BV880,$I$3,FALSE))),"",VLOOKUP($C289,GVgg!$D$11:$BV880,$I$3,FALSE)),"")</f>
        <v/>
      </c>
      <c r="E289" s="51" t="str">
        <f>_xlfn.IFNA(IF(OR($C289="",ISBLANK(VLOOKUP($C289,GVgg!$D$11:$BV880,$I$3-1,FALSE))),"",VLOOKUP($C289,GVgg!$D$11:$BV880,$I$3-1,FALSE)),"")</f>
        <v/>
      </c>
      <c r="F289" s="51">
        <f>IF(B289=B290,UPPER(MID(INDEX(GVgg!$B$12:$F$600,B289,1),9,99)),INDEX(GVgg!$B$12:$F$600,B289,5))</f>
        <v>0</v>
      </c>
      <c r="G289" s="51">
        <f>IF(B289=B290,UPPER(MID(INDEX(GVgg!$B$12:$F$600,B289,1),9,99)),INDEX(GVgg!$B$12:$F$600,B289,4))</f>
        <v>0</v>
      </c>
      <c r="H289" s="106">
        <f t="shared" si="10"/>
        <v>0</v>
      </c>
      <c r="I289" s="108" t="str">
        <f t="shared" si="11"/>
        <v xml:space="preserve"> </v>
      </c>
      <c r="J289" s="134" t="str">
        <f>IF($C289="","",_xlfn.IFNA(IF(ISBLANK(VLOOKUP($C289,GVgg!$D$12:BW$600,J$3,FALSE)),"i.a",VLOOKUP($C289,GVgg!$D$12:BW$600,J$3,FALSE)),"i.a"))</f>
        <v>i.a</v>
      </c>
      <c r="K289" s="134" t="str">
        <f>IF($C289="","",_xlfn.IFNA(IF(ISBLANK(VLOOKUP($C289,GVgg!$D$12:BX$600,K$3,FALSE)),"i.a",VLOOKUP($C289,GVgg!$D$12:BX$600,K$3,FALSE)),"i.a"))</f>
        <v>i.a</v>
      </c>
      <c r="L289" s="134" t="str">
        <f>IF($C289="","",_xlfn.IFNA(IF(ISBLANK(VLOOKUP($C289,GVgg!$D$12:BY$600,L$3,FALSE)),"i.a",VLOOKUP($C289,GVgg!$D$12:BY$600,L$3,FALSE)),"i.a"))</f>
        <v>i.a</v>
      </c>
      <c r="M289" s="134" t="str">
        <f>IF($C289="","",_xlfn.IFNA(IF(ISBLANK(VLOOKUP($C289,GVgg!$D$12:BZ$600,M$3,FALSE)),"i.a",VLOOKUP($C289,GVgg!$D$12:BZ$600,M$3,FALSE)),"i.a"))</f>
        <v>i.a</v>
      </c>
      <c r="N289" s="134" t="str">
        <f>IF($C289="","",_xlfn.IFNA(IF(ISBLANK(VLOOKUP($C289,GVgg!$D$12:CA$600,N$3,FALSE)),"i.a",VLOOKUP($C289,GVgg!$D$12:CA$600,N$3,FALSE)),"i.a"))</f>
        <v>i.a</v>
      </c>
      <c r="O289" s="134" t="str">
        <f>IF($C289="","",_xlfn.IFNA(IF(ISBLANK(VLOOKUP($C289,GVgg!$D$12:CB$600,O$3,FALSE)),"i.a",VLOOKUP($C289,GVgg!$D$12:CB$600,O$3,FALSE)),"i.a"))</f>
        <v>i.a</v>
      </c>
      <c r="P289" s="134" t="str">
        <f>IF($C289="","",_xlfn.IFNA(IF(ISBLANK(VLOOKUP($C289,GVgg!$D$12:CC$600,P$3,FALSE)),"i.a",VLOOKUP($C289,GVgg!$D$12:CC$600,P$3,FALSE)),"i.a"))</f>
        <v>i.a</v>
      </c>
      <c r="Q289" s="134" t="str">
        <f>IF($C289="","",_xlfn.IFNA(IF(ISBLANK(VLOOKUP($C289,GVgg!$D$12:CD$600,Q$3,FALSE)),"i.a",VLOOKUP($C289,GVgg!$D$12:CD$600,Q$3,FALSE)),"i.a"))</f>
        <v>i.a</v>
      </c>
      <c r="R289" s="134" t="str">
        <f>IF($C289="","",_xlfn.IFNA(IF(ISBLANK(VLOOKUP($C289,GVgg!$D$12:CE$600,R$3,FALSE)),"i.a",VLOOKUP($C289,GVgg!$D$12:CE$600,R$3,FALSE)),"i.a"))</f>
        <v>i.a</v>
      </c>
      <c r="S289" s="134" t="str">
        <f>IF($C289="","",_xlfn.IFNA(IF(ISBLANK(VLOOKUP($C289,GVgg!$D$12:CF$600,S$3,FALSE)),"i.a",VLOOKUP($C289,GVgg!$D$12:CF$600,S$3,FALSE)),"i.a"))</f>
        <v>i.a</v>
      </c>
      <c r="T289" s="134" t="str">
        <f>IF($C289="","",_xlfn.IFNA(IF(ISBLANK(VLOOKUP($C289,GVgg!$D$12:CG$600,T$3,FALSE)),"i.a",VLOOKUP($C289,GVgg!$D$12:CG$600,T$3,FALSE)),"i.a"))</f>
        <v>i.a</v>
      </c>
      <c r="U289" s="134" t="str">
        <f>IF($C289="","",_xlfn.IFNA(IF(ISBLANK(VLOOKUP($C289,GVgg!$D$12:CH$600,U$3,FALSE)),"i.a",VLOOKUP($C289,GVgg!$D$12:CH$600,U$3,FALSE)),"i.a"))</f>
        <v>i.a</v>
      </c>
      <c r="V289" s="134" t="str">
        <f>IF($C289="","",_xlfn.IFNA(IF(ISBLANK(VLOOKUP($C289,GVgg!$D$12:CI$600,V$3,FALSE)),"i.a",VLOOKUP($C289,GVgg!$D$12:CI$600,V$3,FALSE)),"i.a"))</f>
        <v>i.a</v>
      </c>
      <c r="W289" s="134" t="str">
        <f>IF($C289="","",_xlfn.IFNA(IF(ISBLANK(VLOOKUP($C289,GVgg!$D$12:CJ$600,W$3,FALSE)),"i.a",VLOOKUP($C289,GVgg!$D$12:CJ$600,W$3,FALSE)),"i.a"))</f>
        <v>i.a</v>
      </c>
      <c r="X289" s="134" t="str">
        <f>IF($C289="","",_xlfn.IFNA(IF(ISBLANK(VLOOKUP($C289,GVgg!$D$12:CK$600,X$3,FALSE)),"i.a",VLOOKUP($C289,GVgg!$D$12:CK$600,X$3,FALSE)),"i.a"))</f>
        <v>i.a</v>
      </c>
      <c r="Y289" s="134" t="str">
        <f>IF($C289="","",_xlfn.IFNA(IF(ISBLANK(VLOOKUP($C289,GVgg!$D$12:CL$600,Y$3,FALSE)),"i.a",VLOOKUP($C289,GVgg!$D$12:CL$600,Y$3,FALSE)),"i.a"))</f>
        <v>i.a</v>
      </c>
      <c r="Z289" s="134" t="str">
        <f>IF($C289="","",_xlfn.IFNA(IF(ISBLANK(VLOOKUP($C289,GVgg!$D$12:CM$600,Z$3,FALSE)),"i.a",VLOOKUP($C289,GVgg!$D$12:CM$600,Z$3,FALSE)),"i.a"))</f>
        <v>i.a</v>
      </c>
      <c r="AA289" s="134" t="str">
        <f>IF($C289="","",_xlfn.IFNA(IF(ISBLANK(VLOOKUP($C289,GVgg!$D$12:CN$600,AA$3,FALSE)),"i.a",VLOOKUP($C289,GVgg!$D$12:CN$600,AA$3,FALSE)),"i.a"))</f>
        <v>i.a</v>
      </c>
      <c r="AB289" s="134" t="str">
        <f>IF($C289="","",_xlfn.IFNA(IF(ISBLANK(VLOOKUP($C289,GVgg!$D$12:CO$600,AB$3,FALSE)),"i.a",VLOOKUP($C289,GVgg!$D$12:CO$600,AB$3,FALSE)),"i.a"))</f>
        <v>i.a</v>
      </c>
    </row>
    <row r="290" spans="1:28" x14ac:dyDescent="0.2">
      <c r="A290" s="45">
        <v>282</v>
      </c>
      <c r="B290" s="45">
        <f>IF(OR(B289=B288,INDEX(GVgg!$B$12:$D$600,B289,1)=""),B289+1,B289)</f>
        <v>282</v>
      </c>
      <c r="C290" s="45">
        <f>IF(B290=B291,"",INDEX(GVgg!$B$12:$D$600,B290,3))</f>
        <v>0</v>
      </c>
      <c r="D290" s="51" t="str">
        <f>_xlfn.IFNA(IF(OR($C290="",ISBLANK(VLOOKUP($C290,GVgg!$D$11:$BV881,$I$3,FALSE))),"",VLOOKUP($C290,GVgg!$D$11:$BV881,$I$3,FALSE)),"")</f>
        <v/>
      </c>
      <c r="E290" s="51" t="str">
        <f>_xlfn.IFNA(IF(OR($C290="",ISBLANK(VLOOKUP($C290,GVgg!$D$11:$BV881,$I$3-1,FALSE))),"",VLOOKUP($C290,GVgg!$D$11:$BV881,$I$3-1,FALSE)),"")</f>
        <v/>
      </c>
      <c r="F290" s="51">
        <f>IF(B290=B291,UPPER(MID(INDEX(GVgg!$B$12:$F$600,B290,1),9,99)),INDEX(GVgg!$B$12:$F$600,B290,5))</f>
        <v>0</v>
      </c>
      <c r="G290" s="51">
        <f>IF(B290=B291,UPPER(MID(INDEX(GVgg!$B$12:$F$600,B290,1),9,99)),INDEX(GVgg!$B$12:$F$600,B290,4))</f>
        <v>0</v>
      </c>
      <c r="H290" s="106">
        <f t="shared" si="10"/>
        <v>0</v>
      </c>
      <c r="I290" s="108" t="str">
        <f t="shared" si="11"/>
        <v xml:space="preserve"> </v>
      </c>
      <c r="J290" s="134" t="str">
        <f>IF($C290="","",_xlfn.IFNA(IF(ISBLANK(VLOOKUP($C290,GVgg!$D$12:BW$600,J$3,FALSE)),"i.a",VLOOKUP($C290,GVgg!$D$12:BW$600,J$3,FALSE)),"i.a"))</f>
        <v>i.a</v>
      </c>
      <c r="K290" s="134" t="str">
        <f>IF($C290="","",_xlfn.IFNA(IF(ISBLANK(VLOOKUP($C290,GVgg!$D$12:BX$600,K$3,FALSE)),"i.a",VLOOKUP($C290,GVgg!$D$12:BX$600,K$3,FALSE)),"i.a"))</f>
        <v>i.a</v>
      </c>
      <c r="L290" s="134" t="str">
        <f>IF($C290="","",_xlfn.IFNA(IF(ISBLANK(VLOOKUP($C290,GVgg!$D$12:BY$600,L$3,FALSE)),"i.a",VLOOKUP($C290,GVgg!$D$12:BY$600,L$3,FALSE)),"i.a"))</f>
        <v>i.a</v>
      </c>
      <c r="M290" s="134" t="str">
        <f>IF($C290="","",_xlfn.IFNA(IF(ISBLANK(VLOOKUP($C290,GVgg!$D$12:BZ$600,M$3,FALSE)),"i.a",VLOOKUP($C290,GVgg!$D$12:BZ$600,M$3,FALSE)),"i.a"))</f>
        <v>i.a</v>
      </c>
      <c r="N290" s="134" t="str">
        <f>IF($C290="","",_xlfn.IFNA(IF(ISBLANK(VLOOKUP($C290,GVgg!$D$12:CA$600,N$3,FALSE)),"i.a",VLOOKUP($C290,GVgg!$D$12:CA$600,N$3,FALSE)),"i.a"))</f>
        <v>i.a</v>
      </c>
      <c r="O290" s="134" t="str">
        <f>IF($C290="","",_xlfn.IFNA(IF(ISBLANK(VLOOKUP($C290,GVgg!$D$12:CB$600,O$3,FALSE)),"i.a",VLOOKUP($C290,GVgg!$D$12:CB$600,O$3,FALSE)),"i.a"))</f>
        <v>i.a</v>
      </c>
      <c r="P290" s="134" t="str">
        <f>IF($C290="","",_xlfn.IFNA(IF(ISBLANK(VLOOKUP($C290,GVgg!$D$12:CC$600,P$3,FALSE)),"i.a",VLOOKUP($C290,GVgg!$D$12:CC$600,P$3,FALSE)),"i.a"))</f>
        <v>i.a</v>
      </c>
      <c r="Q290" s="134" t="str">
        <f>IF($C290="","",_xlfn.IFNA(IF(ISBLANK(VLOOKUP($C290,GVgg!$D$12:CD$600,Q$3,FALSE)),"i.a",VLOOKUP($C290,GVgg!$D$12:CD$600,Q$3,FALSE)),"i.a"))</f>
        <v>i.a</v>
      </c>
      <c r="R290" s="134" t="str">
        <f>IF($C290="","",_xlfn.IFNA(IF(ISBLANK(VLOOKUP($C290,GVgg!$D$12:CE$600,R$3,FALSE)),"i.a",VLOOKUP($C290,GVgg!$D$12:CE$600,R$3,FALSE)),"i.a"))</f>
        <v>i.a</v>
      </c>
      <c r="S290" s="134" t="str">
        <f>IF($C290="","",_xlfn.IFNA(IF(ISBLANK(VLOOKUP($C290,GVgg!$D$12:CF$600,S$3,FALSE)),"i.a",VLOOKUP($C290,GVgg!$D$12:CF$600,S$3,FALSE)),"i.a"))</f>
        <v>i.a</v>
      </c>
      <c r="T290" s="134" t="str">
        <f>IF($C290="","",_xlfn.IFNA(IF(ISBLANK(VLOOKUP($C290,GVgg!$D$12:CG$600,T$3,FALSE)),"i.a",VLOOKUP($C290,GVgg!$D$12:CG$600,T$3,FALSE)),"i.a"))</f>
        <v>i.a</v>
      </c>
      <c r="U290" s="134" t="str">
        <f>IF($C290="","",_xlfn.IFNA(IF(ISBLANK(VLOOKUP($C290,GVgg!$D$12:CH$600,U$3,FALSE)),"i.a",VLOOKUP($C290,GVgg!$D$12:CH$600,U$3,FALSE)),"i.a"))</f>
        <v>i.a</v>
      </c>
      <c r="V290" s="134" t="str">
        <f>IF($C290="","",_xlfn.IFNA(IF(ISBLANK(VLOOKUP($C290,GVgg!$D$12:CI$600,V$3,FALSE)),"i.a",VLOOKUP($C290,GVgg!$D$12:CI$600,V$3,FALSE)),"i.a"))</f>
        <v>i.a</v>
      </c>
      <c r="W290" s="134" t="str">
        <f>IF($C290="","",_xlfn.IFNA(IF(ISBLANK(VLOOKUP($C290,GVgg!$D$12:CJ$600,W$3,FALSE)),"i.a",VLOOKUP($C290,GVgg!$D$12:CJ$600,W$3,FALSE)),"i.a"))</f>
        <v>i.a</v>
      </c>
      <c r="X290" s="134" t="str">
        <f>IF($C290="","",_xlfn.IFNA(IF(ISBLANK(VLOOKUP($C290,GVgg!$D$12:CK$600,X$3,FALSE)),"i.a",VLOOKUP($C290,GVgg!$D$12:CK$600,X$3,FALSE)),"i.a"))</f>
        <v>i.a</v>
      </c>
      <c r="Y290" s="134" t="str">
        <f>IF($C290="","",_xlfn.IFNA(IF(ISBLANK(VLOOKUP($C290,GVgg!$D$12:CL$600,Y$3,FALSE)),"i.a",VLOOKUP($C290,GVgg!$D$12:CL$600,Y$3,FALSE)),"i.a"))</f>
        <v>i.a</v>
      </c>
      <c r="Z290" s="134" t="str">
        <f>IF($C290="","",_xlfn.IFNA(IF(ISBLANK(VLOOKUP($C290,GVgg!$D$12:CM$600,Z$3,FALSE)),"i.a",VLOOKUP($C290,GVgg!$D$12:CM$600,Z$3,FALSE)),"i.a"))</f>
        <v>i.a</v>
      </c>
      <c r="AA290" s="134" t="str">
        <f>IF($C290="","",_xlfn.IFNA(IF(ISBLANK(VLOOKUP($C290,GVgg!$D$12:CN$600,AA$3,FALSE)),"i.a",VLOOKUP($C290,GVgg!$D$12:CN$600,AA$3,FALSE)),"i.a"))</f>
        <v>i.a</v>
      </c>
      <c r="AB290" s="134" t="str">
        <f>IF($C290="","",_xlfn.IFNA(IF(ISBLANK(VLOOKUP($C290,GVgg!$D$12:CO$600,AB$3,FALSE)),"i.a",VLOOKUP($C290,GVgg!$D$12:CO$600,AB$3,FALSE)),"i.a"))</f>
        <v>i.a</v>
      </c>
    </row>
    <row r="291" spans="1:28" x14ac:dyDescent="0.2">
      <c r="A291" s="45">
        <v>283</v>
      </c>
      <c r="B291" s="45">
        <f>IF(OR(B290=B289,INDEX(GVgg!$B$12:$D$600,B290,1)=""),B290+1,B290)</f>
        <v>283</v>
      </c>
      <c r="C291" s="45">
        <f>IF(B291=B292,"",INDEX(GVgg!$B$12:$D$600,B291,3))</f>
        <v>0</v>
      </c>
      <c r="D291" s="51" t="str">
        <f>_xlfn.IFNA(IF(OR($C291="",ISBLANK(VLOOKUP($C291,GVgg!$D$11:$BV882,$I$3,FALSE))),"",VLOOKUP($C291,GVgg!$D$11:$BV882,$I$3,FALSE)),"")</f>
        <v/>
      </c>
      <c r="E291" s="51" t="str">
        <f>_xlfn.IFNA(IF(OR($C291="",ISBLANK(VLOOKUP($C291,GVgg!$D$11:$BV882,$I$3-1,FALSE))),"",VLOOKUP($C291,GVgg!$D$11:$BV882,$I$3-1,FALSE)),"")</f>
        <v/>
      </c>
      <c r="F291" s="51">
        <f>IF(B291=B292,UPPER(MID(INDEX(GVgg!$B$12:$F$600,B291,1),9,99)),INDEX(GVgg!$B$12:$F$600,B291,5))</f>
        <v>0</v>
      </c>
      <c r="G291" s="51">
        <f>IF(B291=B292,UPPER(MID(INDEX(GVgg!$B$12:$F$600,B291,1),9,99)),INDEX(GVgg!$B$12:$F$600,B291,4))</f>
        <v>0</v>
      </c>
      <c r="H291" s="106">
        <f t="shared" si="10"/>
        <v>0</v>
      </c>
      <c r="I291" s="108" t="str">
        <f t="shared" si="11"/>
        <v xml:space="preserve"> </v>
      </c>
      <c r="J291" s="134" t="str">
        <f>IF($C291="","",_xlfn.IFNA(IF(ISBLANK(VLOOKUP($C291,GVgg!$D$12:BW$600,J$3,FALSE)),"i.a",VLOOKUP($C291,GVgg!$D$12:BW$600,J$3,FALSE)),"i.a"))</f>
        <v>i.a</v>
      </c>
      <c r="K291" s="134" t="str">
        <f>IF($C291="","",_xlfn.IFNA(IF(ISBLANK(VLOOKUP($C291,GVgg!$D$12:BX$600,K$3,FALSE)),"i.a",VLOOKUP($C291,GVgg!$D$12:BX$600,K$3,FALSE)),"i.a"))</f>
        <v>i.a</v>
      </c>
      <c r="L291" s="134" t="str">
        <f>IF($C291="","",_xlfn.IFNA(IF(ISBLANK(VLOOKUP($C291,GVgg!$D$12:BY$600,L$3,FALSE)),"i.a",VLOOKUP($C291,GVgg!$D$12:BY$600,L$3,FALSE)),"i.a"))</f>
        <v>i.a</v>
      </c>
      <c r="M291" s="134" t="str">
        <f>IF($C291="","",_xlfn.IFNA(IF(ISBLANK(VLOOKUP($C291,GVgg!$D$12:BZ$600,M$3,FALSE)),"i.a",VLOOKUP($C291,GVgg!$D$12:BZ$600,M$3,FALSE)),"i.a"))</f>
        <v>i.a</v>
      </c>
      <c r="N291" s="134" t="str">
        <f>IF($C291="","",_xlfn.IFNA(IF(ISBLANK(VLOOKUP($C291,GVgg!$D$12:CA$600,N$3,FALSE)),"i.a",VLOOKUP($C291,GVgg!$D$12:CA$600,N$3,FALSE)),"i.a"))</f>
        <v>i.a</v>
      </c>
      <c r="O291" s="134" t="str">
        <f>IF($C291="","",_xlfn.IFNA(IF(ISBLANK(VLOOKUP($C291,GVgg!$D$12:CB$600,O$3,FALSE)),"i.a",VLOOKUP($C291,GVgg!$D$12:CB$600,O$3,FALSE)),"i.a"))</f>
        <v>i.a</v>
      </c>
      <c r="P291" s="134" t="str">
        <f>IF($C291="","",_xlfn.IFNA(IF(ISBLANK(VLOOKUP($C291,GVgg!$D$12:CC$600,P$3,FALSE)),"i.a",VLOOKUP($C291,GVgg!$D$12:CC$600,P$3,FALSE)),"i.a"))</f>
        <v>i.a</v>
      </c>
      <c r="Q291" s="134" t="str">
        <f>IF($C291="","",_xlfn.IFNA(IF(ISBLANK(VLOOKUP($C291,GVgg!$D$12:CD$600,Q$3,FALSE)),"i.a",VLOOKUP($C291,GVgg!$D$12:CD$600,Q$3,FALSE)),"i.a"))</f>
        <v>i.a</v>
      </c>
      <c r="R291" s="134" t="str">
        <f>IF($C291="","",_xlfn.IFNA(IF(ISBLANK(VLOOKUP($C291,GVgg!$D$12:CE$600,R$3,FALSE)),"i.a",VLOOKUP($C291,GVgg!$D$12:CE$600,R$3,FALSE)),"i.a"))</f>
        <v>i.a</v>
      </c>
      <c r="S291" s="134" t="str">
        <f>IF($C291="","",_xlfn.IFNA(IF(ISBLANK(VLOOKUP($C291,GVgg!$D$12:CF$600,S$3,FALSE)),"i.a",VLOOKUP($C291,GVgg!$D$12:CF$600,S$3,FALSE)),"i.a"))</f>
        <v>i.a</v>
      </c>
      <c r="T291" s="134" t="str">
        <f>IF($C291="","",_xlfn.IFNA(IF(ISBLANK(VLOOKUP($C291,GVgg!$D$12:CG$600,T$3,FALSE)),"i.a",VLOOKUP($C291,GVgg!$D$12:CG$600,T$3,FALSE)),"i.a"))</f>
        <v>i.a</v>
      </c>
      <c r="U291" s="134" t="str">
        <f>IF($C291="","",_xlfn.IFNA(IF(ISBLANK(VLOOKUP($C291,GVgg!$D$12:CH$600,U$3,FALSE)),"i.a",VLOOKUP($C291,GVgg!$D$12:CH$600,U$3,FALSE)),"i.a"))</f>
        <v>i.a</v>
      </c>
      <c r="V291" s="134" t="str">
        <f>IF($C291="","",_xlfn.IFNA(IF(ISBLANK(VLOOKUP($C291,GVgg!$D$12:CI$600,V$3,FALSE)),"i.a",VLOOKUP($C291,GVgg!$D$12:CI$600,V$3,FALSE)),"i.a"))</f>
        <v>i.a</v>
      </c>
      <c r="W291" s="134" t="str">
        <f>IF($C291="","",_xlfn.IFNA(IF(ISBLANK(VLOOKUP($C291,GVgg!$D$12:CJ$600,W$3,FALSE)),"i.a",VLOOKUP($C291,GVgg!$D$12:CJ$600,W$3,FALSE)),"i.a"))</f>
        <v>i.a</v>
      </c>
      <c r="X291" s="134" t="str">
        <f>IF($C291="","",_xlfn.IFNA(IF(ISBLANK(VLOOKUP($C291,GVgg!$D$12:CK$600,X$3,FALSE)),"i.a",VLOOKUP($C291,GVgg!$D$12:CK$600,X$3,FALSE)),"i.a"))</f>
        <v>i.a</v>
      </c>
      <c r="Y291" s="134" t="str">
        <f>IF($C291="","",_xlfn.IFNA(IF(ISBLANK(VLOOKUP($C291,GVgg!$D$12:CL$600,Y$3,FALSE)),"i.a",VLOOKUP($C291,GVgg!$D$12:CL$600,Y$3,FALSE)),"i.a"))</f>
        <v>i.a</v>
      </c>
      <c r="Z291" s="134" t="str">
        <f>IF($C291="","",_xlfn.IFNA(IF(ISBLANK(VLOOKUP($C291,GVgg!$D$12:CM$600,Z$3,FALSE)),"i.a",VLOOKUP($C291,GVgg!$D$12:CM$600,Z$3,FALSE)),"i.a"))</f>
        <v>i.a</v>
      </c>
      <c r="AA291" s="134" t="str">
        <f>IF($C291="","",_xlfn.IFNA(IF(ISBLANK(VLOOKUP($C291,GVgg!$D$12:CN$600,AA$3,FALSE)),"i.a",VLOOKUP($C291,GVgg!$D$12:CN$600,AA$3,FALSE)),"i.a"))</f>
        <v>i.a</v>
      </c>
      <c r="AB291" s="134" t="str">
        <f>IF($C291="","",_xlfn.IFNA(IF(ISBLANK(VLOOKUP($C291,GVgg!$D$12:CO$600,AB$3,FALSE)),"i.a",VLOOKUP($C291,GVgg!$D$12:CO$600,AB$3,FALSE)),"i.a"))</f>
        <v>i.a</v>
      </c>
    </row>
    <row r="292" spans="1:28" x14ac:dyDescent="0.2">
      <c r="A292" s="45">
        <v>284</v>
      </c>
      <c r="B292" s="45">
        <f>IF(OR(B291=B290,INDEX(GVgg!$B$12:$D$600,B291,1)=""),B291+1,B291)</f>
        <v>284</v>
      </c>
      <c r="C292" s="45">
        <f>IF(B292=B293,"",INDEX(GVgg!$B$12:$D$600,B292,3))</f>
        <v>0</v>
      </c>
      <c r="D292" s="51" t="str">
        <f>_xlfn.IFNA(IF(OR($C292="",ISBLANK(VLOOKUP($C292,GVgg!$D$11:$BV883,$I$3,FALSE))),"",VLOOKUP($C292,GVgg!$D$11:$BV883,$I$3,FALSE)),"")</f>
        <v/>
      </c>
      <c r="E292" s="51" t="str">
        <f>_xlfn.IFNA(IF(OR($C292="",ISBLANK(VLOOKUP($C292,GVgg!$D$11:$BV883,$I$3-1,FALSE))),"",VLOOKUP($C292,GVgg!$D$11:$BV883,$I$3-1,FALSE)),"")</f>
        <v/>
      </c>
      <c r="F292" s="51">
        <f>IF(B292=B293,UPPER(MID(INDEX(GVgg!$B$12:$F$600,B292,1),9,99)),INDEX(GVgg!$B$12:$F$600,B292,5))</f>
        <v>0</v>
      </c>
      <c r="G292" s="51">
        <f>IF(B292=B293,UPPER(MID(INDEX(GVgg!$B$12:$F$600,B292,1),9,99)),INDEX(GVgg!$B$12:$F$600,B292,4))</f>
        <v>0</v>
      </c>
      <c r="H292" s="106">
        <f t="shared" si="10"/>
        <v>0</v>
      </c>
      <c r="I292" s="108" t="str">
        <f t="shared" si="11"/>
        <v xml:space="preserve"> </v>
      </c>
      <c r="J292" s="134" t="str">
        <f>IF($C292="","",_xlfn.IFNA(IF(ISBLANK(VLOOKUP($C292,GVgg!$D$12:BW$600,J$3,FALSE)),"i.a",VLOOKUP($C292,GVgg!$D$12:BW$600,J$3,FALSE)),"i.a"))</f>
        <v>i.a</v>
      </c>
      <c r="K292" s="134" t="str">
        <f>IF($C292="","",_xlfn.IFNA(IF(ISBLANK(VLOOKUP($C292,GVgg!$D$12:BX$600,K$3,FALSE)),"i.a",VLOOKUP($C292,GVgg!$D$12:BX$600,K$3,FALSE)),"i.a"))</f>
        <v>i.a</v>
      </c>
      <c r="L292" s="134" t="str">
        <f>IF($C292="","",_xlfn.IFNA(IF(ISBLANK(VLOOKUP($C292,GVgg!$D$12:BY$600,L$3,FALSE)),"i.a",VLOOKUP($C292,GVgg!$D$12:BY$600,L$3,FALSE)),"i.a"))</f>
        <v>i.a</v>
      </c>
      <c r="M292" s="134" t="str">
        <f>IF($C292="","",_xlfn.IFNA(IF(ISBLANK(VLOOKUP($C292,GVgg!$D$12:BZ$600,M$3,FALSE)),"i.a",VLOOKUP($C292,GVgg!$D$12:BZ$600,M$3,FALSE)),"i.a"))</f>
        <v>i.a</v>
      </c>
      <c r="N292" s="134" t="str">
        <f>IF($C292="","",_xlfn.IFNA(IF(ISBLANK(VLOOKUP($C292,GVgg!$D$12:CA$600,N$3,FALSE)),"i.a",VLOOKUP($C292,GVgg!$D$12:CA$600,N$3,FALSE)),"i.a"))</f>
        <v>i.a</v>
      </c>
      <c r="O292" s="134" t="str">
        <f>IF($C292="","",_xlfn.IFNA(IF(ISBLANK(VLOOKUP($C292,GVgg!$D$12:CB$600,O$3,FALSE)),"i.a",VLOOKUP($C292,GVgg!$D$12:CB$600,O$3,FALSE)),"i.a"))</f>
        <v>i.a</v>
      </c>
      <c r="P292" s="134" t="str">
        <f>IF($C292="","",_xlfn.IFNA(IF(ISBLANK(VLOOKUP($C292,GVgg!$D$12:CC$600,P$3,FALSE)),"i.a",VLOOKUP($C292,GVgg!$D$12:CC$600,P$3,FALSE)),"i.a"))</f>
        <v>i.a</v>
      </c>
      <c r="Q292" s="134" t="str">
        <f>IF($C292="","",_xlfn.IFNA(IF(ISBLANK(VLOOKUP($C292,GVgg!$D$12:CD$600,Q$3,FALSE)),"i.a",VLOOKUP($C292,GVgg!$D$12:CD$600,Q$3,FALSE)),"i.a"))</f>
        <v>i.a</v>
      </c>
      <c r="R292" s="134" t="str">
        <f>IF($C292="","",_xlfn.IFNA(IF(ISBLANK(VLOOKUP($C292,GVgg!$D$12:CE$600,R$3,FALSE)),"i.a",VLOOKUP($C292,GVgg!$D$12:CE$600,R$3,FALSE)),"i.a"))</f>
        <v>i.a</v>
      </c>
      <c r="S292" s="134" t="str">
        <f>IF($C292="","",_xlfn.IFNA(IF(ISBLANK(VLOOKUP($C292,GVgg!$D$12:CF$600,S$3,FALSE)),"i.a",VLOOKUP($C292,GVgg!$D$12:CF$600,S$3,FALSE)),"i.a"))</f>
        <v>i.a</v>
      </c>
      <c r="T292" s="134" t="str">
        <f>IF($C292="","",_xlfn.IFNA(IF(ISBLANK(VLOOKUP($C292,GVgg!$D$12:CG$600,T$3,FALSE)),"i.a",VLOOKUP($C292,GVgg!$D$12:CG$600,T$3,FALSE)),"i.a"))</f>
        <v>i.a</v>
      </c>
      <c r="U292" s="134" t="str">
        <f>IF($C292="","",_xlfn.IFNA(IF(ISBLANK(VLOOKUP($C292,GVgg!$D$12:CH$600,U$3,FALSE)),"i.a",VLOOKUP($C292,GVgg!$D$12:CH$600,U$3,FALSE)),"i.a"))</f>
        <v>i.a</v>
      </c>
      <c r="V292" s="134" t="str">
        <f>IF($C292="","",_xlfn.IFNA(IF(ISBLANK(VLOOKUP($C292,GVgg!$D$12:CI$600,V$3,FALSE)),"i.a",VLOOKUP($C292,GVgg!$D$12:CI$600,V$3,FALSE)),"i.a"))</f>
        <v>i.a</v>
      </c>
      <c r="W292" s="134" t="str">
        <f>IF($C292="","",_xlfn.IFNA(IF(ISBLANK(VLOOKUP($C292,GVgg!$D$12:CJ$600,W$3,FALSE)),"i.a",VLOOKUP($C292,GVgg!$D$12:CJ$600,W$3,FALSE)),"i.a"))</f>
        <v>i.a</v>
      </c>
      <c r="X292" s="134" t="str">
        <f>IF($C292="","",_xlfn.IFNA(IF(ISBLANK(VLOOKUP($C292,GVgg!$D$12:CK$600,X$3,FALSE)),"i.a",VLOOKUP($C292,GVgg!$D$12:CK$600,X$3,FALSE)),"i.a"))</f>
        <v>i.a</v>
      </c>
      <c r="Y292" s="134" t="str">
        <f>IF($C292="","",_xlfn.IFNA(IF(ISBLANK(VLOOKUP($C292,GVgg!$D$12:CL$600,Y$3,FALSE)),"i.a",VLOOKUP($C292,GVgg!$D$12:CL$600,Y$3,FALSE)),"i.a"))</f>
        <v>i.a</v>
      </c>
      <c r="Z292" s="134" t="str">
        <f>IF($C292="","",_xlfn.IFNA(IF(ISBLANK(VLOOKUP($C292,GVgg!$D$12:CM$600,Z$3,FALSE)),"i.a",VLOOKUP($C292,GVgg!$D$12:CM$600,Z$3,FALSE)),"i.a"))</f>
        <v>i.a</v>
      </c>
      <c r="AA292" s="134" t="str">
        <f>IF($C292="","",_xlfn.IFNA(IF(ISBLANK(VLOOKUP($C292,GVgg!$D$12:CN$600,AA$3,FALSE)),"i.a",VLOOKUP($C292,GVgg!$D$12:CN$600,AA$3,FALSE)),"i.a"))</f>
        <v>i.a</v>
      </c>
      <c r="AB292" s="134" t="str">
        <f>IF($C292="","",_xlfn.IFNA(IF(ISBLANK(VLOOKUP($C292,GVgg!$D$12:CO$600,AB$3,FALSE)),"i.a",VLOOKUP($C292,GVgg!$D$12:CO$600,AB$3,FALSE)),"i.a"))</f>
        <v>i.a</v>
      </c>
    </row>
    <row r="293" spans="1:28" x14ac:dyDescent="0.2">
      <c r="A293" s="45">
        <v>285</v>
      </c>
      <c r="B293" s="45">
        <f>IF(OR(B292=B291,INDEX(GVgg!$B$12:$D$600,B292,1)=""),B292+1,B292)</f>
        <v>285</v>
      </c>
      <c r="C293" s="45">
        <f>IF(B293=B294,"",INDEX(GVgg!$B$12:$D$600,B293,3))</f>
        <v>0</v>
      </c>
      <c r="D293" s="51" t="str">
        <f>_xlfn.IFNA(IF(OR($C293="",ISBLANK(VLOOKUP($C293,GVgg!$D$11:$BV884,$I$3,FALSE))),"",VLOOKUP($C293,GVgg!$D$11:$BV884,$I$3,FALSE)),"")</f>
        <v/>
      </c>
      <c r="E293" s="51" t="str">
        <f>_xlfn.IFNA(IF(OR($C293="",ISBLANK(VLOOKUP($C293,GVgg!$D$11:$BV884,$I$3-1,FALSE))),"",VLOOKUP($C293,GVgg!$D$11:$BV884,$I$3-1,FALSE)),"")</f>
        <v/>
      </c>
      <c r="F293" s="51">
        <f>IF(B293=B294,UPPER(MID(INDEX(GVgg!$B$12:$F$600,B293,1),9,99)),INDEX(GVgg!$B$12:$F$600,B293,5))</f>
        <v>0</v>
      </c>
      <c r="G293" s="51">
        <f>IF(B293=B294,UPPER(MID(INDEX(GVgg!$B$12:$F$600,B293,1),9,99)),INDEX(GVgg!$B$12:$F$600,B293,4))</f>
        <v>0</v>
      </c>
      <c r="H293" s="106">
        <f t="shared" si="10"/>
        <v>0</v>
      </c>
      <c r="I293" s="108" t="str">
        <f t="shared" si="11"/>
        <v xml:space="preserve"> </v>
      </c>
      <c r="J293" s="134" t="str">
        <f>IF($C293="","",_xlfn.IFNA(IF(ISBLANK(VLOOKUP($C293,GVgg!$D$12:BW$600,J$3,FALSE)),"i.a",VLOOKUP($C293,GVgg!$D$12:BW$600,J$3,FALSE)),"i.a"))</f>
        <v>i.a</v>
      </c>
      <c r="K293" s="134" t="str">
        <f>IF($C293="","",_xlfn.IFNA(IF(ISBLANK(VLOOKUP($C293,GVgg!$D$12:BX$600,K$3,FALSE)),"i.a",VLOOKUP($C293,GVgg!$D$12:BX$600,K$3,FALSE)),"i.a"))</f>
        <v>i.a</v>
      </c>
      <c r="L293" s="134" t="str">
        <f>IF($C293="","",_xlfn.IFNA(IF(ISBLANK(VLOOKUP($C293,GVgg!$D$12:BY$600,L$3,FALSE)),"i.a",VLOOKUP($C293,GVgg!$D$12:BY$600,L$3,FALSE)),"i.a"))</f>
        <v>i.a</v>
      </c>
      <c r="M293" s="134" t="str">
        <f>IF($C293="","",_xlfn.IFNA(IF(ISBLANK(VLOOKUP($C293,GVgg!$D$12:BZ$600,M$3,FALSE)),"i.a",VLOOKUP($C293,GVgg!$D$12:BZ$600,M$3,FALSE)),"i.a"))</f>
        <v>i.a</v>
      </c>
      <c r="N293" s="134" t="str">
        <f>IF($C293="","",_xlfn.IFNA(IF(ISBLANK(VLOOKUP($C293,GVgg!$D$12:CA$600,N$3,FALSE)),"i.a",VLOOKUP($C293,GVgg!$D$12:CA$600,N$3,FALSE)),"i.a"))</f>
        <v>i.a</v>
      </c>
      <c r="O293" s="134" t="str">
        <f>IF($C293="","",_xlfn.IFNA(IF(ISBLANK(VLOOKUP($C293,GVgg!$D$12:CB$600,O$3,FALSE)),"i.a",VLOOKUP($C293,GVgg!$D$12:CB$600,O$3,FALSE)),"i.a"))</f>
        <v>i.a</v>
      </c>
      <c r="P293" s="134" t="str">
        <f>IF($C293="","",_xlfn.IFNA(IF(ISBLANK(VLOOKUP($C293,GVgg!$D$12:CC$600,P$3,FALSE)),"i.a",VLOOKUP($C293,GVgg!$D$12:CC$600,P$3,FALSE)),"i.a"))</f>
        <v>i.a</v>
      </c>
      <c r="Q293" s="134" t="str">
        <f>IF($C293="","",_xlfn.IFNA(IF(ISBLANK(VLOOKUP($C293,GVgg!$D$12:CD$600,Q$3,FALSE)),"i.a",VLOOKUP($C293,GVgg!$D$12:CD$600,Q$3,FALSE)),"i.a"))</f>
        <v>i.a</v>
      </c>
      <c r="R293" s="134" t="str">
        <f>IF($C293="","",_xlfn.IFNA(IF(ISBLANK(VLOOKUP($C293,GVgg!$D$12:CE$600,R$3,FALSE)),"i.a",VLOOKUP($C293,GVgg!$D$12:CE$600,R$3,FALSE)),"i.a"))</f>
        <v>i.a</v>
      </c>
      <c r="S293" s="134" t="str">
        <f>IF($C293="","",_xlfn.IFNA(IF(ISBLANK(VLOOKUP($C293,GVgg!$D$12:CF$600,S$3,FALSE)),"i.a",VLOOKUP($C293,GVgg!$D$12:CF$600,S$3,FALSE)),"i.a"))</f>
        <v>i.a</v>
      </c>
      <c r="T293" s="134" t="str">
        <f>IF($C293="","",_xlfn.IFNA(IF(ISBLANK(VLOOKUP($C293,GVgg!$D$12:CG$600,T$3,FALSE)),"i.a",VLOOKUP($C293,GVgg!$D$12:CG$600,T$3,FALSE)),"i.a"))</f>
        <v>i.a</v>
      </c>
      <c r="U293" s="134" t="str">
        <f>IF($C293="","",_xlfn.IFNA(IF(ISBLANK(VLOOKUP($C293,GVgg!$D$12:CH$600,U$3,FALSE)),"i.a",VLOOKUP($C293,GVgg!$D$12:CH$600,U$3,FALSE)),"i.a"))</f>
        <v>i.a</v>
      </c>
      <c r="V293" s="134" t="str">
        <f>IF($C293="","",_xlfn.IFNA(IF(ISBLANK(VLOOKUP($C293,GVgg!$D$12:CI$600,V$3,FALSE)),"i.a",VLOOKUP($C293,GVgg!$D$12:CI$600,V$3,FALSE)),"i.a"))</f>
        <v>i.a</v>
      </c>
      <c r="W293" s="134" t="str">
        <f>IF($C293="","",_xlfn.IFNA(IF(ISBLANK(VLOOKUP($C293,GVgg!$D$12:CJ$600,W$3,FALSE)),"i.a",VLOOKUP($C293,GVgg!$D$12:CJ$600,W$3,FALSE)),"i.a"))</f>
        <v>i.a</v>
      </c>
      <c r="X293" s="134" t="str">
        <f>IF($C293="","",_xlfn.IFNA(IF(ISBLANK(VLOOKUP($C293,GVgg!$D$12:CK$600,X$3,FALSE)),"i.a",VLOOKUP($C293,GVgg!$D$12:CK$600,X$3,FALSE)),"i.a"))</f>
        <v>i.a</v>
      </c>
      <c r="Y293" s="134" t="str">
        <f>IF($C293="","",_xlfn.IFNA(IF(ISBLANK(VLOOKUP($C293,GVgg!$D$12:CL$600,Y$3,FALSE)),"i.a",VLOOKUP($C293,GVgg!$D$12:CL$600,Y$3,FALSE)),"i.a"))</f>
        <v>i.a</v>
      </c>
      <c r="Z293" s="134" t="str">
        <f>IF($C293="","",_xlfn.IFNA(IF(ISBLANK(VLOOKUP($C293,GVgg!$D$12:CM$600,Z$3,FALSE)),"i.a",VLOOKUP($C293,GVgg!$D$12:CM$600,Z$3,FALSE)),"i.a"))</f>
        <v>i.a</v>
      </c>
      <c r="AA293" s="134" t="str">
        <f>IF($C293="","",_xlfn.IFNA(IF(ISBLANK(VLOOKUP($C293,GVgg!$D$12:CN$600,AA$3,FALSE)),"i.a",VLOOKUP($C293,GVgg!$D$12:CN$600,AA$3,FALSE)),"i.a"))</f>
        <v>i.a</v>
      </c>
      <c r="AB293" s="134" t="str">
        <f>IF($C293="","",_xlfn.IFNA(IF(ISBLANK(VLOOKUP($C293,GVgg!$D$12:CO$600,AB$3,FALSE)),"i.a",VLOOKUP($C293,GVgg!$D$12:CO$600,AB$3,FALSE)),"i.a"))</f>
        <v>i.a</v>
      </c>
    </row>
    <row r="294" spans="1:28" x14ac:dyDescent="0.2">
      <c r="A294" s="45">
        <v>286</v>
      </c>
      <c r="B294" s="45">
        <f>IF(OR(B293=B292,INDEX(GVgg!$B$12:$D$600,B293,1)=""),B293+1,B293)</f>
        <v>286</v>
      </c>
      <c r="C294" s="45">
        <f>IF(B294=B295,"",INDEX(GVgg!$B$12:$D$600,B294,3))</f>
        <v>0</v>
      </c>
      <c r="D294" s="51" t="str">
        <f>_xlfn.IFNA(IF(OR($C294="",ISBLANK(VLOOKUP($C294,GVgg!$D$11:$BV885,$I$3,FALSE))),"",VLOOKUP($C294,GVgg!$D$11:$BV885,$I$3,FALSE)),"")</f>
        <v/>
      </c>
      <c r="E294" s="51" t="str">
        <f>_xlfn.IFNA(IF(OR($C294="",ISBLANK(VLOOKUP($C294,GVgg!$D$11:$BV885,$I$3-1,FALSE))),"",VLOOKUP($C294,GVgg!$D$11:$BV885,$I$3-1,FALSE)),"")</f>
        <v/>
      </c>
      <c r="F294" s="51">
        <f>IF(B294=B295,UPPER(MID(INDEX(GVgg!$B$12:$F$600,B294,1),9,99)),INDEX(GVgg!$B$12:$F$600,B294,5))</f>
        <v>0</v>
      </c>
      <c r="G294" s="51">
        <f>IF(B294=B295,UPPER(MID(INDEX(GVgg!$B$12:$F$600,B294,1),9,99)),INDEX(GVgg!$B$12:$F$600,B294,4))</f>
        <v>0</v>
      </c>
      <c r="H294" s="106">
        <f t="shared" si="10"/>
        <v>0</v>
      </c>
      <c r="I294" s="108" t="str">
        <f t="shared" si="11"/>
        <v xml:space="preserve"> </v>
      </c>
      <c r="J294" s="134" t="str">
        <f>IF($C294="","",_xlfn.IFNA(IF(ISBLANK(VLOOKUP($C294,GVgg!$D$12:BW$600,J$3,FALSE)),"i.a",VLOOKUP($C294,GVgg!$D$12:BW$600,J$3,FALSE)),"i.a"))</f>
        <v>i.a</v>
      </c>
      <c r="K294" s="134" t="str">
        <f>IF($C294="","",_xlfn.IFNA(IF(ISBLANK(VLOOKUP($C294,GVgg!$D$12:BX$600,K$3,FALSE)),"i.a",VLOOKUP($C294,GVgg!$D$12:BX$600,K$3,FALSE)),"i.a"))</f>
        <v>i.a</v>
      </c>
      <c r="L294" s="134" t="str">
        <f>IF($C294="","",_xlfn.IFNA(IF(ISBLANK(VLOOKUP($C294,GVgg!$D$12:BY$600,L$3,FALSE)),"i.a",VLOOKUP($C294,GVgg!$D$12:BY$600,L$3,FALSE)),"i.a"))</f>
        <v>i.a</v>
      </c>
      <c r="M294" s="134" t="str">
        <f>IF($C294="","",_xlfn.IFNA(IF(ISBLANK(VLOOKUP($C294,GVgg!$D$12:BZ$600,M$3,FALSE)),"i.a",VLOOKUP($C294,GVgg!$D$12:BZ$600,M$3,FALSE)),"i.a"))</f>
        <v>i.a</v>
      </c>
      <c r="N294" s="134" t="str">
        <f>IF($C294="","",_xlfn.IFNA(IF(ISBLANK(VLOOKUP($C294,GVgg!$D$12:CA$600,N$3,FALSE)),"i.a",VLOOKUP($C294,GVgg!$D$12:CA$600,N$3,FALSE)),"i.a"))</f>
        <v>i.a</v>
      </c>
      <c r="O294" s="134" t="str">
        <f>IF($C294="","",_xlfn.IFNA(IF(ISBLANK(VLOOKUP($C294,GVgg!$D$12:CB$600,O$3,FALSE)),"i.a",VLOOKUP($C294,GVgg!$D$12:CB$600,O$3,FALSE)),"i.a"))</f>
        <v>i.a</v>
      </c>
      <c r="P294" s="134" t="str">
        <f>IF($C294="","",_xlfn.IFNA(IF(ISBLANK(VLOOKUP($C294,GVgg!$D$12:CC$600,P$3,FALSE)),"i.a",VLOOKUP($C294,GVgg!$D$12:CC$600,P$3,FALSE)),"i.a"))</f>
        <v>i.a</v>
      </c>
      <c r="Q294" s="134" t="str">
        <f>IF($C294="","",_xlfn.IFNA(IF(ISBLANK(VLOOKUP($C294,GVgg!$D$12:CD$600,Q$3,FALSE)),"i.a",VLOOKUP($C294,GVgg!$D$12:CD$600,Q$3,FALSE)),"i.a"))</f>
        <v>i.a</v>
      </c>
      <c r="R294" s="134" t="str">
        <f>IF($C294="","",_xlfn.IFNA(IF(ISBLANK(VLOOKUP($C294,GVgg!$D$12:CE$600,R$3,FALSE)),"i.a",VLOOKUP($C294,GVgg!$D$12:CE$600,R$3,FALSE)),"i.a"))</f>
        <v>i.a</v>
      </c>
      <c r="S294" s="134" t="str">
        <f>IF($C294="","",_xlfn.IFNA(IF(ISBLANK(VLOOKUP($C294,GVgg!$D$12:CF$600,S$3,FALSE)),"i.a",VLOOKUP($C294,GVgg!$D$12:CF$600,S$3,FALSE)),"i.a"))</f>
        <v>i.a</v>
      </c>
      <c r="T294" s="134" t="str">
        <f>IF($C294="","",_xlfn.IFNA(IF(ISBLANK(VLOOKUP($C294,GVgg!$D$12:CG$600,T$3,FALSE)),"i.a",VLOOKUP($C294,GVgg!$D$12:CG$600,T$3,FALSE)),"i.a"))</f>
        <v>i.a</v>
      </c>
      <c r="U294" s="134" t="str">
        <f>IF($C294="","",_xlfn.IFNA(IF(ISBLANK(VLOOKUP($C294,GVgg!$D$12:CH$600,U$3,FALSE)),"i.a",VLOOKUP($C294,GVgg!$D$12:CH$600,U$3,FALSE)),"i.a"))</f>
        <v>i.a</v>
      </c>
      <c r="V294" s="134" t="str">
        <f>IF($C294="","",_xlfn.IFNA(IF(ISBLANK(VLOOKUP($C294,GVgg!$D$12:CI$600,V$3,FALSE)),"i.a",VLOOKUP($C294,GVgg!$D$12:CI$600,V$3,FALSE)),"i.a"))</f>
        <v>i.a</v>
      </c>
      <c r="W294" s="134" t="str">
        <f>IF($C294="","",_xlfn.IFNA(IF(ISBLANK(VLOOKUP($C294,GVgg!$D$12:CJ$600,W$3,FALSE)),"i.a",VLOOKUP($C294,GVgg!$D$12:CJ$600,W$3,FALSE)),"i.a"))</f>
        <v>i.a</v>
      </c>
      <c r="X294" s="134" t="str">
        <f>IF($C294="","",_xlfn.IFNA(IF(ISBLANK(VLOOKUP($C294,GVgg!$D$12:CK$600,X$3,FALSE)),"i.a",VLOOKUP($C294,GVgg!$D$12:CK$600,X$3,FALSE)),"i.a"))</f>
        <v>i.a</v>
      </c>
      <c r="Y294" s="134" t="str">
        <f>IF($C294="","",_xlfn.IFNA(IF(ISBLANK(VLOOKUP($C294,GVgg!$D$12:CL$600,Y$3,FALSE)),"i.a",VLOOKUP($C294,GVgg!$D$12:CL$600,Y$3,FALSE)),"i.a"))</f>
        <v>i.a</v>
      </c>
      <c r="Z294" s="134" t="str">
        <f>IF($C294="","",_xlfn.IFNA(IF(ISBLANK(VLOOKUP($C294,GVgg!$D$12:CM$600,Z$3,FALSE)),"i.a",VLOOKUP($C294,GVgg!$D$12:CM$600,Z$3,FALSE)),"i.a"))</f>
        <v>i.a</v>
      </c>
      <c r="AA294" s="134" t="str">
        <f>IF($C294="","",_xlfn.IFNA(IF(ISBLANK(VLOOKUP($C294,GVgg!$D$12:CN$600,AA$3,FALSE)),"i.a",VLOOKUP($C294,GVgg!$D$12:CN$600,AA$3,FALSE)),"i.a"))</f>
        <v>i.a</v>
      </c>
      <c r="AB294" s="134" t="str">
        <f>IF($C294="","",_xlfn.IFNA(IF(ISBLANK(VLOOKUP($C294,GVgg!$D$12:CO$600,AB$3,FALSE)),"i.a",VLOOKUP($C294,GVgg!$D$12:CO$600,AB$3,FALSE)),"i.a"))</f>
        <v>i.a</v>
      </c>
    </row>
    <row r="295" spans="1:28" x14ac:dyDescent="0.2">
      <c r="A295" s="45">
        <v>287</v>
      </c>
      <c r="B295" s="45">
        <f>IF(OR(B294=B293,INDEX(GVgg!$B$12:$D$600,B294,1)=""),B294+1,B294)</f>
        <v>287</v>
      </c>
      <c r="C295" s="45">
        <f>IF(B295=B296,"",INDEX(GVgg!$B$12:$D$600,B295,3))</f>
        <v>0</v>
      </c>
      <c r="D295" s="51" t="str">
        <f>_xlfn.IFNA(IF(OR($C295="",ISBLANK(VLOOKUP($C295,GVgg!$D$11:$BV886,$I$3,FALSE))),"",VLOOKUP($C295,GVgg!$D$11:$BV886,$I$3,FALSE)),"")</f>
        <v/>
      </c>
      <c r="E295" s="51" t="str">
        <f>_xlfn.IFNA(IF(OR($C295="",ISBLANK(VLOOKUP($C295,GVgg!$D$11:$BV886,$I$3-1,FALSE))),"",VLOOKUP($C295,GVgg!$D$11:$BV886,$I$3-1,FALSE)),"")</f>
        <v/>
      </c>
      <c r="F295" s="51">
        <f>IF(B295=B296,UPPER(MID(INDEX(GVgg!$B$12:$F$600,B295,1),9,99)),INDEX(GVgg!$B$12:$F$600,B295,5))</f>
        <v>0</v>
      </c>
      <c r="G295" s="51">
        <f>IF(B295=B296,UPPER(MID(INDEX(GVgg!$B$12:$F$600,B295,1),9,99)),INDEX(GVgg!$B$12:$F$600,B295,4))</f>
        <v>0</v>
      </c>
      <c r="H295" s="106">
        <f t="shared" si="10"/>
        <v>0</v>
      </c>
      <c r="I295" s="108" t="str">
        <f t="shared" si="11"/>
        <v xml:space="preserve"> </v>
      </c>
      <c r="J295" s="134" t="str">
        <f>IF($C295="","",_xlfn.IFNA(IF(ISBLANK(VLOOKUP($C295,GVgg!$D$12:BW$600,J$3,FALSE)),"i.a",VLOOKUP($C295,GVgg!$D$12:BW$600,J$3,FALSE)),"i.a"))</f>
        <v>i.a</v>
      </c>
      <c r="K295" s="134" t="str">
        <f>IF($C295="","",_xlfn.IFNA(IF(ISBLANK(VLOOKUP($C295,GVgg!$D$12:BX$600,K$3,FALSE)),"i.a",VLOOKUP($C295,GVgg!$D$12:BX$600,K$3,FALSE)),"i.a"))</f>
        <v>i.a</v>
      </c>
      <c r="L295" s="134" t="str">
        <f>IF($C295="","",_xlfn.IFNA(IF(ISBLANK(VLOOKUP($C295,GVgg!$D$12:BY$600,L$3,FALSE)),"i.a",VLOOKUP($C295,GVgg!$D$12:BY$600,L$3,FALSE)),"i.a"))</f>
        <v>i.a</v>
      </c>
      <c r="M295" s="134" t="str">
        <f>IF($C295="","",_xlfn.IFNA(IF(ISBLANK(VLOOKUP($C295,GVgg!$D$12:BZ$600,M$3,FALSE)),"i.a",VLOOKUP($C295,GVgg!$D$12:BZ$600,M$3,FALSE)),"i.a"))</f>
        <v>i.a</v>
      </c>
      <c r="N295" s="134" t="str">
        <f>IF($C295="","",_xlfn.IFNA(IF(ISBLANK(VLOOKUP($C295,GVgg!$D$12:CA$600,N$3,FALSE)),"i.a",VLOOKUP($C295,GVgg!$D$12:CA$600,N$3,FALSE)),"i.a"))</f>
        <v>i.a</v>
      </c>
      <c r="O295" s="134" t="str">
        <f>IF($C295="","",_xlfn.IFNA(IF(ISBLANK(VLOOKUP($C295,GVgg!$D$12:CB$600,O$3,FALSE)),"i.a",VLOOKUP($C295,GVgg!$D$12:CB$600,O$3,FALSE)),"i.a"))</f>
        <v>i.a</v>
      </c>
      <c r="P295" s="134" t="str">
        <f>IF($C295="","",_xlfn.IFNA(IF(ISBLANK(VLOOKUP($C295,GVgg!$D$12:CC$600,P$3,FALSE)),"i.a",VLOOKUP($C295,GVgg!$D$12:CC$600,P$3,FALSE)),"i.a"))</f>
        <v>i.a</v>
      </c>
      <c r="Q295" s="134" t="str">
        <f>IF($C295="","",_xlfn.IFNA(IF(ISBLANK(VLOOKUP($C295,GVgg!$D$12:CD$600,Q$3,FALSE)),"i.a",VLOOKUP($C295,GVgg!$D$12:CD$600,Q$3,FALSE)),"i.a"))</f>
        <v>i.a</v>
      </c>
      <c r="R295" s="134" t="str">
        <f>IF($C295="","",_xlfn.IFNA(IF(ISBLANK(VLOOKUP($C295,GVgg!$D$12:CE$600,R$3,FALSE)),"i.a",VLOOKUP($C295,GVgg!$D$12:CE$600,R$3,FALSE)),"i.a"))</f>
        <v>i.a</v>
      </c>
      <c r="S295" s="134" t="str">
        <f>IF($C295="","",_xlfn.IFNA(IF(ISBLANK(VLOOKUP($C295,GVgg!$D$12:CF$600,S$3,FALSE)),"i.a",VLOOKUP($C295,GVgg!$D$12:CF$600,S$3,FALSE)),"i.a"))</f>
        <v>i.a</v>
      </c>
      <c r="T295" s="134" t="str">
        <f>IF($C295="","",_xlfn.IFNA(IF(ISBLANK(VLOOKUP($C295,GVgg!$D$12:CG$600,T$3,FALSE)),"i.a",VLOOKUP($C295,GVgg!$D$12:CG$600,T$3,FALSE)),"i.a"))</f>
        <v>i.a</v>
      </c>
      <c r="U295" s="134" t="str">
        <f>IF($C295="","",_xlfn.IFNA(IF(ISBLANK(VLOOKUP($C295,GVgg!$D$12:CH$600,U$3,FALSE)),"i.a",VLOOKUP($C295,GVgg!$D$12:CH$600,U$3,FALSE)),"i.a"))</f>
        <v>i.a</v>
      </c>
      <c r="V295" s="134" t="str">
        <f>IF($C295="","",_xlfn.IFNA(IF(ISBLANK(VLOOKUP($C295,GVgg!$D$12:CI$600,V$3,FALSE)),"i.a",VLOOKUP($C295,GVgg!$D$12:CI$600,V$3,FALSE)),"i.a"))</f>
        <v>i.a</v>
      </c>
      <c r="W295" s="134" t="str">
        <f>IF($C295="","",_xlfn.IFNA(IF(ISBLANK(VLOOKUP($C295,GVgg!$D$12:CJ$600,W$3,FALSE)),"i.a",VLOOKUP($C295,GVgg!$D$12:CJ$600,W$3,FALSE)),"i.a"))</f>
        <v>i.a</v>
      </c>
      <c r="X295" s="134" t="str">
        <f>IF($C295="","",_xlfn.IFNA(IF(ISBLANK(VLOOKUP($C295,GVgg!$D$12:CK$600,X$3,FALSE)),"i.a",VLOOKUP($C295,GVgg!$D$12:CK$600,X$3,FALSE)),"i.a"))</f>
        <v>i.a</v>
      </c>
      <c r="Y295" s="134" t="str">
        <f>IF($C295="","",_xlfn.IFNA(IF(ISBLANK(VLOOKUP($C295,GVgg!$D$12:CL$600,Y$3,FALSE)),"i.a",VLOOKUP($C295,GVgg!$D$12:CL$600,Y$3,FALSE)),"i.a"))</f>
        <v>i.a</v>
      </c>
      <c r="Z295" s="134" t="str">
        <f>IF($C295="","",_xlfn.IFNA(IF(ISBLANK(VLOOKUP($C295,GVgg!$D$12:CM$600,Z$3,FALSE)),"i.a",VLOOKUP($C295,GVgg!$D$12:CM$600,Z$3,FALSE)),"i.a"))</f>
        <v>i.a</v>
      </c>
      <c r="AA295" s="134" t="str">
        <f>IF($C295="","",_xlfn.IFNA(IF(ISBLANK(VLOOKUP($C295,GVgg!$D$12:CN$600,AA$3,FALSE)),"i.a",VLOOKUP($C295,GVgg!$D$12:CN$600,AA$3,FALSE)),"i.a"))</f>
        <v>i.a</v>
      </c>
      <c r="AB295" s="134" t="str">
        <f>IF($C295="","",_xlfn.IFNA(IF(ISBLANK(VLOOKUP($C295,GVgg!$D$12:CO$600,AB$3,FALSE)),"i.a",VLOOKUP($C295,GVgg!$D$12:CO$600,AB$3,FALSE)),"i.a"))</f>
        <v>i.a</v>
      </c>
    </row>
    <row r="296" spans="1:28" x14ac:dyDescent="0.2">
      <c r="A296" s="45">
        <v>288</v>
      </c>
      <c r="B296" s="45">
        <f>IF(OR(B295=B294,INDEX(GVgg!$B$12:$D$600,B295,1)=""),B295+1,B295)</f>
        <v>288</v>
      </c>
      <c r="C296" s="45">
        <f>IF(B296=B297,"",INDEX(GVgg!$B$12:$D$600,B296,3))</f>
        <v>0</v>
      </c>
      <c r="D296" s="51" t="str">
        <f>_xlfn.IFNA(IF(OR($C296="",ISBLANK(VLOOKUP($C296,GVgg!$D$11:$BV887,$I$3,FALSE))),"",VLOOKUP($C296,GVgg!$D$11:$BV887,$I$3,FALSE)),"")</f>
        <v/>
      </c>
      <c r="E296" s="51" t="str">
        <f>_xlfn.IFNA(IF(OR($C296="",ISBLANK(VLOOKUP($C296,GVgg!$D$11:$BV887,$I$3-1,FALSE))),"",VLOOKUP($C296,GVgg!$D$11:$BV887,$I$3-1,FALSE)),"")</f>
        <v/>
      </c>
      <c r="F296" s="51">
        <f>IF(B296=B297,UPPER(MID(INDEX(GVgg!$B$12:$F$600,B296,1),9,99)),INDEX(GVgg!$B$12:$F$600,B296,5))</f>
        <v>0</v>
      </c>
      <c r="G296" s="51">
        <f>IF(B296=B297,UPPER(MID(INDEX(GVgg!$B$12:$F$600,B296,1),9,99)),INDEX(GVgg!$B$12:$F$600,B296,4))</f>
        <v>0</v>
      </c>
      <c r="H296" s="106">
        <f t="shared" si="10"/>
        <v>0</v>
      </c>
      <c r="I296" s="108" t="str">
        <f t="shared" si="11"/>
        <v xml:space="preserve"> </v>
      </c>
      <c r="J296" s="134" t="str">
        <f>IF($C296="","",_xlfn.IFNA(IF(ISBLANK(VLOOKUP($C296,GVgg!$D$12:BW$600,J$3,FALSE)),"i.a",VLOOKUP($C296,GVgg!$D$12:BW$600,J$3,FALSE)),"i.a"))</f>
        <v>i.a</v>
      </c>
      <c r="K296" s="134" t="str">
        <f>IF($C296="","",_xlfn.IFNA(IF(ISBLANK(VLOOKUP($C296,GVgg!$D$12:BX$600,K$3,FALSE)),"i.a",VLOOKUP($C296,GVgg!$D$12:BX$600,K$3,FALSE)),"i.a"))</f>
        <v>i.a</v>
      </c>
      <c r="L296" s="134" t="str">
        <f>IF($C296="","",_xlfn.IFNA(IF(ISBLANK(VLOOKUP($C296,GVgg!$D$12:BY$600,L$3,FALSE)),"i.a",VLOOKUP($C296,GVgg!$D$12:BY$600,L$3,FALSE)),"i.a"))</f>
        <v>i.a</v>
      </c>
      <c r="M296" s="134" t="str">
        <f>IF($C296="","",_xlfn.IFNA(IF(ISBLANK(VLOOKUP($C296,GVgg!$D$12:BZ$600,M$3,FALSE)),"i.a",VLOOKUP($C296,GVgg!$D$12:BZ$600,M$3,FALSE)),"i.a"))</f>
        <v>i.a</v>
      </c>
      <c r="N296" s="134" t="str">
        <f>IF($C296="","",_xlfn.IFNA(IF(ISBLANK(VLOOKUP($C296,GVgg!$D$12:CA$600,N$3,FALSE)),"i.a",VLOOKUP($C296,GVgg!$D$12:CA$600,N$3,FALSE)),"i.a"))</f>
        <v>i.a</v>
      </c>
      <c r="O296" s="134" t="str">
        <f>IF($C296="","",_xlfn.IFNA(IF(ISBLANK(VLOOKUP($C296,GVgg!$D$12:CB$600,O$3,FALSE)),"i.a",VLOOKUP($C296,GVgg!$D$12:CB$600,O$3,FALSE)),"i.a"))</f>
        <v>i.a</v>
      </c>
      <c r="P296" s="134" t="str">
        <f>IF($C296="","",_xlfn.IFNA(IF(ISBLANK(VLOOKUP($C296,GVgg!$D$12:CC$600,P$3,FALSE)),"i.a",VLOOKUP($C296,GVgg!$D$12:CC$600,P$3,FALSE)),"i.a"))</f>
        <v>i.a</v>
      </c>
      <c r="Q296" s="134" t="str">
        <f>IF($C296="","",_xlfn.IFNA(IF(ISBLANK(VLOOKUP($C296,GVgg!$D$12:CD$600,Q$3,FALSE)),"i.a",VLOOKUP($C296,GVgg!$D$12:CD$600,Q$3,FALSE)),"i.a"))</f>
        <v>i.a</v>
      </c>
      <c r="R296" s="134" t="str">
        <f>IF($C296="","",_xlfn.IFNA(IF(ISBLANK(VLOOKUP($C296,GVgg!$D$12:CE$600,R$3,FALSE)),"i.a",VLOOKUP($C296,GVgg!$D$12:CE$600,R$3,FALSE)),"i.a"))</f>
        <v>i.a</v>
      </c>
      <c r="S296" s="134" t="str">
        <f>IF($C296="","",_xlfn.IFNA(IF(ISBLANK(VLOOKUP($C296,GVgg!$D$12:CF$600,S$3,FALSE)),"i.a",VLOOKUP($C296,GVgg!$D$12:CF$600,S$3,FALSE)),"i.a"))</f>
        <v>i.a</v>
      </c>
      <c r="T296" s="134" t="str">
        <f>IF($C296="","",_xlfn.IFNA(IF(ISBLANK(VLOOKUP($C296,GVgg!$D$12:CG$600,T$3,FALSE)),"i.a",VLOOKUP($C296,GVgg!$D$12:CG$600,T$3,FALSE)),"i.a"))</f>
        <v>i.a</v>
      </c>
      <c r="U296" s="134" t="str">
        <f>IF($C296="","",_xlfn.IFNA(IF(ISBLANK(VLOOKUP($C296,GVgg!$D$12:CH$600,U$3,FALSE)),"i.a",VLOOKUP($C296,GVgg!$D$12:CH$600,U$3,FALSE)),"i.a"))</f>
        <v>i.a</v>
      </c>
      <c r="V296" s="134" t="str">
        <f>IF($C296="","",_xlfn.IFNA(IF(ISBLANK(VLOOKUP($C296,GVgg!$D$12:CI$600,V$3,FALSE)),"i.a",VLOOKUP($C296,GVgg!$D$12:CI$600,V$3,FALSE)),"i.a"))</f>
        <v>i.a</v>
      </c>
      <c r="W296" s="134" t="str">
        <f>IF($C296="","",_xlfn.IFNA(IF(ISBLANK(VLOOKUP($C296,GVgg!$D$12:CJ$600,W$3,FALSE)),"i.a",VLOOKUP($C296,GVgg!$D$12:CJ$600,W$3,FALSE)),"i.a"))</f>
        <v>i.a</v>
      </c>
      <c r="X296" s="134" t="str">
        <f>IF($C296="","",_xlfn.IFNA(IF(ISBLANK(VLOOKUP($C296,GVgg!$D$12:CK$600,X$3,FALSE)),"i.a",VLOOKUP($C296,GVgg!$D$12:CK$600,X$3,FALSE)),"i.a"))</f>
        <v>i.a</v>
      </c>
      <c r="Y296" s="134" t="str">
        <f>IF($C296="","",_xlfn.IFNA(IF(ISBLANK(VLOOKUP($C296,GVgg!$D$12:CL$600,Y$3,FALSE)),"i.a",VLOOKUP($C296,GVgg!$D$12:CL$600,Y$3,FALSE)),"i.a"))</f>
        <v>i.a</v>
      </c>
      <c r="Z296" s="134" t="str">
        <f>IF($C296="","",_xlfn.IFNA(IF(ISBLANK(VLOOKUP($C296,GVgg!$D$12:CM$600,Z$3,FALSE)),"i.a",VLOOKUP($C296,GVgg!$D$12:CM$600,Z$3,FALSE)),"i.a"))</f>
        <v>i.a</v>
      </c>
      <c r="AA296" s="134" t="str">
        <f>IF($C296="","",_xlfn.IFNA(IF(ISBLANK(VLOOKUP($C296,GVgg!$D$12:CN$600,AA$3,FALSE)),"i.a",VLOOKUP($C296,GVgg!$D$12:CN$600,AA$3,FALSE)),"i.a"))</f>
        <v>i.a</v>
      </c>
      <c r="AB296" s="134" t="str">
        <f>IF($C296="","",_xlfn.IFNA(IF(ISBLANK(VLOOKUP($C296,GVgg!$D$12:CO$600,AB$3,FALSE)),"i.a",VLOOKUP($C296,GVgg!$D$12:CO$600,AB$3,FALSE)),"i.a"))</f>
        <v>i.a</v>
      </c>
    </row>
    <row r="297" spans="1:28" x14ac:dyDescent="0.2">
      <c r="A297" s="45">
        <v>289</v>
      </c>
      <c r="B297" s="45">
        <f>IF(OR(B296=B295,INDEX(GVgg!$B$12:$D$600,B296,1)=""),B296+1,B296)</f>
        <v>289</v>
      </c>
      <c r="C297" s="45">
        <f>IF(B297=B298,"",INDEX(GVgg!$B$12:$D$600,B297,3))</f>
        <v>0</v>
      </c>
      <c r="D297" s="51" t="str">
        <f>_xlfn.IFNA(IF(OR($C297="",ISBLANK(VLOOKUP($C297,GVgg!$D$11:$BV888,$I$3,FALSE))),"",VLOOKUP($C297,GVgg!$D$11:$BV888,$I$3,FALSE)),"")</f>
        <v/>
      </c>
      <c r="E297" s="51" t="str">
        <f>_xlfn.IFNA(IF(OR($C297="",ISBLANK(VLOOKUP($C297,GVgg!$D$11:$BV888,$I$3-1,FALSE))),"",VLOOKUP($C297,GVgg!$D$11:$BV888,$I$3-1,FALSE)),"")</f>
        <v/>
      </c>
      <c r="F297" s="51">
        <f>IF(B297=B298,UPPER(MID(INDEX(GVgg!$B$12:$F$600,B297,1),9,99)),INDEX(GVgg!$B$12:$F$600,B297,5))</f>
        <v>0</v>
      </c>
      <c r="G297" s="51">
        <f>IF(B297=B298,UPPER(MID(INDEX(GVgg!$B$12:$F$600,B297,1),9,99)),INDEX(GVgg!$B$12:$F$600,B297,4))</f>
        <v>0</v>
      </c>
      <c r="H297" s="106">
        <f t="shared" si="10"/>
        <v>0</v>
      </c>
      <c r="I297" s="108" t="str">
        <f t="shared" si="11"/>
        <v xml:space="preserve"> </v>
      </c>
      <c r="J297" s="134" t="str">
        <f>IF($C297="","",_xlfn.IFNA(IF(ISBLANK(VLOOKUP($C297,GVgg!$D$12:BW$600,J$3,FALSE)),"i.a",VLOOKUP($C297,GVgg!$D$12:BW$600,J$3,FALSE)),"i.a"))</f>
        <v>i.a</v>
      </c>
      <c r="K297" s="134" t="str">
        <f>IF($C297="","",_xlfn.IFNA(IF(ISBLANK(VLOOKUP($C297,GVgg!$D$12:BX$600,K$3,FALSE)),"i.a",VLOOKUP($C297,GVgg!$D$12:BX$600,K$3,FALSE)),"i.a"))</f>
        <v>i.a</v>
      </c>
      <c r="L297" s="134" t="str">
        <f>IF($C297="","",_xlfn.IFNA(IF(ISBLANK(VLOOKUP($C297,GVgg!$D$12:BY$600,L$3,FALSE)),"i.a",VLOOKUP($C297,GVgg!$D$12:BY$600,L$3,FALSE)),"i.a"))</f>
        <v>i.a</v>
      </c>
      <c r="M297" s="134" t="str">
        <f>IF($C297="","",_xlfn.IFNA(IF(ISBLANK(VLOOKUP($C297,GVgg!$D$12:BZ$600,M$3,FALSE)),"i.a",VLOOKUP($C297,GVgg!$D$12:BZ$600,M$3,FALSE)),"i.a"))</f>
        <v>i.a</v>
      </c>
      <c r="N297" s="134" t="str">
        <f>IF($C297="","",_xlfn.IFNA(IF(ISBLANK(VLOOKUP($C297,GVgg!$D$12:CA$600,N$3,FALSE)),"i.a",VLOOKUP($C297,GVgg!$D$12:CA$600,N$3,FALSE)),"i.a"))</f>
        <v>i.a</v>
      </c>
      <c r="O297" s="134" t="str">
        <f>IF($C297="","",_xlfn.IFNA(IF(ISBLANK(VLOOKUP($C297,GVgg!$D$12:CB$600,O$3,FALSE)),"i.a",VLOOKUP($C297,GVgg!$D$12:CB$600,O$3,FALSE)),"i.a"))</f>
        <v>i.a</v>
      </c>
      <c r="P297" s="134" t="str">
        <f>IF($C297="","",_xlfn.IFNA(IF(ISBLANK(VLOOKUP($C297,GVgg!$D$12:CC$600,P$3,FALSE)),"i.a",VLOOKUP($C297,GVgg!$D$12:CC$600,P$3,FALSE)),"i.a"))</f>
        <v>i.a</v>
      </c>
      <c r="Q297" s="134" t="str">
        <f>IF($C297="","",_xlfn.IFNA(IF(ISBLANK(VLOOKUP($C297,GVgg!$D$12:CD$600,Q$3,FALSE)),"i.a",VLOOKUP($C297,GVgg!$D$12:CD$600,Q$3,FALSE)),"i.a"))</f>
        <v>i.a</v>
      </c>
      <c r="R297" s="134" t="str">
        <f>IF($C297="","",_xlfn.IFNA(IF(ISBLANK(VLOOKUP($C297,GVgg!$D$12:CE$600,R$3,FALSE)),"i.a",VLOOKUP($C297,GVgg!$D$12:CE$600,R$3,FALSE)),"i.a"))</f>
        <v>i.a</v>
      </c>
      <c r="S297" s="134" t="str">
        <f>IF($C297="","",_xlfn.IFNA(IF(ISBLANK(VLOOKUP($C297,GVgg!$D$12:CF$600,S$3,FALSE)),"i.a",VLOOKUP($C297,GVgg!$D$12:CF$600,S$3,FALSE)),"i.a"))</f>
        <v>i.a</v>
      </c>
      <c r="T297" s="134" t="str">
        <f>IF($C297="","",_xlfn.IFNA(IF(ISBLANK(VLOOKUP($C297,GVgg!$D$12:CG$600,T$3,FALSE)),"i.a",VLOOKUP($C297,GVgg!$D$12:CG$600,T$3,FALSE)),"i.a"))</f>
        <v>i.a</v>
      </c>
      <c r="U297" s="134" t="str">
        <f>IF($C297="","",_xlfn.IFNA(IF(ISBLANK(VLOOKUP($C297,GVgg!$D$12:CH$600,U$3,FALSE)),"i.a",VLOOKUP($C297,GVgg!$D$12:CH$600,U$3,FALSE)),"i.a"))</f>
        <v>i.a</v>
      </c>
      <c r="V297" s="134" t="str">
        <f>IF($C297="","",_xlfn.IFNA(IF(ISBLANK(VLOOKUP($C297,GVgg!$D$12:CI$600,V$3,FALSE)),"i.a",VLOOKUP($C297,GVgg!$D$12:CI$600,V$3,FALSE)),"i.a"))</f>
        <v>i.a</v>
      </c>
      <c r="W297" s="134" t="str">
        <f>IF($C297="","",_xlfn.IFNA(IF(ISBLANK(VLOOKUP($C297,GVgg!$D$12:CJ$600,W$3,FALSE)),"i.a",VLOOKUP($C297,GVgg!$D$12:CJ$600,W$3,FALSE)),"i.a"))</f>
        <v>i.a</v>
      </c>
      <c r="X297" s="134" t="str">
        <f>IF($C297="","",_xlfn.IFNA(IF(ISBLANK(VLOOKUP($C297,GVgg!$D$12:CK$600,X$3,FALSE)),"i.a",VLOOKUP($C297,GVgg!$D$12:CK$600,X$3,FALSE)),"i.a"))</f>
        <v>i.a</v>
      </c>
      <c r="Y297" s="134" t="str">
        <f>IF($C297="","",_xlfn.IFNA(IF(ISBLANK(VLOOKUP($C297,GVgg!$D$12:CL$600,Y$3,FALSE)),"i.a",VLOOKUP($C297,GVgg!$D$12:CL$600,Y$3,FALSE)),"i.a"))</f>
        <v>i.a</v>
      </c>
      <c r="Z297" s="134" t="str">
        <f>IF($C297="","",_xlfn.IFNA(IF(ISBLANK(VLOOKUP($C297,GVgg!$D$12:CM$600,Z$3,FALSE)),"i.a",VLOOKUP($C297,GVgg!$D$12:CM$600,Z$3,FALSE)),"i.a"))</f>
        <v>i.a</v>
      </c>
      <c r="AA297" s="134" t="str">
        <f>IF($C297="","",_xlfn.IFNA(IF(ISBLANK(VLOOKUP($C297,GVgg!$D$12:CN$600,AA$3,FALSE)),"i.a",VLOOKUP($C297,GVgg!$D$12:CN$600,AA$3,FALSE)),"i.a"))</f>
        <v>i.a</v>
      </c>
      <c r="AB297" s="134" t="str">
        <f>IF($C297="","",_xlfn.IFNA(IF(ISBLANK(VLOOKUP($C297,GVgg!$D$12:CO$600,AB$3,FALSE)),"i.a",VLOOKUP($C297,GVgg!$D$12:CO$600,AB$3,FALSE)),"i.a"))</f>
        <v>i.a</v>
      </c>
    </row>
    <row r="298" spans="1:28" x14ac:dyDescent="0.2">
      <c r="A298" s="45">
        <v>290</v>
      </c>
      <c r="B298" s="45">
        <f>IF(OR(B297=B296,INDEX(GVgg!$B$12:$D$600,B297,1)=""),B297+1,B297)</f>
        <v>290</v>
      </c>
      <c r="C298" s="45">
        <f>IF(B298=B299,"",INDEX(GVgg!$B$12:$D$600,B298,3))</f>
        <v>0</v>
      </c>
      <c r="D298" s="51" t="str">
        <f>_xlfn.IFNA(IF(OR($C298="",ISBLANK(VLOOKUP($C298,GVgg!$D$11:$BV889,$I$3,FALSE))),"",VLOOKUP($C298,GVgg!$D$11:$BV889,$I$3,FALSE)),"")</f>
        <v/>
      </c>
      <c r="E298" s="51" t="str">
        <f>_xlfn.IFNA(IF(OR($C298="",ISBLANK(VLOOKUP($C298,GVgg!$D$11:$BV889,$I$3-1,FALSE))),"",VLOOKUP($C298,GVgg!$D$11:$BV889,$I$3-1,FALSE)),"")</f>
        <v/>
      </c>
      <c r="F298" s="51">
        <f>IF(B298=B299,UPPER(MID(INDEX(GVgg!$B$12:$F$600,B298,1),9,99)),INDEX(GVgg!$B$12:$F$600,B298,5))</f>
        <v>0</v>
      </c>
      <c r="G298" s="51">
        <f>IF(B298=B299,UPPER(MID(INDEX(GVgg!$B$12:$F$600,B298,1),9,99)),INDEX(GVgg!$B$12:$F$600,B298,4))</f>
        <v>0</v>
      </c>
      <c r="H298" s="106">
        <f t="shared" si="10"/>
        <v>0</v>
      </c>
      <c r="I298" s="108" t="str">
        <f t="shared" si="11"/>
        <v xml:space="preserve"> </v>
      </c>
      <c r="J298" s="134" t="str">
        <f>IF($C298="","",_xlfn.IFNA(IF(ISBLANK(VLOOKUP($C298,GVgg!$D$12:BW$600,J$3,FALSE)),"i.a",VLOOKUP($C298,GVgg!$D$12:BW$600,J$3,FALSE)),"i.a"))</f>
        <v>i.a</v>
      </c>
      <c r="K298" s="134" t="str">
        <f>IF($C298="","",_xlfn.IFNA(IF(ISBLANK(VLOOKUP($C298,GVgg!$D$12:BX$600,K$3,FALSE)),"i.a",VLOOKUP($C298,GVgg!$D$12:BX$600,K$3,FALSE)),"i.a"))</f>
        <v>i.a</v>
      </c>
      <c r="L298" s="134" t="str">
        <f>IF($C298="","",_xlfn.IFNA(IF(ISBLANK(VLOOKUP($C298,GVgg!$D$12:BY$600,L$3,FALSE)),"i.a",VLOOKUP($C298,GVgg!$D$12:BY$600,L$3,FALSE)),"i.a"))</f>
        <v>i.a</v>
      </c>
      <c r="M298" s="134" t="str">
        <f>IF($C298="","",_xlfn.IFNA(IF(ISBLANK(VLOOKUP($C298,GVgg!$D$12:BZ$600,M$3,FALSE)),"i.a",VLOOKUP($C298,GVgg!$D$12:BZ$600,M$3,FALSE)),"i.a"))</f>
        <v>i.a</v>
      </c>
      <c r="N298" s="134" t="str">
        <f>IF($C298="","",_xlfn.IFNA(IF(ISBLANK(VLOOKUP($C298,GVgg!$D$12:CA$600,N$3,FALSE)),"i.a",VLOOKUP($C298,GVgg!$D$12:CA$600,N$3,FALSE)),"i.a"))</f>
        <v>i.a</v>
      </c>
      <c r="O298" s="134" t="str">
        <f>IF($C298="","",_xlfn.IFNA(IF(ISBLANK(VLOOKUP($C298,GVgg!$D$12:CB$600,O$3,FALSE)),"i.a",VLOOKUP($C298,GVgg!$D$12:CB$600,O$3,FALSE)),"i.a"))</f>
        <v>i.a</v>
      </c>
      <c r="P298" s="134" t="str">
        <f>IF($C298="","",_xlfn.IFNA(IF(ISBLANK(VLOOKUP($C298,GVgg!$D$12:CC$600,P$3,FALSE)),"i.a",VLOOKUP($C298,GVgg!$D$12:CC$600,P$3,FALSE)),"i.a"))</f>
        <v>i.a</v>
      </c>
      <c r="Q298" s="134" t="str">
        <f>IF($C298="","",_xlfn.IFNA(IF(ISBLANK(VLOOKUP($C298,GVgg!$D$12:CD$600,Q$3,FALSE)),"i.a",VLOOKUP($C298,GVgg!$D$12:CD$600,Q$3,FALSE)),"i.a"))</f>
        <v>i.a</v>
      </c>
      <c r="R298" s="134" t="str">
        <f>IF($C298="","",_xlfn.IFNA(IF(ISBLANK(VLOOKUP($C298,GVgg!$D$12:CE$600,R$3,FALSE)),"i.a",VLOOKUP($C298,GVgg!$D$12:CE$600,R$3,FALSE)),"i.a"))</f>
        <v>i.a</v>
      </c>
      <c r="S298" s="134" t="str">
        <f>IF($C298="","",_xlfn.IFNA(IF(ISBLANK(VLOOKUP($C298,GVgg!$D$12:CF$600,S$3,FALSE)),"i.a",VLOOKUP($C298,GVgg!$D$12:CF$600,S$3,FALSE)),"i.a"))</f>
        <v>i.a</v>
      </c>
      <c r="T298" s="134" t="str">
        <f>IF($C298="","",_xlfn.IFNA(IF(ISBLANK(VLOOKUP($C298,GVgg!$D$12:CG$600,T$3,FALSE)),"i.a",VLOOKUP($C298,GVgg!$D$12:CG$600,T$3,FALSE)),"i.a"))</f>
        <v>i.a</v>
      </c>
      <c r="U298" s="134" t="str">
        <f>IF($C298="","",_xlfn.IFNA(IF(ISBLANK(VLOOKUP($C298,GVgg!$D$12:CH$600,U$3,FALSE)),"i.a",VLOOKUP($C298,GVgg!$D$12:CH$600,U$3,FALSE)),"i.a"))</f>
        <v>i.a</v>
      </c>
      <c r="V298" s="134" t="str">
        <f>IF($C298="","",_xlfn.IFNA(IF(ISBLANK(VLOOKUP($C298,GVgg!$D$12:CI$600,V$3,FALSE)),"i.a",VLOOKUP($C298,GVgg!$D$12:CI$600,V$3,FALSE)),"i.a"))</f>
        <v>i.a</v>
      </c>
      <c r="W298" s="134" t="str">
        <f>IF($C298="","",_xlfn.IFNA(IF(ISBLANK(VLOOKUP($C298,GVgg!$D$12:CJ$600,W$3,FALSE)),"i.a",VLOOKUP($C298,GVgg!$D$12:CJ$600,W$3,FALSE)),"i.a"))</f>
        <v>i.a</v>
      </c>
      <c r="X298" s="134" t="str">
        <f>IF($C298="","",_xlfn.IFNA(IF(ISBLANK(VLOOKUP($C298,GVgg!$D$12:CK$600,X$3,FALSE)),"i.a",VLOOKUP($C298,GVgg!$D$12:CK$600,X$3,FALSE)),"i.a"))</f>
        <v>i.a</v>
      </c>
      <c r="Y298" s="134" t="str">
        <f>IF($C298="","",_xlfn.IFNA(IF(ISBLANK(VLOOKUP($C298,GVgg!$D$12:CL$600,Y$3,FALSE)),"i.a",VLOOKUP($C298,GVgg!$D$12:CL$600,Y$3,FALSE)),"i.a"))</f>
        <v>i.a</v>
      </c>
      <c r="Z298" s="134" t="str">
        <f>IF($C298="","",_xlfn.IFNA(IF(ISBLANK(VLOOKUP($C298,GVgg!$D$12:CM$600,Z$3,FALSE)),"i.a",VLOOKUP($C298,GVgg!$D$12:CM$600,Z$3,FALSE)),"i.a"))</f>
        <v>i.a</v>
      </c>
      <c r="AA298" s="134" t="str">
        <f>IF($C298="","",_xlfn.IFNA(IF(ISBLANK(VLOOKUP($C298,GVgg!$D$12:CN$600,AA$3,FALSE)),"i.a",VLOOKUP($C298,GVgg!$D$12:CN$600,AA$3,FALSE)),"i.a"))</f>
        <v>i.a</v>
      </c>
      <c r="AB298" s="134" t="str">
        <f>IF($C298="","",_xlfn.IFNA(IF(ISBLANK(VLOOKUP($C298,GVgg!$D$12:CO$600,AB$3,FALSE)),"i.a",VLOOKUP($C298,GVgg!$D$12:CO$600,AB$3,FALSE)),"i.a"))</f>
        <v>i.a</v>
      </c>
    </row>
    <row r="299" spans="1:28" x14ac:dyDescent="0.2">
      <c r="A299" s="45">
        <v>291</v>
      </c>
      <c r="B299" s="45">
        <f>IF(OR(B298=B297,INDEX(GVgg!$B$12:$D$600,B298,1)=""),B298+1,B298)</f>
        <v>291</v>
      </c>
      <c r="C299" s="45">
        <f>IF(B299=B300,"",INDEX(GVgg!$B$12:$D$600,B299,3))</f>
        <v>0</v>
      </c>
      <c r="D299" s="51" t="str">
        <f>_xlfn.IFNA(IF(OR($C299="",ISBLANK(VLOOKUP($C299,GVgg!$D$11:$BV890,$I$3,FALSE))),"",VLOOKUP($C299,GVgg!$D$11:$BV890,$I$3,FALSE)),"")</f>
        <v/>
      </c>
      <c r="E299" s="51" t="str">
        <f>_xlfn.IFNA(IF(OR($C299="",ISBLANK(VLOOKUP($C299,GVgg!$D$11:$BV890,$I$3-1,FALSE))),"",VLOOKUP($C299,GVgg!$D$11:$BV890,$I$3-1,FALSE)),"")</f>
        <v/>
      </c>
      <c r="F299" s="51">
        <f>IF(B299=B300,UPPER(MID(INDEX(GVgg!$B$12:$F$600,B299,1),9,99)),INDEX(GVgg!$B$12:$F$600,B299,5))</f>
        <v>0</v>
      </c>
      <c r="G299" s="51">
        <f>IF(B299=B300,UPPER(MID(INDEX(GVgg!$B$12:$F$600,B299,1),9,99)),INDEX(GVgg!$B$12:$F$600,B299,4))</f>
        <v>0</v>
      </c>
      <c r="H299" s="106">
        <f t="shared" si="10"/>
        <v>0</v>
      </c>
      <c r="I299" s="108" t="str">
        <f t="shared" si="11"/>
        <v xml:space="preserve"> </v>
      </c>
      <c r="J299" s="134" t="str">
        <f>IF($C299="","",_xlfn.IFNA(IF(ISBLANK(VLOOKUP($C299,GVgg!$D$12:BW$600,J$3,FALSE)),"i.a",VLOOKUP($C299,GVgg!$D$12:BW$600,J$3,FALSE)),"i.a"))</f>
        <v>i.a</v>
      </c>
      <c r="K299" s="134" t="str">
        <f>IF($C299="","",_xlfn.IFNA(IF(ISBLANK(VLOOKUP($C299,GVgg!$D$12:BX$600,K$3,FALSE)),"i.a",VLOOKUP($C299,GVgg!$D$12:BX$600,K$3,FALSE)),"i.a"))</f>
        <v>i.a</v>
      </c>
      <c r="L299" s="134" t="str">
        <f>IF($C299="","",_xlfn.IFNA(IF(ISBLANK(VLOOKUP($C299,GVgg!$D$12:BY$600,L$3,FALSE)),"i.a",VLOOKUP($C299,GVgg!$D$12:BY$600,L$3,FALSE)),"i.a"))</f>
        <v>i.a</v>
      </c>
      <c r="M299" s="134" t="str">
        <f>IF($C299="","",_xlfn.IFNA(IF(ISBLANK(VLOOKUP($C299,GVgg!$D$12:BZ$600,M$3,FALSE)),"i.a",VLOOKUP($C299,GVgg!$D$12:BZ$600,M$3,FALSE)),"i.a"))</f>
        <v>i.a</v>
      </c>
      <c r="N299" s="134" t="str">
        <f>IF($C299="","",_xlfn.IFNA(IF(ISBLANK(VLOOKUP($C299,GVgg!$D$12:CA$600,N$3,FALSE)),"i.a",VLOOKUP($C299,GVgg!$D$12:CA$600,N$3,FALSE)),"i.a"))</f>
        <v>i.a</v>
      </c>
      <c r="O299" s="134" t="str">
        <f>IF($C299="","",_xlfn.IFNA(IF(ISBLANK(VLOOKUP($C299,GVgg!$D$12:CB$600,O$3,FALSE)),"i.a",VLOOKUP($C299,GVgg!$D$12:CB$600,O$3,FALSE)),"i.a"))</f>
        <v>i.a</v>
      </c>
      <c r="P299" s="134" t="str">
        <f>IF($C299="","",_xlfn.IFNA(IF(ISBLANK(VLOOKUP($C299,GVgg!$D$12:CC$600,P$3,FALSE)),"i.a",VLOOKUP($C299,GVgg!$D$12:CC$600,P$3,FALSE)),"i.a"))</f>
        <v>i.a</v>
      </c>
      <c r="Q299" s="134" t="str">
        <f>IF($C299="","",_xlfn.IFNA(IF(ISBLANK(VLOOKUP($C299,GVgg!$D$12:CD$600,Q$3,FALSE)),"i.a",VLOOKUP($C299,GVgg!$D$12:CD$600,Q$3,FALSE)),"i.a"))</f>
        <v>i.a</v>
      </c>
      <c r="R299" s="134" t="str">
        <f>IF($C299="","",_xlfn.IFNA(IF(ISBLANK(VLOOKUP($C299,GVgg!$D$12:CE$600,R$3,FALSE)),"i.a",VLOOKUP($C299,GVgg!$D$12:CE$600,R$3,FALSE)),"i.a"))</f>
        <v>i.a</v>
      </c>
      <c r="S299" s="134" t="str">
        <f>IF($C299="","",_xlfn.IFNA(IF(ISBLANK(VLOOKUP($C299,GVgg!$D$12:CF$600,S$3,FALSE)),"i.a",VLOOKUP($C299,GVgg!$D$12:CF$600,S$3,FALSE)),"i.a"))</f>
        <v>i.a</v>
      </c>
      <c r="T299" s="134" t="str">
        <f>IF($C299="","",_xlfn.IFNA(IF(ISBLANK(VLOOKUP($C299,GVgg!$D$12:CG$600,T$3,FALSE)),"i.a",VLOOKUP($C299,GVgg!$D$12:CG$600,T$3,FALSE)),"i.a"))</f>
        <v>i.a</v>
      </c>
      <c r="U299" s="134" t="str">
        <f>IF($C299="","",_xlfn.IFNA(IF(ISBLANK(VLOOKUP($C299,GVgg!$D$12:CH$600,U$3,FALSE)),"i.a",VLOOKUP($C299,GVgg!$D$12:CH$600,U$3,FALSE)),"i.a"))</f>
        <v>i.a</v>
      </c>
      <c r="V299" s="134" t="str">
        <f>IF($C299="","",_xlfn.IFNA(IF(ISBLANK(VLOOKUP($C299,GVgg!$D$12:CI$600,V$3,FALSE)),"i.a",VLOOKUP($C299,GVgg!$D$12:CI$600,V$3,FALSE)),"i.a"))</f>
        <v>i.a</v>
      </c>
      <c r="W299" s="134" t="str">
        <f>IF($C299="","",_xlfn.IFNA(IF(ISBLANK(VLOOKUP($C299,GVgg!$D$12:CJ$600,W$3,FALSE)),"i.a",VLOOKUP($C299,GVgg!$D$12:CJ$600,W$3,FALSE)),"i.a"))</f>
        <v>i.a</v>
      </c>
      <c r="X299" s="134" t="str">
        <f>IF($C299="","",_xlfn.IFNA(IF(ISBLANK(VLOOKUP($C299,GVgg!$D$12:CK$600,X$3,FALSE)),"i.a",VLOOKUP($C299,GVgg!$D$12:CK$600,X$3,FALSE)),"i.a"))</f>
        <v>i.a</v>
      </c>
      <c r="Y299" s="134" t="str">
        <f>IF($C299="","",_xlfn.IFNA(IF(ISBLANK(VLOOKUP($C299,GVgg!$D$12:CL$600,Y$3,FALSE)),"i.a",VLOOKUP($C299,GVgg!$D$12:CL$600,Y$3,FALSE)),"i.a"))</f>
        <v>i.a</v>
      </c>
      <c r="Z299" s="134" t="str">
        <f>IF($C299="","",_xlfn.IFNA(IF(ISBLANK(VLOOKUP($C299,GVgg!$D$12:CM$600,Z$3,FALSE)),"i.a",VLOOKUP($C299,GVgg!$D$12:CM$600,Z$3,FALSE)),"i.a"))</f>
        <v>i.a</v>
      </c>
      <c r="AA299" s="134" t="str">
        <f>IF($C299="","",_xlfn.IFNA(IF(ISBLANK(VLOOKUP($C299,GVgg!$D$12:CN$600,AA$3,FALSE)),"i.a",VLOOKUP($C299,GVgg!$D$12:CN$600,AA$3,FALSE)),"i.a"))</f>
        <v>i.a</v>
      </c>
      <c r="AB299" s="134" t="str">
        <f>IF($C299="","",_xlfn.IFNA(IF(ISBLANK(VLOOKUP($C299,GVgg!$D$12:CO$600,AB$3,FALSE)),"i.a",VLOOKUP($C299,GVgg!$D$12:CO$600,AB$3,FALSE)),"i.a"))</f>
        <v>i.a</v>
      </c>
    </row>
    <row r="300" spans="1:28" x14ac:dyDescent="0.2">
      <c r="A300" s="45">
        <v>292</v>
      </c>
      <c r="B300" s="45">
        <f>IF(OR(B299=B298,INDEX(GVgg!$B$12:$D$600,B299,1)=""),B299+1,B299)</f>
        <v>292</v>
      </c>
      <c r="C300" s="45">
        <f>IF(B300=B301,"",INDEX(GVgg!$B$12:$D$600,B300,3))</f>
        <v>0</v>
      </c>
      <c r="D300" s="51" t="str">
        <f>_xlfn.IFNA(IF(OR($C300="",ISBLANK(VLOOKUP($C300,GVgg!$D$11:$BV891,$I$3,FALSE))),"",VLOOKUP($C300,GVgg!$D$11:$BV891,$I$3,FALSE)),"")</f>
        <v/>
      </c>
      <c r="E300" s="51" t="str">
        <f>_xlfn.IFNA(IF(OR($C300="",ISBLANK(VLOOKUP($C300,GVgg!$D$11:$BV891,$I$3-1,FALSE))),"",VLOOKUP($C300,GVgg!$D$11:$BV891,$I$3-1,FALSE)),"")</f>
        <v/>
      </c>
      <c r="F300" s="51">
        <f>IF(B300=B301,UPPER(MID(INDEX(GVgg!$B$12:$F$600,B300,1),9,99)),INDEX(GVgg!$B$12:$F$600,B300,5))</f>
        <v>0</v>
      </c>
      <c r="G300" s="51">
        <f>IF(B300=B301,UPPER(MID(INDEX(GVgg!$B$12:$F$600,B300,1),9,99)),INDEX(GVgg!$B$12:$F$600,B300,4))</f>
        <v>0</v>
      </c>
      <c r="H300" s="106">
        <f t="shared" si="10"/>
        <v>0</v>
      </c>
      <c r="I300" s="108" t="str">
        <f t="shared" si="11"/>
        <v xml:space="preserve"> </v>
      </c>
      <c r="J300" s="134" t="str">
        <f>IF($C300="","",_xlfn.IFNA(IF(ISBLANK(VLOOKUP($C300,GVgg!$D$12:BW$600,J$3,FALSE)),"i.a",VLOOKUP($C300,GVgg!$D$12:BW$600,J$3,FALSE)),"i.a"))</f>
        <v>i.a</v>
      </c>
      <c r="K300" s="134" t="str">
        <f>IF($C300="","",_xlfn.IFNA(IF(ISBLANK(VLOOKUP($C300,GVgg!$D$12:BX$600,K$3,FALSE)),"i.a",VLOOKUP($C300,GVgg!$D$12:BX$600,K$3,FALSE)),"i.a"))</f>
        <v>i.a</v>
      </c>
      <c r="L300" s="134" t="str">
        <f>IF($C300="","",_xlfn.IFNA(IF(ISBLANK(VLOOKUP($C300,GVgg!$D$12:BY$600,L$3,FALSE)),"i.a",VLOOKUP($C300,GVgg!$D$12:BY$600,L$3,FALSE)),"i.a"))</f>
        <v>i.a</v>
      </c>
      <c r="M300" s="134" t="str">
        <f>IF($C300="","",_xlfn.IFNA(IF(ISBLANK(VLOOKUP($C300,GVgg!$D$12:BZ$600,M$3,FALSE)),"i.a",VLOOKUP($C300,GVgg!$D$12:BZ$600,M$3,FALSE)),"i.a"))</f>
        <v>i.a</v>
      </c>
      <c r="N300" s="134" t="str">
        <f>IF($C300="","",_xlfn.IFNA(IF(ISBLANK(VLOOKUP($C300,GVgg!$D$12:CA$600,N$3,FALSE)),"i.a",VLOOKUP($C300,GVgg!$D$12:CA$600,N$3,FALSE)),"i.a"))</f>
        <v>i.a</v>
      </c>
      <c r="O300" s="134" t="str">
        <f>IF($C300="","",_xlfn.IFNA(IF(ISBLANK(VLOOKUP($C300,GVgg!$D$12:CB$600,O$3,FALSE)),"i.a",VLOOKUP($C300,GVgg!$D$12:CB$600,O$3,FALSE)),"i.a"))</f>
        <v>i.a</v>
      </c>
      <c r="P300" s="134" t="str">
        <f>IF($C300="","",_xlfn.IFNA(IF(ISBLANK(VLOOKUP($C300,GVgg!$D$12:CC$600,P$3,FALSE)),"i.a",VLOOKUP($C300,GVgg!$D$12:CC$600,P$3,FALSE)),"i.a"))</f>
        <v>i.a</v>
      </c>
      <c r="Q300" s="134" t="str">
        <f>IF($C300="","",_xlfn.IFNA(IF(ISBLANK(VLOOKUP($C300,GVgg!$D$12:CD$600,Q$3,FALSE)),"i.a",VLOOKUP($C300,GVgg!$D$12:CD$600,Q$3,FALSE)),"i.a"))</f>
        <v>i.a</v>
      </c>
      <c r="R300" s="134" t="str">
        <f>IF($C300="","",_xlfn.IFNA(IF(ISBLANK(VLOOKUP($C300,GVgg!$D$12:CE$600,R$3,FALSE)),"i.a",VLOOKUP($C300,GVgg!$D$12:CE$600,R$3,FALSE)),"i.a"))</f>
        <v>i.a</v>
      </c>
      <c r="S300" s="134" t="str">
        <f>IF($C300="","",_xlfn.IFNA(IF(ISBLANK(VLOOKUP($C300,GVgg!$D$12:CF$600,S$3,FALSE)),"i.a",VLOOKUP($C300,GVgg!$D$12:CF$600,S$3,FALSE)),"i.a"))</f>
        <v>i.a</v>
      </c>
      <c r="T300" s="134" t="str">
        <f>IF($C300="","",_xlfn.IFNA(IF(ISBLANK(VLOOKUP($C300,GVgg!$D$12:CG$600,T$3,FALSE)),"i.a",VLOOKUP($C300,GVgg!$D$12:CG$600,T$3,FALSE)),"i.a"))</f>
        <v>i.a</v>
      </c>
      <c r="U300" s="134" t="str">
        <f>IF($C300="","",_xlfn.IFNA(IF(ISBLANK(VLOOKUP($C300,GVgg!$D$12:CH$600,U$3,FALSE)),"i.a",VLOOKUP($C300,GVgg!$D$12:CH$600,U$3,FALSE)),"i.a"))</f>
        <v>i.a</v>
      </c>
      <c r="V300" s="134" t="str">
        <f>IF($C300="","",_xlfn.IFNA(IF(ISBLANK(VLOOKUP($C300,GVgg!$D$12:CI$600,V$3,FALSE)),"i.a",VLOOKUP($C300,GVgg!$D$12:CI$600,V$3,FALSE)),"i.a"))</f>
        <v>i.a</v>
      </c>
      <c r="W300" s="134" t="str">
        <f>IF($C300="","",_xlfn.IFNA(IF(ISBLANK(VLOOKUP($C300,GVgg!$D$12:CJ$600,W$3,FALSE)),"i.a",VLOOKUP($C300,GVgg!$D$12:CJ$600,W$3,FALSE)),"i.a"))</f>
        <v>i.a</v>
      </c>
      <c r="X300" s="134" t="str">
        <f>IF($C300="","",_xlfn.IFNA(IF(ISBLANK(VLOOKUP($C300,GVgg!$D$12:CK$600,X$3,FALSE)),"i.a",VLOOKUP($C300,GVgg!$D$12:CK$600,X$3,FALSE)),"i.a"))</f>
        <v>i.a</v>
      </c>
      <c r="Y300" s="134" t="str">
        <f>IF($C300="","",_xlfn.IFNA(IF(ISBLANK(VLOOKUP($C300,GVgg!$D$12:CL$600,Y$3,FALSE)),"i.a",VLOOKUP($C300,GVgg!$D$12:CL$600,Y$3,FALSE)),"i.a"))</f>
        <v>i.a</v>
      </c>
      <c r="Z300" s="134" t="str">
        <f>IF($C300="","",_xlfn.IFNA(IF(ISBLANK(VLOOKUP($C300,GVgg!$D$12:CM$600,Z$3,FALSE)),"i.a",VLOOKUP($C300,GVgg!$D$12:CM$600,Z$3,FALSE)),"i.a"))</f>
        <v>i.a</v>
      </c>
      <c r="AA300" s="134" t="str">
        <f>IF($C300="","",_xlfn.IFNA(IF(ISBLANK(VLOOKUP($C300,GVgg!$D$12:CN$600,AA$3,FALSE)),"i.a",VLOOKUP($C300,GVgg!$D$12:CN$600,AA$3,FALSE)),"i.a"))</f>
        <v>i.a</v>
      </c>
      <c r="AB300" s="134" t="str">
        <f>IF($C300="","",_xlfn.IFNA(IF(ISBLANK(VLOOKUP($C300,GVgg!$D$12:CO$600,AB$3,FALSE)),"i.a",VLOOKUP($C300,GVgg!$D$12:CO$600,AB$3,FALSE)),"i.a"))</f>
        <v>i.a</v>
      </c>
    </row>
    <row r="301" spans="1:28" x14ac:dyDescent="0.2">
      <c r="A301" s="45">
        <v>293</v>
      </c>
      <c r="B301" s="45">
        <f>IF(OR(B300=B299,INDEX(GVgg!$B$12:$D$600,B300,1)=""),B300+1,B300)</f>
        <v>293</v>
      </c>
      <c r="C301" s="45">
        <f>IF(B301=B302,"",INDEX(GVgg!$B$12:$D$600,B301,3))</f>
        <v>0</v>
      </c>
      <c r="D301" s="51" t="str">
        <f>_xlfn.IFNA(IF(OR($C301="",ISBLANK(VLOOKUP($C301,GVgg!$D$11:$BV892,$I$3,FALSE))),"",VLOOKUP($C301,GVgg!$D$11:$BV892,$I$3,FALSE)),"")</f>
        <v/>
      </c>
      <c r="E301" s="51" t="str">
        <f>_xlfn.IFNA(IF(OR($C301="",ISBLANK(VLOOKUP($C301,GVgg!$D$11:$BV892,$I$3-1,FALSE))),"",VLOOKUP($C301,GVgg!$D$11:$BV892,$I$3-1,FALSE)),"")</f>
        <v/>
      </c>
      <c r="F301" s="51">
        <f>IF(B301=B302,UPPER(MID(INDEX(GVgg!$B$12:$F$600,B301,1),9,99)),INDEX(GVgg!$B$12:$F$600,B301,5))</f>
        <v>0</v>
      </c>
      <c r="G301" s="51">
        <f>IF(B301=B302,UPPER(MID(INDEX(GVgg!$B$12:$F$600,B301,1),9,99)),INDEX(GVgg!$B$12:$F$600,B301,4))</f>
        <v>0</v>
      </c>
      <c r="H301" s="106">
        <f t="shared" si="10"/>
        <v>0</v>
      </c>
      <c r="I301" s="108" t="str">
        <f t="shared" si="11"/>
        <v xml:space="preserve"> </v>
      </c>
      <c r="J301" s="134" t="str">
        <f>IF($C301="","",_xlfn.IFNA(IF(ISBLANK(VLOOKUP($C301,GVgg!$D$12:BW$600,J$3,FALSE)),"i.a",VLOOKUP($C301,GVgg!$D$12:BW$600,J$3,FALSE)),"i.a"))</f>
        <v>i.a</v>
      </c>
      <c r="K301" s="134" t="str">
        <f>IF($C301="","",_xlfn.IFNA(IF(ISBLANK(VLOOKUP($C301,GVgg!$D$12:BX$600,K$3,FALSE)),"i.a",VLOOKUP($C301,GVgg!$D$12:BX$600,K$3,FALSE)),"i.a"))</f>
        <v>i.a</v>
      </c>
      <c r="L301" s="134" t="str">
        <f>IF($C301="","",_xlfn.IFNA(IF(ISBLANK(VLOOKUP($C301,GVgg!$D$12:BY$600,L$3,FALSE)),"i.a",VLOOKUP($C301,GVgg!$D$12:BY$600,L$3,FALSE)),"i.a"))</f>
        <v>i.a</v>
      </c>
      <c r="M301" s="134" t="str">
        <f>IF($C301="","",_xlfn.IFNA(IF(ISBLANK(VLOOKUP($C301,GVgg!$D$12:BZ$600,M$3,FALSE)),"i.a",VLOOKUP($C301,GVgg!$D$12:BZ$600,M$3,FALSE)),"i.a"))</f>
        <v>i.a</v>
      </c>
      <c r="N301" s="134" t="str">
        <f>IF($C301="","",_xlfn.IFNA(IF(ISBLANK(VLOOKUP($C301,GVgg!$D$12:CA$600,N$3,FALSE)),"i.a",VLOOKUP($C301,GVgg!$D$12:CA$600,N$3,FALSE)),"i.a"))</f>
        <v>i.a</v>
      </c>
      <c r="O301" s="134" t="str">
        <f>IF($C301="","",_xlfn.IFNA(IF(ISBLANK(VLOOKUP($C301,GVgg!$D$12:CB$600,O$3,FALSE)),"i.a",VLOOKUP($C301,GVgg!$D$12:CB$600,O$3,FALSE)),"i.a"))</f>
        <v>i.a</v>
      </c>
      <c r="P301" s="134" t="str">
        <f>IF($C301="","",_xlfn.IFNA(IF(ISBLANK(VLOOKUP($C301,GVgg!$D$12:CC$600,P$3,FALSE)),"i.a",VLOOKUP($C301,GVgg!$D$12:CC$600,P$3,FALSE)),"i.a"))</f>
        <v>i.a</v>
      </c>
      <c r="Q301" s="134" t="str">
        <f>IF($C301="","",_xlfn.IFNA(IF(ISBLANK(VLOOKUP($C301,GVgg!$D$12:CD$600,Q$3,FALSE)),"i.a",VLOOKUP($C301,GVgg!$D$12:CD$600,Q$3,FALSE)),"i.a"))</f>
        <v>i.a</v>
      </c>
      <c r="R301" s="134" t="str">
        <f>IF($C301="","",_xlfn.IFNA(IF(ISBLANK(VLOOKUP($C301,GVgg!$D$12:CE$600,R$3,FALSE)),"i.a",VLOOKUP($C301,GVgg!$D$12:CE$600,R$3,FALSE)),"i.a"))</f>
        <v>i.a</v>
      </c>
      <c r="S301" s="134" t="str">
        <f>IF($C301="","",_xlfn.IFNA(IF(ISBLANK(VLOOKUP($C301,GVgg!$D$12:CF$600,S$3,FALSE)),"i.a",VLOOKUP($C301,GVgg!$D$12:CF$600,S$3,FALSE)),"i.a"))</f>
        <v>i.a</v>
      </c>
      <c r="T301" s="134" t="str">
        <f>IF($C301="","",_xlfn.IFNA(IF(ISBLANK(VLOOKUP($C301,GVgg!$D$12:CG$600,T$3,FALSE)),"i.a",VLOOKUP($C301,GVgg!$D$12:CG$600,T$3,FALSE)),"i.a"))</f>
        <v>i.a</v>
      </c>
      <c r="U301" s="134" t="str">
        <f>IF($C301="","",_xlfn.IFNA(IF(ISBLANK(VLOOKUP($C301,GVgg!$D$12:CH$600,U$3,FALSE)),"i.a",VLOOKUP($C301,GVgg!$D$12:CH$600,U$3,FALSE)),"i.a"))</f>
        <v>i.a</v>
      </c>
      <c r="V301" s="134" t="str">
        <f>IF($C301="","",_xlfn.IFNA(IF(ISBLANK(VLOOKUP($C301,GVgg!$D$12:CI$600,V$3,FALSE)),"i.a",VLOOKUP($C301,GVgg!$D$12:CI$600,V$3,FALSE)),"i.a"))</f>
        <v>i.a</v>
      </c>
      <c r="W301" s="134" t="str">
        <f>IF($C301="","",_xlfn.IFNA(IF(ISBLANK(VLOOKUP($C301,GVgg!$D$12:CJ$600,W$3,FALSE)),"i.a",VLOOKUP($C301,GVgg!$D$12:CJ$600,W$3,FALSE)),"i.a"))</f>
        <v>i.a</v>
      </c>
      <c r="X301" s="134" t="str">
        <f>IF($C301="","",_xlfn.IFNA(IF(ISBLANK(VLOOKUP($C301,GVgg!$D$12:CK$600,X$3,FALSE)),"i.a",VLOOKUP($C301,GVgg!$D$12:CK$600,X$3,FALSE)),"i.a"))</f>
        <v>i.a</v>
      </c>
      <c r="Y301" s="134" t="str">
        <f>IF($C301="","",_xlfn.IFNA(IF(ISBLANK(VLOOKUP($C301,GVgg!$D$12:CL$600,Y$3,FALSE)),"i.a",VLOOKUP($C301,GVgg!$D$12:CL$600,Y$3,FALSE)),"i.a"))</f>
        <v>i.a</v>
      </c>
      <c r="Z301" s="134" t="str">
        <f>IF($C301="","",_xlfn.IFNA(IF(ISBLANK(VLOOKUP($C301,GVgg!$D$12:CM$600,Z$3,FALSE)),"i.a",VLOOKUP($C301,GVgg!$D$12:CM$600,Z$3,FALSE)),"i.a"))</f>
        <v>i.a</v>
      </c>
      <c r="AA301" s="134" t="str">
        <f>IF($C301="","",_xlfn.IFNA(IF(ISBLANK(VLOOKUP($C301,GVgg!$D$12:CN$600,AA$3,FALSE)),"i.a",VLOOKUP($C301,GVgg!$D$12:CN$600,AA$3,FALSE)),"i.a"))</f>
        <v>i.a</v>
      </c>
      <c r="AB301" s="134" t="str">
        <f>IF($C301="","",_xlfn.IFNA(IF(ISBLANK(VLOOKUP($C301,GVgg!$D$12:CO$600,AB$3,FALSE)),"i.a",VLOOKUP($C301,GVgg!$D$12:CO$600,AB$3,FALSE)),"i.a"))</f>
        <v>i.a</v>
      </c>
    </row>
    <row r="302" spans="1:28" x14ac:dyDescent="0.2">
      <c r="A302" s="45">
        <v>294</v>
      </c>
      <c r="B302" s="45">
        <f>IF(OR(B301=B300,INDEX(GVgg!$B$12:$D$600,B301,1)=""),B301+1,B301)</f>
        <v>294</v>
      </c>
      <c r="C302" s="45">
        <f>IF(B302=B303,"",INDEX(GVgg!$B$12:$D$600,B302,3))</f>
        <v>0</v>
      </c>
      <c r="D302" s="51" t="str">
        <f>_xlfn.IFNA(IF(OR($C302="",ISBLANK(VLOOKUP($C302,GVgg!$D$11:$BV893,$I$3,FALSE))),"",VLOOKUP($C302,GVgg!$D$11:$BV893,$I$3,FALSE)),"")</f>
        <v/>
      </c>
      <c r="E302" s="51" t="str">
        <f>_xlfn.IFNA(IF(OR($C302="",ISBLANK(VLOOKUP($C302,GVgg!$D$11:$BV893,$I$3-1,FALSE))),"",VLOOKUP($C302,GVgg!$D$11:$BV893,$I$3-1,FALSE)),"")</f>
        <v/>
      </c>
      <c r="F302" s="51">
        <f>IF(B302=B303,UPPER(MID(INDEX(GVgg!$B$12:$F$600,B302,1),9,99)),INDEX(GVgg!$B$12:$F$600,B302,5))</f>
        <v>0</v>
      </c>
      <c r="G302" s="51">
        <f>IF(B302=B303,UPPER(MID(INDEX(GVgg!$B$12:$F$600,B302,1),9,99)),INDEX(GVgg!$B$12:$F$600,B302,4))</f>
        <v>0</v>
      </c>
      <c r="H302" s="106">
        <f t="shared" si="10"/>
        <v>0</v>
      </c>
      <c r="I302" s="108" t="str">
        <f t="shared" si="11"/>
        <v xml:space="preserve"> </v>
      </c>
      <c r="J302" s="134" t="str">
        <f>IF($C302="","",_xlfn.IFNA(IF(ISBLANK(VLOOKUP($C302,GVgg!$D$12:BW$600,J$3,FALSE)),"i.a",VLOOKUP($C302,GVgg!$D$12:BW$600,J$3,FALSE)),"i.a"))</f>
        <v>i.a</v>
      </c>
      <c r="K302" s="134" t="str">
        <f>IF($C302="","",_xlfn.IFNA(IF(ISBLANK(VLOOKUP($C302,GVgg!$D$12:BX$600,K$3,FALSE)),"i.a",VLOOKUP($C302,GVgg!$D$12:BX$600,K$3,FALSE)),"i.a"))</f>
        <v>i.a</v>
      </c>
      <c r="L302" s="134" t="str">
        <f>IF($C302="","",_xlfn.IFNA(IF(ISBLANK(VLOOKUP($C302,GVgg!$D$12:BY$600,L$3,FALSE)),"i.a",VLOOKUP($C302,GVgg!$D$12:BY$600,L$3,FALSE)),"i.a"))</f>
        <v>i.a</v>
      </c>
      <c r="M302" s="134" t="str">
        <f>IF($C302="","",_xlfn.IFNA(IF(ISBLANK(VLOOKUP($C302,GVgg!$D$12:BZ$600,M$3,FALSE)),"i.a",VLOOKUP($C302,GVgg!$D$12:BZ$600,M$3,FALSE)),"i.a"))</f>
        <v>i.a</v>
      </c>
      <c r="N302" s="134" t="str">
        <f>IF($C302="","",_xlfn.IFNA(IF(ISBLANK(VLOOKUP($C302,GVgg!$D$12:CA$600,N$3,FALSE)),"i.a",VLOOKUP($C302,GVgg!$D$12:CA$600,N$3,FALSE)),"i.a"))</f>
        <v>i.a</v>
      </c>
      <c r="O302" s="134" t="str">
        <f>IF($C302="","",_xlfn.IFNA(IF(ISBLANK(VLOOKUP($C302,GVgg!$D$12:CB$600,O$3,FALSE)),"i.a",VLOOKUP($C302,GVgg!$D$12:CB$600,O$3,FALSE)),"i.a"))</f>
        <v>i.a</v>
      </c>
      <c r="P302" s="134" t="str">
        <f>IF($C302="","",_xlfn.IFNA(IF(ISBLANK(VLOOKUP($C302,GVgg!$D$12:CC$600,P$3,FALSE)),"i.a",VLOOKUP($C302,GVgg!$D$12:CC$600,P$3,FALSE)),"i.a"))</f>
        <v>i.a</v>
      </c>
      <c r="Q302" s="134" t="str">
        <f>IF($C302="","",_xlfn.IFNA(IF(ISBLANK(VLOOKUP($C302,GVgg!$D$12:CD$600,Q$3,FALSE)),"i.a",VLOOKUP($C302,GVgg!$D$12:CD$600,Q$3,FALSE)),"i.a"))</f>
        <v>i.a</v>
      </c>
      <c r="R302" s="134" t="str">
        <f>IF($C302="","",_xlfn.IFNA(IF(ISBLANK(VLOOKUP($C302,GVgg!$D$12:CE$600,R$3,FALSE)),"i.a",VLOOKUP($C302,GVgg!$D$12:CE$600,R$3,FALSE)),"i.a"))</f>
        <v>i.a</v>
      </c>
      <c r="S302" s="134" t="str">
        <f>IF($C302="","",_xlfn.IFNA(IF(ISBLANK(VLOOKUP($C302,GVgg!$D$12:CF$600,S$3,FALSE)),"i.a",VLOOKUP($C302,GVgg!$D$12:CF$600,S$3,FALSE)),"i.a"))</f>
        <v>i.a</v>
      </c>
      <c r="T302" s="134" t="str">
        <f>IF($C302="","",_xlfn.IFNA(IF(ISBLANK(VLOOKUP($C302,GVgg!$D$12:CG$600,T$3,FALSE)),"i.a",VLOOKUP($C302,GVgg!$D$12:CG$600,T$3,FALSE)),"i.a"))</f>
        <v>i.a</v>
      </c>
      <c r="U302" s="134" t="str">
        <f>IF($C302="","",_xlfn.IFNA(IF(ISBLANK(VLOOKUP($C302,GVgg!$D$12:CH$600,U$3,FALSE)),"i.a",VLOOKUP($C302,GVgg!$D$12:CH$600,U$3,FALSE)),"i.a"))</f>
        <v>i.a</v>
      </c>
      <c r="V302" s="134" t="str">
        <f>IF($C302="","",_xlfn.IFNA(IF(ISBLANK(VLOOKUP($C302,GVgg!$D$12:CI$600,V$3,FALSE)),"i.a",VLOOKUP($C302,GVgg!$D$12:CI$600,V$3,FALSE)),"i.a"))</f>
        <v>i.a</v>
      </c>
      <c r="W302" s="134" t="str">
        <f>IF($C302="","",_xlfn.IFNA(IF(ISBLANK(VLOOKUP($C302,GVgg!$D$12:CJ$600,W$3,FALSE)),"i.a",VLOOKUP($C302,GVgg!$D$12:CJ$600,W$3,FALSE)),"i.a"))</f>
        <v>i.a</v>
      </c>
      <c r="X302" s="134" t="str">
        <f>IF($C302="","",_xlfn.IFNA(IF(ISBLANK(VLOOKUP($C302,GVgg!$D$12:CK$600,X$3,FALSE)),"i.a",VLOOKUP($C302,GVgg!$D$12:CK$600,X$3,FALSE)),"i.a"))</f>
        <v>i.a</v>
      </c>
      <c r="Y302" s="134" t="str">
        <f>IF($C302="","",_xlfn.IFNA(IF(ISBLANK(VLOOKUP($C302,GVgg!$D$12:CL$600,Y$3,FALSE)),"i.a",VLOOKUP($C302,GVgg!$D$12:CL$600,Y$3,FALSE)),"i.a"))</f>
        <v>i.a</v>
      </c>
      <c r="Z302" s="134" t="str">
        <f>IF($C302="","",_xlfn.IFNA(IF(ISBLANK(VLOOKUP($C302,GVgg!$D$12:CM$600,Z$3,FALSE)),"i.a",VLOOKUP($C302,GVgg!$D$12:CM$600,Z$3,FALSE)),"i.a"))</f>
        <v>i.a</v>
      </c>
      <c r="AA302" s="134" t="str">
        <f>IF($C302="","",_xlfn.IFNA(IF(ISBLANK(VLOOKUP($C302,GVgg!$D$12:CN$600,AA$3,FALSE)),"i.a",VLOOKUP($C302,GVgg!$D$12:CN$600,AA$3,FALSE)),"i.a"))</f>
        <v>i.a</v>
      </c>
      <c r="AB302" s="134" t="str">
        <f>IF($C302="","",_xlfn.IFNA(IF(ISBLANK(VLOOKUP($C302,GVgg!$D$12:CO$600,AB$3,FALSE)),"i.a",VLOOKUP($C302,GVgg!$D$12:CO$600,AB$3,FALSE)),"i.a"))</f>
        <v>i.a</v>
      </c>
    </row>
    <row r="303" spans="1:28" x14ac:dyDescent="0.2">
      <c r="A303" s="45">
        <v>295</v>
      </c>
      <c r="B303" s="45">
        <f>IF(OR(B302=B301,INDEX(GVgg!$B$12:$D$600,B302,1)=""),B302+1,B302)</f>
        <v>295</v>
      </c>
      <c r="C303" s="45">
        <f>IF(B303=B304,"",INDEX(GVgg!$B$12:$D$600,B303,3))</f>
        <v>0</v>
      </c>
      <c r="D303" s="51" t="str">
        <f>_xlfn.IFNA(IF(OR($C303="",ISBLANK(VLOOKUP($C303,GVgg!$D$11:$BV894,$I$3,FALSE))),"",VLOOKUP($C303,GVgg!$D$11:$BV894,$I$3,FALSE)),"")</f>
        <v/>
      </c>
      <c r="E303" s="51" t="str">
        <f>_xlfn.IFNA(IF(OR($C303="",ISBLANK(VLOOKUP($C303,GVgg!$D$11:$BV894,$I$3-1,FALSE))),"",VLOOKUP($C303,GVgg!$D$11:$BV894,$I$3-1,FALSE)),"")</f>
        <v/>
      </c>
      <c r="F303" s="51">
        <f>IF(B303=B304,UPPER(MID(INDEX(GVgg!$B$12:$F$600,B303,1),9,99)),INDEX(GVgg!$B$12:$F$600,B303,5))</f>
        <v>0</v>
      </c>
      <c r="G303" s="51">
        <f>IF(B303=B304,UPPER(MID(INDEX(GVgg!$B$12:$F$600,B303,1),9,99)),INDEX(GVgg!$B$12:$F$600,B303,4))</f>
        <v>0</v>
      </c>
      <c r="H303" s="106">
        <f t="shared" si="10"/>
        <v>0</v>
      </c>
      <c r="I303" s="108" t="str">
        <f t="shared" si="11"/>
        <v xml:space="preserve"> </v>
      </c>
      <c r="J303" s="134" t="str">
        <f>IF($C303="","",_xlfn.IFNA(IF(ISBLANK(VLOOKUP($C303,GVgg!$D$12:BW$600,J$3,FALSE)),"i.a",VLOOKUP($C303,GVgg!$D$12:BW$600,J$3,FALSE)),"i.a"))</f>
        <v>i.a</v>
      </c>
      <c r="K303" s="134" t="str">
        <f>IF($C303="","",_xlfn.IFNA(IF(ISBLANK(VLOOKUP($C303,GVgg!$D$12:BX$600,K$3,FALSE)),"i.a",VLOOKUP($C303,GVgg!$D$12:BX$600,K$3,FALSE)),"i.a"))</f>
        <v>i.a</v>
      </c>
      <c r="L303" s="134" t="str">
        <f>IF($C303="","",_xlfn.IFNA(IF(ISBLANK(VLOOKUP($C303,GVgg!$D$12:BY$600,L$3,FALSE)),"i.a",VLOOKUP($C303,GVgg!$D$12:BY$600,L$3,FALSE)),"i.a"))</f>
        <v>i.a</v>
      </c>
      <c r="M303" s="134" t="str">
        <f>IF($C303="","",_xlfn.IFNA(IF(ISBLANK(VLOOKUP($C303,GVgg!$D$12:BZ$600,M$3,FALSE)),"i.a",VLOOKUP($C303,GVgg!$D$12:BZ$600,M$3,FALSE)),"i.a"))</f>
        <v>i.a</v>
      </c>
      <c r="N303" s="134" t="str">
        <f>IF($C303="","",_xlfn.IFNA(IF(ISBLANK(VLOOKUP($C303,GVgg!$D$12:CA$600,N$3,FALSE)),"i.a",VLOOKUP($C303,GVgg!$D$12:CA$600,N$3,FALSE)),"i.a"))</f>
        <v>i.a</v>
      </c>
      <c r="O303" s="134" t="str">
        <f>IF($C303="","",_xlfn.IFNA(IF(ISBLANK(VLOOKUP($C303,GVgg!$D$12:CB$600,O$3,FALSE)),"i.a",VLOOKUP($C303,GVgg!$D$12:CB$600,O$3,FALSE)),"i.a"))</f>
        <v>i.a</v>
      </c>
      <c r="P303" s="134" t="str">
        <f>IF($C303="","",_xlfn.IFNA(IF(ISBLANK(VLOOKUP($C303,GVgg!$D$12:CC$600,P$3,FALSE)),"i.a",VLOOKUP($C303,GVgg!$D$12:CC$600,P$3,FALSE)),"i.a"))</f>
        <v>i.a</v>
      </c>
      <c r="Q303" s="134" t="str">
        <f>IF($C303="","",_xlfn.IFNA(IF(ISBLANK(VLOOKUP($C303,GVgg!$D$12:CD$600,Q$3,FALSE)),"i.a",VLOOKUP($C303,GVgg!$D$12:CD$600,Q$3,FALSE)),"i.a"))</f>
        <v>i.a</v>
      </c>
      <c r="R303" s="134" t="str">
        <f>IF($C303="","",_xlfn.IFNA(IF(ISBLANK(VLOOKUP($C303,GVgg!$D$12:CE$600,R$3,FALSE)),"i.a",VLOOKUP($C303,GVgg!$D$12:CE$600,R$3,FALSE)),"i.a"))</f>
        <v>i.a</v>
      </c>
      <c r="S303" s="134" t="str">
        <f>IF($C303="","",_xlfn.IFNA(IF(ISBLANK(VLOOKUP($C303,GVgg!$D$12:CF$600,S$3,FALSE)),"i.a",VLOOKUP($C303,GVgg!$D$12:CF$600,S$3,FALSE)),"i.a"))</f>
        <v>i.a</v>
      </c>
      <c r="T303" s="134" t="str">
        <f>IF($C303="","",_xlfn.IFNA(IF(ISBLANK(VLOOKUP($C303,GVgg!$D$12:CG$600,T$3,FALSE)),"i.a",VLOOKUP($C303,GVgg!$D$12:CG$600,T$3,FALSE)),"i.a"))</f>
        <v>i.a</v>
      </c>
      <c r="U303" s="134" t="str">
        <f>IF($C303="","",_xlfn.IFNA(IF(ISBLANK(VLOOKUP($C303,GVgg!$D$12:CH$600,U$3,FALSE)),"i.a",VLOOKUP($C303,GVgg!$D$12:CH$600,U$3,FALSE)),"i.a"))</f>
        <v>i.a</v>
      </c>
      <c r="V303" s="134" t="str">
        <f>IF($C303="","",_xlfn.IFNA(IF(ISBLANK(VLOOKUP($C303,GVgg!$D$12:CI$600,V$3,FALSE)),"i.a",VLOOKUP($C303,GVgg!$D$12:CI$600,V$3,FALSE)),"i.a"))</f>
        <v>i.a</v>
      </c>
      <c r="W303" s="134" t="str">
        <f>IF($C303="","",_xlfn.IFNA(IF(ISBLANK(VLOOKUP($C303,GVgg!$D$12:CJ$600,W$3,FALSE)),"i.a",VLOOKUP($C303,GVgg!$D$12:CJ$600,W$3,FALSE)),"i.a"))</f>
        <v>i.a</v>
      </c>
      <c r="X303" s="134" t="str">
        <f>IF($C303="","",_xlfn.IFNA(IF(ISBLANK(VLOOKUP($C303,GVgg!$D$12:CK$600,X$3,FALSE)),"i.a",VLOOKUP($C303,GVgg!$D$12:CK$600,X$3,FALSE)),"i.a"))</f>
        <v>i.a</v>
      </c>
      <c r="Y303" s="134" t="str">
        <f>IF($C303="","",_xlfn.IFNA(IF(ISBLANK(VLOOKUP($C303,GVgg!$D$12:CL$600,Y$3,FALSE)),"i.a",VLOOKUP($C303,GVgg!$D$12:CL$600,Y$3,FALSE)),"i.a"))</f>
        <v>i.a</v>
      </c>
      <c r="Z303" s="134" t="str">
        <f>IF($C303="","",_xlfn.IFNA(IF(ISBLANK(VLOOKUP($C303,GVgg!$D$12:CM$600,Z$3,FALSE)),"i.a",VLOOKUP($C303,GVgg!$D$12:CM$600,Z$3,FALSE)),"i.a"))</f>
        <v>i.a</v>
      </c>
      <c r="AA303" s="134" t="str">
        <f>IF($C303="","",_xlfn.IFNA(IF(ISBLANK(VLOOKUP($C303,GVgg!$D$12:CN$600,AA$3,FALSE)),"i.a",VLOOKUP($C303,GVgg!$D$12:CN$600,AA$3,FALSE)),"i.a"))</f>
        <v>i.a</v>
      </c>
      <c r="AB303" s="134" t="str">
        <f>IF($C303="","",_xlfn.IFNA(IF(ISBLANK(VLOOKUP($C303,GVgg!$D$12:CO$600,AB$3,FALSE)),"i.a",VLOOKUP($C303,GVgg!$D$12:CO$600,AB$3,FALSE)),"i.a"))</f>
        <v>i.a</v>
      </c>
    </row>
    <row r="304" spans="1:28" x14ac:dyDescent="0.2">
      <c r="A304" s="45">
        <v>296</v>
      </c>
      <c r="B304" s="45">
        <f>IF(OR(B303=B302,INDEX(GVgg!$B$12:$D$600,B303,1)=""),B303+1,B303)</f>
        <v>296</v>
      </c>
      <c r="C304" s="45">
        <f>IF(B304=B305,"",INDEX(GVgg!$B$12:$D$600,B304,3))</f>
        <v>0</v>
      </c>
      <c r="D304" s="51" t="str">
        <f>_xlfn.IFNA(IF(OR($C304="",ISBLANK(VLOOKUP($C304,GVgg!$D$11:$BV895,$I$3,FALSE))),"",VLOOKUP($C304,GVgg!$D$11:$BV895,$I$3,FALSE)),"")</f>
        <v/>
      </c>
      <c r="E304" s="51" t="str">
        <f>_xlfn.IFNA(IF(OR($C304="",ISBLANK(VLOOKUP($C304,GVgg!$D$11:$BV895,$I$3-1,FALSE))),"",VLOOKUP($C304,GVgg!$D$11:$BV895,$I$3-1,FALSE)),"")</f>
        <v/>
      </c>
      <c r="F304" s="51">
        <f>IF(B304=B305,UPPER(MID(INDEX(GVgg!$B$12:$F$600,B304,1),9,99)),INDEX(GVgg!$B$12:$F$600,B304,5))</f>
        <v>0</v>
      </c>
      <c r="G304" s="51">
        <f>IF(B304=B305,UPPER(MID(INDEX(GVgg!$B$12:$F$600,B304,1),9,99)),INDEX(GVgg!$B$12:$F$600,B304,4))</f>
        <v>0</v>
      </c>
      <c r="H304" s="106">
        <f t="shared" si="10"/>
        <v>0</v>
      </c>
      <c r="I304" s="108" t="str">
        <f t="shared" si="11"/>
        <v xml:space="preserve"> </v>
      </c>
      <c r="J304" s="134" t="str">
        <f>IF($C304="","",_xlfn.IFNA(IF(ISBLANK(VLOOKUP($C304,GVgg!$D$12:BW$600,J$3,FALSE)),"i.a",VLOOKUP($C304,GVgg!$D$12:BW$600,J$3,FALSE)),"i.a"))</f>
        <v>i.a</v>
      </c>
      <c r="K304" s="134" t="str">
        <f>IF($C304="","",_xlfn.IFNA(IF(ISBLANK(VLOOKUP($C304,GVgg!$D$12:BX$600,K$3,FALSE)),"i.a",VLOOKUP($C304,GVgg!$D$12:BX$600,K$3,FALSE)),"i.a"))</f>
        <v>i.a</v>
      </c>
      <c r="L304" s="134" t="str">
        <f>IF($C304="","",_xlfn.IFNA(IF(ISBLANK(VLOOKUP($C304,GVgg!$D$12:BY$600,L$3,FALSE)),"i.a",VLOOKUP($C304,GVgg!$D$12:BY$600,L$3,FALSE)),"i.a"))</f>
        <v>i.a</v>
      </c>
      <c r="M304" s="134" t="str">
        <f>IF($C304="","",_xlfn.IFNA(IF(ISBLANK(VLOOKUP($C304,GVgg!$D$12:BZ$600,M$3,FALSE)),"i.a",VLOOKUP($C304,GVgg!$D$12:BZ$600,M$3,FALSE)),"i.a"))</f>
        <v>i.a</v>
      </c>
      <c r="N304" s="134" t="str">
        <f>IF($C304="","",_xlfn.IFNA(IF(ISBLANK(VLOOKUP($C304,GVgg!$D$12:CA$600,N$3,FALSE)),"i.a",VLOOKUP($C304,GVgg!$D$12:CA$600,N$3,FALSE)),"i.a"))</f>
        <v>i.a</v>
      </c>
      <c r="O304" s="134" t="str">
        <f>IF($C304="","",_xlfn.IFNA(IF(ISBLANK(VLOOKUP($C304,GVgg!$D$12:CB$600,O$3,FALSE)),"i.a",VLOOKUP($C304,GVgg!$D$12:CB$600,O$3,FALSE)),"i.a"))</f>
        <v>i.a</v>
      </c>
      <c r="P304" s="134" t="str">
        <f>IF($C304="","",_xlfn.IFNA(IF(ISBLANK(VLOOKUP($C304,GVgg!$D$12:CC$600,P$3,FALSE)),"i.a",VLOOKUP($C304,GVgg!$D$12:CC$600,P$3,FALSE)),"i.a"))</f>
        <v>i.a</v>
      </c>
      <c r="Q304" s="134" t="str">
        <f>IF($C304="","",_xlfn.IFNA(IF(ISBLANK(VLOOKUP($C304,GVgg!$D$12:CD$600,Q$3,FALSE)),"i.a",VLOOKUP($C304,GVgg!$D$12:CD$600,Q$3,FALSE)),"i.a"))</f>
        <v>i.a</v>
      </c>
      <c r="R304" s="134" t="str">
        <f>IF($C304="","",_xlfn.IFNA(IF(ISBLANK(VLOOKUP($C304,GVgg!$D$12:CE$600,R$3,FALSE)),"i.a",VLOOKUP($C304,GVgg!$D$12:CE$600,R$3,FALSE)),"i.a"))</f>
        <v>i.a</v>
      </c>
      <c r="S304" s="134" t="str">
        <f>IF($C304="","",_xlfn.IFNA(IF(ISBLANK(VLOOKUP($C304,GVgg!$D$12:CF$600,S$3,FALSE)),"i.a",VLOOKUP($C304,GVgg!$D$12:CF$600,S$3,FALSE)),"i.a"))</f>
        <v>i.a</v>
      </c>
      <c r="T304" s="134" t="str">
        <f>IF($C304="","",_xlfn.IFNA(IF(ISBLANK(VLOOKUP($C304,GVgg!$D$12:CG$600,T$3,FALSE)),"i.a",VLOOKUP($C304,GVgg!$D$12:CG$600,T$3,FALSE)),"i.a"))</f>
        <v>i.a</v>
      </c>
      <c r="U304" s="134" t="str">
        <f>IF($C304="","",_xlfn.IFNA(IF(ISBLANK(VLOOKUP($C304,GVgg!$D$12:CH$600,U$3,FALSE)),"i.a",VLOOKUP($C304,GVgg!$D$12:CH$600,U$3,FALSE)),"i.a"))</f>
        <v>i.a</v>
      </c>
      <c r="V304" s="134" t="str">
        <f>IF($C304="","",_xlfn.IFNA(IF(ISBLANK(VLOOKUP($C304,GVgg!$D$12:CI$600,V$3,FALSE)),"i.a",VLOOKUP($C304,GVgg!$D$12:CI$600,V$3,FALSE)),"i.a"))</f>
        <v>i.a</v>
      </c>
      <c r="W304" s="134" t="str">
        <f>IF($C304="","",_xlfn.IFNA(IF(ISBLANK(VLOOKUP($C304,GVgg!$D$12:CJ$600,W$3,FALSE)),"i.a",VLOOKUP($C304,GVgg!$D$12:CJ$600,W$3,FALSE)),"i.a"))</f>
        <v>i.a</v>
      </c>
      <c r="X304" s="134" t="str">
        <f>IF($C304="","",_xlfn.IFNA(IF(ISBLANK(VLOOKUP($C304,GVgg!$D$12:CK$600,X$3,FALSE)),"i.a",VLOOKUP($C304,GVgg!$D$12:CK$600,X$3,FALSE)),"i.a"))</f>
        <v>i.a</v>
      </c>
      <c r="Y304" s="134" t="str">
        <f>IF($C304="","",_xlfn.IFNA(IF(ISBLANK(VLOOKUP($C304,GVgg!$D$12:CL$600,Y$3,FALSE)),"i.a",VLOOKUP($C304,GVgg!$D$12:CL$600,Y$3,FALSE)),"i.a"))</f>
        <v>i.a</v>
      </c>
      <c r="Z304" s="134" t="str">
        <f>IF($C304="","",_xlfn.IFNA(IF(ISBLANK(VLOOKUP($C304,GVgg!$D$12:CM$600,Z$3,FALSE)),"i.a",VLOOKUP($C304,GVgg!$D$12:CM$600,Z$3,FALSE)),"i.a"))</f>
        <v>i.a</v>
      </c>
      <c r="AA304" s="134" t="str">
        <f>IF($C304="","",_xlfn.IFNA(IF(ISBLANK(VLOOKUP($C304,GVgg!$D$12:CN$600,AA$3,FALSE)),"i.a",VLOOKUP($C304,GVgg!$D$12:CN$600,AA$3,FALSE)),"i.a"))</f>
        <v>i.a</v>
      </c>
      <c r="AB304" s="134" t="str">
        <f>IF($C304="","",_xlfn.IFNA(IF(ISBLANK(VLOOKUP($C304,GVgg!$D$12:CO$600,AB$3,FALSE)),"i.a",VLOOKUP($C304,GVgg!$D$12:CO$600,AB$3,FALSE)),"i.a"))</f>
        <v>i.a</v>
      </c>
    </row>
    <row r="305" spans="1:28" x14ac:dyDescent="0.2">
      <c r="A305" s="45">
        <v>297</v>
      </c>
      <c r="B305" s="45">
        <f>IF(OR(B304=B303,INDEX(GVgg!$B$12:$D$600,B304,1)=""),B304+1,B304)</f>
        <v>297</v>
      </c>
      <c r="C305" s="45">
        <f>IF(B305=B306,"",INDEX(GVgg!$B$12:$D$600,B305,3))</f>
        <v>0</v>
      </c>
      <c r="D305" s="51" t="str">
        <f>_xlfn.IFNA(IF(OR($C305="",ISBLANK(VLOOKUP($C305,GVgg!$D$11:$BV896,$I$3,FALSE))),"",VLOOKUP($C305,GVgg!$D$11:$BV896,$I$3,FALSE)),"")</f>
        <v/>
      </c>
      <c r="E305" s="51" t="str">
        <f>_xlfn.IFNA(IF(OR($C305="",ISBLANK(VLOOKUP($C305,GVgg!$D$11:$BV896,$I$3-1,FALSE))),"",VLOOKUP($C305,GVgg!$D$11:$BV896,$I$3-1,FALSE)),"")</f>
        <v/>
      </c>
      <c r="F305" s="51">
        <f>IF(B305=B306,UPPER(MID(INDEX(GVgg!$B$12:$F$600,B305,1),9,99)),INDEX(GVgg!$B$12:$F$600,B305,5))</f>
        <v>0</v>
      </c>
      <c r="G305" s="51">
        <f>IF(B305=B306,UPPER(MID(INDEX(GVgg!$B$12:$F$600,B305,1),9,99)),INDEX(GVgg!$B$12:$F$600,B305,4))</f>
        <v>0</v>
      </c>
      <c r="H305" s="106">
        <f t="shared" si="10"/>
        <v>0</v>
      </c>
      <c r="I305" s="108" t="str">
        <f t="shared" si="11"/>
        <v xml:space="preserve"> </v>
      </c>
      <c r="J305" s="134" t="str">
        <f>IF($C305="","",_xlfn.IFNA(IF(ISBLANK(VLOOKUP($C305,GVgg!$D$12:BW$600,J$3,FALSE)),"i.a",VLOOKUP($C305,GVgg!$D$12:BW$600,J$3,FALSE)),"i.a"))</f>
        <v>i.a</v>
      </c>
      <c r="K305" s="134" t="str">
        <f>IF($C305="","",_xlfn.IFNA(IF(ISBLANK(VLOOKUP($C305,GVgg!$D$12:BX$600,K$3,FALSE)),"i.a",VLOOKUP($C305,GVgg!$D$12:BX$600,K$3,FALSE)),"i.a"))</f>
        <v>i.a</v>
      </c>
      <c r="L305" s="134" t="str">
        <f>IF($C305="","",_xlfn.IFNA(IF(ISBLANK(VLOOKUP($C305,GVgg!$D$12:BY$600,L$3,FALSE)),"i.a",VLOOKUP($C305,GVgg!$D$12:BY$600,L$3,FALSE)),"i.a"))</f>
        <v>i.a</v>
      </c>
      <c r="M305" s="134" t="str">
        <f>IF($C305="","",_xlfn.IFNA(IF(ISBLANK(VLOOKUP($C305,GVgg!$D$12:BZ$600,M$3,FALSE)),"i.a",VLOOKUP($C305,GVgg!$D$12:BZ$600,M$3,FALSE)),"i.a"))</f>
        <v>i.a</v>
      </c>
      <c r="N305" s="134" t="str">
        <f>IF($C305="","",_xlfn.IFNA(IF(ISBLANK(VLOOKUP($C305,GVgg!$D$12:CA$600,N$3,FALSE)),"i.a",VLOOKUP($C305,GVgg!$D$12:CA$600,N$3,FALSE)),"i.a"))</f>
        <v>i.a</v>
      </c>
      <c r="O305" s="134" t="str">
        <f>IF($C305="","",_xlfn.IFNA(IF(ISBLANK(VLOOKUP($C305,GVgg!$D$12:CB$600,O$3,FALSE)),"i.a",VLOOKUP($C305,GVgg!$D$12:CB$600,O$3,FALSE)),"i.a"))</f>
        <v>i.a</v>
      </c>
      <c r="P305" s="134" t="str">
        <f>IF($C305="","",_xlfn.IFNA(IF(ISBLANK(VLOOKUP($C305,GVgg!$D$12:CC$600,P$3,FALSE)),"i.a",VLOOKUP($C305,GVgg!$D$12:CC$600,P$3,FALSE)),"i.a"))</f>
        <v>i.a</v>
      </c>
      <c r="Q305" s="134" t="str">
        <f>IF($C305="","",_xlfn.IFNA(IF(ISBLANK(VLOOKUP($C305,GVgg!$D$12:CD$600,Q$3,FALSE)),"i.a",VLOOKUP($C305,GVgg!$D$12:CD$600,Q$3,FALSE)),"i.a"))</f>
        <v>i.a</v>
      </c>
      <c r="R305" s="134" t="str">
        <f>IF($C305="","",_xlfn.IFNA(IF(ISBLANK(VLOOKUP($C305,GVgg!$D$12:CE$600,R$3,FALSE)),"i.a",VLOOKUP($C305,GVgg!$D$12:CE$600,R$3,FALSE)),"i.a"))</f>
        <v>i.a</v>
      </c>
      <c r="S305" s="134" t="str">
        <f>IF($C305="","",_xlfn.IFNA(IF(ISBLANK(VLOOKUP($C305,GVgg!$D$12:CF$600,S$3,FALSE)),"i.a",VLOOKUP($C305,GVgg!$D$12:CF$600,S$3,FALSE)),"i.a"))</f>
        <v>i.a</v>
      </c>
      <c r="T305" s="134" t="str">
        <f>IF($C305="","",_xlfn.IFNA(IF(ISBLANK(VLOOKUP($C305,GVgg!$D$12:CG$600,T$3,FALSE)),"i.a",VLOOKUP($C305,GVgg!$D$12:CG$600,T$3,FALSE)),"i.a"))</f>
        <v>i.a</v>
      </c>
      <c r="U305" s="134" t="str">
        <f>IF($C305="","",_xlfn.IFNA(IF(ISBLANK(VLOOKUP($C305,GVgg!$D$12:CH$600,U$3,FALSE)),"i.a",VLOOKUP($C305,GVgg!$D$12:CH$600,U$3,FALSE)),"i.a"))</f>
        <v>i.a</v>
      </c>
      <c r="V305" s="134" t="str">
        <f>IF($C305="","",_xlfn.IFNA(IF(ISBLANK(VLOOKUP($C305,GVgg!$D$12:CI$600,V$3,FALSE)),"i.a",VLOOKUP($C305,GVgg!$D$12:CI$600,V$3,FALSE)),"i.a"))</f>
        <v>i.a</v>
      </c>
      <c r="W305" s="134" t="str">
        <f>IF($C305="","",_xlfn.IFNA(IF(ISBLANK(VLOOKUP($C305,GVgg!$D$12:CJ$600,W$3,FALSE)),"i.a",VLOOKUP($C305,GVgg!$D$12:CJ$600,W$3,FALSE)),"i.a"))</f>
        <v>i.a</v>
      </c>
      <c r="X305" s="134" t="str">
        <f>IF($C305="","",_xlfn.IFNA(IF(ISBLANK(VLOOKUP($C305,GVgg!$D$12:CK$600,X$3,FALSE)),"i.a",VLOOKUP($C305,GVgg!$D$12:CK$600,X$3,FALSE)),"i.a"))</f>
        <v>i.a</v>
      </c>
      <c r="Y305" s="134" t="str">
        <f>IF($C305="","",_xlfn.IFNA(IF(ISBLANK(VLOOKUP($C305,GVgg!$D$12:CL$600,Y$3,FALSE)),"i.a",VLOOKUP($C305,GVgg!$D$12:CL$600,Y$3,FALSE)),"i.a"))</f>
        <v>i.a</v>
      </c>
      <c r="Z305" s="134" t="str">
        <f>IF($C305="","",_xlfn.IFNA(IF(ISBLANK(VLOOKUP($C305,GVgg!$D$12:CM$600,Z$3,FALSE)),"i.a",VLOOKUP($C305,GVgg!$D$12:CM$600,Z$3,FALSE)),"i.a"))</f>
        <v>i.a</v>
      </c>
      <c r="AA305" s="134" t="str">
        <f>IF($C305="","",_xlfn.IFNA(IF(ISBLANK(VLOOKUP($C305,GVgg!$D$12:CN$600,AA$3,FALSE)),"i.a",VLOOKUP($C305,GVgg!$D$12:CN$600,AA$3,FALSE)),"i.a"))</f>
        <v>i.a</v>
      </c>
      <c r="AB305" s="134" t="str">
        <f>IF($C305="","",_xlfn.IFNA(IF(ISBLANK(VLOOKUP($C305,GVgg!$D$12:CO$600,AB$3,FALSE)),"i.a",VLOOKUP($C305,GVgg!$D$12:CO$600,AB$3,FALSE)),"i.a"))</f>
        <v>i.a</v>
      </c>
    </row>
    <row r="306" spans="1:28" x14ac:dyDescent="0.2">
      <c r="A306" s="45">
        <v>298</v>
      </c>
      <c r="B306" s="45">
        <f>IF(OR(B305=B304,INDEX(GVgg!$B$12:$D$600,B305,1)=""),B305+1,B305)</f>
        <v>298</v>
      </c>
      <c r="C306" s="45">
        <f>IF(B306=B307,"",INDEX(GVgg!$B$12:$D$600,B306,3))</f>
        <v>0</v>
      </c>
      <c r="D306" s="51" t="str">
        <f>_xlfn.IFNA(IF(OR($C306="",ISBLANK(VLOOKUP($C306,GVgg!$D$11:$BV897,$I$3,FALSE))),"",VLOOKUP($C306,GVgg!$D$11:$BV897,$I$3,FALSE)),"")</f>
        <v/>
      </c>
      <c r="E306" s="51" t="str">
        <f>_xlfn.IFNA(IF(OR($C306="",ISBLANK(VLOOKUP($C306,GVgg!$D$11:$BV897,$I$3-1,FALSE))),"",VLOOKUP($C306,GVgg!$D$11:$BV897,$I$3-1,FALSE)),"")</f>
        <v/>
      </c>
      <c r="F306" s="51">
        <f>IF(B306=B307,UPPER(MID(INDEX(GVgg!$B$12:$F$600,B306,1),9,99)),INDEX(GVgg!$B$12:$F$600,B306,5))</f>
        <v>0</v>
      </c>
      <c r="G306" s="51">
        <f>IF(B306=B307,UPPER(MID(INDEX(GVgg!$B$12:$F$600,B306,1),9,99)),INDEX(GVgg!$B$12:$F$600,B306,4))</f>
        <v>0</v>
      </c>
      <c r="H306" s="106">
        <f t="shared" si="10"/>
        <v>0</v>
      </c>
      <c r="I306" s="108" t="str">
        <f t="shared" si="11"/>
        <v xml:space="preserve"> </v>
      </c>
      <c r="J306" s="134" t="str">
        <f>IF($C306="","",_xlfn.IFNA(IF(ISBLANK(VLOOKUP($C306,GVgg!$D$12:BW$600,J$3,FALSE)),"i.a",VLOOKUP($C306,GVgg!$D$12:BW$600,J$3,FALSE)),"i.a"))</f>
        <v>i.a</v>
      </c>
      <c r="K306" s="134" t="str">
        <f>IF($C306="","",_xlfn.IFNA(IF(ISBLANK(VLOOKUP($C306,GVgg!$D$12:BX$600,K$3,FALSE)),"i.a",VLOOKUP($C306,GVgg!$D$12:BX$600,K$3,FALSE)),"i.a"))</f>
        <v>i.a</v>
      </c>
      <c r="L306" s="134" t="str">
        <f>IF($C306="","",_xlfn.IFNA(IF(ISBLANK(VLOOKUP($C306,GVgg!$D$12:BY$600,L$3,FALSE)),"i.a",VLOOKUP($C306,GVgg!$D$12:BY$600,L$3,FALSE)),"i.a"))</f>
        <v>i.a</v>
      </c>
      <c r="M306" s="134" t="str">
        <f>IF($C306="","",_xlfn.IFNA(IF(ISBLANK(VLOOKUP($C306,GVgg!$D$12:BZ$600,M$3,FALSE)),"i.a",VLOOKUP($C306,GVgg!$D$12:BZ$600,M$3,FALSE)),"i.a"))</f>
        <v>i.a</v>
      </c>
      <c r="N306" s="134" t="str">
        <f>IF($C306="","",_xlfn.IFNA(IF(ISBLANK(VLOOKUP($C306,GVgg!$D$12:CA$600,N$3,FALSE)),"i.a",VLOOKUP($C306,GVgg!$D$12:CA$600,N$3,FALSE)),"i.a"))</f>
        <v>i.a</v>
      </c>
      <c r="O306" s="134" t="str">
        <f>IF($C306="","",_xlfn.IFNA(IF(ISBLANK(VLOOKUP($C306,GVgg!$D$12:CB$600,O$3,FALSE)),"i.a",VLOOKUP($C306,GVgg!$D$12:CB$600,O$3,FALSE)),"i.a"))</f>
        <v>i.a</v>
      </c>
      <c r="P306" s="134" t="str">
        <f>IF($C306="","",_xlfn.IFNA(IF(ISBLANK(VLOOKUP($C306,GVgg!$D$12:CC$600,P$3,FALSE)),"i.a",VLOOKUP($C306,GVgg!$D$12:CC$600,P$3,FALSE)),"i.a"))</f>
        <v>i.a</v>
      </c>
      <c r="Q306" s="134" t="str">
        <f>IF($C306="","",_xlfn.IFNA(IF(ISBLANK(VLOOKUP($C306,GVgg!$D$12:CD$600,Q$3,FALSE)),"i.a",VLOOKUP($C306,GVgg!$D$12:CD$600,Q$3,FALSE)),"i.a"))</f>
        <v>i.a</v>
      </c>
      <c r="R306" s="134" t="str">
        <f>IF($C306="","",_xlfn.IFNA(IF(ISBLANK(VLOOKUP($C306,GVgg!$D$12:CE$600,R$3,FALSE)),"i.a",VLOOKUP($C306,GVgg!$D$12:CE$600,R$3,FALSE)),"i.a"))</f>
        <v>i.a</v>
      </c>
      <c r="S306" s="134" t="str">
        <f>IF($C306="","",_xlfn.IFNA(IF(ISBLANK(VLOOKUP($C306,GVgg!$D$12:CF$600,S$3,FALSE)),"i.a",VLOOKUP($C306,GVgg!$D$12:CF$600,S$3,FALSE)),"i.a"))</f>
        <v>i.a</v>
      </c>
      <c r="T306" s="134" t="str">
        <f>IF($C306="","",_xlfn.IFNA(IF(ISBLANK(VLOOKUP($C306,GVgg!$D$12:CG$600,T$3,FALSE)),"i.a",VLOOKUP($C306,GVgg!$D$12:CG$600,T$3,FALSE)),"i.a"))</f>
        <v>i.a</v>
      </c>
      <c r="U306" s="134" t="str">
        <f>IF($C306="","",_xlfn.IFNA(IF(ISBLANK(VLOOKUP($C306,GVgg!$D$12:CH$600,U$3,FALSE)),"i.a",VLOOKUP($C306,GVgg!$D$12:CH$600,U$3,FALSE)),"i.a"))</f>
        <v>i.a</v>
      </c>
      <c r="V306" s="134" t="str">
        <f>IF($C306="","",_xlfn.IFNA(IF(ISBLANK(VLOOKUP($C306,GVgg!$D$12:CI$600,V$3,FALSE)),"i.a",VLOOKUP($C306,GVgg!$D$12:CI$600,V$3,FALSE)),"i.a"))</f>
        <v>i.a</v>
      </c>
      <c r="W306" s="134" t="str">
        <f>IF($C306="","",_xlfn.IFNA(IF(ISBLANK(VLOOKUP($C306,GVgg!$D$12:CJ$600,W$3,FALSE)),"i.a",VLOOKUP($C306,GVgg!$D$12:CJ$600,W$3,FALSE)),"i.a"))</f>
        <v>i.a</v>
      </c>
      <c r="X306" s="134" t="str">
        <f>IF($C306="","",_xlfn.IFNA(IF(ISBLANK(VLOOKUP($C306,GVgg!$D$12:CK$600,X$3,FALSE)),"i.a",VLOOKUP($C306,GVgg!$D$12:CK$600,X$3,FALSE)),"i.a"))</f>
        <v>i.a</v>
      </c>
      <c r="Y306" s="134" t="str">
        <f>IF($C306="","",_xlfn.IFNA(IF(ISBLANK(VLOOKUP($C306,GVgg!$D$12:CL$600,Y$3,FALSE)),"i.a",VLOOKUP($C306,GVgg!$D$12:CL$600,Y$3,FALSE)),"i.a"))</f>
        <v>i.a</v>
      </c>
      <c r="Z306" s="134" t="str">
        <f>IF($C306="","",_xlfn.IFNA(IF(ISBLANK(VLOOKUP($C306,GVgg!$D$12:CM$600,Z$3,FALSE)),"i.a",VLOOKUP($C306,GVgg!$D$12:CM$600,Z$3,FALSE)),"i.a"))</f>
        <v>i.a</v>
      </c>
      <c r="AA306" s="134" t="str">
        <f>IF($C306="","",_xlfn.IFNA(IF(ISBLANK(VLOOKUP($C306,GVgg!$D$12:CN$600,AA$3,FALSE)),"i.a",VLOOKUP($C306,GVgg!$D$12:CN$600,AA$3,FALSE)),"i.a"))</f>
        <v>i.a</v>
      </c>
      <c r="AB306" s="134" t="str">
        <f>IF($C306="","",_xlfn.IFNA(IF(ISBLANK(VLOOKUP($C306,GVgg!$D$12:CO$600,AB$3,FALSE)),"i.a",VLOOKUP($C306,GVgg!$D$12:CO$600,AB$3,FALSE)),"i.a"))</f>
        <v>i.a</v>
      </c>
    </row>
    <row r="307" spans="1:28" x14ac:dyDescent="0.2">
      <c r="A307" s="45">
        <v>299</v>
      </c>
      <c r="B307" s="45">
        <f>IF(OR(B306=B305,INDEX(GVgg!$B$12:$D$600,B306,1)=""),B306+1,B306)</f>
        <v>299</v>
      </c>
      <c r="C307" s="45">
        <f>IF(B307=B308,"",INDEX(GVgg!$B$12:$D$600,B307,3))</f>
        <v>0</v>
      </c>
      <c r="D307" s="51" t="str">
        <f>_xlfn.IFNA(IF(OR($C307="",ISBLANK(VLOOKUP($C307,GVgg!$D$11:$BV898,$I$3,FALSE))),"",VLOOKUP($C307,GVgg!$D$11:$BV898,$I$3,FALSE)),"")</f>
        <v/>
      </c>
      <c r="E307" s="51" t="str">
        <f>_xlfn.IFNA(IF(OR($C307="",ISBLANK(VLOOKUP($C307,GVgg!$D$11:$BV898,$I$3-1,FALSE))),"",VLOOKUP($C307,GVgg!$D$11:$BV898,$I$3-1,FALSE)),"")</f>
        <v/>
      </c>
      <c r="F307" s="51">
        <f>IF(B307=B308,UPPER(MID(INDEX(GVgg!$B$12:$F$600,B307,1),9,99)),INDEX(GVgg!$B$12:$F$600,B307,5))</f>
        <v>0</v>
      </c>
      <c r="G307" s="51">
        <f>IF(B307=B308,UPPER(MID(INDEX(GVgg!$B$12:$F$600,B307,1),9,99)),INDEX(GVgg!$B$12:$F$600,B307,4))</f>
        <v>0</v>
      </c>
      <c r="H307" s="106">
        <f t="shared" si="10"/>
        <v>0</v>
      </c>
      <c r="I307" s="108" t="str">
        <f t="shared" si="11"/>
        <v xml:space="preserve"> </v>
      </c>
      <c r="J307" s="134" t="str">
        <f>IF($C307="","",_xlfn.IFNA(IF(ISBLANK(VLOOKUP($C307,GVgg!$D$12:BW$600,J$3,FALSE)),"i.a",VLOOKUP($C307,GVgg!$D$12:BW$600,J$3,FALSE)),"i.a"))</f>
        <v>i.a</v>
      </c>
      <c r="K307" s="134" t="str">
        <f>IF($C307="","",_xlfn.IFNA(IF(ISBLANK(VLOOKUP($C307,GVgg!$D$12:BX$600,K$3,FALSE)),"i.a",VLOOKUP($C307,GVgg!$D$12:BX$600,K$3,FALSE)),"i.a"))</f>
        <v>i.a</v>
      </c>
      <c r="L307" s="134" t="str">
        <f>IF($C307="","",_xlfn.IFNA(IF(ISBLANK(VLOOKUP($C307,GVgg!$D$12:BY$600,L$3,FALSE)),"i.a",VLOOKUP($C307,GVgg!$D$12:BY$600,L$3,FALSE)),"i.a"))</f>
        <v>i.a</v>
      </c>
      <c r="M307" s="134" t="str">
        <f>IF($C307="","",_xlfn.IFNA(IF(ISBLANK(VLOOKUP($C307,GVgg!$D$12:BZ$600,M$3,FALSE)),"i.a",VLOOKUP($C307,GVgg!$D$12:BZ$600,M$3,FALSE)),"i.a"))</f>
        <v>i.a</v>
      </c>
      <c r="N307" s="134" t="str">
        <f>IF($C307="","",_xlfn.IFNA(IF(ISBLANK(VLOOKUP($C307,GVgg!$D$12:CA$600,N$3,FALSE)),"i.a",VLOOKUP($C307,GVgg!$D$12:CA$600,N$3,FALSE)),"i.a"))</f>
        <v>i.a</v>
      </c>
      <c r="O307" s="134" t="str">
        <f>IF($C307="","",_xlfn.IFNA(IF(ISBLANK(VLOOKUP($C307,GVgg!$D$12:CB$600,O$3,FALSE)),"i.a",VLOOKUP($C307,GVgg!$D$12:CB$600,O$3,FALSE)),"i.a"))</f>
        <v>i.a</v>
      </c>
      <c r="P307" s="134" t="str">
        <f>IF($C307="","",_xlfn.IFNA(IF(ISBLANK(VLOOKUP($C307,GVgg!$D$12:CC$600,P$3,FALSE)),"i.a",VLOOKUP($C307,GVgg!$D$12:CC$600,P$3,FALSE)),"i.a"))</f>
        <v>i.a</v>
      </c>
      <c r="Q307" s="134" t="str">
        <f>IF($C307="","",_xlfn.IFNA(IF(ISBLANK(VLOOKUP($C307,GVgg!$D$12:CD$600,Q$3,FALSE)),"i.a",VLOOKUP($C307,GVgg!$D$12:CD$600,Q$3,FALSE)),"i.a"))</f>
        <v>i.a</v>
      </c>
      <c r="R307" s="134" t="str">
        <f>IF($C307="","",_xlfn.IFNA(IF(ISBLANK(VLOOKUP($C307,GVgg!$D$12:CE$600,R$3,FALSE)),"i.a",VLOOKUP($C307,GVgg!$D$12:CE$600,R$3,FALSE)),"i.a"))</f>
        <v>i.a</v>
      </c>
      <c r="S307" s="134" t="str">
        <f>IF($C307="","",_xlfn.IFNA(IF(ISBLANK(VLOOKUP($C307,GVgg!$D$12:CF$600,S$3,FALSE)),"i.a",VLOOKUP($C307,GVgg!$D$12:CF$600,S$3,FALSE)),"i.a"))</f>
        <v>i.a</v>
      </c>
      <c r="T307" s="134" t="str">
        <f>IF($C307="","",_xlfn.IFNA(IF(ISBLANK(VLOOKUP($C307,GVgg!$D$12:CG$600,T$3,FALSE)),"i.a",VLOOKUP($C307,GVgg!$D$12:CG$600,T$3,FALSE)),"i.a"))</f>
        <v>i.a</v>
      </c>
      <c r="U307" s="134" t="str">
        <f>IF($C307="","",_xlfn.IFNA(IF(ISBLANK(VLOOKUP($C307,GVgg!$D$12:CH$600,U$3,FALSE)),"i.a",VLOOKUP($C307,GVgg!$D$12:CH$600,U$3,FALSE)),"i.a"))</f>
        <v>i.a</v>
      </c>
      <c r="V307" s="134" t="str">
        <f>IF($C307="","",_xlfn.IFNA(IF(ISBLANK(VLOOKUP($C307,GVgg!$D$12:CI$600,V$3,FALSE)),"i.a",VLOOKUP($C307,GVgg!$D$12:CI$600,V$3,FALSE)),"i.a"))</f>
        <v>i.a</v>
      </c>
      <c r="W307" s="134" t="str">
        <f>IF($C307="","",_xlfn.IFNA(IF(ISBLANK(VLOOKUP($C307,GVgg!$D$12:CJ$600,W$3,FALSE)),"i.a",VLOOKUP($C307,GVgg!$D$12:CJ$600,W$3,FALSE)),"i.a"))</f>
        <v>i.a</v>
      </c>
      <c r="X307" s="134" t="str">
        <f>IF($C307="","",_xlfn.IFNA(IF(ISBLANK(VLOOKUP($C307,GVgg!$D$12:CK$600,X$3,FALSE)),"i.a",VLOOKUP($C307,GVgg!$D$12:CK$600,X$3,FALSE)),"i.a"))</f>
        <v>i.a</v>
      </c>
      <c r="Y307" s="134" t="str">
        <f>IF($C307="","",_xlfn.IFNA(IF(ISBLANK(VLOOKUP($C307,GVgg!$D$12:CL$600,Y$3,FALSE)),"i.a",VLOOKUP($C307,GVgg!$D$12:CL$600,Y$3,FALSE)),"i.a"))</f>
        <v>i.a</v>
      </c>
      <c r="Z307" s="134" t="str">
        <f>IF($C307="","",_xlfn.IFNA(IF(ISBLANK(VLOOKUP($C307,GVgg!$D$12:CM$600,Z$3,FALSE)),"i.a",VLOOKUP($C307,GVgg!$D$12:CM$600,Z$3,FALSE)),"i.a"))</f>
        <v>i.a</v>
      </c>
      <c r="AA307" s="134" t="str">
        <f>IF($C307="","",_xlfn.IFNA(IF(ISBLANK(VLOOKUP($C307,GVgg!$D$12:CN$600,AA$3,FALSE)),"i.a",VLOOKUP($C307,GVgg!$D$12:CN$600,AA$3,FALSE)),"i.a"))</f>
        <v>i.a</v>
      </c>
      <c r="AB307" s="134" t="str">
        <f>IF($C307="","",_xlfn.IFNA(IF(ISBLANK(VLOOKUP($C307,GVgg!$D$12:CO$600,AB$3,FALSE)),"i.a",VLOOKUP($C307,GVgg!$D$12:CO$600,AB$3,FALSE)),"i.a"))</f>
        <v>i.a</v>
      </c>
    </row>
    <row r="308" spans="1:28" x14ac:dyDescent="0.2">
      <c r="A308" s="45">
        <v>300</v>
      </c>
      <c r="B308" s="45">
        <f>IF(OR(B307=B306,INDEX(GVgg!$B$12:$D$600,B307,1)=""),B307+1,B307)</f>
        <v>300</v>
      </c>
      <c r="C308" s="45">
        <f>IF(B308=B309,"",INDEX(GVgg!$B$12:$D$600,B308,3))</f>
        <v>0</v>
      </c>
      <c r="D308" s="51" t="str">
        <f>_xlfn.IFNA(IF(OR($C308="",ISBLANK(VLOOKUP($C308,GVgg!$D$11:$BV899,$I$3,FALSE))),"",VLOOKUP($C308,GVgg!$D$11:$BV899,$I$3,FALSE)),"")</f>
        <v/>
      </c>
      <c r="E308" s="51" t="str">
        <f>_xlfn.IFNA(IF(OR($C308="",ISBLANK(VLOOKUP($C308,GVgg!$D$11:$BV899,$I$3-1,FALSE))),"",VLOOKUP($C308,GVgg!$D$11:$BV899,$I$3-1,FALSE)),"")</f>
        <v/>
      </c>
      <c r="F308" s="51">
        <f>IF(B308=B309,UPPER(MID(INDEX(GVgg!$B$12:$F$600,B308,1),9,99)),INDEX(GVgg!$B$12:$F$600,B308,5))</f>
        <v>0</v>
      </c>
      <c r="G308" s="51">
        <f>IF(B308=B309,UPPER(MID(INDEX(GVgg!$B$12:$F$600,B308,1),9,99)),INDEX(GVgg!$B$12:$F$600,B308,4))</f>
        <v>0</v>
      </c>
      <c r="H308" s="106">
        <f t="shared" si="10"/>
        <v>0</v>
      </c>
      <c r="I308" s="108" t="str">
        <f t="shared" si="11"/>
        <v xml:space="preserve"> </v>
      </c>
      <c r="J308" s="134" t="str">
        <f>IF($C308="","",_xlfn.IFNA(IF(ISBLANK(VLOOKUP($C308,GVgg!$D$12:BW$600,J$3,FALSE)),"i.a",VLOOKUP($C308,GVgg!$D$12:BW$600,J$3,FALSE)),"i.a"))</f>
        <v>i.a</v>
      </c>
      <c r="K308" s="134" t="str">
        <f>IF($C308="","",_xlfn.IFNA(IF(ISBLANK(VLOOKUP($C308,GVgg!$D$12:BX$600,K$3,FALSE)),"i.a",VLOOKUP($C308,GVgg!$D$12:BX$600,K$3,FALSE)),"i.a"))</f>
        <v>i.a</v>
      </c>
      <c r="L308" s="134" t="str">
        <f>IF($C308="","",_xlfn.IFNA(IF(ISBLANK(VLOOKUP($C308,GVgg!$D$12:BY$600,L$3,FALSE)),"i.a",VLOOKUP($C308,GVgg!$D$12:BY$600,L$3,FALSE)),"i.a"))</f>
        <v>i.a</v>
      </c>
      <c r="M308" s="134" t="str">
        <f>IF($C308="","",_xlfn.IFNA(IF(ISBLANK(VLOOKUP($C308,GVgg!$D$12:BZ$600,M$3,FALSE)),"i.a",VLOOKUP($C308,GVgg!$D$12:BZ$600,M$3,FALSE)),"i.a"))</f>
        <v>i.a</v>
      </c>
      <c r="N308" s="134" t="str">
        <f>IF($C308="","",_xlfn.IFNA(IF(ISBLANK(VLOOKUP($C308,GVgg!$D$12:CA$600,N$3,FALSE)),"i.a",VLOOKUP($C308,GVgg!$D$12:CA$600,N$3,FALSE)),"i.a"))</f>
        <v>i.a</v>
      </c>
      <c r="O308" s="134" t="str">
        <f>IF($C308="","",_xlfn.IFNA(IF(ISBLANK(VLOOKUP($C308,GVgg!$D$12:CB$600,O$3,FALSE)),"i.a",VLOOKUP($C308,GVgg!$D$12:CB$600,O$3,FALSE)),"i.a"))</f>
        <v>i.a</v>
      </c>
      <c r="P308" s="134" t="str">
        <f>IF($C308="","",_xlfn.IFNA(IF(ISBLANK(VLOOKUP($C308,GVgg!$D$12:CC$600,P$3,FALSE)),"i.a",VLOOKUP($C308,GVgg!$D$12:CC$600,P$3,FALSE)),"i.a"))</f>
        <v>i.a</v>
      </c>
      <c r="Q308" s="134" t="str">
        <f>IF($C308="","",_xlfn.IFNA(IF(ISBLANK(VLOOKUP($C308,GVgg!$D$12:CD$600,Q$3,FALSE)),"i.a",VLOOKUP($C308,GVgg!$D$12:CD$600,Q$3,FALSE)),"i.a"))</f>
        <v>i.a</v>
      </c>
      <c r="R308" s="134" t="str">
        <f>IF($C308="","",_xlfn.IFNA(IF(ISBLANK(VLOOKUP($C308,GVgg!$D$12:CE$600,R$3,FALSE)),"i.a",VLOOKUP($C308,GVgg!$D$12:CE$600,R$3,FALSE)),"i.a"))</f>
        <v>i.a</v>
      </c>
      <c r="S308" s="134" t="str">
        <f>IF($C308="","",_xlfn.IFNA(IF(ISBLANK(VLOOKUP($C308,GVgg!$D$12:CF$600,S$3,FALSE)),"i.a",VLOOKUP($C308,GVgg!$D$12:CF$600,S$3,FALSE)),"i.a"))</f>
        <v>i.a</v>
      </c>
      <c r="T308" s="134" t="str">
        <f>IF($C308="","",_xlfn.IFNA(IF(ISBLANK(VLOOKUP($C308,GVgg!$D$12:CG$600,T$3,FALSE)),"i.a",VLOOKUP($C308,GVgg!$D$12:CG$600,T$3,FALSE)),"i.a"))</f>
        <v>i.a</v>
      </c>
      <c r="U308" s="134" t="str">
        <f>IF($C308="","",_xlfn.IFNA(IF(ISBLANK(VLOOKUP($C308,GVgg!$D$12:CH$600,U$3,FALSE)),"i.a",VLOOKUP($C308,GVgg!$D$12:CH$600,U$3,FALSE)),"i.a"))</f>
        <v>i.a</v>
      </c>
      <c r="V308" s="134" t="str">
        <f>IF($C308="","",_xlfn.IFNA(IF(ISBLANK(VLOOKUP($C308,GVgg!$D$12:CI$600,V$3,FALSE)),"i.a",VLOOKUP($C308,GVgg!$D$12:CI$600,V$3,FALSE)),"i.a"))</f>
        <v>i.a</v>
      </c>
      <c r="W308" s="134" t="str">
        <f>IF($C308="","",_xlfn.IFNA(IF(ISBLANK(VLOOKUP($C308,GVgg!$D$12:CJ$600,W$3,FALSE)),"i.a",VLOOKUP($C308,GVgg!$D$12:CJ$600,W$3,FALSE)),"i.a"))</f>
        <v>i.a</v>
      </c>
      <c r="X308" s="134" t="str">
        <f>IF($C308="","",_xlfn.IFNA(IF(ISBLANK(VLOOKUP($C308,GVgg!$D$12:CK$600,X$3,FALSE)),"i.a",VLOOKUP($C308,GVgg!$D$12:CK$600,X$3,FALSE)),"i.a"))</f>
        <v>i.a</v>
      </c>
      <c r="Y308" s="134" t="str">
        <f>IF($C308="","",_xlfn.IFNA(IF(ISBLANK(VLOOKUP($C308,GVgg!$D$12:CL$600,Y$3,FALSE)),"i.a",VLOOKUP($C308,GVgg!$D$12:CL$600,Y$3,FALSE)),"i.a"))</f>
        <v>i.a</v>
      </c>
      <c r="Z308" s="134" t="str">
        <f>IF($C308="","",_xlfn.IFNA(IF(ISBLANK(VLOOKUP($C308,GVgg!$D$12:CM$600,Z$3,FALSE)),"i.a",VLOOKUP($C308,GVgg!$D$12:CM$600,Z$3,FALSE)),"i.a"))</f>
        <v>i.a</v>
      </c>
      <c r="AA308" s="134" t="str">
        <f>IF($C308="","",_xlfn.IFNA(IF(ISBLANK(VLOOKUP($C308,GVgg!$D$12:CN$600,AA$3,FALSE)),"i.a",VLOOKUP($C308,GVgg!$D$12:CN$600,AA$3,FALSE)),"i.a"))</f>
        <v>i.a</v>
      </c>
      <c r="AB308" s="134" t="str">
        <f>IF($C308="","",_xlfn.IFNA(IF(ISBLANK(VLOOKUP($C308,GVgg!$D$12:CO$600,AB$3,FALSE)),"i.a",VLOOKUP($C308,GVgg!$D$12:CO$600,AB$3,FALSE)),"i.a"))</f>
        <v>i.a</v>
      </c>
    </row>
    <row r="309" spans="1:28" x14ac:dyDescent="0.2">
      <c r="A309" s="45">
        <v>301</v>
      </c>
      <c r="B309" s="45">
        <f>IF(OR(B308=B307,INDEX(GVgg!$B$12:$D$600,B308,1)=""),B308+1,B308)</f>
        <v>301</v>
      </c>
      <c r="C309" s="45">
        <f>IF(B309=B310,"",INDEX(GVgg!$B$12:$D$600,B309,3))</f>
        <v>0</v>
      </c>
      <c r="D309" s="51" t="str">
        <f>_xlfn.IFNA(IF(OR($C309="",ISBLANK(VLOOKUP($C309,GVgg!$D$11:$BV900,$I$3,FALSE))),"",VLOOKUP($C309,GVgg!$D$11:$BV900,$I$3,FALSE)),"")</f>
        <v/>
      </c>
      <c r="E309" s="51" t="str">
        <f>_xlfn.IFNA(IF(OR($C309="",ISBLANK(VLOOKUP($C309,GVgg!$D$11:$BV900,$I$3-1,FALSE))),"",VLOOKUP($C309,GVgg!$D$11:$BV900,$I$3-1,FALSE)),"")</f>
        <v/>
      </c>
      <c r="F309" s="51">
        <f>IF(B309=B310,UPPER(MID(INDEX(GVgg!$B$12:$F$600,B309,1),9,99)),INDEX(GVgg!$B$12:$F$600,B309,5))</f>
        <v>0</v>
      </c>
      <c r="G309" s="51">
        <f>IF(B309=B310,UPPER(MID(INDEX(GVgg!$B$12:$F$600,B309,1),9,99)),INDEX(GVgg!$B$12:$F$600,B309,4))</f>
        <v>0</v>
      </c>
      <c r="H309" s="106">
        <f t="shared" si="10"/>
        <v>0</v>
      </c>
      <c r="I309" s="108" t="str">
        <f t="shared" si="11"/>
        <v xml:space="preserve"> </v>
      </c>
      <c r="J309" s="134" t="str">
        <f>IF($C309="","",_xlfn.IFNA(IF(ISBLANK(VLOOKUP($C309,GVgg!$D$12:BW$600,J$3,FALSE)),"i.a",VLOOKUP($C309,GVgg!$D$12:BW$600,J$3,FALSE)),"i.a"))</f>
        <v>i.a</v>
      </c>
      <c r="K309" s="134" t="str">
        <f>IF($C309="","",_xlfn.IFNA(IF(ISBLANK(VLOOKUP($C309,GVgg!$D$12:BX$600,K$3,FALSE)),"i.a",VLOOKUP($C309,GVgg!$D$12:BX$600,K$3,FALSE)),"i.a"))</f>
        <v>i.a</v>
      </c>
      <c r="L309" s="134" t="str">
        <f>IF($C309="","",_xlfn.IFNA(IF(ISBLANK(VLOOKUP($C309,GVgg!$D$12:BY$600,L$3,FALSE)),"i.a",VLOOKUP($C309,GVgg!$D$12:BY$600,L$3,FALSE)),"i.a"))</f>
        <v>i.a</v>
      </c>
      <c r="M309" s="134" t="str">
        <f>IF($C309="","",_xlfn.IFNA(IF(ISBLANK(VLOOKUP($C309,GVgg!$D$12:BZ$600,M$3,FALSE)),"i.a",VLOOKUP($C309,GVgg!$D$12:BZ$600,M$3,FALSE)),"i.a"))</f>
        <v>i.a</v>
      </c>
      <c r="N309" s="134" t="str">
        <f>IF($C309="","",_xlfn.IFNA(IF(ISBLANK(VLOOKUP($C309,GVgg!$D$12:CA$600,N$3,FALSE)),"i.a",VLOOKUP($C309,GVgg!$D$12:CA$600,N$3,FALSE)),"i.a"))</f>
        <v>i.a</v>
      </c>
      <c r="O309" s="134" t="str">
        <f>IF($C309="","",_xlfn.IFNA(IF(ISBLANK(VLOOKUP($C309,GVgg!$D$12:CB$600,O$3,FALSE)),"i.a",VLOOKUP($C309,GVgg!$D$12:CB$600,O$3,FALSE)),"i.a"))</f>
        <v>i.a</v>
      </c>
      <c r="P309" s="134" t="str">
        <f>IF($C309="","",_xlfn.IFNA(IF(ISBLANK(VLOOKUP($C309,GVgg!$D$12:CC$600,P$3,FALSE)),"i.a",VLOOKUP($C309,GVgg!$D$12:CC$600,P$3,FALSE)),"i.a"))</f>
        <v>i.a</v>
      </c>
      <c r="Q309" s="134" t="str">
        <f>IF($C309="","",_xlfn.IFNA(IF(ISBLANK(VLOOKUP($C309,GVgg!$D$12:CD$600,Q$3,FALSE)),"i.a",VLOOKUP($C309,GVgg!$D$12:CD$600,Q$3,FALSE)),"i.a"))</f>
        <v>i.a</v>
      </c>
      <c r="R309" s="134" t="str">
        <f>IF($C309="","",_xlfn.IFNA(IF(ISBLANK(VLOOKUP($C309,GVgg!$D$12:CE$600,R$3,FALSE)),"i.a",VLOOKUP($C309,GVgg!$D$12:CE$600,R$3,FALSE)),"i.a"))</f>
        <v>i.a</v>
      </c>
      <c r="S309" s="134" t="str">
        <f>IF($C309="","",_xlfn.IFNA(IF(ISBLANK(VLOOKUP($C309,GVgg!$D$12:CF$600,S$3,FALSE)),"i.a",VLOOKUP($C309,GVgg!$D$12:CF$600,S$3,FALSE)),"i.a"))</f>
        <v>i.a</v>
      </c>
      <c r="T309" s="134" t="str">
        <f>IF($C309="","",_xlfn.IFNA(IF(ISBLANK(VLOOKUP($C309,GVgg!$D$12:CG$600,T$3,FALSE)),"i.a",VLOOKUP($C309,GVgg!$D$12:CG$600,T$3,FALSE)),"i.a"))</f>
        <v>i.a</v>
      </c>
      <c r="U309" s="134" t="str">
        <f>IF($C309="","",_xlfn.IFNA(IF(ISBLANK(VLOOKUP($C309,GVgg!$D$12:CH$600,U$3,FALSE)),"i.a",VLOOKUP($C309,GVgg!$D$12:CH$600,U$3,FALSE)),"i.a"))</f>
        <v>i.a</v>
      </c>
      <c r="V309" s="134" t="str">
        <f>IF($C309="","",_xlfn.IFNA(IF(ISBLANK(VLOOKUP($C309,GVgg!$D$12:CI$600,V$3,FALSE)),"i.a",VLOOKUP($C309,GVgg!$D$12:CI$600,V$3,FALSE)),"i.a"))</f>
        <v>i.a</v>
      </c>
      <c r="W309" s="134" t="str">
        <f>IF($C309="","",_xlfn.IFNA(IF(ISBLANK(VLOOKUP($C309,GVgg!$D$12:CJ$600,W$3,FALSE)),"i.a",VLOOKUP($C309,GVgg!$D$12:CJ$600,W$3,FALSE)),"i.a"))</f>
        <v>i.a</v>
      </c>
      <c r="X309" s="134" t="str">
        <f>IF($C309="","",_xlfn.IFNA(IF(ISBLANK(VLOOKUP($C309,GVgg!$D$12:CK$600,X$3,FALSE)),"i.a",VLOOKUP($C309,GVgg!$D$12:CK$600,X$3,FALSE)),"i.a"))</f>
        <v>i.a</v>
      </c>
      <c r="Y309" s="134" t="str">
        <f>IF($C309="","",_xlfn.IFNA(IF(ISBLANK(VLOOKUP($C309,GVgg!$D$12:CL$600,Y$3,FALSE)),"i.a",VLOOKUP($C309,GVgg!$D$12:CL$600,Y$3,FALSE)),"i.a"))</f>
        <v>i.a</v>
      </c>
      <c r="Z309" s="134" t="str">
        <f>IF($C309="","",_xlfn.IFNA(IF(ISBLANK(VLOOKUP($C309,GVgg!$D$12:CM$600,Z$3,FALSE)),"i.a",VLOOKUP($C309,GVgg!$D$12:CM$600,Z$3,FALSE)),"i.a"))</f>
        <v>i.a</v>
      </c>
      <c r="AA309" s="134" t="str">
        <f>IF($C309="","",_xlfn.IFNA(IF(ISBLANK(VLOOKUP($C309,GVgg!$D$12:CN$600,AA$3,FALSE)),"i.a",VLOOKUP($C309,GVgg!$D$12:CN$600,AA$3,FALSE)),"i.a"))</f>
        <v>i.a</v>
      </c>
      <c r="AB309" s="134" t="str">
        <f>IF($C309="","",_xlfn.IFNA(IF(ISBLANK(VLOOKUP($C309,GVgg!$D$12:CO$600,AB$3,FALSE)),"i.a",VLOOKUP($C309,GVgg!$D$12:CO$600,AB$3,FALSE)),"i.a"))</f>
        <v>i.a</v>
      </c>
    </row>
    <row r="310" spans="1:28" x14ac:dyDescent="0.2">
      <c r="A310" s="45">
        <v>302</v>
      </c>
      <c r="B310" s="45">
        <f>IF(OR(B309=B308,INDEX(GVgg!$B$12:$D$600,B309,1)=""),B309+1,B309)</f>
        <v>302</v>
      </c>
      <c r="C310" s="45">
        <f>IF(B310=B311,"",INDEX(GVgg!$B$12:$D$600,B310,3))</f>
        <v>0</v>
      </c>
      <c r="D310" s="51" t="str">
        <f>_xlfn.IFNA(IF(OR($C310="",ISBLANK(VLOOKUP($C310,GVgg!$D$11:$BV901,$I$3,FALSE))),"",VLOOKUP($C310,GVgg!$D$11:$BV901,$I$3,FALSE)),"")</f>
        <v/>
      </c>
      <c r="E310" s="51" t="str">
        <f>_xlfn.IFNA(IF(OR($C310="",ISBLANK(VLOOKUP($C310,GVgg!$D$11:$BV901,$I$3-1,FALSE))),"",VLOOKUP($C310,GVgg!$D$11:$BV901,$I$3-1,FALSE)),"")</f>
        <v/>
      </c>
      <c r="F310" s="51">
        <f>IF(B310=B311,UPPER(MID(INDEX(GVgg!$B$12:$F$600,B310,1),9,99)),INDEX(GVgg!$B$12:$F$600,B310,5))</f>
        <v>0</v>
      </c>
      <c r="G310" s="51">
        <f>IF(B310=B311,UPPER(MID(INDEX(GVgg!$B$12:$F$600,B310,1),9,99)),INDEX(GVgg!$B$12:$F$600,B310,4))</f>
        <v>0</v>
      </c>
      <c r="H310" s="106">
        <f t="shared" si="10"/>
        <v>0</v>
      </c>
      <c r="I310" s="108" t="str">
        <f t="shared" si="11"/>
        <v xml:space="preserve"> </v>
      </c>
      <c r="J310" s="134" t="str">
        <f>IF($C310="","",_xlfn.IFNA(IF(ISBLANK(VLOOKUP($C310,GVgg!$D$12:BW$600,J$3,FALSE)),"i.a",VLOOKUP($C310,GVgg!$D$12:BW$600,J$3,FALSE)),"i.a"))</f>
        <v>i.a</v>
      </c>
      <c r="K310" s="134" t="str">
        <f>IF($C310="","",_xlfn.IFNA(IF(ISBLANK(VLOOKUP($C310,GVgg!$D$12:BX$600,K$3,FALSE)),"i.a",VLOOKUP($C310,GVgg!$D$12:BX$600,K$3,FALSE)),"i.a"))</f>
        <v>i.a</v>
      </c>
      <c r="L310" s="134" t="str">
        <f>IF($C310="","",_xlfn.IFNA(IF(ISBLANK(VLOOKUP($C310,GVgg!$D$12:BY$600,L$3,FALSE)),"i.a",VLOOKUP($C310,GVgg!$D$12:BY$600,L$3,FALSE)),"i.a"))</f>
        <v>i.a</v>
      </c>
      <c r="M310" s="134" t="str">
        <f>IF($C310="","",_xlfn.IFNA(IF(ISBLANK(VLOOKUP($C310,GVgg!$D$12:BZ$600,M$3,FALSE)),"i.a",VLOOKUP($C310,GVgg!$D$12:BZ$600,M$3,FALSE)),"i.a"))</f>
        <v>i.a</v>
      </c>
      <c r="N310" s="134" t="str">
        <f>IF($C310="","",_xlfn.IFNA(IF(ISBLANK(VLOOKUP($C310,GVgg!$D$12:CA$600,N$3,FALSE)),"i.a",VLOOKUP($C310,GVgg!$D$12:CA$600,N$3,FALSE)),"i.a"))</f>
        <v>i.a</v>
      </c>
      <c r="O310" s="134" t="str">
        <f>IF($C310="","",_xlfn.IFNA(IF(ISBLANK(VLOOKUP($C310,GVgg!$D$12:CB$600,O$3,FALSE)),"i.a",VLOOKUP($C310,GVgg!$D$12:CB$600,O$3,FALSE)),"i.a"))</f>
        <v>i.a</v>
      </c>
      <c r="P310" s="134" t="str">
        <f>IF($C310="","",_xlfn.IFNA(IF(ISBLANK(VLOOKUP($C310,GVgg!$D$12:CC$600,P$3,FALSE)),"i.a",VLOOKUP($C310,GVgg!$D$12:CC$600,P$3,FALSE)),"i.a"))</f>
        <v>i.a</v>
      </c>
      <c r="Q310" s="134" t="str">
        <f>IF($C310="","",_xlfn.IFNA(IF(ISBLANK(VLOOKUP($C310,GVgg!$D$12:CD$600,Q$3,FALSE)),"i.a",VLOOKUP($C310,GVgg!$D$12:CD$600,Q$3,FALSE)),"i.a"))</f>
        <v>i.a</v>
      </c>
      <c r="R310" s="134" t="str">
        <f>IF($C310="","",_xlfn.IFNA(IF(ISBLANK(VLOOKUP($C310,GVgg!$D$12:CE$600,R$3,FALSE)),"i.a",VLOOKUP($C310,GVgg!$D$12:CE$600,R$3,FALSE)),"i.a"))</f>
        <v>i.a</v>
      </c>
      <c r="S310" s="134" t="str">
        <f>IF($C310="","",_xlfn.IFNA(IF(ISBLANK(VLOOKUP($C310,GVgg!$D$12:CF$600,S$3,FALSE)),"i.a",VLOOKUP($C310,GVgg!$D$12:CF$600,S$3,FALSE)),"i.a"))</f>
        <v>i.a</v>
      </c>
      <c r="T310" s="134" t="str">
        <f>IF($C310="","",_xlfn.IFNA(IF(ISBLANK(VLOOKUP($C310,GVgg!$D$12:CG$600,T$3,FALSE)),"i.a",VLOOKUP($C310,GVgg!$D$12:CG$600,T$3,FALSE)),"i.a"))</f>
        <v>i.a</v>
      </c>
      <c r="U310" s="134" t="str">
        <f>IF($C310="","",_xlfn.IFNA(IF(ISBLANK(VLOOKUP($C310,GVgg!$D$12:CH$600,U$3,FALSE)),"i.a",VLOOKUP($C310,GVgg!$D$12:CH$600,U$3,FALSE)),"i.a"))</f>
        <v>i.a</v>
      </c>
      <c r="V310" s="134" t="str">
        <f>IF($C310="","",_xlfn.IFNA(IF(ISBLANK(VLOOKUP($C310,GVgg!$D$12:CI$600,V$3,FALSE)),"i.a",VLOOKUP($C310,GVgg!$D$12:CI$600,V$3,FALSE)),"i.a"))</f>
        <v>i.a</v>
      </c>
      <c r="W310" s="134" t="str">
        <f>IF($C310="","",_xlfn.IFNA(IF(ISBLANK(VLOOKUP($C310,GVgg!$D$12:CJ$600,W$3,FALSE)),"i.a",VLOOKUP($C310,GVgg!$D$12:CJ$600,W$3,FALSE)),"i.a"))</f>
        <v>i.a</v>
      </c>
      <c r="X310" s="134" t="str">
        <f>IF($C310="","",_xlfn.IFNA(IF(ISBLANK(VLOOKUP($C310,GVgg!$D$12:CK$600,X$3,FALSE)),"i.a",VLOOKUP($C310,GVgg!$D$12:CK$600,X$3,FALSE)),"i.a"))</f>
        <v>i.a</v>
      </c>
      <c r="Y310" s="134" t="str">
        <f>IF($C310="","",_xlfn.IFNA(IF(ISBLANK(VLOOKUP($C310,GVgg!$D$12:CL$600,Y$3,FALSE)),"i.a",VLOOKUP($C310,GVgg!$D$12:CL$600,Y$3,FALSE)),"i.a"))</f>
        <v>i.a</v>
      </c>
      <c r="Z310" s="134" t="str">
        <f>IF($C310="","",_xlfn.IFNA(IF(ISBLANK(VLOOKUP($C310,GVgg!$D$12:CM$600,Z$3,FALSE)),"i.a",VLOOKUP($C310,GVgg!$D$12:CM$600,Z$3,FALSE)),"i.a"))</f>
        <v>i.a</v>
      </c>
      <c r="AA310" s="134" t="str">
        <f>IF($C310="","",_xlfn.IFNA(IF(ISBLANK(VLOOKUP($C310,GVgg!$D$12:CN$600,AA$3,FALSE)),"i.a",VLOOKUP($C310,GVgg!$D$12:CN$600,AA$3,FALSE)),"i.a"))</f>
        <v>i.a</v>
      </c>
      <c r="AB310" s="134" t="str">
        <f>IF($C310="","",_xlfn.IFNA(IF(ISBLANK(VLOOKUP($C310,GVgg!$D$12:CO$600,AB$3,FALSE)),"i.a",VLOOKUP($C310,GVgg!$D$12:CO$600,AB$3,FALSE)),"i.a"))</f>
        <v>i.a</v>
      </c>
    </row>
    <row r="311" spans="1:28" x14ac:dyDescent="0.2">
      <c r="A311" s="45">
        <v>303</v>
      </c>
      <c r="B311" s="45">
        <f>IF(OR(B310=B309,INDEX(GVgg!$B$12:$D$600,B310,1)=""),B310+1,B310)</f>
        <v>303</v>
      </c>
      <c r="C311" s="45">
        <f>IF(B311=B312,"",INDEX(GVgg!$B$12:$D$600,B311,3))</f>
        <v>0</v>
      </c>
      <c r="D311" s="51" t="str">
        <f>_xlfn.IFNA(IF(OR($C311="",ISBLANK(VLOOKUP($C311,GVgg!$D$11:$BV902,$I$3,FALSE))),"",VLOOKUP($C311,GVgg!$D$11:$BV902,$I$3,FALSE)),"")</f>
        <v/>
      </c>
      <c r="E311" s="51" t="str">
        <f>_xlfn.IFNA(IF(OR($C311="",ISBLANK(VLOOKUP($C311,GVgg!$D$11:$BV902,$I$3-1,FALSE))),"",VLOOKUP($C311,GVgg!$D$11:$BV902,$I$3-1,FALSE)),"")</f>
        <v/>
      </c>
      <c r="F311" s="51">
        <f>IF(B311=B312,UPPER(MID(INDEX(GVgg!$B$12:$F$600,B311,1),9,99)),INDEX(GVgg!$B$12:$F$600,B311,5))</f>
        <v>0</v>
      </c>
      <c r="G311" s="51">
        <f>IF(B311=B312,UPPER(MID(INDEX(GVgg!$B$12:$F$600,B311,1),9,99)),INDEX(GVgg!$B$12:$F$600,B311,4))</f>
        <v>0</v>
      </c>
      <c r="H311" s="106">
        <f t="shared" si="10"/>
        <v>0</v>
      </c>
      <c r="I311" s="108" t="str">
        <f t="shared" si="11"/>
        <v xml:space="preserve"> </v>
      </c>
      <c r="J311" s="134" t="str">
        <f>IF($C311="","",_xlfn.IFNA(IF(ISBLANK(VLOOKUP($C311,GVgg!$D$12:BW$600,J$3,FALSE)),"i.a",VLOOKUP($C311,GVgg!$D$12:BW$600,J$3,FALSE)),"i.a"))</f>
        <v>i.a</v>
      </c>
      <c r="K311" s="134" t="str">
        <f>IF($C311="","",_xlfn.IFNA(IF(ISBLANK(VLOOKUP($C311,GVgg!$D$12:BX$600,K$3,FALSE)),"i.a",VLOOKUP($C311,GVgg!$D$12:BX$600,K$3,FALSE)),"i.a"))</f>
        <v>i.a</v>
      </c>
      <c r="L311" s="134" t="str">
        <f>IF($C311="","",_xlfn.IFNA(IF(ISBLANK(VLOOKUP($C311,GVgg!$D$12:BY$600,L$3,FALSE)),"i.a",VLOOKUP($C311,GVgg!$D$12:BY$600,L$3,FALSE)),"i.a"))</f>
        <v>i.a</v>
      </c>
      <c r="M311" s="134" t="str">
        <f>IF($C311="","",_xlfn.IFNA(IF(ISBLANK(VLOOKUP($C311,GVgg!$D$12:BZ$600,M$3,FALSE)),"i.a",VLOOKUP($C311,GVgg!$D$12:BZ$600,M$3,FALSE)),"i.a"))</f>
        <v>i.a</v>
      </c>
      <c r="N311" s="134" t="str">
        <f>IF($C311="","",_xlfn.IFNA(IF(ISBLANK(VLOOKUP($C311,GVgg!$D$12:CA$600,N$3,FALSE)),"i.a",VLOOKUP($C311,GVgg!$D$12:CA$600,N$3,FALSE)),"i.a"))</f>
        <v>i.a</v>
      </c>
      <c r="O311" s="134" t="str">
        <f>IF($C311="","",_xlfn.IFNA(IF(ISBLANK(VLOOKUP($C311,GVgg!$D$12:CB$600,O$3,FALSE)),"i.a",VLOOKUP($C311,GVgg!$D$12:CB$600,O$3,FALSE)),"i.a"))</f>
        <v>i.a</v>
      </c>
      <c r="P311" s="134" t="str">
        <f>IF($C311="","",_xlfn.IFNA(IF(ISBLANK(VLOOKUP($C311,GVgg!$D$12:CC$600,P$3,FALSE)),"i.a",VLOOKUP($C311,GVgg!$D$12:CC$600,P$3,FALSE)),"i.a"))</f>
        <v>i.a</v>
      </c>
      <c r="Q311" s="134" t="str">
        <f>IF($C311="","",_xlfn.IFNA(IF(ISBLANK(VLOOKUP($C311,GVgg!$D$12:CD$600,Q$3,FALSE)),"i.a",VLOOKUP($C311,GVgg!$D$12:CD$600,Q$3,FALSE)),"i.a"))</f>
        <v>i.a</v>
      </c>
      <c r="R311" s="134" t="str">
        <f>IF($C311="","",_xlfn.IFNA(IF(ISBLANK(VLOOKUP($C311,GVgg!$D$12:CE$600,R$3,FALSE)),"i.a",VLOOKUP($C311,GVgg!$D$12:CE$600,R$3,FALSE)),"i.a"))</f>
        <v>i.a</v>
      </c>
      <c r="S311" s="134" t="str">
        <f>IF($C311="","",_xlfn.IFNA(IF(ISBLANK(VLOOKUP($C311,GVgg!$D$12:CF$600,S$3,FALSE)),"i.a",VLOOKUP($C311,GVgg!$D$12:CF$600,S$3,FALSE)),"i.a"))</f>
        <v>i.a</v>
      </c>
      <c r="T311" s="134" t="str">
        <f>IF($C311="","",_xlfn.IFNA(IF(ISBLANK(VLOOKUP($C311,GVgg!$D$12:CG$600,T$3,FALSE)),"i.a",VLOOKUP($C311,GVgg!$D$12:CG$600,T$3,FALSE)),"i.a"))</f>
        <v>i.a</v>
      </c>
      <c r="U311" s="134" t="str">
        <f>IF($C311="","",_xlfn.IFNA(IF(ISBLANK(VLOOKUP($C311,GVgg!$D$12:CH$600,U$3,FALSE)),"i.a",VLOOKUP($C311,GVgg!$D$12:CH$600,U$3,FALSE)),"i.a"))</f>
        <v>i.a</v>
      </c>
      <c r="V311" s="134" t="str">
        <f>IF($C311="","",_xlfn.IFNA(IF(ISBLANK(VLOOKUP($C311,GVgg!$D$12:CI$600,V$3,FALSE)),"i.a",VLOOKUP($C311,GVgg!$D$12:CI$600,V$3,FALSE)),"i.a"))</f>
        <v>i.a</v>
      </c>
      <c r="W311" s="134" t="str">
        <f>IF($C311="","",_xlfn.IFNA(IF(ISBLANK(VLOOKUP($C311,GVgg!$D$12:CJ$600,W$3,FALSE)),"i.a",VLOOKUP($C311,GVgg!$D$12:CJ$600,W$3,FALSE)),"i.a"))</f>
        <v>i.a</v>
      </c>
      <c r="X311" s="134" t="str">
        <f>IF($C311="","",_xlfn.IFNA(IF(ISBLANK(VLOOKUP($C311,GVgg!$D$12:CK$600,X$3,FALSE)),"i.a",VLOOKUP($C311,GVgg!$D$12:CK$600,X$3,FALSE)),"i.a"))</f>
        <v>i.a</v>
      </c>
      <c r="Y311" s="134" t="str">
        <f>IF($C311="","",_xlfn.IFNA(IF(ISBLANK(VLOOKUP($C311,GVgg!$D$12:CL$600,Y$3,FALSE)),"i.a",VLOOKUP($C311,GVgg!$D$12:CL$600,Y$3,FALSE)),"i.a"))</f>
        <v>i.a</v>
      </c>
      <c r="Z311" s="134" t="str">
        <f>IF($C311="","",_xlfn.IFNA(IF(ISBLANK(VLOOKUP($C311,GVgg!$D$12:CM$600,Z$3,FALSE)),"i.a",VLOOKUP($C311,GVgg!$D$12:CM$600,Z$3,FALSE)),"i.a"))</f>
        <v>i.a</v>
      </c>
      <c r="AA311" s="134" t="str">
        <f>IF($C311="","",_xlfn.IFNA(IF(ISBLANK(VLOOKUP($C311,GVgg!$D$12:CN$600,AA$3,FALSE)),"i.a",VLOOKUP($C311,GVgg!$D$12:CN$600,AA$3,FALSE)),"i.a"))</f>
        <v>i.a</v>
      </c>
      <c r="AB311" s="134" t="str">
        <f>IF($C311="","",_xlfn.IFNA(IF(ISBLANK(VLOOKUP($C311,GVgg!$D$12:CO$600,AB$3,FALSE)),"i.a",VLOOKUP($C311,GVgg!$D$12:CO$600,AB$3,FALSE)),"i.a"))</f>
        <v>i.a</v>
      </c>
    </row>
    <row r="312" spans="1:28" x14ac:dyDescent="0.2">
      <c r="A312" s="45">
        <v>304</v>
      </c>
      <c r="B312" s="45">
        <f>IF(OR(B311=B310,INDEX(GVgg!$B$12:$D$600,B311,1)=""),B311+1,B311)</f>
        <v>304</v>
      </c>
      <c r="C312" s="45">
        <f>IF(B312=B313,"",INDEX(GVgg!$B$12:$D$600,B312,3))</f>
        <v>0</v>
      </c>
      <c r="D312" s="51" t="str">
        <f>_xlfn.IFNA(IF(OR($C312="",ISBLANK(VLOOKUP($C312,GVgg!$D$11:$BV903,$I$3,FALSE))),"",VLOOKUP($C312,GVgg!$D$11:$BV903,$I$3,FALSE)),"")</f>
        <v/>
      </c>
      <c r="E312" s="51" t="str">
        <f>_xlfn.IFNA(IF(OR($C312="",ISBLANK(VLOOKUP($C312,GVgg!$D$11:$BV903,$I$3-1,FALSE))),"",VLOOKUP($C312,GVgg!$D$11:$BV903,$I$3-1,FALSE)),"")</f>
        <v/>
      </c>
      <c r="F312" s="51">
        <f>IF(B312=B313,UPPER(MID(INDEX(GVgg!$B$12:$F$600,B312,1),9,99)),INDEX(GVgg!$B$12:$F$600,B312,5))</f>
        <v>0</v>
      </c>
      <c r="G312" s="51">
        <f>IF(B312=B313,UPPER(MID(INDEX(GVgg!$B$12:$F$600,B312,1),9,99)),INDEX(GVgg!$B$12:$F$600,B312,4))</f>
        <v>0</v>
      </c>
      <c r="H312" s="106">
        <f t="shared" si="10"/>
        <v>0</v>
      </c>
      <c r="I312" s="108" t="str">
        <f t="shared" si="11"/>
        <v xml:space="preserve"> </v>
      </c>
      <c r="J312" s="134" t="str">
        <f>IF($C312="","",_xlfn.IFNA(IF(ISBLANK(VLOOKUP($C312,GVgg!$D$12:BW$600,J$3,FALSE)),"i.a",VLOOKUP($C312,GVgg!$D$12:BW$600,J$3,FALSE)),"i.a"))</f>
        <v>i.a</v>
      </c>
      <c r="K312" s="134" t="str">
        <f>IF($C312="","",_xlfn.IFNA(IF(ISBLANK(VLOOKUP($C312,GVgg!$D$12:BX$600,K$3,FALSE)),"i.a",VLOOKUP($C312,GVgg!$D$12:BX$600,K$3,FALSE)),"i.a"))</f>
        <v>i.a</v>
      </c>
      <c r="L312" s="134" t="str">
        <f>IF($C312="","",_xlfn.IFNA(IF(ISBLANK(VLOOKUP($C312,GVgg!$D$12:BY$600,L$3,FALSE)),"i.a",VLOOKUP($C312,GVgg!$D$12:BY$600,L$3,FALSE)),"i.a"))</f>
        <v>i.a</v>
      </c>
      <c r="M312" s="134" t="str">
        <f>IF($C312="","",_xlfn.IFNA(IF(ISBLANK(VLOOKUP($C312,GVgg!$D$12:BZ$600,M$3,FALSE)),"i.a",VLOOKUP($C312,GVgg!$D$12:BZ$600,M$3,FALSE)),"i.a"))</f>
        <v>i.a</v>
      </c>
      <c r="N312" s="134" t="str">
        <f>IF($C312="","",_xlfn.IFNA(IF(ISBLANK(VLOOKUP($C312,GVgg!$D$12:CA$600,N$3,FALSE)),"i.a",VLOOKUP($C312,GVgg!$D$12:CA$600,N$3,FALSE)),"i.a"))</f>
        <v>i.a</v>
      </c>
      <c r="O312" s="134" t="str">
        <f>IF($C312="","",_xlfn.IFNA(IF(ISBLANK(VLOOKUP($C312,GVgg!$D$12:CB$600,O$3,FALSE)),"i.a",VLOOKUP($C312,GVgg!$D$12:CB$600,O$3,FALSE)),"i.a"))</f>
        <v>i.a</v>
      </c>
      <c r="P312" s="134" t="str">
        <f>IF($C312="","",_xlfn.IFNA(IF(ISBLANK(VLOOKUP($C312,GVgg!$D$12:CC$600,P$3,FALSE)),"i.a",VLOOKUP($C312,GVgg!$D$12:CC$600,P$3,FALSE)),"i.a"))</f>
        <v>i.a</v>
      </c>
      <c r="Q312" s="134" t="str">
        <f>IF($C312="","",_xlfn.IFNA(IF(ISBLANK(VLOOKUP($C312,GVgg!$D$12:CD$600,Q$3,FALSE)),"i.a",VLOOKUP($C312,GVgg!$D$12:CD$600,Q$3,FALSE)),"i.a"))</f>
        <v>i.a</v>
      </c>
      <c r="R312" s="134" t="str">
        <f>IF($C312="","",_xlfn.IFNA(IF(ISBLANK(VLOOKUP($C312,GVgg!$D$12:CE$600,R$3,FALSE)),"i.a",VLOOKUP($C312,GVgg!$D$12:CE$600,R$3,FALSE)),"i.a"))</f>
        <v>i.a</v>
      </c>
      <c r="S312" s="134" t="str">
        <f>IF($C312="","",_xlfn.IFNA(IF(ISBLANK(VLOOKUP($C312,GVgg!$D$12:CF$600,S$3,FALSE)),"i.a",VLOOKUP($C312,GVgg!$D$12:CF$600,S$3,FALSE)),"i.a"))</f>
        <v>i.a</v>
      </c>
      <c r="T312" s="134" t="str">
        <f>IF($C312="","",_xlfn.IFNA(IF(ISBLANK(VLOOKUP($C312,GVgg!$D$12:CG$600,T$3,FALSE)),"i.a",VLOOKUP($C312,GVgg!$D$12:CG$600,T$3,FALSE)),"i.a"))</f>
        <v>i.a</v>
      </c>
      <c r="U312" s="134" t="str">
        <f>IF($C312="","",_xlfn.IFNA(IF(ISBLANK(VLOOKUP($C312,GVgg!$D$12:CH$600,U$3,FALSE)),"i.a",VLOOKUP($C312,GVgg!$D$12:CH$600,U$3,FALSE)),"i.a"))</f>
        <v>i.a</v>
      </c>
      <c r="V312" s="134" t="str">
        <f>IF($C312="","",_xlfn.IFNA(IF(ISBLANK(VLOOKUP($C312,GVgg!$D$12:CI$600,V$3,FALSE)),"i.a",VLOOKUP($C312,GVgg!$D$12:CI$600,V$3,FALSE)),"i.a"))</f>
        <v>i.a</v>
      </c>
      <c r="W312" s="134" t="str">
        <f>IF($C312="","",_xlfn.IFNA(IF(ISBLANK(VLOOKUP($C312,GVgg!$D$12:CJ$600,W$3,FALSE)),"i.a",VLOOKUP($C312,GVgg!$D$12:CJ$600,W$3,FALSE)),"i.a"))</f>
        <v>i.a</v>
      </c>
      <c r="X312" s="134" t="str">
        <f>IF($C312="","",_xlfn.IFNA(IF(ISBLANK(VLOOKUP($C312,GVgg!$D$12:CK$600,X$3,FALSE)),"i.a",VLOOKUP($C312,GVgg!$D$12:CK$600,X$3,FALSE)),"i.a"))</f>
        <v>i.a</v>
      </c>
      <c r="Y312" s="134" t="str">
        <f>IF($C312="","",_xlfn.IFNA(IF(ISBLANK(VLOOKUP($C312,GVgg!$D$12:CL$600,Y$3,FALSE)),"i.a",VLOOKUP($C312,GVgg!$D$12:CL$600,Y$3,FALSE)),"i.a"))</f>
        <v>i.a</v>
      </c>
      <c r="Z312" s="134" t="str">
        <f>IF($C312="","",_xlfn.IFNA(IF(ISBLANK(VLOOKUP($C312,GVgg!$D$12:CM$600,Z$3,FALSE)),"i.a",VLOOKUP($C312,GVgg!$D$12:CM$600,Z$3,FALSE)),"i.a"))</f>
        <v>i.a</v>
      </c>
      <c r="AA312" s="134" t="str">
        <f>IF($C312="","",_xlfn.IFNA(IF(ISBLANK(VLOOKUP($C312,GVgg!$D$12:CN$600,AA$3,FALSE)),"i.a",VLOOKUP($C312,GVgg!$D$12:CN$600,AA$3,FALSE)),"i.a"))</f>
        <v>i.a</v>
      </c>
      <c r="AB312" s="134" t="str">
        <f>IF($C312="","",_xlfn.IFNA(IF(ISBLANK(VLOOKUP($C312,GVgg!$D$12:CO$600,AB$3,FALSE)),"i.a",VLOOKUP($C312,GVgg!$D$12:CO$600,AB$3,FALSE)),"i.a"))</f>
        <v>i.a</v>
      </c>
    </row>
    <row r="313" spans="1:28" x14ac:dyDescent="0.2">
      <c r="A313" s="45">
        <v>305</v>
      </c>
      <c r="B313" s="45">
        <f>IF(OR(B312=B311,INDEX(GVgg!$B$12:$D$600,B312,1)=""),B312+1,B312)</f>
        <v>305</v>
      </c>
      <c r="C313" s="45">
        <f>IF(B313=B314,"",INDEX(GVgg!$B$12:$D$600,B313,3))</f>
        <v>0</v>
      </c>
      <c r="D313" s="51" t="str">
        <f>_xlfn.IFNA(IF(OR($C313="",ISBLANK(VLOOKUP($C313,GVgg!$D$11:$BV904,$I$3,FALSE))),"",VLOOKUP($C313,GVgg!$D$11:$BV904,$I$3,FALSE)),"")</f>
        <v/>
      </c>
      <c r="E313" s="51" t="str">
        <f>_xlfn.IFNA(IF(OR($C313="",ISBLANK(VLOOKUP($C313,GVgg!$D$11:$BV904,$I$3-1,FALSE))),"",VLOOKUP($C313,GVgg!$D$11:$BV904,$I$3-1,FALSE)),"")</f>
        <v/>
      </c>
      <c r="F313" s="51">
        <f>IF(B313=B314,UPPER(MID(INDEX(GVgg!$B$12:$F$600,B313,1),9,99)),INDEX(GVgg!$B$12:$F$600,B313,5))</f>
        <v>0</v>
      </c>
      <c r="G313" s="51">
        <f>IF(B313=B314,UPPER(MID(INDEX(GVgg!$B$12:$F$600,B313,1),9,99)),INDEX(GVgg!$B$12:$F$600,B313,4))</f>
        <v>0</v>
      </c>
      <c r="H313" s="106">
        <f t="shared" si="10"/>
        <v>0</v>
      </c>
      <c r="I313" s="108" t="str">
        <f t="shared" si="11"/>
        <v xml:space="preserve"> </v>
      </c>
      <c r="J313" s="134" t="str">
        <f>IF($C313="","",_xlfn.IFNA(IF(ISBLANK(VLOOKUP($C313,GVgg!$D$12:BW$600,J$3,FALSE)),"i.a",VLOOKUP($C313,GVgg!$D$12:BW$600,J$3,FALSE)),"i.a"))</f>
        <v>i.a</v>
      </c>
      <c r="K313" s="134" t="str">
        <f>IF($C313="","",_xlfn.IFNA(IF(ISBLANK(VLOOKUP($C313,GVgg!$D$12:BX$600,K$3,FALSE)),"i.a",VLOOKUP($C313,GVgg!$D$12:BX$600,K$3,FALSE)),"i.a"))</f>
        <v>i.a</v>
      </c>
      <c r="L313" s="134" t="str">
        <f>IF($C313="","",_xlfn.IFNA(IF(ISBLANK(VLOOKUP($C313,GVgg!$D$12:BY$600,L$3,FALSE)),"i.a",VLOOKUP($C313,GVgg!$D$12:BY$600,L$3,FALSE)),"i.a"))</f>
        <v>i.a</v>
      </c>
      <c r="M313" s="134" t="str">
        <f>IF($C313="","",_xlfn.IFNA(IF(ISBLANK(VLOOKUP($C313,GVgg!$D$12:BZ$600,M$3,FALSE)),"i.a",VLOOKUP($C313,GVgg!$D$12:BZ$600,M$3,FALSE)),"i.a"))</f>
        <v>i.a</v>
      </c>
      <c r="N313" s="134" t="str">
        <f>IF($C313="","",_xlfn.IFNA(IF(ISBLANK(VLOOKUP($C313,GVgg!$D$12:CA$600,N$3,FALSE)),"i.a",VLOOKUP($C313,GVgg!$D$12:CA$600,N$3,FALSE)),"i.a"))</f>
        <v>i.a</v>
      </c>
      <c r="O313" s="134" t="str">
        <f>IF($C313="","",_xlfn.IFNA(IF(ISBLANK(VLOOKUP($C313,GVgg!$D$12:CB$600,O$3,FALSE)),"i.a",VLOOKUP($C313,GVgg!$D$12:CB$600,O$3,FALSE)),"i.a"))</f>
        <v>i.a</v>
      </c>
      <c r="P313" s="134" t="str">
        <f>IF($C313="","",_xlfn.IFNA(IF(ISBLANK(VLOOKUP($C313,GVgg!$D$12:CC$600,P$3,FALSE)),"i.a",VLOOKUP($C313,GVgg!$D$12:CC$600,P$3,FALSE)),"i.a"))</f>
        <v>i.a</v>
      </c>
      <c r="Q313" s="134" t="str">
        <f>IF($C313="","",_xlfn.IFNA(IF(ISBLANK(VLOOKUP($C313,GVgg!$D$12:CD$600,Q$3,FALSE)),"i.a",VLOOKUP($C313,GVgg!$D$12:CD$600,Q$3,FALSE)),"i.a"))</f>
        <v>i.a</v>
      </c>
      <c r="R313" s="134" t="str">
        <f>IF($C313="","",_xlfn.IFNA(IF(ISBLANK(VLOOKUP($C313,GVgg!$D$12:CE$600,R$3,FALSE)),"i.a",VLOOKUP($C313,GVgg!$D$12:CE$600,R$3,FALSE)),"i.a"))</f>
        <v>i.a</v>
      </c>
      <c r="S313" s="134" t="str">
        <f>IF($C313="","",_xlfn.IFNA(IF(ISBLANK(VLOOKUP($C313,GVgg!$D$12:CF$600,S$3,FALSE)),"i.a",VLOOKUP($C313,GVgg!$D$12:CF$600,S$3,FALSE)),"i.a"))</f>
        <v>i.a</v>
      </c>
      <c r="T313" s="134" t="str">
        <f>IF($C313="","",_xlfn.IFNA(IF(ISBLANK(VLOOKUP($C313,GVgg!$D$12:CG$600,T$3,FALSE)),"i.a",VLOOKUP($C313,GVgg!$D$12:CG$600,T$3,FALSE)),"i.a"))</f>
        <v>i.a</v>
      </c>
      <c r="U313" s="134" t="str">
        <f>IF($C313="","",_xlfn.IFNA(IF(ISBLANK(VLOOKUP($C313,GVgg!$D$12:CH$600,U$3,FALSE)),"i.a",VLOOKUP($C313,GVgg!$D$12:CH$600,U$3,FALSE)),"i.a"))</f>
        <v>i.a</v>
      </c>
      <c r="V313" s="134" t="str">
        <f>IF($C313="","",_xlfn.IFNA(IF(ISBLANK(VLOOKUP($C313,GVgg!$D$12:CI$600,V$3,FALSE)),"i.a",VLOOKUP($C313,GVgg!$D$12:CI$600,V$3,FALSE)),"i.a"))</f>
        <v>i.a</v>
      </c>
      <c r="W313" s="134" t="str">
        <f>IF($C313="","",_xlfn.IFNA(IF(ISBLANK(VLOOKUP($C313,GVgg!$D$12:CJ$600,W$3,FALSE)),"i.a",VLOOKUP($C313,GVgg!$D$12:CJ$600,W$3,FALSE)),"i.a"))</f>
        <v>i.a</v>
      </c>
      <c r="X313" s="134" t="str">
        <f>IF($C313="","",_xlfn.IFNA(IF(ISBLANK(VLOOKUP($C313,GVgg!$D$12:CK$600,X$3,FALSE)),"i.a",VLOOKUP($C313,GVgg!$D$12:CK$600,X$3,FALSE)),"i.a"))</f>
        <v>i.a</v>
      </c>
      <c r="Y313" s="134" t="str">
        <f>IF($C313="","",_xlfn.IFNA(IF(ISBLANK(VLOOKUP($C313,GVgg!$D$12:CL$600,Y$3,FALSE)),"i.a",VLOOKUP($C313,GVgg!$D$12:CL$600,Y$3,FALSE)),"i.a"))</f>
        <v>i.a</v>
      </c>
      <c r="Z313" s="134" t="str">
        <f>IF($C313="","",_xlfn.IFNA(IF(ISBLANK(VLOOKUP($C313,GVgg!$D$12:CM$600,Z$3,FALSE)),"i.a",VLOOKUP($C313,GVgg!$D$12:CM$600,Z$3,FALSE)),"i.a"))</f>
        <v>i.a</v>
      </c>
      <c r="AA313" s="134" t="str">
        <f>IF($C313="","",_xlfn.IFNA(IF(ISBLANK(VLOOKUP($C313,GVgg!$D$12:CN$600,AA$3,FALSE)),"i.a",VLOOKUP($C313,GVgg!$D$12:CN$600,AA$3,FALSE)),"i.a"))</f>
        <v>i.a</v>
      </c>
      <c r="AB313" s="134" t="str">
        <f>IF($C313="","",_xlfn.IFNA(IF(ISBLANK(VLOOKUP($C313,GVgg!$D$12:CO$600,AB$3,FALSE)),"i.a",VLOOKUP($C313,GVgg!$D$12:CO$600,AB$3,FALSE)),"i.a"))</f>
        <v>i.a</v>
      </c>
    </row>
    <row r="314" spans="1:28" x14ac:dyDescent="0.2">
      <c r="A314" s="45">
        <v>306</v>
      </c>
      <c r="B314" s="45">
        <f>IF(OR(B313=B312,INDEX(GVgg!$B$12:$D$600,B313,1)=""),B313+1,B313)</f>
        <v>306</v>
      </c>
      <c r="C314" s="45">
        <f>IF(B314=B315,"",INDEX(GVgg!$B$12:$D$600,B314,3))</f>
        <v>0</v>
      </c>
      <c r="D314" s="51" t="str">
        <f>_xlfn.IFNA(IF(OR($C314="",ISBLANK(VLOOKUP($C314,GVgg!$D$11:$BV905,$I$3,FALSE))),"",VLOOKUP($C314,GVgg!$D$11:$BV905,$I$3,FALSE)),"")</f>
        <v/>
      </c>
      <c r="E314" s="51" t="str">
        <f>_xlfn.IFNA(IF(OR($C314="",ISBLANK(VLOOKUP($C314,GVgg!$D$11:$BV905,$I$3-1,FALSE))),"",VLOOKUP($C314,GVgg!$D$11:$BV905,$I$3-1,FALSE)),"")</f>
        <v/>
      </c>
      <c r="F314" s="51">
        <f>IF(B314=B315,UPPER(MID(INDEX(GVgg!$B$12:$F$600,B314,1),9,99)),INDEX(GVgg!$B$12:$F$600,B314,5))</f>
        <v>0</v>
      </c>
      <c r="G314" s="51">
        <f>IF(B314=B315,UPPER(MID(INDEX(GVgg!$B$12:$F$600,B314,1),9,99)),INDEX(GVgg!$B$12:$F$600,B314,4))</f>
        <v>0</v>
      </c>
      <c r="H314" s="106">
        <f t="shared" si="10"/>
        <v>0</v>
      </c>
      <c r="I314" s="108" t="str">
        <f t="shared" si="11"/>
        <v xml:space="preserve"> </v>
      </c>
      <c r="J314" s="134" t="str">
        <f>IF($C314="","",_xlfn.IFNA(IF(ISBLANK(VLOOKUP($C314,GVgg!$D$12:BW$600,J$3,FALSE)),"i.a",VLOOKUP($C314,GVgg!$D$12:BW$600,J$3,FALSE)),"i.a"))</f>
        <v>i.a</v>
      </c>
      <c r="K314" s="134" t="str">
        <f>IF($C314="","",_xlfn.IFNA(IF(ISBLANK(VLOOKUP($C314,GVgg!$D$12:BX$600,K$3,FALSE)),"i.a",VLOOKUP($C314,GVgg!$D$12:BX$600,K$3,FALSE)),"i.a"))</f>
        <v>i.a</v>
      </c>
      <c r="L314" s="134" t="str">
        <f>IF($C314="","",_xlfn.IFNA(IF(ISBLANK(VLOOKUP($C314,GVgg!$D$12:BY$600,L$3,FALSE)),"i.a",VLOOKUP($C314,GVgg!$D$12:BY$600,L$3,FALSE)),"i.a"))</f>
        <v>i.a</v>
      </c>
      <c r="M314" s="134" t="str">
        <f>IF($C314="","",_xlfn.IFNA(IF(ISBLANK(VLOOKUP($C314,GVgg!$D$12:BZ$600,M$3,FALSE)),"i.a",VLOOKUP($C314,GVgg!$D$12:BZ$600,M$3,FALSE)),"i.a"))</f>
        <v>i.a</v>
      </c>
      <c r="N314" s="134" t="str">
        <f>IF($C314="","",_xlfn.IFNA(IF(ISBLANK(VLOOKUP($C314,GVgg!$D$12:CA$600,N$3,FALSE)),"i.a",VLOOKUP($C314,GVgg!$D$12:CA$600,N$3,FALSE)),"i.a"))</f>
        <v>i.a</v>
      </c>
      <c r="O314" s="134" t="str">
        <f>IF($C314="","",_xlfn.IFNA(IF(ISBLANK(VLOOKUP($C314,GVgg!$D$12:CB$600,O$3,FALSE)),"i.a",VLOOKUP($C314,GVgg!$D$12:CB$600,O$3,FALSE)),"i.a"))</f>
        <v>i.a</v>
      </c>
      <c r="P314" s="134" t="str">
        <f>IF($C314="","",_xlfn.IFNA(IF(ISBLANK(VLOOKUP($C314,GVgg!$D$12:CC$600,P$3,FALSE)),"i.a",VLOOKUP($C314,GVgg!$D$12:CC$600,P$3,FALSE)),"i.a"))</f>
        <v>i.a</v>
      </c>
      <c r="Q314" s="134" t="str">
        <f>IF($C314="","",_xlfn.IFNA(IF(ISBLANK(VLOOKUP($C314,GVgg!$D$12:CD$600,Q$3,FALSE)),"i.a",VLOOKUP($C314,GVgg!$D$12:CD$600,Q$3,FALSE)),"i.a"))</f>
        <v>i.a</v>
      </c>
      <c r="R314" s="134" t="str">
        <f>IF($C314="","",_xlfn.IFNA(IF(ISBLANK(VLOOKUP($C314,GVgg!$D$12:CE$600,R$3,FALSE)),"i.a",VLOOKUP($C314,GVgg!$D$12:CE$600,R$3,FALSE)),"i.a"))</f>
        <v>i.a</v>
      </c>
      <c r="S314" s="134" t="str">
        <f>IF($C314="","",_xlfn.IFNA(IF(ISBLANK(VLOOKUP($C314,GVgg!$D$12:CF$600,S$3,FALSE)),"i.a",VLOOKUP($C314,GVgg!$D$12:CF$600,S$3,FALSE)),"i.a"))</f>
        <v>i.a</v>
      </c>
      <c r="T314" s="134" t="str">
        <f>IF($C314="","",_xlfn.IFNA(IF(ISBLANK(VLOOKUP($C314,GVgg!$D$12:CG$600,T$3,FALSE)),"i.a",VLOOKUP($C314,GVgg!$D$12:CG$600,T$3,FALSE)),"i.a"))</f>
        <v>i.a</v>
      </c>
      <c r="U314" s="134" t="str">
        <f>IF($C314="","",_xlfn.IFNA(IF(ISBLANK(VLOOKUP($C314,GVgg!$D$12:CH$600,U$3,FALSE)),"i.a",VLOOKUP($C314,GVgg!$D$12:CH$600,U$3,FALSE)),"i.a"))</f>
        <v>i.a</v>
      </c>
      <c r="V314" s="134" t="str">
        <f>IF($C314="","",_xlfn.IFNA(IF(ISBLANK(VLOOKUP($C314,GVgg!$D$12:CI$600,V$3,FALSE)),"i.a",VLOOKUP($C314,GVgg!$D$12:CI$600,V$3,FALSE)),"i.a"))</f>
        <v>i.a</v>
      </c>
      <c r="W314" s="134" t="str">
        <f>IF($C314="","",_xlfn.IFNA(IF(ISBLANK(VLOOKUP($C314,GVgg!$D$12:CJ$600,W$3,FALSE)),"i.a",VLOOKUP($C314,GVgg!$D$12:CJ$600,W$3,FALSE)),"i.a"))</f>
        <v>i.a</v>
      </c>
      <c r="X314" s="134" t="str">
        <f>IF($C314="","",_xlfn.IFNA(IF(ISBLANK(VLOOKUP($C314,GVgg!$D$12:CK$600,X$3,FALSE)),"i.a",VLOOKUP($C314,GVgg!$D$12:CK$600,X$3,FALSE)),"i.a"))</f>
        <v>i.a</v>
      </c>
      <c r="Y314" s="134" t="str">
        <f>IF($C314="","",_xlfn.IFNA(IF(ISBLANK(VLOOKUP($C314,GVgg!$D$12:CL$600,Y$3,FALSE)),"i.a",VLOOKUP($C314,GVgg!$D$12:CL$600,Y$3,FALSE)),"i.a"))</f>
        <v>i.a</v>
      </c>
      <c r="Z314" s="134" t="str">
        <f>IF($C314="","",_xlfn.IFNA(IF(ISBLANK(VLOOKUP($C314,GVgg!$D$12:CM$600,Z$3,FALSE)),"i.a",VLOOKUP($C314,GVgg!$D$12:CM$600,Z$3,FALSE)),"i.a"))</f>
        <v>i.a</v>
      </c>
      <c r="AA314" s="134" t="str">
        <f>IF($C314="","",_xlfn.IFNA(IF(ISBLANK(VLOOKUP($C314,GVgg!$D$12:CN$600,AA$3,FALSE)),"i.a",VLOOKUP($C314,GVgg!$D$12:CN$600,AA$3,FALSE)),"i.a"))</f>
        <v>i.a</v>
      </c>
      <c r="AB314" s="134" t="str">
        <f>IF($C314="","",_xlfn.IFNA(IF(ISBLANK(VLOOKUP($C314,GVgg!$D$12:CO$600,AB$3,FALSE)),"i.a",VLOOKUP($C314,GVgg!$D$12:CO$600,AB$3,FALSE)),"i.a"))</f>
        <v>i.a</v>
      </c>
    </row>
    <row r="315" spans="1:28" x14ac:dyDescent="0.2">
      <c r="A315" s="45">
        <v>307</v>
      </c>
      <c r="B315" s="45">
        <f>IF(OR(B314=B313,INDEX(GVgg!$B$12:$D$600,B314,1)=""),B314+1,B314)</f>
        <v>307</v>
      </c>
      <c r="C315" s="45">
        <f>IF(B315=B316,"",INDEX(GVgg!$B$12:$D$600,B315,3))</f>
        <v>0</v>
      </c>
      <c r="D315" s="51" t="str">
        <f>_xlfn.IFNA(IF(OR($C315="",ISBLANK(VLOOKUP($C315,GVgg!$D$11:$BV906,$I$3,FALSE))),"",VLOOKUP($C315,GVgg!$D$11:$BV906,$I$3,FALSE)),"")</f>
        <v/>
      </c>
      <c r="E315" s="51" t="str">
        <f>_xlfn.IFNA(IF(OR($C315="",ISBLANK(VLOOKUP($C315,GVgg!$D$11:$BV906,$I$3-1,FALSE))),"",VLOOKUP($C315,GVgg!$D$11:$BV906,$I$3-1,FALSE)),"")</f>
        <v/>
      </c>
      <c r="F315" s="51">
        <f>IF(B315=B316,UPPER(MID(INDEX(GVgg!$B$12:$F$600,B315,1),9,99)),INDEX(GVgg!$B$12:$F$600,B315,5))</f>
        <v>0</v>
      </c>
      <c r="G315" s="51">
        <f>IF(B315=B316,UPPER(MID(INDEX(GVgg!$B$12:$F$600,B315,1),9,99)),INDEX(GVgg!$B$12:$F$600,B315,4))</f>
        <v>0</v>
      </c>
      <c r="H315" s="106">
        <f t="shared" si="10"/>
        <v>0</v>
      </c>
      <c r="I315" s="108" t="str">
        <f t="shared" si="11"/>
        <v xml:space="preserve"> </v>
      </c>
      <c r="J315" s="134" t="str">
        <f>IF($C315="","",_xlfn.IFNA(IF(ISBLANK(VLOOKUP($C315,GVgg!$D$12:BW$600,J$3,FALSE)),"i.a",VLOOKUP($C315,GVgg!$D$12:BW$600,J$3,FALSE)),"i.a"))</f>
        <v>i.a</v>
      </c>
      <c r="K315" s="134" t="str">
        <f>IF($C315="","",_xlfn.IFNA(IF(ISBLANK(VLOOKUP($C315,GVgg!$D$12:BX$600,K$3,FALSE)),"i.a",VLOOKUP($C315,GVgg!$D$12:BX$600,K$3,FALSE)),"i.a"))</f>
        <v>i.a</v>
      </c>
      <c r="L315" s="134" t="str">
        <f>IF($C315="","",_xlfn.IFNA(IF(ISBLANK(VLOOKUP($C315,GVgg!$D$12:BY$600,L$3,FALSE)),"i.a",VLOOKUP($C315,GVgg!$D$12:BY$600,L$3,FALSE)),"i.a"))</f>
        <v>i.a</v>
      </c>
      <c r="M315" s="134" t="str">
        <f>IF($C315="","",_xlfn.IFNA(IF(ISBLANK(VLOOKUP($C315,GVgg!$D$12:BZ$600,M$3,FALSE)),"i.a",VLOOKUP($C315,GVgg!$D$12:BZ$600,M$3,FALSE)),"i.a"))</f>
        <v>i.a</v>
      </c>
      <c r="N315" s="134" t="str">
        <f>IF($C315="","",_xlfn.IFNA(IF(ISBLANK(VLOOKUP($C315,GVgg!$D$12:CA$600,N$3,FALSE)),"i.a",VLOOKUP($C315,GVgg!$D$12:CA$600,N$3,FALSE)),"i.a"))</f>
        <v>i.a</v>
      </c>
      <c r="O315" s="134" t="str">
        <f>IF($C315="","",_xlfn.IFNA(IF(ISBLANK(VLOOKUP($C315,GVgg!$D$12:CB$600,O$3,FALSE)),"i.a",VLOOKUP($C315,GVgg!$D$12:CB$600,O$3,FALSE)),"i.a"))</f>
        <v>i.a</v>
      </c>
      <c r="P315" s="134" t="str">
        <f>IF($C315="","",_xlfn.IFNA(IF(ISBLANK(VLOOKUP($C315,GVgg!$D$12:CC$600,P$3,FALSE)),"i.a",VLOOKUP($C315,GVgg!$D$12:CC$600,P$3,FALSE)),"i.a"))</f>
        <v>i.a</v>
      </c>
      <c r="Q315" s="134" t="str">
        <f>IF($C315="","",_xlfn.IFNA(IF(ISBLANK(VLOOKUP($C315,GVgg!$D$12:CD$600,Q$3,FALSE)),"i.a",VLOOKUP($C315,GVgg!$D$12:CD$600,Q$3,FALSE)),"i.a"))</f>
        <v>i.a</v>
      </c>
      <c r="R315" s="134" t="str">
        <f>IF($C315="","",_xlfn.IFNA(IF(ISBLANK(VLOOKUP($C315,GVgg!$D$12:CE$600,R$3,FALSE)),"i.a",VLOOKUP($C315,GVgg!$D$12:CE$600,R$3,FALSE)),"i.a"))</f>
        <v>i.a</v>
      </c>
      <c r="S315" s="134" t="str">
        <f>IF($C315="","",_xlfn.IFNA(IF(ISBLANK(VLOOKUP($C315,GVgg!$D$12:CF$600,S$3,FALSE)),"i.a",VLOOKUP($C315,GVgg!$D$12:CF$600,S$3,FALSE)),"i.a"))</f>
        <v>i.a</v>
      </c>
      <c r="T315" s="134" t="str">
        <f>IF($C315="","",_xlfn.IFNA(IF(ISBLANK(VLOOKUP($C315,GVgg!$D$12:CG$600,T$3,FALSE)),"i.a",VLOOKUP($C315,GVgg!$D$12:CG$600,T$3,FALSE)),"i.a"))</f>
        <v>i.a</v>
      </c>
      <c r="U315" s="134" t="str">
        <f>IF($C315="","",_xlfn.IFNA(IF(ISBLANK(VLOOKUP($C315,GVgg!$D$12:CH$600,U$3,FALSE)),"i.a",VLOOKUP($C315,GVgg!$D$12:CH$600,U$3,FALSE)),"i.a"))</f>
        <v>i.a</v>
      </c>
      <c r="V315" s="134" t="str">
        <f>IF($C315="","",_xlfn.IFNA(IF(ISBLANK(VLOOKUP($C315,GVgg!$D$12:CI$600,V$3,FALSE)),"i.a",VLOOKUP($C315,GVgg!$D$12:CI$600,V$3,FALSE)),"i.a"))</f>
        <v>i.a</v>
      </c>
      <c r="W315" s="134" t="str">
        <f>IF($C315="","",_xlfn.IFNA(IF(ISBLANK(VLOOKUP($C315,GVgg!$D$12:CJ$600,W$3,FALSE)),"i.a",VLOOKUP($C315,GVgg!$D$12:CJ$600,W$3,FALSE)),"i.a"))</f>
        <v>i.a</v>
      </c>
      <c r="X315" s="134" t="str">
        <f>IF($C315="","",_xlfn.IFNA(IF(ISBLANK(VLOOKUP($C315,GVgg!$D$12:CK$600,X$3,FALSE)),"i.a",VLOOKUP($C315,GVgg!$D$12:CK$600,X$3,FALSE)),"i.a"))</f>
        <v>i.a</v>
      </c>
      <c r="Y315" s="134" t="str">
        <f>IF($C315="","",_xlfn.IFNA(IF(ISBLANK(VLOOKUP($C315,GVgg!$D$12:CL$600,Y$3,FALSE)),"i.a",VLOOKUP($C315,GVgg!$D$12:CL$600,Y$3,FALSE)),"i.a"))</f>
        <v>i.a</v>
      </c>
      <c r="Z315" s="134" t="str">
        <f>IF($C315="","",_xlfn.IFNA(IF(ISBLANK(VLOOKUP($C315,GVgg!$D$12:CM$600,Z$3,FALSE)),"i.a",VLOOKUP($C315,GVgg!$D$12:CM$600,Z$3,FALSE)),"i.a"))</f>
        <v>i.a</v>
      </c>
      <c r="AA315" s="134" t="str">
        <f>IF($C315="","",_xlfn.IFNA(IF(ISBLANK(VLOOKUP($C315,GVgg!$D$12:CN$600,AA$3,FALSE)),"i.a",VLOOKUP($C315,GVgg!$D$12:CN$600,AA$3,FALSE)),"i.a"))</f>
        <v>i.a</v>
      </c>
      <c r="AB315" s="134" t="str">
        <f>IF($C315="","",_xlfn.IFNA(IF(ISBLANK(VLOOKUP($C315,GVgg!$D$12:CO$600,AB$3,FALSE)),"i.a",VLOOKUP($C315,GVgg!$D$12:CO$600,AB$3,FALSE)),"i.a"))</f>
        <v>i.a</v>
      </c>
    </row>
    <row r="316" spans="1:28" x14ac:dyDescent="0.2">
      <c r="A316" s="45">
        <v>308</v>
      </c>
      <c r="B316" s="45">
        <f>IF(OR(B315=B314,INDEX(GVgg!$B$12:$D$600,B315,1)=""),B315+1,B315)</f>
        <v>308</v>
      </c>
      <c r="C316" s="45">
        <f>IF(B316=B317,"",INDEX(GVgg!$B$12:$D$600,B316,3))</f>
        <v>0</v>
      </c>
      <c r="D316" s="51" t="str">
        <f>_xlfn.IFNA(IF(OR($C316="",ISBLANK(VLOOKUP($C316,GVgg!$D$11:$BV907,$I$3,FALSE))),"",VLOOKUP($C316,GVgg!$D$11:$BV907,$I$3,FALSE)),"")</f>
        <v/>
      </c>
      <c r="E316" s="51" t="str">
        <f>_xlfn.IFNA(IF(OR($C316="",ISBLANK(VLOOKUP($C316,GVgg!$D$11:$BV907,$I$3-1,FALSE))),"",VLOOKUP($C316,GVgg!$D$11:$BV907,$I$3-1,FALSE)),"")</f>
        <v/>
      </c>
      <c r="F316" s="51">
        <f>IF(B316=B317,UPPER(MID(INDEX(GVgg!$B$12:$F$600,B316,1),9,99)),INDEX(GVgg!$B$12:$F$600,B316,5))</f>
        <v>0</v>
      </c>
      <c r="G316" s="51">
        <f>IF(B316=B317,UPPER(MID(INDEX(GVgg!$B$12:$F$600,B316,1),9,99)),INDEX(GVgg!$B$12:$F$600,B316,4))</f>
        <v>0</v>
      </c>
      <c r="H316" s="106">
        <f t="shared" si="10"/>
        <v>0</v>
      </c>
      <c r="I316" s="108" t="str">
        <f t="shared" si="11"/>
        <v xml:space="preserve"> </v>
      </c>
      <c r="J316" s="134" t="str">
        <f>IF($C316="","",_xlfn.IFNA(IF(ISBLANK(VLOOKUP($C316,GVgg!$D$12:BW$600,J$3,FALSE)),"i.a",VLOOKUP($C316,GVgg!$D$12:BW$600,J$3,FALSE)),"i.a"))</f>
        <v>i.a</v>
      </c>
      <c r="K316" s="134" t="str">
        <f>IF($C316="","",_xlfn.IFNA(IF(ISBLANK(VLOOKUP($C316,GVgg!$D$12:BX$600,K$3,FALSE)),"i.a",VLOOKUP($C316,GVgg!$D$12:BX$600,K$3,FALSE)),"i.a"))</f>
        <v>i.a</v>
      </c>
      <c r="L316" s="134" t="str">
        <f>IF($C316="","",_xlfn.IFNA(IF(ISBLANK(VLOOKUP($C316,GVgg!$D$12:BY$600,L$3,FALSE)),"i.a",VLOOKUP($C316,GVgg!$D$12:BY$600,L$3,FALSE)),"i.a"))</f>
        <v>i.a</v>
      </c>
      <c r="M316" s="134" t="str">
        <f>IF($C316="","",_xlfn.IFNA(IF(ISBLANK(VLOOKUP($C316,GVgg!$D$12:BZ$600,M$3,FALSE)),"i.a",VLOOKUP($C316,GVgg!$D$12:BZ$600,M$3,FALSE)),"i.a"))</f>
        <v>i.a</v>
      </c>
      <c r="N316" s="134" t="str">
        <f>IF($C316="","",_xlfn.IFNA(IF(ISBLANK(VLOOKUP($C316,GVgg!$D$12:CA$600,N$3,FALSE)),"i.a",VLOOKUP($C316,GVgg!$D$12:CA$600,N$3,FALSE)),"i.a"))</f>
        <v>i.a</v>
      </c>
      <c r="O316" s="134" t="str">
        <f>IF($C316="","",_xlfn.IFNA(IF(ISBLANK(VLOOKUP($C316,GVgg!$D$12:CB$600,O$3,FALSE)),"i.a",VLOOKUP($C316,GVgg!$D$12:CB$600,O$3,FALSE)),"i.a"))</f>
        <v>i.a</v>
      </c>
      <c r="P316" s="134" t="str">
        <f>IF($C316="","",_xlfn.IFNA(IF(ISBLANK(VLOOKUP($C316,GVgg!$D$12:CC$600,P$3,FALSE)),"i.a",VLOOKUP($C316,GVgg!$D$12:CC$600,P$3,FALSE)),"i.a"))</f>
        <v>i.a</v>
      </c>
      <c r="Q316" s="134" t="str">
        <f>IF($C316="","",_xlfn.IFNA(IF(ISBLANK(VLOOKUP($C316,GVgg!$D$12:CD$600,Q$3,FALSE)),"i.a",VLOOKUP($C316,GVgg!$D$12:CD$600,Q$3,FALSE)),"i.a"))</f>
        <v>i.a</v>
      </c>
      <c r="R316" s="134" t="str">
        <f>IF($C316="","",_xlfn.IFNA(IF(ISBLANK(VLOOKUP($C316,GVgg!$D$12:CE$600,R$3,FALSE)),"i.a",VLOOKUP($C316,GVgg!$D$12:CE$600,R$3,FALSE)),"i.a"))</f>
        <v>i.a</v>
      </c>
      <c r="S316" s="134" t="str">
        <f>IF($C316="","",_xlfn.IFNA(IF(ISBLANK(VLOOKUP($C316,GVgg!$D$12:CF$600,S$3,FALSE)),"i.a",VLOOKUP($C316,GVgg!$D$12:CF$600,S$3,FALSE)),"i.a"))</f>
        <v>i.a</v>
      </c>
      <c r="T316" s="134" t="str">
        <f>IF($C316="","",_xlfn.IFNA(IF(ISBLANK(VLOOKUP($C316,GVgg!$D$12:CG$600,T$3,FALSE)),"i.a",VLOOKUP($C316,GVgg!$D$12:CG$600,T$3,FALSE)),"i.a"))</f>
        <v>i.a</v>
      </c>
      <c r="U316" s="134" t="str">
        <f>IF($C316="","",_xlfn.IFNA(IF(ISBLANK(VLOOKUP($C316,GVgg!$D$12:CH$600,U$3,FALSE)),"i.a",VLOOKUP($C316,GVgg!$D$12:CH$600,U$3,FALSE)),"i.a"))</f>
        <v>i.a</v>
      </c>
      <c r="V316" s="134" t="str">
        <f>IF($C316="","",_xlfn.IFNA(IF(ISBLANK(VLOOKUP($C316,GVgg!$D$12:CI$600,V$3,FALSE)),"i.a",VLOOKUP($C316,GVgg!$D$12:CI$600,V$3,FALSE)),"i.a"))</f>
        <v>i.a</v>
      </c>
      <c r="W316" s="134" t="str">
        <f>IF($C316="","",_xlfn.IFNA(IF(ISBLANK(VLOOKUP($C316,GVgg!$D$12:CJ$600,W$3,FALSE)),"i.a",VLOOKUP($C316,GVgg!$D$12:CJ$600,W$3,FALSE)),"i.a"))</f>
        <v>i.a</v>
      </c>
      <c r="X316" s="134" t="str">
        <f>IF($C316="","",_xlfn.IFNA(IF(ISBLANK(VLOOKUP($C316,GVgg!$D$12:CK$600,X$3,FALSE)),"i.a",VLOOKUP($C316,GVgg!$D$12:CK$600,X$3,FALSE)),"i.a"))</f>
        <v>i.a</v>
      </c>
      <c r="Y316" s="134" t="str">
        <f>IF($C316="","",_xlfn.IFNA(IF(ISBLANK(VLOOKUP($C316,GVgg!$D$12:CL$600,Y$3,FALSE)),"i.a",VLOOKUP($C316,GVgg!$D$12:CL$600,Y$3,FALSE)),"i.a"))</f>
        <v>i.a</v>
      </c>
      <c r="Z316" s="134" t="str">
        <f>IF($C316="","",_xlfn.IFNA(IF(ISBLANK(VLOOKUP($C316,GVgg!$D$12:CM$600,Z$3,FALSE)),"i.a",VLOOKUP($C316,GVgg!$D$12:CM$600,Z$3,FALSE)),"i.a"))</f>
        <v>i.a</v>
      </c>
      <c r="AA316" s="134" t="str">
        <f>IF($C316="","",_xlfn.IFNA(IF(ISBLANK(VLOOKUP($C316,GVgg!$D$12:CN$600,AA$3,FALSE)),"i.a",VLOOKUP($C316,GVgg!$D$12:CN$600,AA$3,FALSE)),"i.a"))</f>
        <v>i.a</v>
      </c>
      <c r="AB316" s="134" t="str">
        <f>IF($C316="","",_xlfn.IFNA(IF(ISBLANK(VLOOKUP($C316,GVgg!$D$12:CO$600,AB$3,FALSE)),"i.a",VLOOKUP($C316,GVgg!$D$12:CO$600,AB$3,FALSE)),"i.a"))</f>
        <v>i.a</v>
      </c>
    </row>
    <row r="317" spans="1:28" x14ac:dyDescent="0.2">
      <c r="A317" s="45">
        <v>309</v>
      </c>
      <c r="B317" s="45">
        <f>IF(OR(B316=B315,INDEX(GVgg!$B$12:$D$600,B316,1)=""),B316+1,B316)</f>
        <v>309</v>
      </c>
      <c r="C317" s="45">
        <f>IF(B317=B318,"",INDEX(GVgg!$B$12:$D$600,B317,3))</f>
        <v>0</v>
      </c>
      <c r="D317" s="51" t="str">
        <f>_xlfn.IFNA(IF(OR($C317="",ISBLANK(VLOOKUP($C317,GVgg!$D$11:$BV908,$I$3,FALSE))),"",VLOOKUP($C317,GVgg!$D$11:$BV908,$I$3,FALSE)),"")</f>
        <v/>
      </c>
      <c r="E317" s="51" t="str">
        <f>_xlfn.IFNA(IF(OR($C317="",ISBLANK(VLOOKUP($C317,GVgg!$D$11:$BV908,$I$3-1,FALSE))),"",VLOOKUP($C317,GVgg!$D$11:$BV908,$I$3-1,FALSE)),"")</f>
        <v/>
      </c>
      <c r="F317" s="51">
        <f>IF(B317=B318,UPPER(MID(INDEX(GVgg!$B$12:$F$600,B317,1),9,99)),INDEX(GVgg!$B$12:$F$600,B317,5))</f>
        <v>0</v>
      </c>
      <c r="G317" s="51">
        <f>IF(B317=B318,UPPER(MID(INDEX(GVgg!$B$12:$F$600,B317,1),9,99)),INDEX(GVgg!$B$12:$F$600,B317,4))</f>
        <v>0</v>
      </c>
      <c r="H317" s="106">
        <f t="shared" si="10"/>
        <v>0</v>
      </c>
      <c r="I317" s="108" t="str">
        <f t="shared" si="11"/>
        <v xml:space="preserve"> </v>
      </c>
      <c r="J317" s="134" t="str">
        <f>IF($C317="","",_xlfn.IFNA(IF(ISBLANK(VLOOKUP($C317,GVgg!$D$12:BW$600,J$3,FALSE)),"i.a",VLOOKUP($C317,GVgg!$D$12:BW$600,J$3,FALSE)),"i.a"))</f>
        <v>i.a</v>
      </c>
      <c r="K317" s="134" t="str">
        <f>IF($C317="","",_xlfn.IFNA(IF(ISBLANK(VLOOKUP($C317,GVgg!$D$12:BX$600,K$3,FALSE)),"i.a",VLOOKUP($C317,GVgg!$D$12:BX$600,K$3,FALSE)),"i.a"))</f>
        <v>i.a</v>
      </c>
      <c r="L317" s="134" t="str">
        <f>IF($C317="","",_xlfn.IFNA(IF(ISBLANK(VLOOKUP($C317,GVgg!$D$12:BY$600,L$3,FALSE)),"i.a",VLOOKUP($C317,GVgg!$D$12:BY$600,L$3,FALSE)),"i.a"))</f>
        <v>i.a</v>
      </c>
      <c r="M317" s="134" t="str">
        <f>IF($C317="","",_xlfn.IFNA(IF(ISBLANK(VLOOKUP($C317,GVgg!$D$12:BZ$600,M$3,FALSE)),"i.a",VLOOKUP($C317,GVgg!$D$12:BZ$600,M$3,FALSE)),"i.a"))</f>
        <v>i.a</v>
      </c>
      <c r="N317" s="134" t="str">
        <f>IF($C317="","",_xlfn.IFNA(IF(ISBLANK(VLOOKUP($C317,GVgg!$D$12:CA$600,N$3,FALSE)),"i.a",VLOOKUP($C317,GVgg!$D$12:CA$600,N$3,FALSE)),"i.a"))</f>
        <v>i.a</v>
      </c>
      <c r="O317" s="134" t="str">
        <f>IF($C317="","",_xlfn.IFNA(IF(ISBLANK(VLOOKUP($C317,GVgg!$D$12:CB$600,O$3,FALSE)),"i.a",VLOOKUP($C317,GVgg!$D$12:CB$600,O$3,FALSE)),"i.a"))</f>
        <v>i.a</v>
      </c>
      <c r="P317" s="134" t="str">
        <f>IF($C317="","",_xlfn.IFNA(IF(ISBLANK(VLOOKUP($C317,GVgg!$D$12:CC$600,P$3,FALSE)),"i.a",VLOOKUP($C317,GVgg!$D$12:CC$600,P$3,FALSE)),"i.a"))</f>
        <v>i.a</v>
      </c>
      <c r="Q317" s="134" t="str">
        <f>IF($C317="","",_xlfn.IFNA(IF(ISBLANK(VLOOKUP($C317,GVgg!$D$12:CD$600,Q$3,FALSE)),"i.a",VLOOKUP($C317,GVgg!$D$12:CD$600,Q$3,FALSE)),"i.a"))</f>
        <v>i.a</v>
      </c>
      <c r="R317" s="134" t="str">
        <f>IF($C317="","",_xlfn.IFNA(IF(ISBLANK(VLOOKUP($C317,GVgg!$D$12:CE$600,R$3,FALSE)),"i.a",VLOOKUP($C317,GVgg!$D$12:CE$600,R$3,FALSE)),"i.a"))</f>
        <v>i.a</v>
      </c>
      <c r="S317" s="134" t="str">
        <f>IF($C317="","",_xlfn.IFNA(IF(ISBLANK(VLOOKUP($C317,GVgg!$D$12:CF$600,S$3,FALSE)),"i.a",VLOOKUP($C317,GVgg!$D$12:CF$600,S$3,FALSE)),"i.a"))</f>
        <v>i.a</v>
      </c>
      <c r="T317" s="134" t="str">
        <f>IF($C317="","",_xlfn.IFNA(IF(ISBLANK(VLOOKUP($C317,GVgg!$D$12:CG$600,T$3,FALSE)),"i.a",VLOOKUP($C317,GVgg!$D$12:CG$600,T$3,FALSE)),"i.a"))</f>
        <v>i.a</v>
      </c>
      <c r="U317" s="134" t="str">
        <f>IF($C317="","",_xlfn.IFNA(IF(ISBLANK(VLOOKUP($C317,GVgg!$D$12:CH$600,U$3,FALSE)),"i.a",VLOOKUP($C317,GVgg!$D$12:CH$600,U$3,FALSE)),"i.a"))</f>
        <v>i.a</v>
      </c>
      <c r="V317" s="134" t="str">
        <f>IF($C317="","",_xlfn.IFNA(IF(ISBLANK(VLOOKUP($C317,GVgg!$D$12:CI$600,V$3,FALSE)),"i.a",VLOOKUP($C317,GVgg!$D$12:CI$600,V$3,FALSE)),"i.a"))</f>
        <v>i.a</v>
      </c>
      <c r="W317" s="134" t="str">
        <f>IF($C317="","",_xlfn.IFNA(IF(ISBLANK(VLOOKUP($C317,GVgg!$D$12:CJ$600,W$3,FALSE)),"i.a",VLOOKUP($C317,GVgg!$D$12:CJ$600,W$3,FALSE)),"i.a"))</f>
        <v>i.a</v>
      </c>
      <c r="X317" s="134" t="str">
        <f>IF($C317="","",_xlfn.IFNA(IF(ISBLANK(VLOOKUP($C317,GVgg!$D$12:CK$600,X$3,FALSE)),"i.a",VLOOKUP($C317,GVgg!$D$12:CK$600,X$3,FALSE)),"i.a"))</f>
        <v>i.a</v>
      </c>
      <c r="Y317" s="134" t="str">
        <f>IF($C317="","",_xlfn.IFNA(IF(ISBLANK(VLOOKUP($C317,GVgg!$D$12:CL$600,Y$3,FALSE)),"i.a",VLOOKUP($C317,GVgg!$D$12:CL$600,Y$3,FALSE)),"i.a"))</f>
        <v>i.a</v>
      </c>
      <c r="Z317" s="134" t="str">
        <f>IF($C317="","",_xlfn.IFNA(IF(ISBLANK(VLOOKUP($C317,GVgg!$D$12:CM$600,Z$3,FALSE)),"i.a",VLOOKUP($C317,GVgg!$D$12:CM$600,Z$3,FALSE)),"i.a"))</f>
        <v>i.a</v>
      </c>
      <c r="AA317" s="134" t="str">
        <f>IF($C317="","",_xlfn.IFNA(IF(ISBLANK(VLOOKUP($C317,GVgg!$D$12:CN$600,AA$3,FALSE)),"i.a",VLOOKUP($C317,GVgg!$D$12:CN$600,AA$3,FALSE)),"i.a"))</f>
        <v>i.a</v>
      </c>
      <c r="AB317" s="134" t="str">
        <f>IF($C317="","",_xlfn.IFNA(IF(ISBLANK(VLOOKUP($C317,GVgg!$D$12:CO$600,AB$3,FALSE)),"i.a",VLOOKUP($C317,GVgg!$D$12:CO$600,AB$3,FALSE)),"i.a"))</f>
        <v>i.a</v>
      </c>
    </row>
    <row r="318" spans="1:28" x14ac:dyDescent="0.2">
      <c r="A318" s="45">
        <v>310</v>
      </c>
      <c r="B318" s="45">
        <f>IF(OR(B317=B316,INDEX(GVgg!$B$12:$D$600,B317,1)=""),B317+1,B317)</f>
        <v>310</v>
      </c>
      <c r="C318" s="45">
        <f>IF(B318=B319,"",INDEX(GVgg!$B$12:$D$600,B318,3))</f>
        <v>0</v>
      </c>
      <c r="D318" s="51" t="str">
        <f>_xlfn.IFNA(IF(OR($C318="",ISBLANK(VLOOKUP($C318,GVgg!$D$11:$BV909,$I$3,FALSE))),"",VLOOKUP($C318,GVgg!$D$11:$BV909,$I$3,FALSE)),"")</f>
        <v/>
      </c>
      <c r="E318" s="51" t="str">
        <f>_xlfn.IFNA(IF(OR($C318="",ISBLANK(VLOOKUP($C318,GVgg!$D$11:$BV909,$I$3-1,FALSE))),"",VLOOKUP($C318,GVgg!$D$11:$BV909,$I$3-1,FALSE)),"")</f>
        <v/>
      </c>
      <c r="F318" s="51">
        <f>IF(B318=B319,UPPER(MID(INDEX(GVgg!$B$12:$F$600,B318,1),9,99)),INDEX(GVgg!$B$12:$F$600,B318,5))</f>
        <v>0</v>
      </c>
      <c r="G318" s="51">
        <f>IF(B318=B319,UPPER(MID(INDEX(GVgg!$B$12:$F$600,B318,1),9,99)),INDEX(GVgg!$B$12:$F$600,B318,4))</f>
        <v>0</v>
      </c>
      <c r="H318" s="106">
        <f t="shared" si="10"/>
        <v>0</v>
      </c>
      <c r="I318" s="108" t="str">
        <f t="shared" si="11"/>
        <v xml:space="preserve"> </v>
      </c>
      <c r="J318" s="134" t="str">
        <f>IF($C318="","",_xlfn.IFNA(IF(ISBLANK(VLOOKUP($C318,GVgg!$D$12:BW$600,J$3,FALSE)),"i.a",VLOOKUP($C318,GVgg!$D$12:BW$600,J$3,FALSE)),"i.a"))</f>
        <v>i.a</v>
      </c>
      <c r="K318" s="134" t="str">
        <f>IF($C318="","",_xlfn.IFNA(IF(ISBLANK(VLOOKUP($C318,GVgg!$D$12:BX$600,K$3,FALSE)),"i.a",VLOOKUP($C318,GVgg!$D$12:BX$600,K$3,FALSE)),"i.a"))</f>
        <v>i.a</v>
      </c>
      <c r="L318" s="134" t="str">
        <f>IF($C318="","",_xlfn.IFNA(IF(ISBLANK(VLOOKUP($C318,GVgg!$D$12:BY$600,L$3,FALSE)),"i.a",VLOOKUP($C318,GVgg!$D$12:BY$600,L$3,FALSE)),"i.a"))</f>
        <v>i.a</v>
      </c>
      <c r="M318" s="134" t="str">
        <f>IF($C318="","",_xlfn.IFNA(IF(ISBLANK(VLOOKUP($C318,GVgg!$D$12:BZ$600,M$3,FALSE)),"i.a",VLOOKUP($C318,GVgg!$D$12:BZ$600,M$3,FALSE)),"i.a"))</f>
        <v>i.a</v>
      </c>
      <c r="N318" s="134" t="str">
        <f>IF($C318="","",_xlfn.IFNA(IF(ISBLANK(VLOOKUP($C318,GVgg!$D$12:CA$600,N$3,FALSE)),"i.a",VLOOKUP($C318,GVgg!$D$12:CA$600,N$3,FALSE)),"i.a"))</f>
        <v>i.a</v>
      </c>
      <c r="O318" s="134" t="str">
        <f>IF($C318="","",_xlfn.IFNA(IF(ISBLANK(VLOOKUP($C318,GVgg!$D$12:CB$600,O$3,FALSE)),"i.a",VLOOKUP($C318,GVgg!$D$12:CB$600,O$3,FALSE)),"i.a"))</f>
        <v>i.a</v>
      </c>
      <c r="P318" s="134" t="str">
        <f>IF($C318="","",_xlfn.IFNA(IF(ISBLANK(VLOOKUP($C318,GVgg!$D$12:CC$600,P$3,FALSE)),"i.a",VLOOKUP($C318,GVgg!$D$12:CC$600,P$3,FALSE)),"i.a"))</f>
        <v>i.a</v>
      </c>
      <c r="Q318" s="134" t="str">
        <f>IF($C318="","",_xlfn.IFNA(IF(ISBLANK(VLOOKUP($C318,GVgg!$D$12:CD$600,Q$3,FALSE)),"i.a",VLOOKUP($C318,GVgg!$D$12:CD$600,Q$3,FALSE)),"i.a"))</f>
        <v>i.a</v>
      </c>
      <c r="R318" s="134" t="str">
        <f>IF($C318="","",_xlfn.IFNA(IF(ISBLANK(VLOOKUP($C318,GVgg!$D$12:CE$600,R$3,FALSE)),"i.a",VLOOKUP($C318,GVgg!$D$12:CE$600,R$3,FALSE)),"i.a"))</f>
        <v>i.a</v>
      </c>
      <c r="S318" s="134" t="str">
        <f>IF($C318="","",_xlfn.IFNA(IF(ISBLANK(VLOOKUP($C318,GVgg!$D$12:CF$600,S$3,FALSE)),"i.a",VLOOKUP($C318,GVgg!$D$12:CF$600,S$3,FALSE)),"i.a"))</f>
        <v>i.a</v>
      </c>
      <c r="T318" s="134" t="str">
        <f>IF($C318="","",_xlfn.IFNA(IF(ISBLANK(VLOOKUP($C318,GVgg!$D$12:CG$600,T$3,FALSE)),"i.a",VLOOKUP($C318,GVgg!$D$12:CG$600,T$3,FALSE)),"i.a"))</f>
        <v>i.a</v>
      </c>
      <c r="U318" s="134" t="str">
        <f>IF($C318="","",_xlfn.IFNA(IF(ISBLANK(VLOOKUP($C318,GVgg!$D$12:CH$600,U$3,FALSE)),"i.a",VLOOKUP($C318,GVgg!$D$12:CH$600,U$3,FALSE)),"i.a"))</f>
        <v>i.a</v>
      </c>
      <c r="V318" s="134" t="str">
        <f>IF($C318="","",_xlfn.IFNA(IF(ISBLANK(VLOOKUP($C318,GVgg!$D$12:CI$600,V$3,FALSE)),"i.a",VLOOKUP($C318,GVgg!$D$12:CI$600,V$3,FALSE)),"i.a"))</f>
        <v>i.a</v>
      </c>
      <c r="W318" s="134" t="str">
        <f>IF($C318="","",_xlfn.IFNA(IF(ISBLANK(VLOOKUP($C318,GVgg!$D$12:CJ$600,W$3,FALSE)),"i.a",VLOOKUP($C318,GVgg!$D$12:CJ$600,W$3,FALSE)),"i.a"))</f>
        <v>i.a</v>
      </c>
      <c r="X318" s="134" t="str">
        <f>IF($C318="","",_xlfn.IFNA(IF(ISBLANK(VLOOKUP($C318,GVgg!$D$12:CK$600,X$3,FALSE)),"i.a",VLOOKUP($C318,GVgg!$D$12:CK$600,X$3,FALSE)),"i.a"))</f>
        <v>i.a</v>
      </c>
      <c r="Y318" s="134" t="str">
        <f>IF($C318="","",_xlfn.IFNA(IF(ISBLANK(VLOOKUP($C318,GVgg!$D$12:CL$600,Y$3,FALSE)),"i.a",VLOOKUP($C318,GVgg!$D$12:CL$600,Y$3,FALSE)),"i.a"))</f>
        <v>i.a</v>
      </c>
      <c r="Z318" s="134" t="str">
        <f>IF($C318="","",_xlfn.IFNA(IF(ISBLANK(VLOOKUP($C318,GVgg!$D$12:CM$600,Z$3,FALSE)),"i.a",VLOOKUP($C318,GVgg!$D$12:CM$600,Z$3,FALSE)),"i.a"))</f>
        <v>i.a</v>
      </c>
      <c r="AA318" s="134" t="str">
        <f>IF($C318="","",_xlfn.IFNA(IF(ISBLANK(VLOOKUP($C318,GVgg!$D$12:CN$600,AA$3,FALSE)),"i.a",VLOOKUP($C318,GVgg!$D$12:CN$600,AA$3,FALSE)),"i.a"))</f>
        <v>i.a</v>
      </c>
      <c r="AB318" s="134" t="str">
        <f>IF($C318="","",_xlfn.IFNA(IF(ISBLANK(VLOOKUP($C318,GVgg!$D$12:CO$600,AB$3,FALSE)),"i.a",VLOOKUP($C318,GVgg!$D$12:CO$600,AB$3,FALSE)),"i.a"))</f>
        <v>i.a</v>
      </c>
    </row>
    <row r="319" spans="1:28" x14ac:dyDescent="0.2">
      <c r="A319" s="45">
        <v>311</v>
      </c>
      <c r="B319" s="45">
        <f>IF(OR(B318=B317,INDEX(GVgg!$B$12:$D$600,B318,1)=""),B318+1,B318)</f>
        <v>311</v>
      </c>
      <c r="C319" s="45">
        <f>IF(B319=B320,"",INDEX(GVgg!$B$12:$D$600,B319,3))</f>
        <v>0</v>
      </c>
      <c r="D319" s="51" t="str">
        <f>_xlfn.IFNA(IF(OR($C319="",ISBLANK(VLOOKUP($C319,GVgg!$D$11:$BV910,$I$3,FALSE))),"",VLOOKUP($C319,GVgg!$D$11:$BV910,$I$3,FALSE)),"")</f>
        <v/>
      </c>
      <c r="E319" s="51" t="str">
        <f>_xlfn.IFNA(IF(OR($C319="",ISBLANK(VLOOKUP($C319,GVgg!$D$11:$BV910,$I$3-1,FALSE))),"",VLOOKUP($C319,GVgg!$D$11:$BV910,$I$3-1,FALSE)),"")</f>
        <v/>
      </c>
      <c r="F319" s="51">
        <f>IF(B319=B320,UPPER(MID(INDEX(GVgg!$B$12:$F$600,B319,1),9,99)),INDEX(GVgg!$B$12:$F$600,B319,5))</f>
        <v>0</v>
      </c>
      <c r="G319" s="51">
        <f>IF(B319=B320,UPPER(MID(INDEX(GVgg!$B$12:$F$600,B319,1),9,99)),INDEX(GVgg!$B$12:$F$600,B319,4))</f>
        <v>0</v>
      </c>
      <c r="H319" s="106">
        <f t="shared" si="10"/>
        <v>0</v>
      </c>
      <c r="I319" s="108" t="str">
        <f t="shared" si="11"/>
        <v xml:space="preserve"> </v>
      </c>
      <c r="J319" s="134" t="str">
        <f>IF($C319="","",_xlfn.IFNA(IF(ISBLANK(VLOOKUP($C319,GVgg!$D$12:BW$600,J$3,FALSE)),"i.a",VLOOKUP($C319,GVgg!$D$12:BW$600,J$3,FALSE)),"i.a"))</f>
        <v>i.a</v>
      </c>
      <c r="K319" s="134" t="str">
        <f>IF($C319="","",_xlfn.IFNA(IF(ISBLANK(VLOOKUP($C319,GVgg!$D$12:BX$600,K$3,FALSE)),"i.a",VLOOKUP($C319,GVgg!$D$12:BX$600,K$3,FALSE)),"i.a"))</f>
        <v>i.a</v>
      </c>
      <c r="L319" s="134" t="str">
        <f>IF($C319="","",_xlfn.IFNA(IF(ISBLANK(VLOOKUP($C319,GVgg!$D$12:BY$600,L$3,FALSE)),"i.a",VLOOKUP($C319,GVgg!$D$12:BY$600,L$3,FALSE)),"i.a"))</f>
        <v>i.a</v>
      </c>
      <c r="M319" s="134" t="str">
        <f>IF($C319="","",_xlfn.IFNA(IF(ISBLANK(VLOOKUP($C319,GVgg!$D$12:BZ$600,M$3,FALSE)),"i.a",VLOOKUP($C319,GVgg!$D$12:BZ$600,M$3,FALSE)),"i.a"))</f>
        <v>i.a</v>
      </c>
      <c r="N319" s="134" t="str">
        <f>IF($C319="","",_xlfn.IFNA(IF(ISBLANK(VLOOKUP($C319,GVgg!$D$12:CA$600,N$3,FALSE)),"i.a",VLOOKUP($C319,GVgg!$D$12:CA$600,N$3,FALSE)),"i.a"))</f>
        <v>i.a</v>
      </c>
      <c r="O319" s="134" t="str">
        <f>IF($C319="","",_xlfn.IFNA(IF(ISBLANK(VLOOKUP($C319,GVgg!$D$12:CB$600,O$3,FALSE)),"i.a",VLOOKUP($C319,GVgg!$D$12:CB$600,O$3,FALSE)),"i.a"))</f>
        <v>i.a</v>
      </c>
      <c r="P319" s="134" t="str">
        <f>IF($C319="","",_xlfn.IFNA(IF(ISBLANK(VLOOKUP($C319,GVgg!$D$12:CC$600,P$3,FALSE)),"i.a",VLOOKUP($C319,GVgg!$D$12:CC$600,P$3,FALSE)),"i.a"))</f>
        <v>i.a</v>
      </c>
      <c r="Q319" s="134" t="str">
        <f>IF($C319="","",_xlfn.IFNA(IF(ISBLANK(VLOOKUP($C319,GVgg!$D$12:CD$600,Q$3,FALSE)),"i.a",VLOOKUP($C319,GVgg!$D$12:CD$600,Q$3,FALSE)),"i.a"))</f>
        <v>i.a</v>
      </c>
      <c r="R319" s="134" t="str">
        <f>IF($C319="","",_xlfn.IFNA(IF(ISBLANK(VLOOKUP($C319,GVgg!$D$12:CE$600,R$3,FALSE)),"i.a",VLOOKUP($C319,GVgg!$D$12:CE$600,R$3,FALSE)),"i.a"))</f>
        <v>i.a</v>
      </c>
      <c r="S319" s="134" t="str">
        <f>IF($C319="","",_xlfn.IFNA(IF(ISBLANK(VLOOKUP($C319,GVgg!$D$12:CF$600,S$3,FALSE)),"i.a",VLOOKUP($C319,GVgg!$D$12:CF$600,S$3,FALSE)),"i.a"))</f>
        <v>i.a</v>
      </c>
      <c r="T319" s="134" t="str">
        <f>IF($C319="","",_xlfn.IFNA(IF(ISBLANK(VLOOKUP($C319,GVgg!$D$12:CG$600,T$3,FALSE)),"i.a",VLOOKUP($C319,GVgg!$D$12:CG$600,T$3,FALSE)),"i.a"))</f>
        <v>i.a</v>
      </c>
      <c r="U319" s="134" t="str">
        <f>IF($C319="","",_xlfn.IFNA(IF(ISBLANK(VLOOKUP($C319,GVgg!$D$12:CH$600,U$3,FALSE)),"i.a",VLOOKUP($C319,GVgg!$D$12:CH$600,U$3,FALSE)),"i.a"))</f>
        <v>i.a</v>
      </c>
      <c r="V319" s="134" t="str">
        <f>IF($C319="","",_xlfn.IFNA(IF(ISBLANK(VLOOKUP($C319,GVgg!$D$12:CI$600,V$3,FALSE)),"i.a",VLOOKUP($C319,GVgg!$D$12:CI$600,V$3,FALSE)),"i.a"))</f>
        <v>i.a</v>
      </c>
      <c r="W319" s="134" t="str">
        <f>IF($C319="","",_xlfn.IFNA(IF(ISBLANK(VLOOKUP($C319,GVgg!$D$12:CJ$600,W$3,FALSE)),"i.a",VLOOKUP($C319,GVgg!$D$12:CJ$600,W$3,FALSE)),"i.a"))</f>
        <v>i.a</v>
      </c>
      <c r="X319" s="134" t="str">
        <f>IF($C319="","",_xlfn.IFNA(IF(ISBLANK(VLOOKUP($C319,GVgg!$D$12:CK$600,X$3,FALSE)),"i.a",VLOOKUP($C319,GVgg!$D$12:CK$600,X$3,FALSE)),"i.a"))</f>
        <v>i.a</v>
      </c>
      <c r="Y319" s="134" t="str">
        <f>IF($C319="","",_xlfn.IFNA(IF(ISBLANK(VLOOKUP($C319,GVgg!$D$12:CL$600,Y$3,FALSE)),"i.a",VLOOKUP($C319,GVgg!$D$12:CL$600,Y$3,FALSE)),"i.a"))</f>
        <v>i.a</v>
      </c>
      <c r="Z319" s="134" t="str">
        <f>IF($C319="","",_xlfn.IFNA(IF(ISBLANK(VLOOKUP($C319,GVgg!$D$12:CM$600,Z$3,FALSE)),"i.a",VLOOKUP($C319,GVgg!$D$12:CM$600,Z$3,FALSE)),"i.a"))</f>
        <v>i.a</v>
      </c>
      <c r="AA319" s="134" t="str">
        <f>IF($C319="","",_xlfn.IFNA(IF(ISBLANK(VLOOKUP($C319,GVgg!$D$12:CN$600,AA$3,FALSE)),"i.a",VLOOKUP($C319,GVgg!$D$12:CN$600,AA$3,FALSE)),"i.a"))</f>
        <v>i.a</v>
      </c>
      <c r="AB319" s="134" t="str">
        <f>IF($C319="","",_xlfn.IFNA(IF(ISBLANK(VLOOKUP($C319,GVgg!$D$12:CO$600,AB$3,FALSE)),"i.a",VLOOKUP($C319,GVgg!$D$12:CO$600,AB$3,FALSE)),"i.a"))</f>
        <v>i.a</v>
      </c>
    </row>
    <row r="320" spans="1:28" x14ac:dyDescent="0.2">
      <c r="A320" s="45">
        <v>312</v>
      </c>
      <c r="B320" s="45">
        <f>IF(OR(B319=B318,INDEX(GVgg!$B$12:$D$600,B319,1)=""),B319+1,B319)</f>
        <v>312</v>
      </c>
      <c r="C320" s="45">
        <f>IF(B320=B321,"",INDEX(GVgg!$B$12:$D$600,B320,3))</f>
        <v>0</v>
      </c>
      <c r="D320" s="51" t="str">
        <f>_xlfn.IFNA(IF(OR($C320="",ISBLANK(VLOOKUP($C320,GVgg!$D$11:$BV911,$I$3,FALSE))),"",VLOOKUP($C320,GVgg!$D$11:$BV911,$I$3,FALSE)),"")</f>
        <v/>
      </c>
      <c r="E320" s="51" t="str">
        <f>_xlfn.IFNA(IF(OR($C320="",ISBLANK(VLOOKUP($C320,GVgg!$D$11:$BV911,$I$3-1,FALSE))),"",VLOOKUP($C320,GVgg!$D$11:$BV911,$I$3-1,FALSE)),"")</f>
        <v/>
      </c>
      <c r="F320" s="51">
        <f>IF(B320=B321,UPPER(MID(INDEX(GVgg!$B$12:$F$600,B320,1),9,99)),INDEX(GVgg!$B$12:$F$600,B320,5))</f>
        <v>0</v>
      </c>
      <c r="G320" s="51">
        <f>IF(B320=B321,UPPER(MID(INDEX(GVgg!$B$12:$F$600,B320,1),9,99)),INDEX(GVgg!$B$12:$F$600,B320,4))</f>
        <v>0</v>
      </c>
      <c r="H320" s="106">
        <f t="shared" si="10"/>
        <v>0</v>
      </c>
      <c r="I320" s="108" t="str">
        <f t="shared" si="11"/>
        <v xml:space="preserve"> </v>
      </c>
      <c r="J320" s="134" t="str">
        <f>IF($C320="","",_xlfn.IFNA(IF(ISBLANK(VLOOKUP($C320,GVgg!$D$12:BW$600,J$3,FALSE)),"i.a",VLOOKUP($C320,GVgg!$D$12:BW$600,J$3,FALSE)),"i.a"))</f>
        <v>i.a</v>
      </c>
      <c r="K320" s="134" t="str">
        <f>IF($C320="","",_xlfn.IFNA(IF(ISBLANK(VLOOKUP($C320,GVgg!$D$12:BX$600,K$3,FALSE)),"i.a",VLOOKUP($C320,GVgg!$D$12:BX$600,K$3,FALSE)),"i.a"))</f>
        <v>i.a</v>
      </c>
      <c r="L320" s="134" t="str">
        <f>IF($C320="","",_xlfn.IFNA(IF(ISBLANK(VLOOKUP($C320,GVgg!$D$12:BY$600,L$3,FALSE)),"i.a",VLOOKUP($C320,GVgg!$D$12:BY$600,L$3,FALSE)),"i.a"))</f>
        <v>i.a</v>
      </c>
      <c r="M320" s="134" t="str">
        <f>IF($C320="","",_xlfn.IFNA(IF(ISBLANK(VLOOKUP($C320,GVgg!$D$12:BZ$600,M$3,FALSE)),"i.a",VLOOKUP($C320,GVgg!$D$12:BZ$600,M$3,FALSE)),"i.a"))</f>
        <v>i.a</v>
      </c>
      <c r="N320" s="134" t="str">
        <f>IF($C320="","",_xlfn.IFNA(IF(ISBLANK(VLOOKUP($C320,GVgg!$D$12:CA$600,N$3,FALSE)),"i.a",VLOOKUP($C320,GVgg!$D$12:CA$600,N$3,FALSE)),"i.a"))</f>
        <v>i.a</v>
      </c>
      <c r="O320" s="134" t="str">
        <f>IF($C320="","",_xlfn.IFNA(IF(ISBLANK(VLOOKUP($C320,GVgg!$D$12:CB$600,O$3,FALSE)),"i.a",VLOOKUP($C320,GVgg!$D$12:CB$600,O$3,FALSE)),"i.a"))</f>
        <v>i.a</v>
      </c>
      <c r="P320" s="134" t="str">
        <f>IF($C320="","",_xlfn.IFNA(IF(ISBLANK(VLOOKUP($C320,GVgg!$D$12:CC$600,P$3,FALSE)),"i.a",VLOOKUP($C320,GVgg!$D$12:CC$600,P$3,FALSE)),"i.a"))</f>
        <v>i.a</v>
      </c>
      <c r="Q320" s="134" t="str">
        <f>IF($C320="","",_xlfn.IFNA(IF(ISBLANK(VLOOKUP($C320,GVgg!$D$12:CD$600,Q$3,FALSE)),"i.a",VLOOKUP($C320,GVgg!$D$12:CD$600,Q$3,FALSE)),"i.a"))</f>
        <v>i.a</v>
      </c>
      <c r="R320" s="134" t="str">
        <f>IF($C320="","",_xlfn.IFNA(IF(ISBLANK(VLOOKUP($C320,GVgg!$D$12:CE$600,R$3,FALSE)),"i.a",VLOOKUP($C320,GVgg!$D$12:CE$600,R$3,FALSE)),"i.a"))</f>
        <v>i.a</v>
      </c>
      <c r="S320" s="134" t="str">
        <f>IF($C320="","",_xlfn.IFNA(IF(ISBLANK(VLOOKUP($C320,GVgg!$D$12:CF$600,S$3,FALSE)),"i.a",VLOOKUP($C320,GVgg!$D$12:CF$600,S$3,FALSE)),"i.a"))</f>
        <v>i.a</v>
      </c>
      <c r="T320" s="134" t="str">
        <f>IF($C320="","",_xlfn.IFNA(IF(ISBLANK(VLOOKUP($C320,GVgg!$D$12:CG$600,T$3,FALSE)),"i.a",VLOOKUP($C320,GVgg!$D$12:CG$600,T$3,FALSE)),"i.a"))</f>
        <v>i.a</v>
      </c>
      <c r="U320" s="134" t="str">
        <f>IF($C320="","",_xlfn.IFNA(IF(ISBLANK(VLOOKUP($C320,GVgg!$D$12:CH$600,U$3,FALSE)),"i.a",VLOOKUP($C320,GVgg!$D$12:CH$600,U$3,FALSE)),"i.a"))</f>
        <v>i.a</v>
      </c>
      <c r="V320" s="134" t="str">
        <f>IF($C320="","",_xlfn.IFNA(IF(ISBLANK(VLOOKUP($C320,GVgg!$D$12:CI$600,V$3,FALSE)),"i.a",VLOOKUP($C320,GVgg!$D$12:CI$600,V$3,FALSE)),"i.a"))</f>
        <v>i.a</v>
      </c>
      <c r="W320" s="134" t="str">
        <f>IF($C320="","",_xlfn.IFNA(IF(ISBLANK(VLOOKUP($C320,GVgg!$D$12:CJ$600,W$3,FALSE)),"i.a",VLOOKUP($C320,GVgg!$D$12:CJ$600,W$3,FALSE)),"i.a"))</f>
        <v>i.a</v>
      </c>
      <c r="X320" s="134" t="str">
        <f>IF($C320="","",_xlfn.IFNA(IF(ISBLANK(VLOOKUP($C320,GVgg!$D$12:CK$600,X$3,FALSE)),"i.a",VLOOKUP($C320,GVgg!$D$12:CK$600,X$3,FALSE)),"i.a"))</f>
        <v>i.a</v>
      </c>
      <c r="Y320" s="134" t="str">
        <f>IF($C320="","",_xlfn.IFNA(IF(ISBLANK(VLOOKUP($C320,GVgg!$D$12:CL$600,Y$3,FALSE)),"i.a",VLOOKUP($C320,GVgg!$D$12:CL$600,Y$3,FALSE)),"i.a"))</f>
        <v>i.a</v>
      </c>
      <c r="Z320" s="134" t="str">
        <f>IF($C320="","",_xlfn.IFNA(IF(ISBLANK(VLOOKUP($C320,GVgg!$D$12:CM$600,Z$3,FALSE)),"i.a",VLOOKUP($C320,GVgg!$D$12:CM$600,Z$3,FALSE)),"i.a"))</f>
        <v>i.a</v>
      </c>
      <c r="AA320" s="134" t="str">
        <f>IF($C320="","",_xlfn.IFNA(IF(ISBLANK(VLOOKUP($C320,GVgg!$D$12:CN$600,AA$3,FALSE)),"i.a",VLOOKUP($C320,GVgg!$D$12:CN$600,AA$3,FALSE)),"i.a"))</f>
        <v>i.a</v>
      </c>
      <c r="AB320" s="134" t="str">
        <f>IF($C320="","",_xlfn.IFNA(IF(ISBLANK(VLOOKUP($C320,GVgg!$D$12:CO$600,AB$3,FALSE)),"i.a",VLOOKUP($C320,GVgg!$D$12:CO$600,AB$3,FALSE)),"i.a"))</f>
        <v>i.a</v>
      </c>
    </row>
    <row r="321" spans="1:28" x14ac:dyDescent="0.2">
      <c r="A321" s="45">
        <v>313</v>
      </c>
      <c r="B321" s="45">
        <f>IF(OR(B320=B319,INDEX(GVgg!$B$12:$D$600,B320,1)=""),B320+1,B320)</f>
        <v>313</v>
      </c>
      <c r="C321" s="45">
        <f>IF(B321=B322,"",INDEX(GVgg!$B$12:$D$600,B321,3))</f>
        <v>0</v>
      </c>
      <c r="D321" s="51" t="str">
        <f>_xlfn.IFNA(IF(OR($C321="",ISBLANK(VLOOKUP($C321,GVgg!$D$11:$BV912,$I$3,FALSE))),"",VLOOKUP($C321,GVgg!$D$11:$BV912,$I$3,FALSE)),"")</f>
        <v/>
      </c>
      <c r="E321" s="51" t="str">
        <f>_xlfn.IFNA(IF(OR($C321="",ISBLANK(VLOOKUP($C321,GVgg!$D$11:$BV912,$I$3-1,FALSE))),"",VLOOKUP($C321,GVgg!$D$11:$BV912,$I$3-1,FALSE)),"")</f>
        <v/>
      </c>
      <c r="F321" s="51">
        <f>IF(B321=B322,UPPER(MID(INDEX(GVgg!$B$12:$F$600,B321,1),9,99)),INDEX(GVgg!$B$12:$F$600,B321,5))</f>
        <v>0</v>
      </c>
      <c r="G321" s="51">
        <f>IF(B321=B322,UPPER(MID(INDEX(GVgg!$B$12:$F$600,B321,1),9,99)),INDEX(GVgg!$B$12:$F$600,B321,4))</f>
        <v>0</v>
      </c>
      <c r="H321" s="106">
        <f t="shared" si="10"/>
        <v>0</v>
      </c>
      <c r="I321" s="108" t="str">
        <f t="shared" si="11"/>
        <v xml:space="preserve"> </v>
      </c>
      <c r="J321" s="134" t="str">
        <f>IF($C321="","",_xlfn.IFNA(IF(ISBLANK(VLOOKUP($C321,GVgg!$D$12:BW$600,J$3,FALSE)),"i.a",VLOOKUP($C321,GVgg!$D$12:BW$600,J$3,FALSE)),"i.a"))</f>
        <v>i.a</v>
      </c>
      <c r="K321" s="134" t="str">
        <f>IF($C321="","",_xlfn.IFNA(IF(ISBLANK(VLOOKUP($C321,GVgg!$D$12:BX$600,K$3,FALSE)),"i.a",VLOOKUP($C321,GVgg!$D$12:BX$600,K$3,FALSE)),"i.a"))</f>
        <v>i.a</v>
      </c>
      <c r="L321" s="134" t="str">
        <f>IF($C321="","",_xlfn.IFNA(IF(ISBLANK(VLOOKUP($C321,GVgg!$D$12:BY$600,L$3,FALSE)),"i.a",VLOOKUP($C321,GVgg!$D$12:BY$600,L$3,FALSE)),"i.a"))</f>
        <v>i.a</v>
      </c>
      <c r="M321" s="134" t="str">
        <f>IF($C321="","",_xlfn.IFNA(IF(ISBLANK(VLOOKUP($C321,GVgg!$D$12:BZ$600,M$3,FALSE)),"i.a",VLOOKUP($C321,GVgg!$D$12:BZ$600,M$3,FALSE)),"i.a"))</f>
        <v>i.a</v>
      </c>
      <c r="N321" s="134" t="str">
        <f>IF($C321="","",_xlfn.IFNA(IF(ISBLANK(VLOOKUP($C321,GVgg!$D$12:CA$600,N$3,FALSE)),"i.a",VLOOKUP($C321,GVgg!$D$12:CA$600,N$3,FALSE)),"i.a"))</f>
        <v>i.a</v>
      </c>
      <c r="O321" s="134" t="str">
        <f>IF($C321="","",_xlfn.IFNA(IF(ISBLANK(VLOOKUP($C321,GVgg!$D$12:CB$600,O$3,FALSE)),"i.a",VLOOKUP($C321,GVgg!$D$12:CB$600,O$3,FALSE)),"i.a"))</f>
        <v>i.a</v>
      </c>
      <c r="P321" s="134" t="str">
        <f>IF($C321="","",_xlfn.IFNA(IF(ISBLANK(VLOOKUP($C321,GVgg!$D$12:CC$600,P$3,FALSE)),"i.a",VLOOKUP($C321,GVgg!$D$12:CC$600,P$3,FALSE)),"i.a"))</f>
        <v>i.a</v>
      </c>
      <c r="Q321" s="134" t="str">
        <f>IF($C321="","",_xlfn.IFNA(IF(ISBLANK(VLOOKUP($C321,GVgg!$D$12:CD$600,Q$3,FALSE)),"i.a",VLOOKUP($C321,GVgg!$D$12:CD$600,Q$3,FALSE)),"i.a"))</f>
        <v>i.a</v>
      </c>
      <c r="R321" s="134" t="str">
        <f>IF($C321="","",_xlfn.IFNA(IF(ISBLANK(VLOOKUP($C321,GVgg!$D$12:CE$600,R$3,FALSE)),"i.a",VLOOKUP($C321,GVgg!$D$12:CE$600,R$3,FALSE)),"i.a"))</f>
        <v>i.a</v>
      </c>
      <c r="S321" s="134" t="str">
        <f>IF($C321="","",_xlfn.IFNA(IF(ISBLANK(VLOOKUP($C321,GVgg!$D$12:CF$600,S$3,FALSE)),"i.a",VLOOKUP($C321,GVgg!$D$12:CF$600,S$3,FALSE)),"i.a"))</f>
        <v>i.a</v>
      </c>
      <c r="T321" s="134" t="str">
        <f>IF($C321="","",_xlfn.IFNA(IF(ISBLANK(VLOOKUP($C321,GVgg!$D$12:CG$600,T$3,FALSE)),"i.a",VLOOKUP($C321,GVgg!$D$12:CG$600,T$3,FALSE)),"i.a"))</f>
        <v>i.a</v>
      </c>
      <c r="U321" s="134" t="str">
        <f>IF($C321="","",_xlfn.IFNA(IF(ISBLANK(VLOOKUP($C321,GVgg!$D$12:CH$600,U$3,FALSE)),"i.a",VLOOKUP($C321,GVgg!$D$12:CH$600,U$3,FALSE)),"i.a"))</f>
        <v>i.a</v>
      </c>
      <c r="V321" s="134" t="str">
        <f>IF($C321="","",_xlfn.IFNA(IF(ISBLANK(VLOOKUP($C321,GVgg!$D$12:CI$600,V$3,FALSE)),"i.a",VLOOKUP($C321,GVgg!$D$12:CI$600,V$3,FALSE)),"i.a"))</f>
        <v>i.a</v>
      </c>
      <c r="W321" s="134" t="str">
        <f>IF($C321="","",_xlfn.IFNA(IF(ISBLANK(VLOOKUP($C321,GVgg!$D$12:CJ$600,W$3,FALSE)),"i.a",VLOOKUP($C321,GVgg!$D$12:CJ$600,W$3,FALSE)),"i.a"))</f>
        <v>i.a</v>
      </c>
      <c r="X321" s="134" t="str">
        <f>IF($C321="","",_xlfn.IFNA(IF(ISBLANK(VLOOKUP($C321,GVgg!$D$12:CK$600,X$3,FALSE)),"i.a",VLOOKUP($C321,GVgg!$D$12:CK$600,X$3,FALSE)),"i.a"))</f>
        <v>i.a</v>
      </c>
      <c r="Y321" s="134" t="str">
        <f>IF($C321="","",_xlfn.IFNA(IF(ISBLANK(VLOOKUP($C321,GVgg!$D$12:CL$600,Y$3,FALSE)),"i.a",VLOOKUP($C321,GVgg!$D$12:CL$600,Y$3,FALSE)),"i.a"))</f>
        <v>i.a</v>
      </c>
      <c r="Z321" s="134" t="str">
        <f>IF($C321="","",_xlfn.IFNA(IF(ISBLANK(VLOOKUP($C321,GVgg!$D$12:CM$600,Z$3,FALSE)),"i.a",VLOOKUP($C321,GVgg!$D$12:CM$600,Z$3,FALSE)),"i.a"))</f>
        <v>i.a</v>
      </c>
      <c r="AA321" s="134" t="str">
        <f>IF($C321="","",_xlfn.IFNA(IF(ISBLANK(VLOOKUP($C321,GVgg!$D$12:CN$600,AA$3,FALSE)),"i.a",VLOOKUP($C321,GVgg!$D$12:CN$600,AA$3,FALSE)),"i.a"))</f>
        <v>i.a</v>
      </c>
      <c r="AB321" s="134" t="str">
        <f>IF($C321="","",_xlfn.IFNA(IF(ISBLANK(VLOOKUP($C321,GVgg!$D$12:CO$600,AB$3,FALSE)),"i.a",VLOOKUP($C321,GVgg!$D$12:CO$600,AB$3,FALSE)),"i.a"))</f>
        <v>i.a</v>
      </c>
    </row>
    <row r="322" spans="1:28" x14ac:dyDescent="0.2">
      <c r="A322" s="45">
        <v>314</v>
      </c>
      <c r="B322" s="45">
        <f>IF(OR(B321=B320,INDEX(GVgg!$B$12:$D$600,B321,1)=""),B321+1,B321)</f>
        <v>314</v>
      </c>
      <c r="C322" s="45">
        <f>IF(B322=B323,"",INDEX(GVgg!$B$12:$D$600,B322,3))</f>
        <v>0</v>
      </c>
      <c r="D322" s="51" t="str">
        <f>_xlfn.IFNA(IF(OR($C322="",ISBLANK(VLOOKUP($C322,GVgg!$D$11:$BV913,$I$3,FALSE))),"",VLOOKUP($C322,GVgg!$D$11:$BV913,$I$3,FALSE)),"")</f>
        <v/>
      </c>
      <c r="E322" s="51" t="str">
        <f>_xlfn.IFNA(IF(OR($C322="",ISBLANK(VLOOKUP($C322,GVgg!$D$11:$BV913,$I$3-1,FALSE))),"",VLOOKUP($C322,GVgg!$D$11:$BV913,$I$3-1,FALSE)),"")</f>
        <v/>
      </c>
      <c r="F322" s="51">
        <f>IF(B322=B323,UPPER(MID(INDEX(GVgg!$B$12:$F$600,B322,1),9,99)),INDEX(GVgg!$B$12:$F$600,B322,5))</f>
        <v>0</v>
      </c>
      <c r="G322" s="51">
        <f>IF(B322=B323,UPPER(MID(INDEX(GVgg!$B$12:$F$600,B322,1),9,99)),INDEX(GVgg!$B$12:$F$600,B322,4))</f>
        <v>0</v>
      </c>
      <c r="H322" s="106">
        <f t="shared" si="10"/>
        <v>0</v>
      </c>
      <c r="I322" s="108" t="str">
        <f t="shared" si="11"/>
        <v xml:space="preserve"> </v>
      </c>
      <c r="J322" s="134" t="str">
        <f>IF($C322="","",_xlfn.IFNA(IF(ISBLANK(VLOOKUP($C322,GVgg!$D$12:BW$600,J$3,FALSE)),"i.a",VLOOKUP($C322,GVgg!$D$12:BW$600,J$3,FALSE)),"i.a"))</f>
        <v>i.a</v>
      </c>
      <c r="K322" s="134" t="str">
        <f>IF($C322="","",_xlfn.IFNA(IF(ISBLANK(VLOOKUP($C322,GVgg!$D$12:BX$600,K$3,FALSE)),"i.a",VLOOKUP($C322,GVgg!$D$12:BX$600,K$3,FALSE)),"i.a"))</f>
        <v>i.a</v>
      </c>
      <c r="L322" s="134" t="str">
        <f>IF($C322="","",_xlfn.IFNA(IF(ISBLANK(VLOOKUP($C322,GVgg!$D$12:BY$600,L$3,FALSE)),"i.a",VLOOKUP($C322,GVgg!$D$12:BY$600,L$3,FALSE)),"i.a"))</f>
        <v>i.a</v>
      </c>
      <c r="M322" s="134" t="str">
        <f>IF($C322="","",_xlfn.IFNA(IF(ISBLANK(VLOOKUP($C322,GVgg!$D$12:BZ$600,M$3,FALSE)),"i.a",VLOOKUP($C322,GVgg!$D$12:BZ$600,M$3,FALSE)),"i.a"))</f>
        <v>i.a</v>
      </c>
      <c r="N322" s="134" t="str">
        <f>IF($C322="","",_xlfn.IFNA(IF(ISBLANK(VLOOKUP($C322,GVgg!$D$12:CA$600,N$3,FALSE)),"i.a",VLOOKUP($C322,GVgg!$D$12:CA$600,N$3,FALSE)),"i.a"))</f>
        <v>i.a</v>
      </c>
      <c r="O322" s="134" t="str">
        <f>IF($C322="","",_xlfn.IFNA(IF(ISBLANK(VLOOKUP($C322,GVgg!$D$12:CB$600,O$3,FALSE)),"i.a",VLOOKUP($C322,GVgg!$D$12:CB$600,O$3,FALSE)),"i.a"))</f>
        <v>i.a</v>
      </c>
      <c r="P322" s="134" t="str">
        <f>IF($C322="","",_xlfn.IFNA(IF(ISBLANK(VLOOKUP($C322,GVgg!$D$12:CC$600,P$3,FALSE)),"i.a",VLOOKUP($C322,GVgg!$D$12:CC$600,P$3,FALSE)),"i.a"))</f>
        <v>i.a</v>
      </c>
      <c r="Q322" s="134" t="str">
        <f>IF($C322="","",_xlfn.IFNA(IF(ISBLANK(VLOOKUP($C322,GVgg!$D$12:CD$600,Q$3,FALSE)),"i.a",VLOOKUP($C322,GVgg!$D$12:CD$600,Q$3,FALSE)),"i.a"))</f>
        <v>i.a</v>
      </c>
      <c r="R322" s="134" t="str">
        <f>IF($C322="","",_xlfn.IFNA(IF(ISBLANK(VLOOKUP($C322,GVgg!$D$12:CE$600,R$3,FALSE)),"i.a",VLOOKUP($C322,GVgg!$D$12:CE$600,R$3,FALSE)),"i.a"))</f>
        <v>i.a</v>
      </c>
      <c r="S322" s="134" t="str">
        <f>IF($C322="","",_xlfn.IFNA(IF(ISBLANK(VLOOKUP($C322,GVgg!$D$12:CF$600,S$3,FALSE)),"i.a",VLOOKUP($C322,GVgg!$D$12:CF$600,S$3,FALSE)),"i.a"))</f>
        <v>i.a</v>
      </c>
      <c r="T322" s="134" t="str">
        <f>IF($C322="","",_xlfn.IFNA(IF(ISBLANK(VLOOKUP($C322,GVgg!$D$12:CG$600,T$3,FALSE)),"i.a",VLOOKUP($C322,GVgg!$D$12:CG$600,T$3,FALSE)),"i.a"))</f>
        <v>i.a</v>
      </c>
      <c r="U322" s="134" t="str">
        <f>IF($C322="","",_xlfn.IFNA(IF(ISBLANK(VLOOKUP($C322,GVgg!$D$12:CH$600,U$3,FALSE)),"i.a",VLOOKUP($C322,GVgg!$D$12:CH$600,U$3,FALSE)),"i.a"))</f>
        <v>i.a</v>
      </c>
      <c r="V322" s="134" t="str">
        <f>IF($C322="","",_xlfn.IFNA(IF(ISBLANK(VLOOKUP($C322,GVgg!$D$12:CI$600,V$3,FALSE)),"i.a",VLOOKUP($C322,GVgg!$D$12:CI$600,V$3,FALSE)),"i.a"))</f>
        <v>i.a</v>
      </c>
      <c r="W322" s="134" t="str">
        <f>IF($C322="","",_xlfn.IFNA(IF(ISBLANK(VLOOKUP($C322,GVgg!$D$12:CJ$600,W$3,FALSE)),"i.a",VLOOKUP($C322,GVgg!$D$12:CJ$600,W$3,FALSE)),"i.a"))</f>
        <v>i.a</v>
      </c>
      <c r="X322" s="134" t="str">
        <f>IF($C322="","",_xlfn.IFNA(IF(ISBLANK(VLOOKUP($C322,GVgg!$D$12:CK$600,X$3,FALSE)),"i.a",VLOOKUP($C322,GVgg!$D$12:CK$600,X$3,FALSE)),"i.a"))</f>
        <v>i.a</v>
      </c>
      <c r="Y322" s="134" t="str">
        <f>IF($C322="","",_xlfn.IFNA(IF(ISBLANK(VLOOKUP($C322,GVgg!$D$12:CL$600,Y$3,FALSE)),"i.a",VLOOKUP($C322,GVgg!$D$12:CL$600,Y$3,FALSE)),"i.a"))</f>
        <v>i.a</v>
      </c>
      <c r="Z322" s="134" t="str">
        <f>IF($C322="","",_xlfn.IFNA(IF(ISBLANK(VLOOKUP($C322,GVgg!$D$12:CM$600,Z$3,FALSE)),"i.a",VLOOKUP($C322,GVgg!$D$12:CM$600,Z$3,FALSE)),"i.a"))</f>
        <v>i.a</v>
      </c>
      <c r="AA322" s="134" t="str">
        <f>IF($C322="","",_xlfn.IFNA(IF(ISBLANK(VLOOKUP($C322,GVgg!$D$12:CN$600,AA$3,FALSE)),"i.a",VLOOKUP($C322,GVgg!$D$12:CN$600,AA$3,FALSE)),"i.a"))</f>
        <v>i.a</v>
      </c>
      <c r="AB322" s="134" t="str">
        <f>IF($C322="","",_xlfn.IFNA(IF(ISBLANK(VLOOKUP($C322,GVgg!$D$12:CO$600,AB$3,FALSE)),"i.a",VLOOKUP($C322,GVgg!$D$12:CO$600,AB$3,FALSE)),"i.a"))</f>
        <v>i.a</v>
      </c>
    </row>
    <row r="323" spans="1:28" x14ac:dyDescent="0.2">
      <c r="A323" s="45">
        <v>315</v>
      </c>
      <c r="B323" s="45">
        <f>IF(OR(B322=B321,INDEX(GVgg!$B$12:$D$600,B322,1)=""),B322+1,B322)</f>
        <v>315</v>
      </c>
      <c r="C323" s="45">
        <f>IF(B323=B324,"",INDEX(GVgg!$B$12:$D$600,B323,3))</f>
        <v>0</v>
      </c>
      <c r="D323" s="51" t="str">
        <f>_xlfn.IFNA(IF(OR($C323="",ISBLANK(VLOOKUP($C323,GVgg!$D$11:$BV914,$I$3,FALSE))),"",VLOOKUP($C323,GVgg!$D$11:$BV914,$I$3,FALSE)),"")</f>
        <v/>
      </c>
      <c r="E323" s="51" t="str">
        <f>_xlfn.IFNA(IF(OR($C323="",ISBLANK(VLOOKUP($C323,GVgg!$D$11:$BV914,$I$3-1,FALSE))),"",VLOOKUP($C323,GVgg!$D$11:$BV914,$I$3-1,FALSE)),"")</f>
        <v/>
      </c>
      <c r="F323" s="51">
        <f>IF(B323=B324,UPPER(MID(INDEX(GVgg!$B$12:$F$600,B323,1),9,99)),INDEX(GVgg!$B$12:$F$600,B323,5))</f>
        <v>0</v>
      </c>
      <c r="G323" s="51">
        <f>IF(B323=B324,UPPER(MID(INDEX(GVgg!$B$12:$F$600,B323,1),9,99)),INDEX(GVgg!$B$12:$F$600,B323,4))</f>
        <v>0</v>
      </c>
      <c r="H323" s="106">
        <f t="shared" si="10"/>
        <v>0</v>
      </c>
      <c r="I323" s="108" t="str">
        <f t="shared" si="11"/>
        <v xml:space="preserve"> </v>
      </c>
      <c r="J323" s="134" t="str">
        <f>IF($C323="","",_xlfn.IFNA(IF(ISBLANK(VLOOKUP($C323,GVgg!$D$12:BW$600,J$3,FALSE)),"i.a",VLOOKUP($C323,GVgg!$D$12:BW$600,J$3,FALSE)),"i.a"))</f>
        <v>i.a</v>
      </c>
      <c r="K323" s="134" t="str">
        <f>IF($C323="","",_xlfn.IFNA(IF(ISBLANK(VLOOKUP($C323,GVgg!$D$12:BX$600,K$3,FALSE)),"i.a",VLOOKUP($C323,GVgg!$D$12:BX$600,K$3,FALSE)),"i.a"))</f>
        <v>i.a</v>
      </c>
      <c r="L323" s="134" t="str">
        <f>IF($C323="","",_xlfn.IFNA(IF(ISBLANK(VLOOKUP($C323,GVgg!$D$12:BY$600,L$3,FALSE)),"i.a",VLOOKUP($C323,GVgg!$D$12:BY$600,L$3,FALSE)),"i.a"))</f>
        <v>i.a</v>
      </c>
      <c r="M323" s="134" t="str">
        <f>IF($C323="","",_xlfn.IFNA(IF(ISBLANK(VLOOKUP($C323,GVgg!$D$12:BZ$600,M$3,FALSE)),"i.a",VLOOKUP($C323,GVgg!$D$12:BZ$600,M$3,FALSE)),"i.a"))</f>
        <v>i.a</v>
      </c>
      <c r="N323" s="134" t="str">
        <f>IF($C323="","",_xlfn.IFNA(IF(ISBLANK(VLOOKUP($C323,GVgg!$D$12:CA$600,N$3,FALSE)),"i.a",VLOOKUP($C323,GVgg!$D$12:CA$600,N$3,FALSE)),"i.a"))</f>
        <v>i.a</v>
      </c>
      <c r="O323" s="134" t="str">
        <f>IF($C323="","",_xlfn.IFNA(IF(ISBLANK(VLOOKUP($C323,GVgg!$D$12:CB$600,O$3,FALSE)),"i.a",VLOOKUP($C323,GVgg!$D$12:CB$600,O$3,FALSE)),"i.a"))</f>
        <v>i.a</v>
      </c>
      <c r="P323" s="134" t="str">
        <f>IF($C323="","",_xlfn.IFNA(IF(ISBLANK(VLOOKUP($C323,GVgg!$D$12:CC$600,P$3,FALSE)),"i.a",VLOOKUP($C323,GVgg!$D$12:CC$600,P$3,FALSE)),"i.a"))</f>
        <v>i.a</v>
      </c>
      <c r="Q323" s="134" t="str">
        <f>IF($C323="","",_xlfn.IFNA(IF(ISBLANK(VLOOKUP($C323,GVgg!$D$12:CD$600,Q$3,FALSE)),"i.a",VLOOKUP($C323,GVgg!$D$12:CD$600,Q$3,FALSE)),"i.a"))</f>
        <v>i.a</v>
      </c>
      <c r="R323" s="134" t="str">
        <f>IF($C323="","",_xlfn.IFNA(IF(ISBLANK(VLOOKUP($C323,GVgg!$D$12:CE$600,R$3,FALSE)),"i.a",VLOOKUP($C323,GVgg!$D$12:CE$600,R$3,FALSE)),"i.a"))</f>
        <v>i.a</v>
      </c>
      <c r="S323" s="134" t="str">
        <f>IF($C323="","",_xlfn.IFNA(IF(ISBLANK(VLOOKUP($C323,GVgg!$D$12:CF$600,S$3,FALSE)),"i.a",VLOOKUP($C323,GVgg!$D$12:CF$600,S$3,FALSE)),"i.a"))</f>
        <v>i.a</v>
      </c>
      <c r="T323" s="134" t="str">
        <f>IF($C323="","",_xlfn.IFNA(IF(ISBLANK(VLOOKUP($C323,GVgg!$D$12:CG$600,T$3,FALSE)),"i.a",VLOOKUP($C323,GVgg!$D$12:CG$600,T$3,FALSE)),"i.a"))</f>
        <v>i.a</v>
      </c>
      <c r="U323" s="134" t="str">
        <f>IF($C323="","",_xlfn.IFNA(IF(ISBLANK(VLOOKUP($C323,GVgg!$D$12:CH$600,U$3,FALSE)),"i.a",VLOOKUP($C323,GVgg!$D$12:CH$600,U$3,FALSE)),"i.a"))</f>
        <v>i.a</v>
      </c>
      <c r="V323" s="134" t="str">
        <f>IF($C323="","",_xlfn.IFNA(IF(ISBLANK(VLOOKUP($C323,GVgg!$D$12:CI$600,V$3,FALSE)),"i.a",VLOOKUP($C323,GVgg!$D$12:CI$600,V$3,FALSE)),"i.a"))</f>
        <v>i.a</v>
      </c>
      <c r="W323" s="134" t="str">
        <f>IF($C323="","",_xlfn.IFNA(IF(ISBLANK(VLOOKUP($C323,GVgg!$D$12:CJ$600,W$3,FALSE)),"i.a",VLOOKUP($C323,GVgg!$D$12:CJ$600,W$3,FALSE)),"i.a"))</f>
        <v>i.a</v>
      </c>
      <c r="X323" s="134" t="str">
        <f>IF($C323="","",_xlfn.IFNA(IF(ISBLANK(VLOOKUP($C323,GVgg!$D$12:CK$600,X$3,FALSE)),"i.a",VLOOKUP($C323,GVgg!$D$12:CK$600,X$3,FALSE)),"i.a"))</f>
        <v>i.a</v>
      </c>
      <c r="Y323" s="134" t="str">
        <f>IF($C323="","",_xlfn.IFNA(IF(ISBLANK(VLOOKUP($C323,GVgg!$D$12:CL$600,Y$3,FALSE)),"i.a",VLOOKUP($C323,GVgg!$D$12:CL$600,Y$3,FALSE)),"i.a"))</f>
        <v>i.a</v>
      </c>
      <c r="Z323" s="134" t="str">
        <f>IF($C323="","",_xlfn.IFNA(IF(ISBLANK(VLOOKUP($C323,GVgg!$D$12:CM$600,Z$3,FALSE)),"i.a",VLOOKUP($C323,GVgg!$D$12:CM$600,Z$3,FALSE)),"i.a"))</f>
        <v>i.a</v>
      </c>
      <c r="AA323" s="134" t="str">
        <f>IF($C323="","",_xlfn.IFNA(IF(ISBLANK(VLOOKUP($C323,GVgg!$D$12:CN$600,AA$3,FALSE)),"i.a",VLOOKUP($C323,GVgg!$D$12:CN$600,AA$3,FALSE)),"i.a"))</f>
        <v>i.a</v>
      </c>
      <c r="AB323" s="134" t="str">
        <f>IF($C323="","",_xlfn.IFNA(IF(ISBLANK(VLOOKUP($C323,GVgg!$D$12:CO$600,AB$3,FALSE)),"i.a",VLOOKUP($C323,GVgg!$D$12:CO$600,AB$3,FALSE)),"i.a"))</f>
        <v>i.a</v>
      </c>
    </row>
    <row r="324" spans="1:28" x14ac:dyDescent="0.2">
      <c r="A324" s="45">
        <v>316</v>
      </c>
      <c r="B324" s="45">
        <f>IF(OR(B323=B322,INDEX(GVgg!$B$12:$D$600,B323,1)=""),B323+1,B323)</f>
        <v>316</v>
      </c>
      <c r="C324" s="45">
        <f>IF(B324=B325,"",INDEX(GVgg!$B$12:$D$600,B324,3))</f>
        <v>0</v>
      </c>
      <c r="D324" s="51" t="str">
        <f>_xlfn.IFNA(IF(OR($C324="",ISBLANK(VLOOKUP($C324,GVgg!$D$11:$BV915,$I$3,FALSE))),"",VLOOKUP($C324,GVgg!$D$11:$BV915,$I$3,FALSE)),"")</f>
        <v/>
      </c>
      <c r="E324" s="51" t="str">
        <f>_xlfn.IFNA(IF(OR($C324="",ISBLANK(VLOOKUP($C324,GVgg!$D$11:$BV915,$I$3-1,FALSE))),"",VLOOKUP($C324,GVgg!$D$11:$BV915,$I$3-1,FALSE)),"")</f>
        <v/>
      </c>
      <c r="F324" s="51">
        <f>IF(B324=B325,UPPER(MID(INDEX(GVgg!$B$12:$F$600,B324,1),9,99)),INDEX(GVgg!$B$12:$F$600,B324,5))</f>
        <v>0</v>
      </c>
      <c r="G324" s="51">
        <f>IF(B324=B325,UPPER(MID(INDEX(GVgg!$B$12:$F$600,B324,1),9,99)),INDEX(GVgg!$B$12:$F$600,B324,4))</f>
        <v>0</v>
      </c>
      <c r="H324" s="106">
        <f t="shared" si="10"/>
        <v>0</v>
      </c>
      <c r="I324" s="108" t="str">
        <f t="shared" si="11"/>
        <v xml:space="preserve"> </v>
      </c>
      <c r="J324" s="134" t="str">
        <f>IF($C324="","",_xlfn.IFNA(IF(ISBLANK(VLOOKUP($C324,GVgg!$D$12:BW$600,J$3,FALSE)),"i.a",VLOOKUP($C324,GVgg!$D$12:BW$600,J$3,FALSE)),"i.a"))</f>
        <v>i.a</v>
      </c>
      <c r="K324" s="134" t="str">
        <f>IF($C324="","",_xlfn.IFNA(IF(ISBLANK(VLOOKUP($C324,GVgg!$D$12:BX$600,K$3,FALSE)),"i.a",VLOOKUP($C324,GVgg!$D$12:BX$600,K$3,FALSE)),"i.a"))</f>
        <v>i.a</v>
      </c>
      <c r="L324" s="134" t="str">
        <f>IF($C324="","",_xlfn.IFNA(IF(ISBLANK(VLOOKUP($C324,GVgg!$D$12:BY$600,L$3,FALSE)),"i.a",VLOOKUP($C324,GVgg!$D$12:BY$600,L$3,FALSE)),"i.a"))</f>
        <v>i.a</v>
      </c>
      <c r="M324" s="134" t="str">
        <f>IF($C324="","",_xlfn.IFNA(IF(ISBLANK(VLOOKUP($C324,GVgg!$D$12:BZ$600,M$3,FALSE)),"i.a",VLOOKUP($C324,GVgg!$D$12:BZ$600,M$3,FALSE)),"i.a"))</f>
        <v>i.a</v>
      </c>
      <c r="N324" s="134" t="str">
        <f>IF($C324="","",_xlfn.IFNA(IF(ISBLANK(VLOOKUP($C324,GVgg!$D$12:CA$600,N$3,FALSE)),"i.a",VLOOKUP($C324,GVgg!$D$12:CA$600,N$3,FALSE)),"i.a"))</f>
        <v>i.a</v>
      </c>
      <c r="O324" s="134" t="str">
        <f>IF($C324="","",_xlfn.IFNA(IF(ISBLANK(VLOOKUP($C324,GVgg!$D$12:CB$600,O$3,FALSE)),"i.a",VLOOKUP($C324,GVgg!$D$12:CB$600,O$3,FALSE)),"i.a"))</f>
        <v>i.a</v>
      </c>
      <c r="P324" s="134" t="str">
        <f>IF($C324="","",_xlfn.IFNA(IF(ISBLANK(VLOOKUP($C324,GVgg!$D$12:CC$600,P$3,FALSE)),"i.a",VLOOKUP($C324,GVgg!$D$12:CC$600,P$3,FALSE)),"i.a"))</f>
        <v>i.a</v>
      </c>
      <c r="Q324" s="134" t="str">
        <f>IF($C324="","",_xlfn.IFNA(IF(ISBLANK(VLOOKUP($C324,GVgg!$D$12:CD$600,Q$3,FALSE)),"i.a",VLOOKUP($C324,GVgg!$D$12:CD$600,Q$3,FALSE)),"i.a"))</f>
        <v>i.a</v>
      </c>
      <c r="R324" s="134" t="str">
        <f>IF($C324="","",_xlfn.IFNA(IF(ISBLANK(VLOOKUP($C324,GVgg!$D$12:CE$600,R$3,FALSE)),"i.a",VLOOKUP($C324,GVgg!$D$12:CE$600,R$3,FALSE)),"i.a"))</f>
        <v>i.a</v>
      </c>
      <c r="S324" s="134" t="str">
        <f>IF($C324="","",_xlfn.IFNA(IF(ISBLANK(VLOOKUP($C324,GVgg!$D$12:CF$600,S$3,FALSE)),"i.a",VLOOKUP($C324,GVgg!$D$12:CF$600,S$3,FALSE)),"i.a"))</f>
        <v>i.a</v>
      </c>
      <c r="T324" s="134" t="str">
        <f>IF($C324="","",_xlfn.IFNA(IF(ISBLANK(VLOOKUP($C324,GVgg!$D$12:CG$600,T$3,FALSE)),"i.a",VLOOKUP($C324,GVgg!$D$12:CG$600,T$3,FALSE)),"i.a"))</f>
        <v>i.a</v>
      </c>
      <c r="U324" s="134" t="str">
        <f>IF($C324="","",_xlfn.IFNA(IF(ISBLANK(VLOOKUP($C324,GVgg!$D$12:CH$600,U$3,FALSE)),"i.a",VLOOKUP($C324,GVgg!$D$12:CH$600,U$3,FALSE)),"i.a"))</f>
        <v>i.a</v>
      </c>
      <c r="V324" s="134" t="str">
        <f>IF($C324="","",_xlfn.IFNA(IF(ISBLANK(VLOOKUP($C324,GVgg!$D$12:CI$600,V$3,FALSE)),"i.a",VLOOKUP($C324,GVgg!$D$12:CI$600,V$3,FALSE)),"i.a"))</f>
        <v>i.a</v>
      </c>
      <c r="W324" s="134" t="str">
        <f>IF($C324="","",_xlfn.IFNA(IF(ISBLANK(VLOOKUP($C324,GVgg!$D$12:CJ$600,W$3,FALSE)),"i.a",VLOOKUP($C324,GVgg!$D$12:CJ$600,W$3,FALSE)),"i.a"))</f>
        <v>i.a</v>
      </c>
      <c r="X324" s="134" t="str">
        <f>IF($C324="","",_xlfn.IFNA(IF(ISBLANK(VLOOKUP($C324,GVgg!$D$12:CK$600,X$3,FALSE)),"i.a",VLOOKUP($C324,GVgg!$D$12:CK$600,X$3,FALSE)),"i.a"))</f>
        <v>i.a</v>
      </c>
      <c r="Y324" s="134" t="str">
        <f>IF($C324="","",_xlfn.IFNA(IF(ISBLANK(VLOOKUP($C324,GVgg!$D$12:CL$600,Y$3,FALSE)),"i.a",VLOOKUP($C324,GVgg!$D$12:CL$600,Y$3,FALSE)),"i.a"))</f>
        <v>i.a</v>
      </c>
      <c r="Z324" s="134" t="str">
        <f>IF($C324="","",_xlfn.IFNA(IF(ISBLANK(VLOOKUP($C324,GVgg!$D$12:CM$600,Z$3,FALSE)),"i.a",VLOOKUP($C324,GVgg!$D$12:CM$600,Z$3,FALSE)),"i.a"))</f>
        <v>i.a</v>
      </c>
      <c r="AA324" s="134" t="str">
        <f>IF($C324="","",_xlfn.IFNA(IF(ISBLANK(VLOOKUP($C324,GVgg!$D$12:CN$600,AA$3,FALSE)),"i.a",VLOOKUP($C324,GVgg!$D$12:CN$600,AA$3,FALSE)),"i.a"))</f>
        <v>i.a</v>
      </c>
      <c r="AB324" s="134" t="str">
        <f>IF($C324="","",_xlfn.IFNA(IF(ISBLANK(VLOOKUP($C324,GVgg!$D$12:CO$600,AB$3,FALSE)),"i.a",VLOOKUP($C324,GVgg!$D$12:CO$600,AB$3,FALSE)),"i.a"))</f>
        <v>i.a</v>
      </c>
    </row>
    <row r="325" spans="1:28" x14ac:dyDescent="0.2">
      <c r="A325" s="45">
        <v>317</v>
      </c>
      <c r="B325" s="45">
        <f>IF(OR(B324=B323,INDEX(GVgg!$B$12:$D$600,B324,1)=""),B324+1,B324)</f>
        <v>317</v>
      </c>
      <c r="C325" s="45">
        <f>IF(B325=B326,"",INDEX(GVgg!$B$12:$D$600,B325,3))</f>
        <v>0</v>
      </c>
      <c r="D325" s="51" t="str">
        <f>_xlfn.IFNA(IF(OR($C325="",ISBLANK(VLOOKUP($C325,GVgg!$D$11:$BV916,$I$3,FALSE))),"",VLOOKUP($C325,GVgg!$D$11:$BV916,$I$3,FALSE)),"")</f>
        <v/>
      </c>
      <c r="E325" s="51" t="str">
        <f>_xlfn.IFNA(IF(OR($C325="",ISBLANK(VLOOKUP($C325,GVgg!$D$11:$BV916,$I$3-1,FALSE))),"",VLOOKUP($C325,GVgg!$D$11:$BV916,$I$3-1,FALSE)),"")</f>
        <v/>
      </c>
      <c r="F325" s="51">
        <f>IF(B325=B326,UPPER(MID(INDEX(GVgg!$B$12:$F$600,B325,1),9,99)),INDEX(GVgg!$B$12:$F$600,B325,5))</f>
        <v>0</v>
      </c>
      <c r="G325" s="51">
        <f>IF(B325=B326,UPPER(MID(INDEX(GVgg!$B$12:$F$600,B325,1),9,99)),INDEX(GVgg!$B$12:$F$600,B325,4))</f>
        <v>0</v>
      </c>
      <c r="H325" s="106">
        <f t="shared" si="10"/>
        <v>0</v>
      </c>
      <c r="I325" s="108" t="str">
        <f t="shared" si="11"/>
        <v xml:space="preserve"> </v>
      </c>
      <c r="J325" s="134" t="str">
        <f>IF($C325="","",_xlfn.IFNA(IF(ISBLANK(VLOOKUP($C325,GVgg!$D$12:BW$600,J$3,FALSE)),"i.a",VLOOKUP($C325,GVgg!$D$12:BW$600,J$3,FALSE)),"i.a"))</f>
        <v>i.a</v>
      </c>
      <c r="K325" s="134" t="str">
        <f>IF($C325="","",_xlfn.IFNA(IF(ISBLANK(VLOOKUP($C325,GVgg!$D$12:BX$600,K$3,FALSE)),"i.a",VLOOKUP($C325,GVgg!$D$12:BX$600,K$3,FALSE)),"i.a"))</f>
        <v>i.a</v>
      </c>
      <c r="L325" s="134" t="str">
        <f>IF($C325="","",_xlfn.IFNA(IF(ISBLANK(VLOOKUP($C325,GVgg!$D$12:BY$600,L$3,FALSE)),"i.a",VLOOKUP($C325,GVgg!$D$12:BY$600,L$3,FALSE)),"i.a"))</f>
        <v>i.a</v>
      </c>
      <c r="M325" s="134" t="str">
        <f>IF($C325="","",_xlfn.IFNA(IF(ISBLANK(VLOOKUP($C325,GVgg!$D$12:BZ$600,M$3,FALSE)),"i.a",VLOOKUP($C325,GVgg!$D$12:BZ$600,M$3,FALSE)),"i.a"))</f>
        <v>i.a</v>
      </c>
      <c r="N325" s="134" t="str">
        <f>IF($C325="","",_xlfn.IFNA(IF(ISBLANK(VLOOKUP($C325,GVgg!$D$12:CA$600,N$3,FALSE)),"i.a",VLOOKUP($C325,GVgg!$D$12:CA$600,N$3,FALSE)),"i.a"))</f>
        <v>i.a</v>
      </c>
      <c r="O325" s="134" t="str">
        <f>IF($C325="","",_xlfn.IFNA(IF(ISBLANK(VLOOKUP($C325,GVgg!$D$12:CB$600,O$3,FALSE)),"i.a",VLOOKUP($C325,GVgg!$D$12:CB$600,O$3,FALSE)),"i.a"))</f>
        <v>i.a</v>
      </c>
      <c r="P325" s="134" t="str">
        <f>IF($C325="","",_xlfn.IFNA(IF(ISBLANK(VLOOKUP($C325,GVgg!$D$12:CC$600,P$3,FALSE)),"i.a",VLOOKUP($C325,GVgg!$D$12:CC$600,P$3,FALSE)),"i.a"))</f>
        <v>i.a</v>
      </c>
      <c r="Q325" s="134" t="str">
        <f>IF($C325="","",_xlfn.IFNA(IF(ISBLANK(VLOOKUP($C325,GVgg!$D$12:CD$600,Q$3,FALSE)),"i.a",VLOOKUP($C325,GVgg!$D$12:CD$600,Q$3,FALSE)),"i.a"))</f>
        <v>i.a</v>
      </c>
      <c r="R325" s="134" t="str">
        <f>IF($C325="","",_xlfn.IFNA(IF(ISBLANK(VLOOKUP($C325,GVgg!$D$12:CE$600,R$3,FALSE)),"i.a",VLOOKUP($C325,GVgg!$D$12:CE$600,R$3,FALSE)),"i.a"))</f>
        <v>i.a</v>
      </c>
      <c r="S325" s="134" t="str">
        <f>IF($C325="","",_xlfn.IFNA(IF(ISBLANK(VLOOKUP($C325,GVgg!$D$12:CF$600,S$3,FALSE)),"i.a",VLOOKUP($C325,GVgg!$D$12:CF$600,S$3,FALSE)),"i.a"))</f>
        <v>i.a</v>
      </c>
      <c r="T325" s="134" t="str">
        <f>IF($C325="","",_xlfn.IFNA(IF(ISBLANK(VLOOKUP($C325,GVgg!$D$12:CG$600,T$3,FALSE)),"i.a",VLOOKUP($C325,GVgg!$D$12:CG$600,T$3,FALSE)),"i.a"))</f>
        <v>i.a</v>
      </c>
      <c r="U325" s="134" t="str">
        <f>IF($C325="","",_xlfn.IFNA(IF(ISBLANK(VLOOKUP($C325,GVgg!$D$12:CH$600,U$3,FALSE)),"i.a",VLOOKUP($C325,GVgg!$D$12:CH$600,U$3,FALSE)),"i.a"))</f>
        <v>i.a</v>
      </c>
      <c r="V325" s="134" t="str">
        <f>IF($C325="","",_xlfn.IFNA(IF(ISBLANK(VLOOKUP($C325,GVgg!$D$12:CI$600,V$3,FALSE)),"i.a",VLOOKUP($C325,GVgg!$D$12:CI$600,V$3,FALSE)),"i.a"))</f>
        <v>i.a</v>
      </c>
      <c r="W325" s="134" t="str">
        <f>IF($C325="","",_xlfn.IFNA(IF(ISBLANK(VLOOKUP($C325,GVgg!$D$12:CJ$600,W$3,FALSE)),"i.a",VLOOKUP($C325,GVgg!$D$12:CJ$600,W$3,FALSE)),"i.a"))</f>
        <v>i.a</v>
      </c>
      <c r="X325" s="134" t="str">
        <f>IF($C325="","",_xlfn.IFNA(IF(ISBLANK(VLOOKUP($C325,GVgg!$D$12:CK$600,X$3,FALSE)),"i.a",VLOOKUP($C325,GVgg!$D$12:CK$600,X$3,FALSE)),"i.a"))</f>
        <v>i.a</v>
      </c>
      <c r="Y325" s="134" t="str">
        <f>IF($C325="","",_xlfn.IFNA(IF(ISBLANK(VLOOKUP($C325,GVgg!$D$12:CL$600,Y$3,FALSE)),"i.a",VLOOKUP($C325,GVgg!$D$12:CL$600,Y$3,FALSE)),"i.a"))</f>
        <v>i.a</v>
      </c>
      <c r="Z325" s="134" t="str">
        <f>IF($C325="","",_xlfn.IFNA(IF(ISBLANK(VLOOKUP($C325,GVgg!$D$12:CM$600,Z$3,FALSE)),"i.a",VLOOKUP($C325,GVgg!$D$12:CM$600,Z$3,FALSE)),"i.a"))</f>
        <v>i.a</v>
      </c>
      <c r="AA325" s="134" t="str">
        <f>IF($C325="","",_xlfn.IFNA(IF(ISBLANK(VLOOKUP($C325,GVgg!$D$12:CN$600,AA$3,FALSE)),"i.a",VLOOKUP($C325,GVgg!$D$12:CN$600,AA$3,FALSE)),"i.a"))</f>
        <v>i.a</v>
      </c>
      <c r="AB325" s="134" t="str">
        <f>IF($C325="","",_xlfn.IFNA(IF(ISBLANK(VLOOKUP($C325,GVgg!$D$12:CO$600,AB$3,FALSE)),"i.a",VLOOKUP($C325,GVgg!$D$12:CO$600,AB$3,FALSE)),"i.a"))</f>
        <v>i.a</v>
      </c>
    </row>
    <row r="326" spans="1:28" x14ac:dyDescent="0.2">
      <c r="A326" s="45">
        <v>318</v>
      </c>
      <c r="B326" s="45">
        <f>IF(OR(B325=B324,INDEX(GVgg!$B$12:$D$600,B325,1)=""),B325+1,B325)</f>
        <v>318</v>
      </c>
      <c r="C326" s="45">
        <f>IF(B326=B327,"",INDEX(GVgg!$B$12:$D$600,B326,3))</f>
        <v>0</v>
      </c>
      <c r="D326" s="51" t="str">
        <f>_xlfn.IFNA(IF(OR($C326="",ISBLANK(VLOOKUP($C326,GVgg!$D$11:$BV917,$I$3,FALSE))),"",VLOOKUP($C326,GVgg!$D$11:$BV917,$I$3,FALSE)),"")</f>
        <v/>
      </c>
      <c r="E326" s="51" t="str">
        <f>_xlfn.IFNA(IF(OR($C326="",ISBLANK(VLOOKUP($C326,GVgg!$D$11:$BV917,$I$3-1,FALSE))),"",VLOOKUP($C326,GVgg!$D$11:$BV917,$I$3-1,FALSE)),"")</f>
        <v/>
      </c>
      <c r="F326" s="51">
        <f>IF(B326=B327,UPPER(MID(INDEX(GVgg!$B$12:$F$600,B326,1),9,99)),INDEX(GVgg!$B$12:$F$600,B326,5))</f>
        <v>0</v>
      </c>
      <c r="G326" s="51">
        <f>IF(B326=B327,UPPER(MID(INDEX(GVgg!$B$12:$F$600,B326,1),9,99)),INDEX(GVgg!$B$12:$F$600,B326,4))</f>
        <v>0</v>
      </c>
      <c r="H326" s="106">
        <f t="shared" si="10"/>
        <v>0</v>
      </c>
      <c r="I326" s="108" t="str">
        <f t="shared" si="11"/>
        <v xml:space="preserve"> </v>
      </c>
      <c r="J326" s="134" t="str">
        <f>IF($C326="","",_xlfn.IFNA(IF(ISBLANK(VLOOKUP($C326,GVgg!$D$12:BW$600,J$3,FALSE)),"i.a",VLOOKUP($C326,GVgg!$D$12:BW$600,J$3,FALSE)),"i.a"))</f>
        <v>i.a</v>
      </c>
      <c r="K326" s="134" t="str">
        <f>IF($C326="","",_xlfn.IFNA(IF(ISBLANK(VLOOKUP($C326,GVgg!$D$12:BX$600,K$3,FALSE)),"i.a",VLOOKUP($C326,GVgg!$D$12:BX$600,K$3,FALSE)),"i.a"))</f>
        <v>i.a</v>
      </c>
      <c r="L326" s="134" t="str">
        <f>IF($C326="","",_xlfn.IFNA(IF(ISBLANK(VLOOKUP($C326,GVgg!$D$12:BY$600,L$3,FALSE)),"i.a",VLOOKUP($C326,GVgg!$D$12:BY$600,L$3,FALSE)),"i.a"))</f>
        <v>i.a</v>
      </c>
      <c r="M326" s="134" t="str">
        <f>IF($C326="","",_xlfn.IFNA(IF(ISBLANK(VLOOKUP($C326,GVgg!$D$12:BZ$600,M$3,FALSE)),"i.a",VLOOKUP($C326,GVgg!$D$12:BZ$600,M$3,FALSE)),"i.a"))</f>
        <v>i.a</v>
      </c>
      <c r="N326" s="134" t="str">
        <f>IF($C326="","",_xlfn.IFNA(IF(ISBLANK(VLOOKUP($C326,GVgg!$D$12:CA$600,N$3,FALSE)),"i.a",VLOOKUP($C326,GVgg!$D$12:CA$600,N$3,FALSE)),"i.a"))</f>
        <v>i.a</v>
      </c>
      <c r="O326" s="134" t="str">
        <f>IF($C326="","",_xlfn.IFNA(IF(ISBLANK(VLOOKUP($C326,GVgg!$D$12:CB$600,O$3,FALSE)),"i.a",VLOOKUP($C326,GVgg!$D$12:CB$600,O$3,FALSE)),"i.a"))</f>
        <v>i.a</v>
      </c>
      <c r="P326" s="134" t="str">
        <f>IF($C326="","",_xlfn.IFNA(IF(ISBLANK(VLOOKUP($C326,GVgg!$D$12:CC$600,P$3,FALSE)),"i.a",VLOOKUP($C326,GVgg!$D$12:CC$600,P$3,FALSE)),"i.a"))</f>
        <v>i.a</v>
      </c>
      <c r="Q326" s="134" t="str">
        <f>IF($C326="","",_xlfn.IFNA(IF(ISBLANK(VLOOKUP($C326,GVgg!$D$12:CD$600,Q$3,FALSE)),"i.a",VLOOKUP($C326,GVgg!$D$12:CD$600,Q$3,FALSE)),"i.a"))</f>
        <v>i.a</v>
      </c>
      <c r="R326" s="134" t="str">
        <f>IF($C326="","",_xlfn.IFNA(IF(ISBLANK(VLOOKUP($C326,GVgg!$D$12:CE$600,R$3,FALSE)),"i.a",VLOOKUP($C326,GVgg!$D$12:CE$600,R$3,FALSE)),"i.a"))</f>
        <v>i.a</v>
      </c>
      <c r="S326" s="134" t="str">
        <f>IF($C326="","",_xlfn.IFNA(IF(ISBLANK(VLOOKUP($C326,GVgg!$D$12:CF$600,S$3,FALSE)),"i.a",VLOOKUP($C326,GVgg!$D$12:CF$600,S$3,FALSE)),"i.a"))</f>
        <v>i.a</v>
      </c>
      <c r="T326" s="134" t="str">
        <f>IF($C326="","",_xlfn.IFNA(IF(ISBLANK(VLOOKUP($C326,GVgg!$D$12:CG$600,T$3,FALSE)),"i.a",VLOOKUP($C326,GVgg!$D$12:CG$600,T$3,FALSE)),"i.a"))</f>
        <v>i.a</v>
      </c>
      <c r="U326" s="134" t="str">
        <f>IF($C326="","",_xlfn.IFNA(IF(ISBLANK(VLOOKUP($C326,GVgg!$D$12:CH$600,U$3,FALSE)),"i.a",VLOOKUP($C326,GVgg!$D$12:CH$600,U$3,FALSE)),"i.a"))</f>
        <v>i.a</v>
      </c>
      <c r="V326" s="134" t="str">
        <f>IF($C326="","",_xlfn.IFNA(IF(ISBLANK(VLOOKUP($C326,GVgg!$D$12:CI$600,V$3,FALSE)),"i.a",VLOOKUP($C326,GVgg!$D$12:CI$600,V$3,FALSE)),"i.a"))</f>
        <v>i.a</v>
      </c>
      <c r="W326" s="134" t="str">
        <f>IF($C326="","",_xlfn.IFNA(IF(ISBLANK(VLOOKUP($C326,GVgg!$D$12:CJ$600,W$3,FALSE)),"i.a",VLOOKUP($C326,GVgg!$D$12:CJ$600,W$3,FALSE)),"i.a"))</f>
        <v>i.a</v>
      </c>
      <c r="X326" s="134" t="str">
        <f>IF($C326="","",_xlfn.IFNA(IF(ISBLANK(VLOOKUP($C326,GVgg!$D$12:CK$600,X$3,FALSE)),"i.a",VLOOKUP($C326,GVgg!$D$12:CK$600,X$3,FALSE)),"i.a"))</f>
        <v>i.a</v>
      </c>
      <c r="Y326" s="134" t="str">
        <f>IF($C326="","",_xlfn.IFNA(IF(ISBLANK(VLOOKUP($C326,GVgg!$D$12:CL$600,Y$3,FALSE)),"i.a",VLOOKUP($C326,GVgg!$D$12:CL$600,Y$3,FALSE)),"i.a"))</f>
        <v>i.a</v>
      </c>
      <c r="Z326" s="134" t="str">
        <f>IF($C326="","",_xlfn.IFNA(IF(ISBLANK(VLOOKUP($C326,GVgg!$D$12:CM$600,Z$3,FALSE)),"i.a",VLOOKUP($C326,GVgg!$D$12:CM$600,Z$3,FALSE)),"i.a"))</f>
        <v>i.a</v>
      </c>
      <c r="AA326" s="134" t="str">
        <f>IF($C326="","",_xlfn.IFNA(IF(ISBLANK(VLOOKUP($C326,GVgg!$D$12:CN$600,AA$3,FALSE)),"i.a",VLOOKUP($C326,GVgg!$D$12:CN$600,AA$3,FALSE)),"i.a"))</f>
        <v>i.a</v>
      </c>
      <c r="AB326" s="134" t="str">
        <f>IF($C326="","",_xlfn.IFNA(IF(ISBLANK(VLOOKUP($C326,GVgg!$D$12:CO$600,AB$3,FALSE)),"i.a",VLOOKUP($C326,GVgg!$D$12:CO$600,AB$3,FALSE)),"i.a"))</f>
        <v>i.a</v>
      </c>
    </row>
    <row r="327" spans="1:28" x14ac:dyDescent="0.2">
      <c r="A327" s="45">
        <v>319</v>
      </c>
      <c r="B327" s="45">
        <f>IF(OR(B326=B325,INDEX(GVgg!$B$12:$D$600,B326,1)=""),B326+1,B326)</f>
        <v>319</v>
      </c>
      <c r="C327" s="45">
        <f>IF(B327=B328,"",INDEX(GVgg!$B$12:$D$600,B327,3))</f>
        <v>0</v>
      </c>
      <c r="D327" s="51" t="str">
        <f>_xlfn.IFNA(IF(OR($C327="",ISBLANK(VLOOKUP($C327,GVgg!$D$11:$BV918,$I$3,FALSE))),"",VLOOKUP($C327,GVgg!$D$11:$BV918,$I$3,FALSE)),"")</f>
        <v/>
      </c>
      <c r="E327" s="51" t="str">
        <f>_xlfn.IFNA(IF(OR($C327="",ISBLANK(VLOOKUP($C327,GVgg!$D$11:$BV918,$I$3-1,FALSE))),"",VLOOKUP($C327,GVgg!$D$11:$BV918,$I$3-1,FALSE)),"")</f>
        <v/>
      </c>
      <c r="F327" s="51">
        <f>IF(B327=B328,UPPER(MID(INDEX(GVgg!$B$12:$F$600,B327,1),9,99)),INDEX(GVgg!$B$12:$F$600,B327,5))</f>
        <v>0</v>
      </c>
      <c r="G327" s="51">
        <f>IF(B327=B328,UPPER(MID(INDEX(GVgg!$B$12:$F$600,B327,1),9,99)),INDEX(GVgg!$B$12:$F$600,B327,4))</f>
        <v>0</v>
      </c>
      <c r="H327" s="106">
        <f t="shared" si="10"/>
        <v>0</v>
      </c>
      <c r="I327" s="108" t="str">
        <f t="shared" si="11"/>
        <v xml:space="preserve"> </v>
      </c>
      <c r="J327" s="134" t="str">
        <f>IF($C327="","",_xlfn.IFNA(IF(ISBLANK(VLOOKUP($C327,GVgg!$D$12:BW$600,J$3,FALSE)),"i.a",VLOOKUP($C327,GVgg!$D$12:BW$600,J$3,FALSE)),"i.a"))</f>
        <v>i.a</v>
      </c>
      <c r="K327" s="134" t="str">
        <f>IF($C327="","",_xlfn.IFNA(IF(ISBLANK(VLOOKUP($C327,GVgg!$D$12:BX$600,K$3,FALSE)),"i.a",VLOOKUP($C327,GVgg!$D$12:BX$600,K$3,FALSE)),"i.a"))</f>
        <v>i.a</v>
      </c>
      <c r="L327" s="134" t="str">
        <f>IF($C327="","",_xlfn.IFNA(IF(ISBLANK(VLOOKUP($C327,GVgg!$D$12:BY$600,L$3,FALSE)),"i.a",VLOOKUP($C327,GVgg!$D$12:BY$600,L$3,FALSE)),"i.a"))</f>
        <v>i.a</v>
      </c>
      <c r="M327" s="134" t="str">
        <f>IF($C327="","",_xlfn.IFNA(IF(ISBLANK(VLOOKUP($C327,GVgg!$D$12:BZ$600,M$3,FALSE)),"i.a",VLOOKUP($C327,GVgg!$D$12:BZ$600,M$3,FALSE)),"i.a"))</f>
        <v>i.a</v>
      </c>
      <c r="N327" s="134" t="str">
        <f>IF($C327="","",_xlfn.IFNA(IF(ISBLANK(VLOOKUP($C327,GVgg!$D$12:CA$600,N$3,FALSE)),"i.a",VLOOKUP($C327,GVgg!$D$12:CA$600,N$3,FALSE)),"i.a"))</f>
        <v>i.a</v>
      </c>
      <c r="O327" s="134" t="str">
        <f>IF($C327="","",_xlfn.IFNA(IF(ISBLANK(VLOOKUP($C327,GVgg!$D$12:CB$600,O$3,FALSE)),"i.a",VLOOKUP($C327,GVgg!$D$12:CB$600,O$3,FALSE)),"i.a"))</f>
        <v>i.a</v>
      </c>
      <c r="P327" s="134" t="str">
        <f>IF($C327="","",_xlfn.IFNA(IF(ISBLANK(VLOOKUP($C327,GVgg!$D$12:CC$600,P$3,FALSE)),"i.a",VLOOKUP($C327,GVgg!$D$12:CC$600,P$3,FALSE)),"i.a"))</f>
        <v>i.a</v>
      </c>
      <c r="Q327" s="134" t="str">
        <f>IF($C327="","",_xlfn.IFNA(IF(ISBLANK(VLOOKUP($C327,GVgg!$D$12:CD$600,Q$3,FALSE)),"i.a",VLOOKUP($C327,GVgg!$D$12:CD$600,Q$3,FALSE)),"i.a"))</f>
        <v>i.a</v>
      </c>
      <c r="R327" s="134" t="str">
        <f>IF($C327="","",_xlfn.IFNA(IF(ISBLANK(VLOOKUP($C327,GVgg!$D$12:CE$600,R$3,FALSE)),"i.a",VLOOKUP($C327,GVgg!$D$12:CE$600,R$3,FALSE)),"i.a"))</f>
        <v>i.a</v>
      </c>
      <c r="S327" s="134" t="str">
        <f>IF($C327="","",_xlfn.IFNA(IF(ISBLANK(VLOOKUP($C327,GVgg!$D$12:CF$600,S$3,FALSE)),"i.a",VLOOKUP($C327,GVgg!$D$12:CF$600,S$3,FALSE)),"i.a"))</f>
        <v>i.a</v>
      </c>
      <c r="T327" s="134" t="str">
        <f>IF($C327="","",_xlfn.IFNA(IF(ISBLANK(VLOOKUP($C327,GVgg!$D$12:CG$600,T$3,FALSE)),"i.a",VLOOKUP($C327,GVgg!$D$12:CG$600,T$3,FALSE)),"i.a"))</f>
        <v>i.a</v>
      </c>
      <c r="U327" s="134" t="str">
        <f>IF($C327="","",_xlfn.IFNA(IF(ISBLANK(VLOOKUP($C327,GVgg!$D$12:CH$600,U$3,FALSE)),"i.a",VLOOKUP($C327,GVgg!$D$12:CH$600,U$3,FALSE)),"i.a"))</f>
        <v>i.a</v>
      </c>
      <c r="V327" s="134" t="str">
        <f>IF($C327="","",_xlfn.IFNA(IF(ISBLANK(VLOOKUP($C327,GVgg!$D$12:CI$600,V$3,FALSE)),"i.a",VLOOKUP($C327,GVgg!$D$12:CI$600,V$3,FALSE)),"i.a"))</f>
        <v>i.a</v>
      </c>
      <c r="W327" s="134" t="str">
        <f>IF($C327="","",_xlfn.IFNA(IF(ISBLANK(VLOOKUP($C327,GVgg!$D$12:CJ$600,W$3,FALSE)),"i.a",VLOOKUP($C327,GVgg!$D$12:CJ$600,W$3,FALSE)),"i.a"))</f>
        <v>i.a</v>
      </c>
      <c r="X327" s="134" t="str">
        <f>IF($C327="","",_xlfn.IFNA(IF(ISBLANK(VLOOKUP($C327,GVgg!$D$12:CK$600,X$3,FALSE)),"i.a",VLOOKUP($C327,GVgg!$D$12:CK$600,X$3,FALSE)),"i.a"))</f>
        <v>i.a</v>
      </c>
      <c r="Y327" s="134" t="str">
        <f>IF($C327="","",_xlfn.IFNA(IF(ISBLANK(VLOOKUP($C327,GVgg!$D$12:CL$600,Y$3,FALSE)),"i.a",VLOOKUP($C327,GVgg!$D$12:CL$600,Y$3,FALSE)),"i.a"))</f>
        <v>i.a</v>
      </c>
      <c r="Z327" s="134" t="str">
        <f>IF($C327="","",_xlfn.IFNA(IF(ISBLANK(VLOOKUP($C327,GVgg!$D$12:CM$600,Z$3,FALSE)),"i.a",VLOOKUP($C327,GVgg!$D$12:CM$600,Z$3,FALSE)),"i.a"))</f>
        <v>i.a</v>
      </c>
      <c r="AA327" s="134" t="str">
        <f>IF($C327="","",_xlfn.IFNA(IF(ISBLANK(VLOOKUP($C327,GVgg!$D$12:CN$600,AA$3,FALSE)),"i.a",VLOOKUP($C327,GVgg!$D$12:CN$600,AA$3,FALSE)),"i.a"))</f>
        <v>i.a</v>
      </c>
      <c r="AB327" s="134" t="str">
        <f>IF($C327="","",_xlfn.IFNA(IF(ISBLANK(VLOOKUP($C327,GVgg!$D$12:CO$600,AB$3,FALSE)),"i.a",VLOOKUP($C327,GVgg!$D$12:CO$600,AB$3,FALSE)),"i.a"))</f>
        <v>i.a</v>
      </c>
    </row>
    <row r="328" spans="1:28" x14ac:dyDescent="0.2">
      <c r="A328" s="45">
        <v>320</v>
      </c>
      <c r="B328" s="45">
        <f>IF(OR(B327=B326,INDEX(GVgg!$B$12:$D$600,B327,1)=""),B327+1,B327)</f>
        <v>320</v>
      </c>
      <c r="C328" s="45">
        <f>IF(B328=B329,"",INDEX(GVgg!$B$12:$D$600,B328,3))</f>
        <v>0</v>
      </c>
      <c r="D328" s="51" t="str">
        <f>_xlfn.IFNA(IF(OR($C328="",ISBLANK(VLOOKUP($C328,GVgg!$D$11:$BV919,$I$3,FALSE))),"",VLOOKUP($C328,GVgg!$D$11:$BV919,$I$3,FALSE)),"")</f>
        <v/>
      </c>
      <c r="E328" s="51" t="str">
        <f>_xlfn.IFNA(IF(OR($C328="",ISBLANK(VLOOKUP($C328,GVgg!$D$11:$BV919,$I$3-1,FALSE))),"",VLOOKUP($C328,GVgg!$D$11:$BV919,$I$3-1,FALSE)),"")</f>
        <v/>
      </c>
      <c r="F328" s="51">
        <f>IF(B328=B329,UPPER(MID(INDEX(GVgg!$B$12:$F$600,B328,1),9,99)),INDEX(GVgg!$B$12:$F$600,B328,5))</f>
        <v>0</v>
      </c>
      <c r="G328" s="51">
        <f>IF(B328=B329,UPPER(MID(INDEX(GVgg!$B$12:$F$600,B328,1),9,99)),INDEX(GVgg!$B$12:$F$600,B328,4))</f>
        <v>0</v>
      </c>
      <c r="H328" s="106">
        <f t="shared" si="10"/>
        <v>0</v>
      </c>
      <c r="I328" s="108" t="str">
        <f t="shared" si="11"/>
        <v xml:space="preserve"> </v>
      </c>
      <c r="J328" s="134" t="str">
        <f>IF($C328="","",_xlfn.IFNA(IF(ISBLANK(VLOOKUP($C328,GVgg!$D$12:BW$600,J$3,FALSE)),"i.a",VLOOKUP($C328,GVgg!$D$12:BW$600,J$3,FALSE)),"i.a"))</f>
        <v>i.a</v>
      </c>
      <c r="K328" s="134" t="str">
        <f>IF($C328="","",_xlfn.IFNA(IF(ISBLANK(VLOOKUP($C328,GVgg!$D$12:BX$600,K$3,FALSE)),"i.a",VLOOKUP($C328,GVgg!$D$12:BX$600,K$3,FALSE)),"i.a"))</f>
        <v>i.a</v>
      </c>
      <c r="L328" s="134" t="str">
        <f>IF($C328="","",_xlfn.IFNA(IF(ISBLANK(VLOOKUP($C328,GVgg!$D$12:BY$600,L$3,FALSE)),"i.a",VLOOKUP($C328,GVgg!$D$12:BY$600,L$3,FALSE)),"i.a"))</f>
        <v>i.a</v>
      </c>
      <c r="M328" s="134" t="str">
        <f>IF($C328="","",_xlfn.IFNA(IF(ISBLANK(VLOOKUP($C328,GVgg!$D$12:BZ$600,M$3,FALSE)),"i.a",VLOOKUP($C328,GVgg!$D$12:BZ$600,M$3,FALSE)),"i.a"))</f>
        <v>i.a</v>
      </c>
      <c r="N328" s="134" t="str">
        <f>IF($C328="","",_xlfn.IFNA(IF(ISBLANK(VLOOKUP($C328,GVgg!$D$12:CA$600,N$3,FALSE)),"i.a",VLOOKUP($C328,GVgg!$D$12:CA$600,N$3,FALSE)),"i.a"))</f>
        <v>i.a</v>
      </c>
      <c r="O328" s="134" t="str">
        <f>IF($C328="","",_xlfn.IFNA(IF(ISBLANK(VLOOKUP($C328,GVgg!$D$12:CB$600,O$3,FALSE)),"i.a",VLOOKUP($C328,GVgg!$D$12:CB$600,O$3,FALSE)),"i.a"))</f>
        <v>i.a</v>
      </c>
      <c r="P328" s="134" t="str">
        <f>IF($C328="","",_xlfn.IFNA(IF(ISBLANK(VLOOKUP($C328,GVgg!$D$12:CC$600,P$3,FALSE)),"i.a",VLOOKUP($C328,GVgg!$D$12:CC$600,P$3,FALSE)),"i.a"))</f>
        <v>i.a</v>
      </c>
      <c r="Q328" s="134" t="str">
        <f>IF($C328="","",_xlfn.IFNA(IF(ISBLANK(VLOOKUP($C328,GVgg!$D$12:CD$600,Q$3,FALSE)),"i.a",VLOOKUP($C328,GVgg!$D$12:CD$600,Q$3,FALSE)),"i.a"))</f>
        <v>i.a</v>
      </c>
      <c r="R328" s="134" t="str">
        <f>IF($C328="","",_xlfn.IFNA(IF(ISBLANK(VLOOKUP($C328,GVgg!$D$12:CE$600,R$3,FALSE)),"i.a",VLOOKUP($C328,GVgg!$D$12:CE$600,R$3,FALSE)),"i.a"))</f>
        <v>i.a</v>
      </c>
      <c r="S328" s="134" t="str">
        <f>IF($C328="","",_xlfn.IFNA(IF(ISBLANK(VLOOKUP($C328,GVgg!$D$12:CF$600,S$3,FALSE)),"i.a",VLOOKUP($C328,GVgg!$D$12:CF$600,S$3,FALSE)),"i.a"))</f>
        <v>i.a</v>
      </c>
      <c r="T328" s="134" t="str">
        <f>IF($C328="","",_xlfn.IFNA(IF(ISBLANK(VLOOKUP($C328,GVgg!$D$12:CG$600,T$3,FALSE)),"i.a",VLOOKUP($C328,GVgg!$D$12:CG$600,T$3,FALSE)),"i.a"))</f>
        <v>i.a</v>
      </c>
      <c r="U328" s="134" t="str">
        <f>IF($C328="","",_xlfn.IFNA(IF(ISBLANK(VLOOKUP($C328,GVgg!$D$12:CH$600,U$3,FALSE)),"i.a",VLOOKUP($C328,GVgg!$D$12:CH$600,U$3,FALSE)),"i.a"))</f>
        <v>i.a</v>
      </c>
      <c r="V328" s="134" t="str">
        <f>IF($C328="","",_xlfn.IFNA(IF(ISBLANK(VLOOKUP($C328,GVgg!$D$12:CI$600,V$3,FALSE)),"i.a",VLOOKUP($C328,GVgg!$D$12:CI$600,V$3,FALSE)),"i.a"))</f>
        <v>i.a</v>
      </c>
      <c r="W328" s="134" t="str">
        <f>IF($C328="","",_xlfn.IFNA(IF(ISBLANK(VLOOKUP($C328,GVgg!$D$12:CJ$600,W$3,FALSE)),"i.a",VLOOKUP($C328,GVgg!$D$12:CJ$600,W$3,FALSE)),"i.a"))</f>
        <v>i.a</v>
      </c>
      <c r="X328" s="134" t="str">
        <f>IF($C328="","",_xlfn.IFNA(IF(ISBLANK(VLOOKUP($C328,GVgg!$D$12:CK$600,X$3,FALSE)),"i.a",VLOOKUP($C328,GVgg!$D$12:CK$600,X$3,FALSE)),"i.a"))</f>
        <v>i.a</v>
      </c>
      <c r="Y328" s="134" t="str">
        <f>IF($C328="","",_xlfn.IFNA(IF(ISBLANK(VLOOKUP($C328,GVgg!$D$12:CL$600,Y$3,FALSE)),"i.a",VLOOKUP($C328,GVgg!$D$12:CL$600,Y$3,FALSE)),"i.a"))</f>
        <v>i.a</v>
      </c>
      <c r="Z328" s="134" t="str">
        <f>IF($C328="","",_xlfn.IFNA(IF(ISBLANK(VLOOKUP($C328,GVgg!$D$12:CM$600,Z$3,FALSE)),"i.a",VLOOKUP($C328,GVgg!$D$12:CM$600,Z$3,FALSE)),"i.a"))</f>
        <v>i.a</v>
      </c>
      <c r="AA328" s="134" t="str">
        <f>IF($C328="","",_xlfn.IFNA(IF(ISBLANK(VLOOKUP($C328,GVgg!$D$12:CN$600,AA$3,FALSE)),"i.a",VLOOKUP($C328,GVgg!$D$12:CN$600,AA$3,FALSE)),"i.a"))</f>
        <v>i.a</v>
      </c>
      <c r="AB328" s="134" t="str">
        <f>IF($C328="","",_xlfn.IFNA(IF(ISBLANK(VLOOKUP($C328,GVgg!$D$12:CO$600,AB$3,FALSE)),"i.a",VLOOKUP($C328,GVgg!$D$12:CO$600,AB$3,FALSE)),"i.a"))</f>
        <v>i.a</v>
      </c>
    </row>
    <row r="329" spans="1:28" x14ac:dyDescent="0.2">
      <c r="A329" s="45">
        <v>321</v>
      </c>
      <c r="B329" s="45">
        <f>IF(OR(B328=B327,INDEX(GVgg!$B$12:$D$600,B328,1)=""),B328+1,B328)</f>
        <v>321</v>
      </c>
      <c r="C329" s="45">
        <f>IF(B329=B330,"",INDEX(GVgg!$B$12:$D$600,B329,3))</f>
        <v>0</v>
      </c>
      <c r="D329" s="51" t="str">
        <f>_xlfn.IFNA(IF(OR($C329="",ISBLANK(VLOOKUP($C329,GVgg!$D$11:$BV920,$I$3,FALSE))),"",VLOOKUP($C329,GVgg!$D$11:$BV920,$I$3,FALSE)),"")</f>
        <v/>
      </c>
      <c r="E329" s="51" t="str">
        <f>_xlfn.IFNA(IF(OR($C329="",ISBLANK(VLOOKUP($C329,GVgg!$D$11:$BV920,$I$3-1,FALSE))),"",VLOOKUP($C329,GVgg!$D$11:$BV920,$I$3-1,FALSE)),"")</f>
        <v/>
      </c>
      <c r="F329" s="51">
        <f>IF(B329=B330,UPPER(MID(INDEX(GVgg!$B$12:$F$600,B329,1),9,99)),INDEX(GVgg!$B$12:$F$600,B329,5))</f>
        <v>0</v>
      </c>
      <c r="G329" s="51">
        <f>IF(B329=B330,UPPER(MID(INDEX(GVgg!$B$12:$F$600,B329,1),9,99)),INDEX(GVgg!$B$12:$F$600,B329,4))</f>
        <v>0</v>
      </c>
      <c r="H329" s="106">
        <f t="shared" si="10"/>
        <v>0</v>
      </c>
      <c r="I329" s="108" t="str">
        <f t="shared" si="11"/>
        <v xml:space="preserve"> </v>
      </c>
      <c r="J329" s="134" t="str">
        <f>IF($C329="","",_xlfn.IFNA(IF(ISBLANK(VLOOKUP($C329,GVgg!$D$12:BW$600,J$3,FALSE)),"i.a",VLOOKUP($C329,GVgg!$D$12:BW$600,J$3,FALSE)),"i.a"))</f>
        <v>i.a</v>
      </c>
      <c r="K329" s="134" t="str">
        <f>IF($C329="","",_xlfn.IFNA(IF(ISBLANK(VLOOKUP($C329,GVgg!$D$12:BX$600,K$3,FALSE)),"i.a",VLOOKUP($C329,GVgg!$D$12:BX$600,K$3,FALSE)),"i.a"))</f>
        <v>i.a</v>
      </c>
      <c r="L329" s="134" t="str">
        <f>IF($C329="","",_xlfn.IFNA(IF(ISBLANK(VLOOKUP($C329,GVgg!$D$12:BY$600,L$3,FALSE)),"i.a",VLOOKUP($C329,GVgg!$D$12:BY$600,L$3,FALSE)),"i.a"))</f>
        <v>i.a</v>
      </c>
      <c r="M329" s="134" t="str">
        <f>IF($C329="","",_xlfn.IFNA(IF(ISBLANK(VLOOKUP($C329,GVgg!$D$12:BZ$600,M$3,FALSE)),"i.a",VLOOKUP($C329,GVgg!$D$12:BZ$600,M$3,FALSE)),"i.a"))</f>
        <v>i.a</v>
      </c>
      <c r="N329" s="134" t="str">
        <f>IF($C329="","",_xlfn.IFNA(IF(ISBLANK(VLOOKUP($C329,GVgg!$D$12:CA$600,N$3,FALSE)),"i.a",VLOOKUP($C329,GVgg!$D$12:CA$600,N$3,FALSE)),"i.a"))</f>
        <v>i.a</v>
      </c>
      <c r="O329" s="134" t="str">
        <f>IF($C329="","",_xlfn.IFNA(IF(ISBLANK(VLOOKUP($C329,GVgg!$D$12:CB$600,O$3,FALSE)),"i.a",VLOOKUP($C329,GVgg!$D$12:CB$600,O$3,FALSE)),"i.a"))</f>
        <v>i.a</v>
      </c>
      <c r="P329" s="134" t="str">
        <f>IF($C329="","",_xlfn.IFNA(IF(ISBLANK(VLOOKUP($C329,GVgg!$D$12:CC$600,P$3,FALSE)),"i.a",VLOOKUP($C329,GVgg!$D$12:CC$600,P$3,FALSE)),"i.a"))</f>
        <v>i.a</v>
      </c>
      <c r="Q329" s="134" t="str">
        <f>IF($C329="","",_xlfn.IFNA(IF(ISBLANK(VLOOKUP($C329,GVgg!$D$12:CD$600,Q$3,FALSE)),"i.a",VLOOKUP($C329,GVgg!$D$12:CD$600,Q$3,FALSE)),"i.a"))</f>
        <v>i.a</v>
      </c>
      <c r="R329" s="134" t="str">
        <f>IF($C329="","",_xlfn.IFNA(IF(ISBLANK(VLOOKUP($C329,GVgg!$D$12:CE$600,R$3,FALSE)),"i.a",VLOOKUP($C329,GVgg!$D$12:CE$600,R$3,FALSE)),"i.a"))</f>
        <v>i.a</v>
      </c>
      <c r="S329" s="134" t="str">
        <f>IF($C329="","",_xlfn.IFNA(IF(ISBLANK(VLOOKUP($C329,GVgg!$D$12:CF$600,S$3,FALSE)),"i.a",VLOOKUP($C329,GVgg!$D$12:CF$600,S$3,FALSE)),"i.a"))</f>
        <v>i.a</v>
      </c>
      <c r="T329" s="134" t="str">
        <f>IF($C329="","",_xlfn.IFNA(IF(ISBLANK(VLOOKUP($C329,GVgg!$D$12:CG$600,T$3,FALSE)),"i.a",VLOOKUP($C329,GVgg!$D$12:CG$600,T$3,FALSE)),"i.a"))</f>
        <v>i.a</v>
      </c>
      <c r="U329" s="134" t="str">
        <f>IF($C329="","",_xlfn.IFNA(IF(ISBLANK(VLOOKUP($C329,GVgg!$D$12:CH$600,U$3,FALSE)),"i.a",VLOOKUP($C329,GVgg!$D$12:CH$600,U$3,FALSE)),"i.a"))</f>
        <v>i.a</v>
      </c>
      <c r="V329" s="134" t="str">
        <f>IF($C329="","",_xlfn.IFNA(IF(ISBLANK(VLOOKUP($C329,GVgg!$D$12:CI$600,V$3,FALSE)),"i.a",VLOOKUP($C329,GVgg!$D$12:CI$600,V$3,FALSE)),"i.a"))</f>
        <v>i.a</v>
      </c>
      <c r="W329" s="134" t="str">
        <f>IF($C329="","",_xlfn.IFNA(IF(ISBLANK(VLOOKUP($C329,GVgg!$D$12:CJ$600,W$3,FALSE)),"i.a",VLOOKUP($C329,GVgg!$D$12:CJ$600,W$3,FALSE)),"i.a"))</f>
        <v>i.a</v>
      </c>
      <c r="X329" s="134" t="str">
        <f>IF($C329="","",_xlfn.IFNA(IF(ISBLANK(VLOOKUP($C329,GVgg!$D$12:CK$600,X$3,FALSE)),"i.a",VLOOKUP($C329,GVgg!$D$12:CK$600,X$3,FALSE)),"i.a"))</f>
        <v>i.a</v>
      </c>
      <c r="Y329" s="134" t="str">
        <f>IF($C329="","",_xlfn.IFNA(IF(ISBLANK(VLOOKUP($C329,GVgg!$D$12:CL$600,Y$3,FALSE)),"i.a",VLOOKUP($C329,GVgg!$D$12:CL$600,Y$3,FALSE)),"i.a"))</f>
        <v>i.a</v>
      </c>
      <c r="Z329" s="134" t="str">
        <f>IF($C329="","",_xlfn.IFNA(IF(ISBLANK(VLOOKUP($C329,GVgg!$D$12:CM$600,Z$3,FALSE)),"i.a",VLOOKUP($C329,GVgg!$D$12:CM$600,Z$3,FALSE)),"i.a"))</f>
        <v>i.a</v>
      </c>
      <c r="AA329" s="134" t="str">
        <f>IF($C329="","",_xlfn.IFNA(IF(ISBLANK(VLOOKUP($C329,GVgg!$D$12:CN$600,AA$3,FALSE)),"i.a",VLOOKUP($C329,GVgg!$D$12:CN$600,AA$3,FALSE)),"i.a"))</f>
        <v>i.a</v>
      </c>
      <c r="AB329" s="134" t="str">
        <f>IF($C329="","",_xlfn.IFNA(IF(ISBLANK(VLOOKUP($C329,GVgg!$D$12:CO$600,AB$3,FALSE)),"i.a",VLOOKUP($C329,GVgg!$D$12:CO$600,AB$3,FALSE)),"i.a"))</f>
        <v>i.a</v>
      </c>
    </row>
    <row r="330" spans="1:28" x14ac:dyDescent="0.2">
      <c r="A330" s="45">
        <v>322</v>
      </c>
      <c r="B330" s="45">
        <f>IF(OR(B329=B328,INDEX(GVgg!$B$12:$D$600,B329,1)=""),B329+1,B329)</f>
        <v>322</v>
      </c>
      <c r="C330" s="45">
        <f>IF(B330=B331,"",INDEX(GVgg!$B$12:$D$600,B330,3))</f>
        <v>0</v>
      </c>
      <c r="D330" s="51" t="str">
        <f>_xlfn.IFNA(IF(OR($C330="",ISBLANK(VLOOKUP($C330,GVgg!$D$11:$BV921,$I$3,FALSE))),"",VLOOKUP($C330,GVgg!$D$11:$BV921,$I$3,FALSE)),"")</f>
        <v/>
      </c>
      <c r="E330" s="51" t="str">
        <f>_xlfn.IFNA(IF(OR($C330="",ISBLANK(VLOOKUP($C330,GVgg!$D$11:$BV921,$I$3-1,FALSE))),"",VLOOKUP($C330,GVgg!$D$11:$BV921,$I$3-1,FALSE)),"")</f>
        <v/>
      </c>
      <c r="F330" s="51">
        <f>IF(B330=B331,UPPER(MID(INDEX(GVgg!$B$12:$F$600,B330,1),9,99)),INDEX(GVgg!$B$12:$F$600,B330,5))</f>
        <v>0</v>
      </c>
      <c r="G330" s="51">
        <f>IF(B330=B331,UPPER(MID(INDEX(GVgg!$B$12:$F$600,B330,1),9,99)),INDEX(GVgg!$B$12:$F$600,B330,4))</f>
        <v>0</v>
      </c>
      <c r="H330" s="106">
        <f t="shared" si="10"/>
        <v>0</v>
      </c>
      <c r="I330" s="108" t="str">
        <f t="shared" si="11"/>
        <v xml:space="preserve"> </v>
      </c>
      <c r="J330" s="134" t="str">
        <f>IF($C330="","",_xlfn.IFNA(IF(ISBLANK(VLOOKUP($C330,GVgg!$D$12:BW$600,J$3,FALSE)),"i.a",VLOOKUP($C330,GVgg!$D$12:BW$600,J$3,FALSE)),"i.a"))</f>
        <v>i.a</v>
      </c>
      <c r="K330" s="134" t="str">
        <f>IF($C330="","",_xlfn.IFNA(IF(ISBLANK(VLOOKUP($C330,GVgg!$D$12:BX$600,K$3,FALSE)),"i.a",VLOOKUP($C330,GVgg!$D$12:BX$600,K$3,FALSE)),"i.a"))</f>
        <v>i.a</v>
      </c>
      <c r="L330" s="134" t="str">
        <f>IF($C330="","",_xlfn.IFNA(IF(ISBLANK(VLOOKUP($C330,GVgg!$D$12:BY$600,L$3,FALSE)),"i.a",VLOOKUP($C330,GVgg!$D$12:BY$600,L$3,FALSE)),"i.a"))</f>
        <v>i.a</v>
      </c>
      <c r="M330" s="134" t="str">
        <f>IF($C330="","",_xlfn.IFNA(IF(ISBLANK(VLOOKUP($C330,GVgg!$D$12:BZ$600,M$3,FALSE)),"i.a",VLOOKUP($C330,GVgg!$D$12:BZ$600,M$3,FALSE)),"i.a"))</f>
        <v>i.a</v>
      </c>
      <c r="N330" s="134" t="str">
        <f>IF($C330="","",_xlfn.IFNA(IF(ISBLANK(VLOOKUP($C330,GVgg!$D$12:CA$600,N$3,FALSE)),"i.a",VLOOKUP($C330,GVgg!$D$12:CA$600,N$3,FALSE)),"i.a"))</f>
        <v>i.a</v>
      </c>
      <c r="O330" s="134" t="str">
        <f>IF($C330="","",_xlfn.IFNA(IF(ISBLANK(VLOOKUP($C330,GVgg!$D$12:CB$600,O$3,FALSE)),"i.a",VLOOKUP($C330,GVgg!$D$12:CB$600,O$3,FALSE)),"i.a"))</f>
        <v>i.a</v>
      </c>
      <c r="P330" s="134" t="str">
        <f>IF($C330="","",_xlfn.IFNA(IF(ISBLANK(VLOOKUP($C330,GVgg!$D$12:CC$600,P$3,FALSE)),"i.a",VLOOKUP($C330,GVgg!$D$12:CC$600,P$3,FALSE)),"i.a"))</f>
        <v>i.a</v>
      </c>
      <c r="Q330" s="134" t="str">
        <f>IF($C330="","",_xlfn.IFNA(IF(ISBLANK(VLOOKUP($C330,GVgg!$D$12:CD$600,Q$3,FALSE)),"i.a",VLOOKUP($C330,GVgg!$D$12:CD$600,Q$3,FALSE)),"i.a"))</f>
        <v>i.a</v>
      </c>
      <c r="R330" s="134" t="str">
        <f>IF($C330="","",_xlfn.IFNA(IF(ISBLANK(VLOOKUP($C330,GVgg!$D$12:CE$600,R$3,FALSE)),"i.a",VLOOKUP($C330,GVgg!$D$12:CE$600,R$3,FALSE)),"i.a"))</f>
        <v>i.a</v>
      </c>
      <c r="S330" s="134" t="str">
        <f>IF($C330="","",_xlfn.IFNA(IF(ISBLANK(VLOOKUP($C330,GVgg!$D$12:CF$600,S$3,FALSE)),"i.a",VLOOKUP($C330,GVgg!$D$12:CF$600,S$3,FALSE)),"i.a"))</f>
        <v>i.a</v>
      </c>
      <c r="T330" s="134" t="str">
        <f>IF($C330="","",_xlfn.IFNA(IF(ISBLANK(VLOOKUP($C330,GVgg!$D$12:CG$600,T$3,FALSE)),"i.a",VLOOKUP($C330,GVgg!$D$12:CG$600,T$3,FALSE)),"i.a"))</f>
        <v>i.a</v>
      </c>
      <c r="U330" s="134" t="str">
        <f>IF($C330="","",_xlfn.IFNA(IF(ISBLANK(VLOOKUP($C330,GVgg!$D$12:CH$600,U$3,FALSE)),"i.a",VLOOKUP($C330,GVgg!$D$12:CH$600,U$3,FALSE)),"i.a"))</f>
        <v>i.a</v>
      </c>
      <c r="V330" s="134" t="str">
        <f>IF($C330="","",_xlfn.IFNA(IF(ISBLANK(VLOOKUP($C330,GVgg!$D$12:CI$600,V$3,FALSE)),"i.a",VLOOKUP($C330,GVgg!$D$12:CI$600,V$3,FALSE)),"i.a"))</f>
        <v>i.a</v>
      </c>
      <c r="W330" s="134" t="str">
        <f>IF($C330="","",_xlfn.IFNA(IF(ISBLANK(VLOOKUP($C330,GVgg!$D$12:CJ$600,W$3,FALSE)),"i.a",VLOOKUP($C330,GVgg!$D$12:CJ$600,W$3,FALSE)),"i.a"))</f>
        <v>i.a</v>
      </c>
      <c r="X330" s="134" t="str">
        <f>IF($C330="","",_xlfn.IFNA(IF(ISBLANK(VLOOKUP($C330,GVgg!$D$12:CK$600,X$3,FALSE)),"i.a",VLOOKUP($C330,GVgg!$D$12:CK$600,X$3,FALSE)),"i.a"))</f>
        <v>i.a</v>
      </c>
      <c r="Y330" s="134" t="str">
        <f>IF($C330="","",_xlfn.IFNA(IF(ISBLANK(VLOOKUP($C330,GVgg!$D$12:CL$600,Y$3,FALSE)),"i.a",VLOOKUP($C330,GVgg!$D$12:CL$600,Y$3,FALSE)),"i.a"))</f>
        <v>i.a</v>
      </c>
      <c r="Z330" s="134" t="str">
        <f>IF($C330="","",_xlfn.IFNA(IF(ISBLANK(VLOOKUP($C330,GVgg!$D$12:CM$600,Z$3,FALSE)),"i.a",VLOOKUP($C330,GVgg!$D$12:CM$600,Z$3,FALSE)),"i.a"))</f>
        <v>i.a</v>
      </c>
      <c r="AA330" s="134" t="str">
        <f>IF($C330="","",_xlfn.IFNA(IF(ISBLANK(VLOOKUP($C330,GVgg!$D$12:CN$600,AA$3,FALSE)),"i.a",VLOOKUP($C330,GVgg!$D$12:CN$600,AA$3,FALSE)),"i.a"))</f>
        <v>i.a</v>
      </c>
      <c r="AB330" s="134" t="str">
        <f>IF($C330="","",_xlfn.IFNA(IF(ISBLANK(VLOOKUP($C330,GVgg!$D$12:CO$600,AB$3,FALSE)),"i.a",VLOOKUP($C330,GVgg!$D$12:CO$600,AB$3,FALSE)),"i.a"))</f>
        <v>i.a</v>
      </c>
    </row>
    <row r="331" spans="1:28" x14ac:dyDescent="0.2">
      <c r="A331" s="45">
        <v>323</v>
      </c>
      <c r="B331" s="45">
        <f>IF(OR(B330=B329,INDEX(GVgg!$B$12:$D$600,B330,1)=""),B330+1,B330)</f>
        <v>323</v>
      </c>
      <c r="C331" s="45">
        <f>IF(B331=B332,"",INDEX(GVgg!$B$12:$D$600,B331,3))</f>
        <v>0</v>
      </c>
      <c r="D331" s="51" t="str">
        <f>_xlfn.IFNA(IF(OR($C331="",ISBLANK(VLOOKUP($C331,GVgg!$D$11:$BV922,$I$3,FALSE))),"",VLOOKUP($C331,GVgg!$D$11:$BV922,$I$3,FALSE)),"")</f>
        <v/>
      </c>
      <c r="E331" s="51" t="str">
        <f>_xlfn.IFNA(IF(OR($C331="",ISBLANK(VLOOKUP($C331,GVgg!$D$11:$BV922,$I$3-1,FALSE))),"",VLOOKUP($C331,GVgg!$D$11:$BV922,$I$3-1,FALSE)),"")</f>
        <v/>
      </c>
      <c r="F331" s="51">
        <f>IF(B331=B332,UPPER(MID(INDEX(GVgg!$B$12:$F$600,B331,1),9,99)),INDEX(GVgg!$B$12:$F$600,B331,5))</f>
        <v>0</v>
      </c>
      <c r="G331" s="51">
        <f>IF(B331=B332,UPPER(MID(INDEX(GVgg!$B$12:$F$600,B331,1),9,99)),INDEX(GVgg!$B$12:$F$600,B331,4))</f>
        <v>0</v>
      </c>
      <c r="H331" s="106">
        <f t="shared" ref="H331:H394" si="12">IF(G331&lt;&gt;0,G331,F331)</f>
        <v>0</v>
      </c>
      <c r="I331" s="108" t="str">
        <f t="shared" si="11"/>
        <v xml:space="preserve"> </v>
      </c>
      <c r="J331" s="134" t="str">
        <f>IF($C331="","",_xlfn.IFNA(IF(ISBLANK(VLOOKUP($C331,GVgg!$D$12:BW$600,J$3,FALSE)),"i.a",VLOOKUP($C331,GVgg!$D$12:BW$600,J$3,FALSE)),"i.a"))</f>
        <v>i.a</v>
      </c>
      <c r="K331" s="134" t="str">
        <f>IF($C331="","",_xlfn.IFNA(IF(ISBLANK(VLOOKUP($C331,GVgg!$D$12:BX$600,K$3,FALSE)),"i.a",VLOOKUP($C331,GVgg!$D$12:BX$600,K$3,FALSE)),"i.a"))</f>
        <v>i.a</v>
      </c>
      <c r="L331" s="134" t="str">
        <f>IF($C331="","",_xlfn.IFNA(IF(ISBLANK(VLOOKUP($C331,GVgg!$D$12:BY$600,L$3,FALSE)),"i.a",VLOOKUP($C331,GVgg!$D$12:BY$600,L$3,FALSE)),"i.a"))</f>
        <v>i.a</v>
      </c>
      <c r="M331" s="134" t="str">
        <f>IF($C331="","",_xlfn.IFNA(IF(ISBLANK(VLOOKUP($C331,GVgg!$D$12:BZ$600,M$3,FALSE)),"i.a",VLOOKUP($C331,GVgg!$D$12:BZ$600,M$3,FALSE)),"i.a"))</f>
        <v>i.a</v>
      </c>
      <c r="N331" s="134" t="str">
        <f>IF($C331="","",_xlfn.IFNA(IF(ISBLANK(VLOOKUP($C331,GVgg!$D$12:CA$600,N$3,FALSE)),"i.a",VLOOKUP($C331,GVgg!$D$12:CA$600,N$3,FALSE)),"i.a"))</f>
        <v>i.a</v>
      </c>
      <c r="O331" s="134" t="str">
        <f>IF($C331="","",_xlfn.IFNA(IF(ISBLANK(VLOOKUP($C331,GVgg!$D$12:CB$600,O$3,FALSE)),"i.a",VLOOKUP($C331,GVgg!$D$12:CB$600,O$3,FALSE)),"i.a"))</f>
        <v>i.a</v>
      </c>
      <c r="P331" s="134" t="str">
        <f>IF($C331="","",_xlfn.IFNA(IF(ISBLANK(VLOOKUP($C331,GVgg!$D$12:CC$600,P$3,FALSE)),"i.a",VLOOKUP($C331,GVgg!$D$12:CC$600,P$3,FALSE)),"i.a"))</f>
        <v>i.a</v>
      </c>
      <c r="Q331" s="134" t="str">
        <f>IF($C331="","",_xlfn.IFNA(IF(ISBLANK(VLOOKUP($C331,GVgg!$D$12:CD$600,Q$3,FALSE)),"i.a",VLOOKUP($C331,GVgg!$D$12:CD$600,Q$3,FALSE)),"i.a"))</f>
        <v>i.a</v>
      </c>
      <c r="R331" s="134" t="str">
        <f>IF($C331="","",_xlfn.IFNA(IF(ISBLANK(VLOOKUP($C331,GVgg!$D$12:CE$600,R$3,FALSE)),"i.a",VLOOKUP($C331,GVgg!$D$12:CE$600,R$3,FALSE)),"i.a"))</f>
        <v>i.a</v>
      </c>
      <c r="S331" s="134" t="str">
        <f>IF($C331="","",_xlfn.IFNA(IF(ISBLANK(VLOOKUP($C331,GVgg!$D$12:CF$600,S$3,FALSE)),"i.a",VLOOKUP($C331,GVgg!$D$12:CF$600,S$3,FALSE)),"i.a"))</f>
        <v>i.a</v>
      </c>
      <c r="T331" s="134" t="str">
        <f>IF($C331="","",_xlfn.IFNA(IF(ISBLANK(VLOOKUP($C331,GVgg!$D$12:CG$600,T$3,FALSE)),"i.a",VLOOKUP($C331,GVgg!$D$12:CG$600,T$3,FALSE)),"i.a"))</f>
        <v>i.a</v>
      </c>
      <c r="U331" s="134" t="str">
        <f>IF($C331="","",_xlfn.IFNA(IF(ISBLANK(VLOOKUP($C331,GVgg!$D$12:CH$600,U$3,FALSE)),"i.a",VLOOKUP($C331,GVgg!$D$12:CH$600,U$3,FALSE)),"i.a"))</f>
        <v>i.a</v>
      </c>
      <c r="V331" s="134" t="str">
        <f>IF($C331="","",_xlfn.IFNA(IF(ISBLANK(VLOOKUP($C331,GVgg!$D$12:CI$600,V$3,FALSE)),"i.a",VLOOKUP($C331,GVgg!$D$12:CI$600,V$3,FALSE)),"i.a"))</f>
        <v>i.a</v>
      </c>
      <c r="W331" s="134" t="str">
        <f>IF($C331="","",_xlfn.IFNA(IF(ISBLANK(VLOOKUP($C331,GVgg!$D$12:CJ$600,W$3,FALSE)),"i.a",VLOOKUP($C331,GVgg!$D$12:CJ$600,W$3,FALSE)),"i.a"))</f>
        <v>i.a</v>
      </c>
      <c r="X331" s="134" t="str">
        <f>IF($C331="","",_xlfn.IFNA(IF(ISBLANK(VLOOKUP($C331,GVgg!$D$12:CK$600,X$3,FALSE)),"i.a",VLOOKUP($C331,GVgg!$D$12:CK$600,X$3,FALSE)),"i.a"))</f>
        <v>i.a</v>
      </c>
      <c r="Y331" s="134" t="str">
        <f>IF($C331="","",_xlfn.IFNA(IF(ISBLANK(VLOOKUP($C331,GVgg!$D$12:CL$600,Y$3,FALSE)),"i.a",VLOOKUP($C331,GVgg!$D$12:CL$600,Y$3,FALSE)),"i.a"))</f>
        <v>i.a</v>
      </c>
      <c r="Z331" s="134" t="str">
        <f>IF($C331="","",_xlfn.IFNA(IF(ISBLANK(VLOOKUP($C331,GVgg!$D$12:CM$600,Z$3,FALSE)),"i.a",VLOOKUP($C331,GVgg!$D$12:CM$600,Z$3,FALSE)),"i.a"))</f>
        <v>i.a</v>
      </c>
      <c r="AA331" s="134" t="str">
        <f>IF($C331="","",_xlfn.IFNA(IF(ISBLANK(VLOOKUP($C331,GVgg!$D$12:CN$600,AA$3,FALSE)),"i.a",VLOOKUP($C331,GVgg!$D$12:CN$600,AA$3,FALSE)),"i.a"))</f>
        <v>i.a</v>
      </c>
      <c r="AB331" s="134" t="str">
        <f>IF($C331="","",_xlfn.IFNA(IF(ISBLANK(VLOOKUP($C331,GVgg!$D$12:CO$600,AB$3,FALSE)),"i.a",VLOOKUP($C331,GVgg!$D$12:CO$600,AB$3,FALSE)),"i.a"))</f>
        <v>i.a</v>
      </c>
    </row>
    <row r="332" spans="1:28" x14ac:dyDescent="0.2">
      <c r="A332" s="45">
        <v>324</v>
      </c>
      <c r="B332" s="45">
        <f>IF(OR(B331=B330,INDEX(GVgg!$B$12:$D$600,B331,1)=""),B331+1,B331)</f>
        <v>324</v>
      </c>
      <c r="C332" s="45">
        <f>IF(B332=B333,"",INDEX(GVgg!$B$12:$D$600,B332,3))</f>
        <v>0</v>
      </c>
      <c r="D332" s="51" t="str">
        <f>_xlfn.IFNA(IF(OR($C332="",ISBLANK(VLOOKUP($C332,GVgg!$D$11:$BV923,$I$3,FALSE))),"",VLOOKUP($C332,GVgg!$D$11:$BV923,$I$3,FALSE)),"")</f>
        <v/>
      </c>
      <c r="E332" s="51" t="str">
        <f>_xlfn.IFNA(IF(OR($C332="",ISBLANK(VLOOKUP($C332,GVgg!$D$11:$BV923,$I$3-1,FALSE))),"",VLOOKUP($C332,GVgg!$D$11:$BV923,$I$3-1,FALSE)),"")</f>
        <v/>
      </c>
      <c r="F332" s="51">
        <f>IF(B332=B333,UPPER(MID(INDEX(GVgg!$B$12:$F$600,B332,1),9,99)),INDEX(GVgg!$B$12:$F$600,B332,5))</f>
        <v>0</v>
      </c>
      <c r="G332" s="51">
        <f>IF(B332=B333,UPPER(MID(INDEX(GVgg!$B$12:$F$600,B332,1),9,99)),INDEX(GVgg!$B$12:$F$600,B332,4))</f>
        <v>0</v>
      </c>
      <c r="H332" s="106">
        <f t="shared" si="12"/>
        <v>0</v>
      </c>
      <c r="I332" s="108" t="str">
        <f t="shared" si="11"/>
        <v xml:space="preserve"> </v>
      </c>
      <c r="J332" s="134" t="str">
        <f>IF($C332="","",_xlfn.IFNA(IF(ISBLANK(VLOOKUP($C332,GVgg!$D$12:BW$600,J$3,FALSE)),"i.a",VLOOKUP($C332,GVgg!$D$12:BW$600,J$3,FALSE)),"i.a"))</f>
        <v>i.a</v>
      </c>
      <c r="K332" s="134" t="str">
        <f>IF($C332="","",_xlfn.IFNA(IF(ISBLANK(VLOOKUP($C332,GVgg!$D$12:BX$600,K$3,FALSE)),"i.a",VLOOKUP($C332,GVgg!$D$12:BX$600,K$3,FALSE)),"i.a"))</f>
        <v>i.a</v>
      </c>
      <c r="L332" s="134" t="str">
        <f>IF($C332="","",_xlfn.IFNA(IF(ISBLANK(VLOOKUP($C332,GVgg!$D$12:BY$600,L$3,FALSE)),"i.a",VLOOKUP($C332,GVgg!$D$12:BY$600,L$3,FALSE)),"i.a"))</f>
        <v>i.a</v>
      </c>
      <c r="M332" s="134" t="str">
        <f>IF($C332="","",_xlfn.IFNA(IF(ISBLANK(VLOOKUP($C332,GVgg!$D$12:BZ$600,M$3,FALSE)),"i.a",VLOOKUP($C332,GVgg!$D$12:BZ$600,M$3,FALSE)),"i.a"))</f>
        <v>i.a</v>
      </c>
      <c r="N332" s="134" t="str">
        <f>IF($C332="","",_xlfn.IFNA(IF(ISBLANK(VLOOKUP($C332,GVgg!$D$12:CA$600,N$3,FALSE)),"i.a",VLOOKUP($C332,GVgg!$D$12:CA$600,N$3,FALSE)),"i.a"))</f>
        <v>i.a</v>
      </c>
      <c r="O332" s="134" t="str">
        <f>IF($C332="","",_xlfn.IFNA(IF(ISBLANK(VLOOKUP($C332,GVgg!$D$12:CB$600,O$3,FALSE)),"i.a",VLOOKUP($C332,GVgg!$D$12:CB$600,O$3,FALSE)),"i.a"))</f>
        <v>i.a</v>
      </c>
      <c r="P332" s="134" t="str">
        <f>IF($C332="","",_xlfn.IFNA(IF(ISBLANK(VLOOKUP($C332,GVgg!$D$12:CC$600,P$3,FALSE)),"i.a",VLOOKUP($C332,GVgg!$D$12:CC$600,P$3,FALSE)),"i.a"))</f>
        <v>i.a</v>
      </c>
      <c r="Q332" s="134" t="str">
        <f>IF($C332="","",_xlfn.IFNA(IF(ISBLANK(VLOOKUP($C332,GVgg!$D$12:CD$600,Q$3,FALSE)),"i.a",VLOOKUP($C332,GVgg!$D$12:CD$600,Q$3,FALSE)),"i.a"))</f>
        <v>i.a</v>
      </c>
      <c r="R332" s="134" t="str">
        <f>IF($C332="","",_xlfn.IFNA(IF(ISBLANK(VLOOKUP($C332,GVgg!$D$12:CE$600,R$3,FALSE)),"i.a",VLOOKUP($C332,GVgg!$D$12:CE$600,R$3,FALSE)),"i.a"))</f>
        <v>i.a</v>
      </c>
      <c r="S332" s="134" t="str">
        <f>IF($C332="","",_xlfn.IFNA(IF(ISBLANK(VLOOKUP($C332,GVgg!$D$12:CF$600,S$3,FALSE)),"i.a",VLOOKUP($C332,GVgg!$D$12:CF$600,S$3,FALSE)),"i.a"))</f>
        <v>i.a</v>
      </c>
      <c r="T332" s="134" t="str">
        <f>IF($C332="","",_xlfn.IFNA(IF(ISBLANK(VLOOKUP($C332,GVgg!$D$12:CG$600,T$3,FALSE)),"i.a",VLOOKUP($C332,GVgg!$D$12:CG$600,T$3,FALSE)),"i.a"))</f>
        <v>i.a</v>
      </c>
      <c r="U332" s="134" t="str">
        <f>IF($C332="","",_xlfn.IFNA(IF(ISBLANK(VLOOKUP($C332,GVgg!$D$12:CH$600,U$3,FALSE)),"i.a",VLOOKUP($C332,GVgg!$D$12:CH$600,U$3,FALSE)),"i.a"))</f>
        <v>i.a</v>
      </c>
      <c r="V332" s="134" t="str">
        <f>IF($C332="","",_xlfn.IFNA(IF(ISBLANK(VLOOKUP($C332,GVgg!$D$12:CI$600,V$3,FALSE)),"i.a",VLOOKUP($C332,GVgg!$D$12:CI$600,V$3,FALSE)),"i.a"))</f>
        <v>i.a</v>
      </c>
      <c r="W332" s="134" t="str">
        <f>IF($C332="","",_xlfn.IFNA(IF(ISBLANK(VLOOKUP($C332,GVgg!$D$12:CJ$600,W$3,FALSE)),"i.a",VLOOKUP($C332,GVgg!$D$12:CJ$600,W$3,FALSE)),"i.a"))</f>
        <v>i.a</v>
      </c>
      <c r="X332" s="134" t="str">
        <f>IF($C332="","",_xlfn.IFNA(IF(ISBLANK(VLOOKUP($C332,GVgg!$D$12:CK$600,X$3,FALSE)),"i.a",VLOOKUP($C332,GVgg!$D$12:CK$600,X$3,FALSE)),"i.a"))</f>
        <v>i.a</v>
      </c>
      <c r="Y332" s="134" t="str">
        <f>IF($C332="","",_xlfn.IFNA(IF(ISBLANK(VLOOKUP($C332,GVgg!$D$12:CL$600,Y$3,FALSE)),"i.a",VLOOKUP($C332,GVgg!$D$12:CL$600,Y$3,FALSE)),"i.a"))</f>
        <v>i.a</v>
      </c>
      <c r="Z332" s="134" t="str">
        <f>IF($C332="","",_xlfn.IFNA(IF(ISBLANK(VLOOKUP($C332,GVgg!$D$12:CM$600,Z$3,FALSE)),"i.a",VLOOKUP($C332,GVgg!$D$12:CM$600,Z$3,FALSE)),"i.a"))</f>
        <v>i.a</v>
      </c>
      <c r="AA332" s="134" t="str">
        <f>IF($C332="","",_xlfn.IFNA(IF(ISBLANK(VLOOKUP($C332,GVgg!$D$12:CN$600,AA$3,FALSE)),"i.a",VLOOKUP($C332,GVgg!$D$12:CN$600,AA$3,FALSE)),"i.a"))</f>
        <v>i.a</v>
      </c>
      <c r="AB332" s="134" t="str">
        <f>IF($C332="","",_xlfn.IFNA(IF(ISBLANK(VLOOKUP($C332,GVgg!$D$12:CO$600,AB$3,FALSE)),"i.a",VLOOKUP($C332,GVgg!$D$12:CO$600,AB$3,FALSE)),"i.a"))</f>
        <v>i.a</v>
      </c>
    </row>
    <row r="333" spans="1:28" x14ac:dyDescent="0.2">
      <c r="A333" s="45">
        <v>325</v>
      </c>
      <c r="B333" s="45">
        <f>IF(OR(B332=B331,INDEX(GVgg!$B$12:$D$600,B332,1)=""),B332+1,B332)</f>
        <v>325</v>
      </c>
      <c r="C333" s="45">
        <f>IF(B333=B334,"",INDEX(GVgg!$B$12:$D$600,B333,3))</f>
        <v>0</v>
      </c>
      <c r="D333" s="51" t="str">
        <f>_xlfn.IFNA(IF(OR($C333="",ISBLANK(VLOOKUP($C333,GVgg!$D$11:$BV924,$I$3,FALSE))),"",VLOOKUP($C333,GVgg!$D$11:$BV924,$I$3,FALSE)),"")</f>
        <v/>
      </c>
      <c r="E333" s="51" t="str">
        <f>_xlfn.IFNA(IF(OR($C333="",ISBLANK(VLOOKUP($C333,GVgg!$D$11:$BV924,$I$3-1,FALSE))),"",VLOOKUP($C333,GVgg!$D$11:$BV924,$I$3-1,FALSE)),"")</f>
        <v/>
      </c>
      <c r="F333" s="51">
        <f>IF(B333=B334,UPPER(MID(INDEX(GVgg!$B$12:$F$600,B333,1),9,99)),INDEX(GVgg!$B$12:$F$600,B333,5))</f>
        <v>0</v>
      </c>
      <c r="G333" s="51">
        <f>IF(B333=B334,UPPER(MID(INDEX(GVgg!$B$12:$F$600,B333,1),9,99)),INDEX(GVgg!$B$12:$F$600,B333,4))</f>
        <v>0</v>
      </c>
      <c r="H333" s="106">
        <f t="shared" si="12"/>
        <v>0</v>
      </c>
      <c r="I333" s="108" t="str">
        <f t="shared" si="11"/>
        <v xml:space="preserve"> </v>
      </c>
      <c r="J333" s="134" t="str">
        <f>IF($C333="","",_xlfn.IFNA(IF(ISBLANK(VLOOKUP($C333,GVgg!$D$12:BW$600,J$3,FALSE)),"i.a",VLOOKUP($C333,GVgg!$D$12:BW$600,J$3,FALSE)),"i.a"))</f>
        <v>i.a</v>
      </c>
      <c r="K333" s="134" t="str">
        <f>IF($C333="","",_xlfn.IFNA(IF(ISBLANK(VLOOKUP($C333,GVgg!$D$12:BX$600,K$3,FALSE)),"i.a",VLOOKUP($C333,GVgg!$D$12:BX$600,K$3,FALSE)),"i.a"))</f>
        <v>i.a</v>
      </c>
      <c r="L333" s="134" t="str">
        <f>IF($C333="","",_xlfn.IFNA(IF(ISBLANK(VLOOKUP($C333,GVgg!$D$12:BY$600,L$3,FALSE)),"i.a",VLOOKUP($C333,GVgg!$D$12:BY$600,L$3,FALSE)),"i.a"))</f>
        <v>i.a</v>
      </c>
      <c r="M333" s="134" t="str">
        <f>IF($C333="","",_xlfn.IFNA(IF(ISBLANK(VLOOKUP($C333,GVgg!$D$12:BZ$600,M$3,FALSE)),"i.a",VLOOKUP($C333,GVgg!$D$12:BZ$600,M$3,FALSE)),"i.a"))</f>
        <v>i.a</v>
      </c>
      <c r="N333" s="134" t="str">
        <f>IF($C333="","",_xlfn.IFNA(IF(ISBLANK(VLOOKUP($C333,GVgg!$D$12:CA$600,N$3,FALSE)),"i.a",VLOOKUP($C333,GVgg!$D$12:CA$600,N$3,FALSE)),"i.a"))</f>
        <v>i.a</v>
      </c>
      <c r="O333" s="134" t="str">
        <f>IF($C333="","",_xlfn.IFNA(IF(ISBLANK(VLOOKUP($C333,GVgg!$D$12:CB$600,O$3,FALSE)),"i.a",VLOOKUP($C333,GVgg!$D$12:CB$600,O$3,FALSE)),"i.a"))</f>
        <v>i.a</v>
      </c>
      <c r="P333" s="134" t="str">
        <f>IF($C333="","",_xlfn.IFNA(IF(ISBLANK(VLOOKUP($C333,GVgg!$D$12:CC$600,P$3,FALSE)),"i.a",VLOOKUP($C333,GVgg!$D$12:CC$600,P$3,FALSE)),"i.a"))</f>
        <v>i.a</v>
      </c>
      <c r="Q333" s="134" t="str">
        <f>IF($C333="","",_xlfn.IFNA(IF(ISBLANK(VLOOKUP($C333,GVgg!$D$12:CD$600,Q$3,FALSE)),"i.a",VLOOKUP($C333,GVgg!$D$12:CD$600,Q$3,FALSE)),"i.a"))</f>
        <v>i.a</v>
      </c>
      <c r="R333" s="134" t="str">
        <f>IF($C333="","",_xlfn.IFNA(IF(ISBLANK(VLOOKUP($C333,GVgg!$D$12:CE$600,R$3,FALSE)),"i.a",VLOOKUP($C333,GVgg!$D$12:CE$600,R$3,FALSE)),"i.a"))</f>
        <v>i.a</v>
      </c>
      <c r="S333" s="134" t="str">
        <f>IF($C333="","",_xlfn.IFNA(IF(ISBLANK(VLOOKUP($C333,GVgg!$D$12:CF$600,S$3,FALSE)),"i.a",VLOOKUP($C333,GVgg!$D$12:CF$600,S$3,FALSE)),"i.a"))</f>
        <v>i.a</v>
      </c>
      <c r="T333" s="134" t="str">
        <f>IF($C333="","",_xlfn.IFNA(IF(ISBLANK(VLOOKUP($C333,GVgg!$D$12:CG$600,T$3,FALSE)),"i.a",VLOOKUP($C333,GVgg!$D$12:CG$600,T$3,FALSE)),"i.a"))</f>
        <v>i.a</v>
      </c>
      <c r="U333" s="134" t="str">
        <f>IF($C333="","",_xlfn.IFNA(IF(ISBLANK(VLOOKUP($C333,GVgg!$D$12:CH$600,U$3,FALSE)),"i.a",VLOOKUP($C333,GVgg!$D$12:CH$600,U$3,FALSE)),"i.a"))</f>
        <v>i.a</v>
      </c>
      <c r="V333" s="134" t="str">
        <f>IF($C333="","",_xlfn.IFNA(IF(ISBLANK(VLOOKUP($C333,GVgg!$D$12:CI$600,V$3,FALSE)),"i.a",VLOOKUP($C333,GVgg!$D$12:CI$600,V$3,FALSE)),"i.a"))</f>
        <v>i.a</v>
      </c>
      <c r="W333" s="134" t="str">
        <f>IF($C333="","",_xlfn.IFNA(IF(ISBLANK(VLOOKUP($C333,GVgg!$D$12:CJ$600,W$3,FALSE)),"i.a",VLOOKUP($C333,GVgg!$D$12:CJ$600,W$3,FALSE)),"i.a"))</f>
        <v>i.a</v>
      </c>
      <c r="X333" s="134" t="str">
        <f>IF($C333="","",_xlfn.IFNA(IF(ISBLANK(VLOOKUP($C333,GVgg!$D$12:CK$600,X$3,FALSE)),"i.a",VLOOKUP($C333,GVgg!$D$12:CK$600,X$3,FALSE)),"i.a"))</f>
        <v>i.a</v>
      </c>
      <c r="Y333" s="134" t="str">
        <f>IF($C333="","",_xlfn.IFNA(IF(ISBLANK(VLOOKUP($C333,GVgg!$D$12:CL$600,Y$3,FALSE)),"i.a",VLOOKUP($C333,GVgg!$D$12:CL$600,Y$3,FALSE)),"i.a"))</f>
        <v>i.a</v>
      </c>
      <c r="Z333" s="134" t="str">
        <f>IF($C333="","",_xlfn.IFNA(IF(ISBLANK(VLOOKUP($C333,GVgg!$D$12:CM$600,Z$3,FALSE)),"i.a",VLOOKUP($C333,GVgg!$D$12:CM$600,Z$3,FALSE)),"i.a"))</f>
        <v>i.a</v>
      </c>
      <c r="AA333" s="134" t="str">
        <f>IF($C333="","",_xlfn.IFNA(IF(ISBLANK(VLOOKUP($C333,GVgg!$D$12:CN$600,AA$3,FALSE)),"i.a",VLOOKUP($C333,GVgg!$D$12:CN$600,AA$3,FALSE)),"i.a"))</f>
        <v>i.a</v>
      </c>
      <c r="AB333" s="134" t="str">
        <f>IF($C333="","",_xlfn.IFNA(IF(ISBLANK(VLOOKUP($C333,GVgg!$D$12:CO$600,AB$3,FALSE)),"i.a",VLOOKUP($C333,GVgg!$D$12:CO$600,AB$3,FALSE)),"i.a"))</f>
        <v>i.a</v>
      </c>
    </row>
    <row r="334" spans="1:28" x14ac:dyDescent="0.2">
      <c r="A334" s="45">
        <v>326</v>
      </c>
      <c r="B334" s="45">
        <f>IF(OR(B333=B332,INDEX(GVgg!$B$12:$D$600,B333,1)=""),B333+1,B333)</f>
        <v>326</v>
      </c>
      <c r="C334" s="45">
        <f>IF(B334=B335,"",INDEX(GVgg!$B$12:$D$600,B334,3))</f>
        <v>0</v>
      </c>
      <c r="D334" s="51" t="str">
        <f>_xlfn.IFNA(IF(OR($C334="",ISBLANK(VLOOKUP($C334,GVgg!$D$11:$BV925,$I$3,FALSE))),"",VLOOKUP($C334,GVgg!$D$11:$BV925,$I$3,FALSE)),"")</f>
        <v/>
      </c>
      <c r="E334" s="51" t="str">
        <f>_xlfn.IFNA(IF(OR($C334="",ISBLANK(VLOOKUP($C334,GVgg!$D$11:$BV925,$I$3-1,FALSE))),"",VLOOKUP($C334,GVgg!$D$11:$BV925,$I$3-1,FALSE)),"")</f>
        <v/>
      </c>
      <c r="F334" s="51">
        <f>IF(B334=B335,UPPER(MID(INDEX(GVgg!$B$12:$F$600,B334,1),9,99)),INDEX(GVgg!$B$12:$F$600,B334,5))</f>
        <v>0</v>
      </c>
      <c r="G334" s="51">
        <f>IF(B334=B335,UPPER(MID(INDEX(GVgg!$B$12:$F$600,B334,1),9,99)),INDEX(GVgg!$B$12:$F$600,B334,4))</f>
        <v>0</v>
      </c>
      <c r="H334" s="106">
        <f t="shared" si="12"/>
        <v>0</v>
      </c>
      <c r="I334" s="108" t="str">
        <f t="shared" si="11"/>
        <v xml:space="preserve"> </v>
      </c>
      <c r="J334" s="134" t="str">
        <f>IF($C334="","",_xlfn.IFNA(IF(ISBLANK(VLOOKUP($C334,GVgg!$D$12:BW$600,J$3,FALSE)),"i.a",VLOOKUP($C334,GVgg!$D$12:BW$600,J$3,FALSE)),"i.a"))</f>
        <v>i.a</v>
      </c>
      <c r="K334" s="134" t="str">
        <f>IF($C334="","",_xlfn.IFNA(IF(ISBLANK(VLOOKUP($C334,GVgg!$D$12:BX$600,K$3,FALSE)),"i.a",VLOOKUP($C334,GVgg!$D$12:BX$600,K$3,FALSE)),"i.a"))</f>
        <v>i.a</v>
      </c>
      <c r="L334" s="134" t="str">
        <f>IF($C334="","",_xlfn.IFNA(IF(ISBLANK(VLOOKUP($C334,GVgg!$D$12:BY$600,L$3,FALSE)),"i.a",VLOOKUP($C334,GVgg!$D$12:BY$600,L$3,FALSE)),"i.a"))</f>
        <v>i.a</v>
      </c>
      <c r="M334" s="134" t="str">
        <f>IF($C334="","",_xlfn.IFNA(IF(ISBLANK(VLOOKUP($C334,GVgg!$D$12:BZ$600,M$3,FALSE)),"i.a",VLOOKUP($C334,GVgg!$D$12:BZ$600,M$3,FALSE)),"i.a"))</f>
        <v>i.a</v>
      </c>
      <c r="N334" s="134" t="str">
        <f>IF($C334="","",_xlfn.IFNA(IF(ISBLANK(VLOOKUP($C334,GVgg!$D$12:CA$600,N$3,FALSE)),"i.a",VLOOKUP($C334,GVgg!$D$12:CA$600,N$3,FALSE)),"i.a"))</f>
        <v>i.a</v>
      </c>
      <c r="O334" s="134" t="str">
        <f>IF($C334="","",_xlfn.IFNA(IF(ISBLANK(VLOOKUP($C334,GVgg!$D$12:CB$600,O$3,FALSE)),"i.a",VLOOKUP($C334,GVgg!$D$12:CB$600,O$3,FALSE)),"i.a"))</f>
        <v>i.a</v>
      </c>
      <c r="P334" s="134" t="str">
        <f>IF($C334="","",_xlfn.IFNA(IF(ISBLANK(VLOOKUP($C334,GVgg!$D$12:CC$600,P$3,FALSE)),"i.a",VLOOKUP($C334,GVgg!$D$12:CC$600,P$3,FALSE)),"i.a"))</f>
        <v>i.a</v>
      </c>
      <c r="Q334" s="134" t="str">
        <f>IF($C334="","",_xlfn.IFNA(IF(ISBLANK(VLOOKUP($C334,GVgg!$D$12:CD$600,Q$3,FALSE)),"i.a",VLOOKUP($C334,GVgg!$D$12:CD$600,Q$3,FALSE)),"i.a"))</f>
        <v>i.a</v>
      </c>
      <c r="R334" s="134" t="str">
        <f>IF($C334="","",_xlfn.IFNA(IF(ISBLANK(VLOOKUP($C334,GVgg!$D$12:CE$600,R$3,FALSE)),"i.a",VLOOKUP($C334,GVgg!$D$12:CE$600,R$3,FALSE)),"i.a"))</f>
        <v>i.a</v>
      </c>
      <c r="S334" s="134" t="str">
        <f>IF($C334="","",_xlfn.IFNA(IF(ISBLANK(VLOOKUP($C334,GVgg!$D$12:CF$600,S$3,FALSE)),"i.a",VLOOKUP($C334,GVgg!$D$12:CF$600,S$3,FALSE)),"i.a"))</f>
        <v>i.a</v>
      </c>
      <c r="T334" s="134" t="str">
        <f>IF($C334="","",_xlfn.IFNA(IF(ISBLANK(VLOOKUP($C334,GVgg!$D$12:CG$600,T$3,FALSE)),"i.a",VLOOKUP($C334,GVgg!$D$12:CG$600,T$3,FALSE)),"i.a"))</f>
        <v>i.a</v>
      </c>
      <c r="U334" s="134" t="str">
        <f>IF($C334="","",_xlfn.IFNA(IF(ISBLANK(VLOOKUP($C334,GVgg!$D$12:CH$600,U$3,FALSE)),"i.a",VLOOKUP($C334,GVgg!$D$12:CH$600,U$3,FALSE)),"i.a"))</f>
        <v>i.a</v>
      </c>
      <c r="V334" s="134" t="str">
        <f>IF($C334="","",_xlfn.IFNA(IF(ISBLANK(VLOOKUP($C334,GVgg!$D$12:CI$600,V$3,FALSE)),"i.a",VLOOKUP($C334,GVgg!$D$12:CI$600,V$3,FALSE)),"i.a"))</f>
        <v>i.a</v>
      </c>
      <c r="W334" s="134" t="str">
        <f>IF($C334="","",_xlfn.IFNA(IF(ISBLANK(VLOOKUP($C334,GVgg!$D$12:CJ$600,W$3,FALSE)),"i.a",VLOOKUP($C334,GVgg!$D$12:CJ$600,W$3,FALSE)),"i.a"))</f>
        <v>i.a</v>
      </c>
      <c r="X334" s="134" t="str">
        <f>IF($C334="","",_xlfn.IFNA(IF(ISBLANK(VLOOKUP($C334,GVgg!$D$12:CK$600,X$3,FALSE)),"i.a",VLOOKUP($C334,GVgg!$D$12:CK$600,X$3,FALSE)),"i.a"))</f>
        <v>i.a</v>
      </c>
      <c r="Y334" s="134" t="str">
        <f>IF($C334="","",_xlfn.IFNA(IF(ISBLANK(VLOOKUP($C334,GVgg!$D$12:CL$600,Y$3,FALSE)),"i.a",VLOOKUP($C334,GVgg!$D$12:CL$600,Y$3,FALSE)),"i.a"))</f>
        <v>i.a</v>
      </c>
      <c r="Z334" s="134" t="str">
        <f>IF($C334="","",_xlfn.IFNA(IF(ISBLANK(VLOOKUP($C334,GVgg!$D$12:CM$600,Z$3,FALSE)),"i.a",VLOOKUP($C334,GVgg!$D$12:CM$600,Z$3,FALSE)),"i.a"))</f>
        <v>i.a</v>
      </c>
      <c r="AA334" s="134" t="str">
        <f>IF($C334="","",_xlfn.IFNA(IF(ISBLANK(VLOOKUP($C334,GVgg!$D$12:CN$600,AA$3,FALSE)),"i.a",VLOOKUP($C334,GVgg!$D$12:CN$600,AA$3,FALSE)),"i.a"))</f>
        <v>i.a</v>
      </c>
      <c r="AB334" s="134" t="str">
        <f>IF($C334="","",_xlfn.IFNA(IF(ISBLANK(VLOOKUP($C334,GVgg!$D$12:CO$600,AB$3,FALSE)),"i.a",VLOOKUP($C334,GVgg!$D$12:CO$600,AB$3,FALSE)),"i.a"))</f>
        <v>i.a</v>
      </c>
    </row>
    <row r="335" spans="1:28" x14ac:dyDescent="0.2">
      <c r="A335" s="45">
        <v>327</v>
      </c>
      <c r="B335" s="45">
        <f>IF(OR(B334=B333,INDEX(GVgg!$B$12:$D$600,B334,1)=""),B334+1,B334)</f>
        <v>327</v>
      </c>
      <c r="C335" s="45">
        <f>IF(B335=B336,"",INDEX(GVgg!$B$12:$D$600,B335,3))</f>
        <v>0</v>
      </c>
      <c r="D335" s="51" t="str">
        <f>_xlfn.IFNA(IF(OR($C335="",ISBLANK(VLOOKUP($C335,GVgg!$D$11:$BV926,$I$3,FALSE))),"",VLOOKUP($C335,GVgg!$D$11:$BV926,$I$3,FALSE)),"")</f>
        <v/>
      </c>
      <c r="E335" s="51" t="str">
        <f>_xlfn.IFNA(IF(OR($C335="",ISBLANK(VLOOKUP($C335,GVgg!$D$11:$BV926,$I$3-1,FALSE))),"",VLOOKUP($C335,GVgg!$D$11:$BV926,$I$3-1,FALSE)),"")</f>
        <v/>
      </c>
      <c r="F335" s="51">
        <f>IF(B335=B336,UPPER(MID(INDEX(GVgg!$B$12:$F$600,B335,1),9,99)),INDEX(GVgg!$B$12:$F$600,B335,5))</f>
        <v>0</v>
      </c>
      <c r="G335" s="51">
        <f>IF(B335=B336,UPPER(MID(INDEX(GVgg!$B$12:$F$600,B335,1),9,99)),INDEX(GVgg!$B$12:$F$600,B335,4))</f>
        <v>0</v>
      </c>
      <c r="H335" s="106">
        <f t="shared" si="12"/>
        <v>0</v>
      </c>
      <c r="I335" s="108" t="str">
        <f t="shared" si="11"/>
        <v xml:space="preserve"> </v>
      </c>
      <c r="J335" s="134" t="str">
        <f>IF($C335="","",_xlfn.IFNA(IF(ISBLANK(VLOOKUP($C335,GVgg!$D$12:BW$600,J$3,FALSE)),"i.a",VLOOKUP($C335,GVgg!$D$12:BW$600,J$3,FALSE)),"i.a"))</f>
        <v>i.a</v>
      </c>
      <c r="K335" s="134" t="str">
        <f>IF($C335="","",_xlfn.IFNA(IF(ISBLANK(VLOOKUP($C335,GVgg!$D$12:BX$600,K$3,FALSE)),"i.a",VLOOKUP($C335,GVgg!$D$12:BX$600,K$3,FALSE)),"i.a"))</f>
        <v>i.a</v>
      </c>
      <c r="L335" s="134" t="str">
        <f>IF($C335="","",_xlfn.IFNA(IF(ISBLANK(VLOOKUP($C335,GVgg!$D$12:BY$600,L$3,FALSE)),"i.a",VLOOKUP($C335,GVgg!$D$12:BY$600,L$3,FALSE)),"i.a"))</f>
        <v>i.a</v>
      </c>
      <c r="M335" s="134" t="str">
        <f>IF($C335="","",_xlfn.IFNA(IF(ISBLANK(VLOOKUP($C335,GVgg!$D$12:BZ$600,M$3,FALSE)),"i.a",VLOOKUP($C335,GVgg!$D$12:BZ$600,M$3,FALSE)),"i.a"))</f>
        <v>i.a</v>
      </c>
      <c r="N335" s="134" t="str">
        <f>IF($C335="","",_xlfn.IFNA(IF(ISBLANK(VLOOKUP($C335,GVgg!$D$12:CA$600,N$3,FALSE)),"i.a",VLOOKUP($C335,GVgg!$D$12:CA$600,N$3,FALSE)),"i.a"))</f>
        <v>i.a</v>
      </c>
      <c r="O335" s="134" t="str">
        <f>IF($C335="","",_xlfn.IFNA(IF(ISBLANK(VLOOKUP($C335,GVgg!$D$12:CB$600,O$3,FALSE)),"i.a",VLOOKUP($C335,GVgg!$D$12:CB$600,O$3,FALSE)),"i.a"))</f>
        <v>i.a</v>
      </c>
      <c r="P335" s="134" t="str">
        <f>IF($C335="","",_xlfn.IFNA(IF(ISBLANK(VLOOKUP($C335,GVgg!$D$12:CC$600,P$3,FALSE)),"i.a",VLOOKUP($C335,GVgg!$D$12:CC$600,P$3,FALSE)),"i.a"))</f>
        <v>i.a</v>
      </c>
      <c r="Q335" s="134" t="str">
        <f>IF($C335="","",_xlfn.IFNA(IF(ISBLANK(VLOOKUP($C335,GVgg!$D$12:CD$600,Q$3,FALSE)),"i.a",VLOOKUP($C335,GVgg!$D$12:CD$600,Q$3,FALSE)),"i.a"))</f>
        <v>i.a</v>
      </c>
      <c r="R335" s="134" t="str">
        <f>IF($C335="","",_xlfn.IFNA(IF(ISBLANK(VLOOKUP($C335,GVgg!$D$12:CE$600,R$3,FALSE)),"i.a",VLOOKUP($C335,GVgg!$D$12:CE$600,R$3,FALSE)),"i.a"))</f>
        <v>i.a</v>
      </c>
      <c r="S335" s="134" t="str">
        <f>IF($C335="","",_xlfn.IFNA(IF(ISBLANK(VLOOKUP($C335,GVgg!$D$12:CF$600,S$3,FALSE)),"i.a",VLOOKUP($C335,GVgg!$D$12:CF$600,S$3,FALSE)),"i.a"))</f>
        <v>i.a</v>
      </c>
      <c r="T335" s="134" t="str">
        <f>IF($C335="","",_xlfn.IFNA(IF(ISBLANK(VLOOKUP($C335,GVgg!$D$12:CG$600,T$3,FALSE)),"i.a",VLOOKUP($C335,GVgg!$D$12:CG$600,T$3,FALSE)),"i.a"))</f>
        <v>i.a</v>
      </c>
      <c r="U335" s="134" t="str">
        <f>IF($C335="","",_xlfn.IFNA(IF(ISBLANK(VLOOKUP($C335,GVgg!$D$12:CH$600,U$3,FALSE)),"i.a",VLOOKUP($C335,GVgg!$D$12:CH$600,U$3,FALSE)),"i.a"))</f>
        <v>i.a</v>
      </c>
      <c r="V335" s="134" t="str">
        <f>IF($C335="","",_xlfn.IFNA(IF(ISBLANK(VLOOKUP($C335,GVgg!$D$12:CI$600,V$3,FALSE)),"i.a",VLOOKUP($C335,GVgg!$D$12:CI$600,V$3,FALSE)),"i.a"))</f>
        <v>i.a</v>
      </c>
      <c r="W335" s="134" t="str">
        <f>IF($C335="","",_xlfn.IFNA(IF(ISBLANK(VLOOKUP($C335,GVgg!$D$12:CJ$600,W$3,FALSE)),"i.a",VLOOKUP($C335,GVgg!$D$12:CJ$600,W$3,FALSE)),"i.a"))</f>
        <v>i.a</v>
      </c>
      <c r="X335" s="134" t="str">
        <f>IF($C335="","",_xlfn.IFNA(IF(ISBLANK(VLOOKUP($C335,GVgg!$D$12:CK$600,X$3,FALSE)),"i.a",VLOOKUP($C335,GVgg!$D$12:CK$600,X$3,FALSE)),"i.a"))</f>
        <v>i.a</v>
      </c>
      <c r="Y335" s="134" t="str">
        <f>IF($C335="","",_xlfn.IFNA(IF(ISBLANK(VLOOKUP($C335,GVgg!$D$12:CL$600,Y$3,FALSE)),"i.a",VLOOKUP($C335,GVgg!$D$12:CL$600,Y$3,FALSE)),"i.a"))</f>
        <v>i.a</v>
      </c>
      <c r="Z335" s="134" t="str">
        <f>IF($C335="","",_xlfn.IFNA(IF(ISBLANK(VLOOKUP($C335,GVgg!$D$12:CM$600,Z$3,FALSE)),"i.a",VLOOKUP($C335,GVgg!$D$12:CM$600,Z$3,FALSE)),"i.a"))</f>
        <v>i.a</v>
      </c>
      <c r="AA335" s="134" t="str">
        <f>IF($C335="","",_xlfn.IFNA(IF(ISBLANK(VLOOKUP($C335,GVgg!$D$12:CN$600,AA$3,FALSE)),"i.a",VLOOKUP($C335,GVgg!$D$12:CN$600,AA$3,FALSE)),"i.a"))</f>
        <v>i.a</v>
      </c>
      <c r="AB335" s="134" t="str">
        <f>IF($C335="","",_xlfn.IFNA(IF(ISBLANK(VLOOKUP($C335,GVgg!$D$12:CO$600,AB$3,FALSE)),"i.a",VLOOKUP($C335,GVgg!$D$12:CO$600,AB$3,FALSE)),"i.a"))</f>
        <v>i.a</v>
      </c>
    </row>
    <row r="336" spans="1:28" x14ac:dyDescent="0.2">
      <c r="A336" s="45">
        <v>328</v>
      </c>
      <c r="B336" s="45">
        <f>IF(OR(B335=B334,INDEX(GVgg!$B$12:$D$600,B335,1)=""),B335+1,B335)</f>
        <v>328</v>
      </c>
      <c r="C336" s="45">
        <f>IF(B336=B337,"",INDEX(GVgg!$B$12:$D$600,B336,3))</f>
        <v>0</v>
      </c>
      <c r="D336" s="51" t="str">
        <f>_xlfn.IFNA(IF(OR($C336="",ISBLANK(VLOOKUP($C336,GVgg!$D$11:$BV927,$I$3,FALSE))),"",VLOOKUP($C336,GVgg!$D$11:$BV927,$I$3,FALSE)),"")</f>
        <v/>
      </c>
      <c r="E336" s="51" t="str">
        <f>_xlfn.IFNA(IF(OR($C336="",ISBLANK(VLOOKUP($C336,GVgg!$D$11:$BV927,$I$3-1,FALSE))),"",VLOOKUP($C336,GVgg!$D$11:$BV927,$I$3-1,FALSE)),"")</f>
        <v/>
      </c>
      <c r="F336" s="51">
        <f>IF(B336=B337,UPPER(MID(INDEX(GVgg!$B$12:$F$600,B336,1),9,99)),INDEX(GVgg!$B$12:$F$600,B336,5))</f>
        <v>0</v>
      </c>
      <c r="G336" s="51">
        <f>IF(B336=B337,UPPER(MID(INDEX(GVgg!$B$12:$F$600,B336,1),9,99)),INDEX(GVgg!$B$12:$F$600,B336,4))</f>
        <v>0</v>
      </c>
      <c r="H336" s="106">
        <f t="shared" si="12"/>
        <v>0</v>
      </c>
      <c r="I336" s="108" t="str">
        <f t="shared" si="11"/>
        <v xml:space="preserve"> </v>
      </c>
      <c r="J336" s="134" t="str">
        <f>IF($C336="","",_xlfn.IFNA(IF(ISBLANK(VLOOKUP($C336,GVgg!$D$12:BW$600,J$3,FALSE)),"i.a",VLOOKUP($C336,GVgg!$D$12:BW$600,J$3,FALSE)),"i.a"))</f>
        <v>i.a</v>
      </c>
      <c r="K336" s="134" t="str">
        <f>IF($C336="","",_xlfn.IFNA(IF(ISBLANK(VLOOKUP($C336,GVgg!$D$12:BX$600,K$3,FALSE)),"i.a",VLOOKUP($C336,GVgg!$D$12:BX$600,K$3,FALSE)),"i.a"))</f>
        <v>i.a</v>
      </c>
      <c r="L336" s="134" t="str">
        <f>IF($C336="","",_xlfn.IFNA(IF(ISBLANK(VLOOKUP($C336,GVgg!$D$12:BY$600,L$3,FALSE)),"i.a",VLOOKUP($C336,GVgg!$D$12:BY$600,L$3,FALSE)),"i.a"))</f>
        <v>i.a</v>
      </c>
      <c r="M336" s="134" t="str">
        <f>IF($C336="","",_xlfn.IFNA(IF(ISBLANK(VLOOKUP($C336,GVgg!$D$12:BZ$600,M$3,FALSE)),"i.a",VLOOKUP($C336,GVgg!$D$12:BZ$600,M$3,FALSE)),"i.a"))</f>
        <v>i.a</v>
      </c>
      <c r="N336" s="134" t="str">
        <f>IF($C336="","",_xlfn.IFNA(IF(ISBLANK(VLOOKUP($C336,GVgg!$D$12:CA$600,N$3,FALSE)),"i.a",VLOOKUP($C336,GVgg!$D$12:CA$600,N$3,FALSE)),"i.a"))</f>
        <v>i.a</v>
      </c>
      <c r="O336" s="134" t="str">
        <f>IF($C336="","",_xlfn.IFNA(IF(ISBLANK(VLOOKUP($C336,GVgg!$D$12:CB$600,O$3,FALSE)),"i.a",VLOOKUP($C336,GVgg!$D$12:CB$600,O$3,FALSE)),"i.a"))</f>
        <v>i.a</v>
      </c>
      <c r="P336" s="134" t="str">
        <f>IF($C336="","",_xlfn.IFNA(IF(ISBLANK(VLOOKUP($C336,GVgg!$D$12:CC$600,P$3,FALSE)),"i.a",VLOOKUP($C336,GVgg!$D$12:CC$600,P$3,FALSE)),"i.a"))</f>
        <v>i.a</v>
      </c>
      <c r="Q336" s="134" t="str">
        <f>IF($C336="","",_xlfn.IFNA(IF(ISBLANK(VLOOKUP($C336,GVgg!$D$12:CD$600,Q$3,FALSE)),"i.a",VLOOKUP($C336,GVgg!$D$12:CD$600,Q$3,FALSE)),"i.a"))</f>
        <v>i.a</v>
      </c>
      <c r="R336" s="134" t="str">
        <f>IF($C336="","",_xlfn.IFNA(IF(ISBLANK(VLOOKUP($C336,GVgg!$D$12:CE$600,R$3,FALSE)),"i.a",VLOOKUP($C336,GVgg!$D$12:CE$600,R$3,FALSE)),"i.a"))</f>
        <v>i.a</v>
      </c>
      <c r="S336" s="134" t="str">
        <f>IF($C336="","",_xlfn.IFNA(IF(ISBLANK(VLOOKUP($C336,GVgg!$D$12:CF$600,S$3,FALSE)),"i.a",VLOOKUP($C336,GVgg!$D$12:CF$600,S$3,FALSE)),"i.a"))</f>
        <v>i.a</v>
      </c>
      <c r="T336" s="134" t="str">
        <f>IF($C336="","",_xlfn.IFNA(IF(ISBLANK(VLOOKUP($C336,GVgg!$D$12:CG$600,T$3,FALSE)),"i.a",VLOOKUP($C336,GVgg!$D$12:CG$600,T$3,FALSE)),"i.a"))</f>
        <v>i.a</v>
      </c>
      <c r="U336" s="134" t="str">
        <f>IF($C336="","",_xlfn.IFNA(IF(ISBLANK(VLOOKUP($C336,GVgg!$D$12:CH$600,U$3,FALSE)),"i.a",VLOOKUP($C336,GVgg!$D$12:CH$600,U$3,FALSE)),"i.a"))</f>
        <v>i.a</v>
      </c>
      <c r="V336" s="134" t="str">
        <f>IF($C336="","",_xlfn.IFNA(IF(ISBLANK(VLOOKUP($C336,GVgg!$D$12:CI$600,V$3,FALSE)),"i.a",VLOOKUP($C336,GVgg!$D$12:CI$600,V$3,FALSE)),"i.a"))</f>
        <v>i.a</v>
      </c>
      <c r="W336" s="134" t="str">
        <f>IF($C336="","",_xlfn.IFNA(IF(ISBLANK(VLOOKUP($C336,GVgg!$D$12:CJ$600,W$3,FALSE)),"i.a",VLOOKUP($C336,GVgg!$D$12:CJ$600,W$3,FALSE)),"i.a"))</f>
        <v>i.a</v>
      </c>
      <c r="X336" s="134" t="str">
        <f>IF($C336="","",_xlfn.IFNA(IF(ISBLANK(VLOOKUP($C336,GVgg!$D$12:CK$600,X$3,FALSE)),"i.a",VLOOKUP($C336,GVgg!$D$12:CK$600,X$3,FALSE)),"i.a"))</f>
        <v>i.a</v>
      </c>
      <c r="Y336" s="134" t="str">
        <f>IF($C336="","",_xlfn.IFNA(IF(ISBLANK(VLOOKUP($C336,GVgg!$D$12:CL$600,Y$3,FALSE)),"i.a",VLOOKUP($C336,GVgg!$D$12:CL$600,Y$3,FALSE)),"i.a"))</f>
        <v>i.a</v>
      </c>
      <c r="Z336" s="134" t="str">
        <f>IF($C336="","",_xlfn.IFNA(IF(ISBLANK(VLOOKUP($C336,GVgg!$D$12:CM$600,Z$3,FALSE)),"i.a",VLOOKUP($C336,GVgg!$D$12:CM$600,Z$3,FALSE)),"i.a"))</f>
        <v>i.a</v>
      </c>
      <c r="AA336" s="134" t="str">
        <f>IF($C336="","",_xlfn.IFNA(IF(ISBLANK(VLOOKUP($C336,GVgg!$D$12:CN$600,AA$3,FALSE)),"i.a",VLOOKUP($C336,GVgg!$D$12:CN$600,AA$3,FALSE)),"i.a"))</f>
        <v>i.a</v>
      </c>
      <c r="AB336" s="134" t="str">
        <f>IF($C336="","",_xlfn.IFNA(IF(ISBLANK(VLOOKUP($C336,GVgg!$D$12:CO$600,AB$3,FALSE)),"i.a",VLOOKUP($C336,GVgg!$D$12:CO$600,AB$3,FALSE)),"i.a"))</f>
        <v>i.a</v>
      </c>
    </row>
    <row r="337" spans="1:28" x14ac:dyDescent="0.2">
      <c r="A337" s="45">
        <v>329</v>
      </c>
      <c r="B337" s="45">
        <f>IF(OR(B336=B335,INDEX(GVgg!$B$12:$D$600,B336,1)=""),B336+1,B336)</f>
        <v>329</v>
      </c>
      <c r="C337" s="45">
        <f>IF(B337=B338,"",INDEX(GVgg!$B$12:$D$600,B337,3))</f>
        <v>0</v>
      </c>
      <c r="D337" s="51" t="str">
        <f>_xlfn.IFNA(IF(OR($C337="",ISBLANK(VLOOKUP($C337,GVgg!$D$11:$BV928,$I$3,FALSE))),"",VLOOKUP($C337,GVgg!$D$11:$BV928,$I$3,FALSE)),"")</f>
        <v/>
      </c>
      <c r="E337" s="51" t="str">
        <f>_xlfn.IFNA(IF(OR($C337="",ISBLANK(VLOOKUP($C337,GVgg!$D$11:$BV928,$I$3-1,FALSE))),"",VLOOKUP($C337,GVgg!$D$11:$BV928,$I$3-1,FALSE)),"")</f>
        <v/>
      </c>
      <c r="F337" s="51">
        <f>IF(B337=B338,UPPER(MID(INDEX(GVgg!$B$12:$F$600,B337,1),9,99)),INDEX(GVgg!$B$12:$F$600,B337,5))</f>
        <v>0</v>
      </c>
      <c r="G337" s="51">
        <f>IF(B337=B338,UPPER(MID(INDEX(GVgg!$B$12:$F$600,B337,1),9,99)),INDEX(GVgg!$B$12:$F$600,B337,4))</f>
        <v>0</v>
      </c>
      <c r="H337" s="106">
        <f t="shared" si="12"/>
        <v>0</v>
      </c>
      <c r="I337" s="108" t="str">
        <f t="shared" si="11"/>
        <v xml:space="preserve"> </v>
      </c>
      <c r="J337" s="134" t="str">
        <f>IF($C337="","",_xlfn.IFNA(IF(ISBLANK(VLOOKUP($C337,GVgg!$D$12:BW$600,J$3,FALSE)),"i.a",VLOOKUP($C337,GVgg!$D$12:BW$600,J$3,FALSE)),"i.a"))</f>
        <v>i.a</v>
      </c>
      <c r="K337" s="134" t="str">
        <f>IF($C337="","",_xlfn.IFNA(IF(ISBLANK(VLOOKUP($C337,GVgg!$D$12:BX$600,K$3,FALSE)),"i.a",VLOOKUP($C337,GVgg!$D$12:BX$600,K$3,FALSE)),"i.a"))</f>
        <v>i.a</v>
      </c>
      <c r="L337" s="134" t="str">
        <f>IF($C337="","",_xlfn.IFNA(IF(ISBLANK(VLOOKUP($C337,GVgg!$D$12:BY$600,L$3,FALSE)),"i.a",VLOOKUP($C337,GVgg!$D$12:BY$600,L$3,FALSE)),"i.a"))</f>
        <v>i.a</v>
      </c>
      <c r="M337" s="134" t="str">
        <f>IF($C337="","",_xlfn.IFNA(IF(ISBLANK(VLOOKUP($C337,GVgg!$D$12:BZ$600,M$3,FALSE)),"i.a",VLOOKUP($C337,GVgg!$D$12:BZ$600,M$3,FALSE)),"i.a"))</f>
        <v>i.a</v>
      </c>
      <c r="N337" s="134" t="str">
        <f>IF($C337="","",_xlfn.IFNA(IF(ISBLANK(VLOOKUP($C337,GVgg!$D$12:CA$600,N$3,FALSE)),"i.a",VLOOKUP($C337,GVgg!$D$12:CA$600,N$3,FALSE)),"i.a"))</f>
        <v>i.a</v>
      </c>
      <c r="O337" s="134" t="str">
        <f>IF($C337="","",_xlfn.IFNA(IF(ISBLANK(VLOOKUP($C337,GVgg!$D$12:CB$600,O$3,FALSE)),"i.a",VLOOKUP($C337,GVgg!$D$12:CB$600,O$3,FALSE)),"i.a"))</f>
        <v>i.a</v>
      </c>
      <c r="P337" s="134" t="str">
        <f>IF($C337="","",_xlfn.IFNA(IF(ISBLANK(VLOOKUP($C337,GVgg!$D$12:CC$600,P$3,FALSE)),"i.a",VLOOKUP($C337,GVgg!$D$12:CC$600,P$3,FALSE)),"i.a"))</f>
        <v>i.a</v>
      </c>
      <c r="Q337" s="134" t="str">
        <f>IF($C337="","",_xlfn.IFNA(IF(ISBLANK(VLOOKUP($C337,GVgg!$D$12:CD$600,Q$3,FALSE)),"i.a",VLOOKUP($C337,GVgg!$D$12:CD$600,Q$3,FALSE)),"i.a"))</f>
        <v>i.a</v>
      </c>
      <c r="R337" s="134" t="str">
        <f>IF($C337="","",_xlfn.IFNA(IF(ISBLANK(VLOOKUP($C337,GVgg!$D$12:CE$600,R$3,FALSE)),"i.a",VLOOKUP($C337,GVgg!$D$12:CE$600,R$3,FALSE)),"i.a"))</f>
        <v>i.a</v>
      </c>
      <c r="S337" s="134" t="str">
        <f>IF($C337="","",_xlfn.IFNA(IF(ISBLANK(VLOOKUP($C337,GVgg!$D$12:CF$600,S$3,FALSE)),"i.a",VLOOKUP($C337,GVgg!$D$12:CF$600,S$3,FALSE)),"i.a"))</f>
        <v>i.a</v>
      </c>
      <c r="T337" s="134" t="str">
        <f>IF($C337="","",_xlfn.IFNA(IF(ISBLANK(VLOOKUP($C337,GVgg!$D$12:CG$600,T$3,FALSE)),"i.a",VLOOKUP($C337,GVgg!$D$12:CG$600,T$3,FALSE)),"i.a"))</f>
        <v>i.a</v>
      </c>
      <c r="U337" s="134" t="str">
        <f>IF($C337="","",_xlfn.IFNA(IF(ISBLANK(VLOOKUP($C337,GVgg!$D$12:CH$600,U$3,FALSE)),"i.a",VLOOKUP($C337,GVgg!$D$12:CH$600,U$3,FALSE)),"i.a"))</f>
        <v>i.a</v>
      </c>
      <c r="V337" s="134" t="str">
        <f>IF($C337="","",_xlfn.IFNA(IF(ISBLANK(VLOOKUP($C337,GVgg!$D$12:CI$600,V$3,FALSE)),"i.a",VLOOKUP($C337,GVgg!$D$12:CI$600,V$3,FALSE)),"i.a"))</f>
        <v>i.a</v>
      </c>
      <c r="W337" s="134" t="str">
        <f>IF($C337="","",_xlfn.IFNA(IF(ISBLANK(VLOOKUP($C337,GVgg!$D$12:CJ$600,W$3,FALSE)),"i.a",VLOOKUP($C337,GVgg!$D$12:CJ$600,W$3,FALSE)),"i.a"))</f>
        <v>i.a</v>
      </c>
      <c r="X337" s="134" t="str">
        <f>IF($C337="","",_xlfn.IFNA(IF(ISBLANK(VLOOKUP($C337,GVgg!$D$12:CK$600,X$3,FALSE)),"i.a",VLOOKUP($C337,GVgg!$D$12:CK$600,X$3,FALSE)),"i.a"))</f>
        <v>i.a</v>
      </c>
      <c r="Y337" s="134" t="str">
        <f>IF($C337="","",_xlfn.IFNA(IF(ISBLANK(VLOOKUP($C337,GVgg!$D$12:CL$600,Y$3,FALSE)),"i.a",VLOOKUP($C337,GVgg!$D$12:CL$600,Y$3,FALSE)),"i.a"))</f>
        <v>i.a</v>
      </c>
      <c r="Z337" s="134" t="str">
        <f>IF($C337="","",_xlfn.IFNA(IF(ISBLANK(VLOOKUP($C337,GVgg!$D$12:CM$600,Z$3,FALSE)),"i.a",VLOOKUP($C337,GVgg!$D$12:CM$600,Z$3,FALSE)),"i.a"))</f>
        <v>i.a</v>
      </c>
      <c r="AA337" s="134" t="str">
        <f>IF($C337="","",_xlfn.IFNA(IF(ISBLANK(VLOOKUP($C337,GVgg!$D$12:CN$600,AA$3,FALSE)),"i.a",VLOOKUP($C337,GVgg!$D$12:CN$600,AA$3,FALSE)),"i.a"))</f>
        <v>i.a</v>
      </c>
      <c r="AB337" s="134" t="str">
        <f>IF($C337="","",_xlfn.IFNA(IF(ISBLANK(VLOOKUP($C337,GVgg!$D$12:CO$600,AB$3,FALSE)),"i.a",VLOOKUP($C337,GVgg!$D$12:CO$600,AB$3,FALSE)),"i.a"))</f>
        <v>i.a</v>
      </c>
    </row>
    <row r="338" spans="1:28" x14ac:dyDescent="0.2">
      <c r="A338" s="45">
        <v>330</v>
      </c>
      <c r="B338" s="45">
        <f>IF(OR(B337=B336,INDEX(GVgg!$B$12:$D$600,B337,1)=""),B337+1,B337)</f>
        <v>330</v>
      </c>
      <c r="C338" s="45">
        <f>IF(B338=B339,"",INDEX(GVgg!$B$12:$D$600,B338,3))</f>
        <v>0</v>
      </c>
      <c r="D338" s="51" t="str">
        <f>_xlfn.IFNA(IF(OR($C338="",ISBLANK(VLOOKUP($C338,GVgg!$D$11:$BV929,$I$3,FALSE))),"",VLOOKUP($C338,GVgg!$D$11:$BV929,$I$3,FALSE)),"")</f>
        <v/>
      </c>
      <c r="E338" s="51" t="str">
        <f>_xlfn.IFNA(IF(OR($C338="",ISBLANK(VLOOKUP($C338,GVgg!$D$11:$BV929,$I$3-1,FALSE))),"",VLOOKUP($C338,GVgg!$D$11:$BV929,$I$3-1,FALSE)),"")</f>
        <v/>
      </c>
      <c r="F338" s="51">
        <f>IF(B338=B339,UPPER(MID(INDEX(GVgg!$B$12:$F$600,B338,1),9,99)),INDEX(GVgg!$B$12:$F$600,B338,5))</f>
        <v>0</v>
      </c>
      <c r="G338" s="51">
        <f>IF(B338=B339,UPPER(MID(INDEX(GVgg!$B$12:$F$600,B338,1),9,99)),INDEX(GVgg!$B$12:$F$600,B338,4))</f>
        <v>0</v>
      </c>
      <c r="H338" s="106">
        <f t="shared" si="12"/>
        <v>0</v>
      </c>
      <c r="I338" s="108" t="str">
        <f t="shared" si="11"/>
        <v xml:space="preserve"> </v>
      </c>
      <c r="J338" s="134" t="str">
        <f>IF($C338="","",_xlfn.IFNA(IF(ISBLANK(VLOOKUP($C338,GVgg!$D$12:BW$600,J$3,FALSE)),"i.a",VLOOKUP($C338,GVgg!$D$12:BW$600,J$3,FALSE)),"i.a"))</f>
        <v>i.a</v>
      </c>
      <c r="K338" s="134" t="str">
        <f>IF($C338="","",_xlfn.IFNA(IF(ISBLANK(VLOOKUP($C338,GVgg!$D$12:BX$600,K$3,FALSE)),"i.a",VLOOKUP($C338,GVgg!$D$12:BX$600,K$3,FALSE)),"i.a"))</f>
        <v>i.a</v>
      </c>
      <c r="L338" s="134" t="str">
        <f>IF($C338="","",_xlfn.IFNA(IF(ISBLANK(VLOOKUP($C338,GVgg!$D$12:BY$600,L$3,FALSE)),"i.a",VLOOKUP($C338,GVgg!$D$12:BY$600,L$3,FALSE)),"i.a"))</f>
        <v>i.a</v>
      </c>
      <c r="M338" s="134" t="str">
        <f>IF($C338="","",_xlfn.IFNA(IF(ISBLANK(VLOOKUP($C338,GVgg!$D$12:BZ$600,M$3,FALSE)),"i.a",VLOOKUP($C338,GVgg!$D$12:BZ$600,M$3,FALSE)),"i.a"))</f>
        <v>i.a</v>
      </c>
      <c r="N338" s="134" t="str">
        <f>IF($C338="","",_xlfn.IFNA(IF(ISBLANK(VLOOKUP($C338,GVgg!$D$12:CA$600,N$3,FALSE)),"i.a",VLOOKUP($C338,GVgg!$D$12:CA$600,N$3,FALSE)),"i.a"))</f>
        <v>i.a</v>
      </c>
      <c r="O338" s="134" t="str">
        <f>IF($C338="","",_xlfn.IFNA(IF(ISBLANK(VLOOKUP($C338,GVgg!$D$12:CB$600,O$3,FALSE)),"i.a",VLOOKUP($C338,GVgg!$D$12:CB$600,O$3,FALSE)),"i.a"))</f>
        <v>i.a</v>
      </c>
      <c r="P338" s="134" t="str">
        <f>IF($C338="","",_xlfn.IFNA(IF(ISBLANK(VLOOKUP($C338,GVgg!$D$12:CC$600,P$3,FALSE)),"i.a",VLOOKUP($C338,GVgg!$D$12:CC$600,P$3,FALSE)),"i.a"))</f>
        <v>i.a</v>
      </c>
      <c r="Q338" s="134" t="str">
        <f>IF($C338="","",_xlfn.IFNA(IF(ISBLANK(VLOOKUP($C338,GVgg!$D$12:CD$600,Q$3,FALSE)),"i.a",VLOOKUP($C338,GVgg!$D$12:CD$600,Q$3,FALSE)),"i.a"))</f>
        <v>i.a</v>
      </c>
      <c r="R338" s="134" t="str">
        <f>IF($C338="","",_xlfn.IFNA(IF(ISBLANK(VLOOKUP($C338,GVgg!$D$12:CE$600,R$3,FALSE)),"i.a",VLOOKUP($C338,GVgg!$D$12:CE$600,R$3,FALSE)),"i.a"))</f>
        <v>i.a</v>
      </c>
      <c r="S338" s="134" t="str">
        <f>IF($C338="","",_xlfn.IFNA(IF(ISBLANK(VLOOKUP($C338,GVgg!$D$12:CF$600,S$3,FALSE)),"i.a",VLOOKUP($C338,GVgg!$D$12:CF$600,S$3,FALSE)),"i.a"))</f>
        <v>i.a</v>
      </c>
      <c r="T338" s="134" t="str">
        <f>IF($C338="","",_xlfn.IFNA(IF(ISBLANK(VLOOKUP($C338,GVgg!$D$12:CG$600,T$3,FALSE)),"i.a",VLOOKUP($C338,GVgg!$D$12:CG$600,T$3,FALSE)),"i.a"))</f>
        <v>i.a</v>
      </c>
      <c r="U338" s="134" t="str">
        <f>IF($C338="","",_xlfn.IFNA(IF(ISBLANK(VLOOKUP($C338,GVgg!$D$12:CH$600,U$3,FALSE)),"i.a",VLOOKUP($C338,GVgg!$D$12:CH$600,U$3,FALSE)),"i.a"))</f>
        <v>i.a</v>
      </c>
      <c r="V338" s="134" t="str">
        <f>IF($C338="","",_xlfn.IFNA(IF(ISBLANK(VLOOKUP($C338,GVgg!$D$12:CI$600,V$3,FALSE)),"i.a",VLOOKUP($C338,GVgg!$D$12:CI$600,V$3,FALSE)),"i.a"))</f>
        <v>i.a</v>
      </c>
      <c r="W338" s="134" t="str">
        <f>IF($C338="","",_xlfn.IFNA(IF(ISBLANK(VLOOKUP($C338,GVgg!$D$12:CJ$600,W$3,FALSE)),"i.a",VLOOKUP($C338,GVgg!$D$12:CJ$600,W$3,FALSE)),"i.a"))</f>
        <v>i.a</v>
      </c>
      <c r="X338" s="134" t="str">
        <f>IF($C338="","",_xlfn.IFNA(IF(ISBLANK(VLOOKUP($C338,GVgg!$D$12:CK$600,X$3,FALSE)),"i.a",VLOOKUP($C338,GVgg!$D$12:CK$600,X$3,FALSE)),"i.a"))</f>
        <v>i.a</v>
      </c>
      <c r="Y338" s="134" t="str">
        <f>IF($C338="","",_xlfn.IFNA(IF(ISBLANK(VLOOKUP($C338,GVgg!$D$12:CL$600,Y$3,FALSE)),"i.a",VLOOKUP($C338,GVgg!$D$12:CL$600,Y$3,FALSE)),"i.a"))</f>
        <v>i.a</v>
      </c>
      <c r="Z338" s="134" t="str">
        <f>IF($C338="","",_xlfn.IFNA(IF(ISBLANK(VLOOKUP($C338,GVgg!$D$12:CM$600,Z$3,FALSE)),"i.a",VLOOKUP($C338,GVgg!$D$12:CM$600,Z$3,FALSE)),"i.a"))</f>
        <v>i.a</v>
      </c>
      <c r="AA338" s="134" t="str">
        <f>IF($C338="","",_xlfn.IFNA(IF(ISBLANK(VLOOKUP($C338,GVgg!$D$12:CN$600,AA$3,FALSE)),"i.a",VLOOKUP($C338,GVgg!$D$12:CN$600,AA$3,FALSE)),"i.a"))</f>
        <v>i.a</v>
      </c>
      <c r="AB338" s="134" t="str">
        <f>IF($C338="","",_xlfn.IFNA(IF(ISBLANK(VLOOKUP($C338,GVgg!$D$12:CO$600,AB$3,FALSE)),"i.a",VLOOKUP($C338,GVgg!$D$12:CO$600,AB$3,FALSE)),"i.a"))</f>
        <v>i.a</v>
      </c>
    </row>
    <row r="339" spans="1:28" x14ac:dyDescent="0.2">
      <c r="A339" s="45">
        <v>331</v>
      </c>
      <c r="B339" s="45">
        <f>IF(OR(B338=B337,INDEX(GVgg!$B$12:$D$600,B338,1)=""),B338+1,B338)</f>
        <v>331</v>
      </c>
      <c r="C339" s="45">
        <f>IF(B339=B340,"",INDEX(GVgg!$B$12:$D$600,B339,3))</f>
        <v>0</v>
      </c>
      <c r="D339" s="51" t="str">
        <f>_xlfn.IFNA(IF(OR($C339="",ISBLANK(VLOOKUP($C339,GVgg!$D$11:$BV930,$I$3,FALSE))),"",VLOOKUP($C339,GVgg!$D$11:$BV930,$I$3,FALSE)),"")</f>
        <v/>
      </c>
      <c r="E339" s="51" t="str">
        <f>_xlfn.IFNA(IF(OR($C339="",ISBLANK(VLOOKUP($C339,GVgg!$D$11:$BV930,$I$3-1,FALSE))),"",VLOOKUP($C339,GVgg!$D$11:$BV930,$I$3-1,FALSE)),"")</f>
        <v/>
      </c>
      <c r="F339" s="51">
        <f>IF(B339=B340,UPPER(MID(INDEX(GVgg!$B$12:$F$600,B339,1),9,99)),INDEX(GVgg!$B$12:$F$600,B339,5))</f>
        <v>0</v>
      </c>
      <c r="G339" s="51">
        <f>IF(B339=B340,UPPER(MID(INDEX(GVgg!$B$12:$F$600,B339,1),9,99)),INDEX(GVgg!$B$12:$F$600,B339,4))</f>
        <v>0</v>
      </c>
      <c r="H339" s="106">
        <f t="shared" si="12"/>
        <v>0</v>
      </c>
      <c r="I339" s="108" t="str">
        <f t="shared" si="11"/>
        <v xml:space="preserve"> </v>
      </c>
      <c r="J339" s="134" t="str">
        <f>IF($C339="","",_xlfn.IFNA(IF(ISBLANK(VLOOKUP($C339,GVgg!$D$12:BW$600,J$3,FALSE)),"i.a",VLOOKUP($C339,GVgg!$D$12:BW$600,J$3,FALSE)),"i.a"))</f>
        <v>i.a</v>
      </c>
      <c r="K339" s="134" t="str">
        <f>IF($C339="","",_xlfn.IFNA(IF(ISBLANK(VLOOKUP($C339,GVgg!$D$12:BX$600,K$3,FALSE)),"i.a",VLOOKUP($C339,GVgg!$D$12:BX$600,K$3,FALSE)),"i.a"))</f>
        <v>i.a</v>
      </c>
      <c r="L339" s="134" t="str">
        <f>IF($C339="","",_xlfn.IFNA(IF(ISBLANK(VLOOKUP($C339,GVgg!$D$12:BY$600,L$3,FALSE)),"i.a",VLOOKUP($C339,GVgg!$D$12:BY$600,L$3,FALSE)),"i.a"))</f>
        <v>i.a</v>
      </c>
      <c r="M339" s="134" t="str">
        <f>IF($C339="","",_xlfn.IFNA(IF(ISBLANK(VLOOKUP($C339,GVgg!$D$12:BZ$600,M$3,FALSE)),"i.a",VLOOKUP($C339,GVgg!$D$12:BZ$600,M$3,FALSE)),"i.a"))</f>
        <v>i.a</v>
      </c>
      <c r="N339" s="134" t="str">
        <f>IF($C339="","",_xlfn.IFNA(IF(ISBLANK(VLOOKUP($C339,GVgg!$D$12:CA$600,N$3,FALSE)),"i.a",VLOOKUP($C339,GVgg!$D$12:CA$600,N$3,FALSE)),"i.a"))</f>
        <v>i.a</v>
      </c>
      <c r="O339" s="134" t="str">
        <f>IF($C339="","",_xlfn.IFNA(IF(ISBLANK(VLOOKUP($C339,GVgg!$D$12:CB$600,O$3,FALSE)),"i.a",VLOOKUP($C339,GVgg!$D$12:CB$600,O$3,FALSE)),"i.a"))</f>
        <v>i.a</v>
      </c>
      <c r="P339" s="134" t="str">
        <f>IF($C339="","",_xlfn.IFNA(IF(ISBLANK(VLOOKUP($C339,GVgg!$D$12:CC$600,P$3,FALSE)),"i.a",VLOOKUP($C339,GVgg!$D$12:CC$600,P$3,FALSE)),"i.a"))</f>
        <v>i.a</v>
      </c>
      <c r="Q339" s="134" t="str">
        <f>IF($C339="","",_xlfn.IFNA(IF(ISBLANK(VLOOKUP($C339,GVgg!$D$12:CD$600,Q$3,FALSE)),"i.a",VLOOKUP($C339,GVgg!$D$12:CD$600,Q$3,FALSE)),"i.a"))</f>
        <v>i.a</v>
      </c>
      <c r="R339" s="134" t="str">
        <f>IF($C339="","",_xlfn.IFNA(IF(ISBLANK(VLOOKUP($C339,GVgg!$D$12:CE$600,R$3,FALSE)),"i.a",VLOOKUP($C339,GVgg!$D$12:CE$600,R$3,FALSE)),"i.a"))</f>
        <v>i.a</v>
      </c>
      <c r="S339" s="134" t="str">
        <f>IF($C339="","",_xlfn.IFNA(IF(ISBLANK(VLOOKUP($C339,GVgg!$D$12:CF$600,S$3,FALSE)),"i.a",VLOOKUP($C339,GVgg!$D$12:CF$600,S$3,FALSE)),"i.a"))</f>
        <v>i.a</v>
      </c>
      <c r="T339" s="134" t="str">
        <f>IF($C339="","",_xlfn.IFNA(IF(ISBLANK(VLOOKUP($C339,GVgg!$D$12:CG$600,T$3,FALSE)),"i.a",VLOOKUP($C339,GVgg!$D$12:CG$600,T$3,FALSE)),"i.a"))</f>
        <v>i.a</v>
      </c>
      <c r="U339" s="134" t="str">
        <f>IF($C339="","",_xlfn.IFNA(IF(ISBLANK(VLOOKUP($C339,GVgg!$D$12:CH$600,U$3,FALSE)),"i.a",VLOOKUP($C339,GVgg!$D$12:CH$600,U$3,FALSE)),"i.a"))</f>
        <v>i.a</v>
      </c>
      <c r="V339" s="134" t="str">
        <f>IF($C339="","",_xlfn.IFNA(IF(ISBLANK(VLOOKUP($C339,GVgg!$D$12:CI$600,V$3,FALSE)),"i.a",VLOOKUP($C339,GVgg!$D$12:CI$600,V$3,FALSE)),"i.a"))</f>
        <v>i.a</v>
      </c>
      <c r="W339" s="134" t="str">
        <f>IF($C339="","",_xlfn.IFNA(IF(ISBLANK(VLOOKUP($C339,GVgg!$D$12:CJ$600,W$3,FALSE)),"i.a",VLOOKUP($C339,GVgg!$D$12:CJ$600,W$3,FALSE)),"i.a"))</f>
        <v>i.a</v>
      </c>
      <c r="X339" s="134" t="str">
        <f>IF($C339="","",_xlfn.IFNA(IF(ISBLANK(VLOOKUP($C339,GVgg!$D$12:CK$600,X$3,FALSE)),"i.a",VLOOKUP($C339,GVgg!$D$12:CK$600,X$3,FALSE)),"i.a"))</f>
        <v>i.a</v>
      </c>
      <c r="Y339" s="134" t="str">
        <f>IF($C339="","",_xlfn.IFNA(IF(ISBLANK(VLOOKUP($C339,GVgg!$D$12:CL$600,Y$3,FALSE)),"i.a",VLOOKUP($C339,GVgg!$D$12:CL$600,Y$3,FALSE)),"i.a"))</f>
        <v>i.a</v>
      </c>
      <c r="Z339" s="134" t="str">
        <f>IF($C339="","",_xlfn.IFNA(IF(ISBLANK(VLOOKUP($C339,GVgg!$D$12:CM$600,Z$3,FALSE)),"i.a",VLOOKUP($C339,GVgg!$D$12:CM$600,Z$3,FALSE)),"i.a"))</f>
        <v>i.a</v>
      </c>
      <c r="AA339" s="134" t="str">
        <f>IF($C339="","",_xlfn.IFNA(IF(ISBLANK(VLOOKUP($C339,GVgg!$D$12:CN$600,AA$3,FALSE)),"i.a",VLOOKUP($C339,GVgg!$D$12:CN$600,AA$3,FALSE)),"i.a"))</f>
        <v>i.a</v>
      </c>
      <c r="AB339" s="134" t="str">
        <f>IF($C339="","",_xlfn.IFNA(IF(ISBLANK(VLOOKUP($C339,GVgg!$D$12:CO$600,AB$3,FALSE)),"i.a",VLOOKUP($C339,GVgg!$D$12:CO$600,AB$3,FALSE)),"i.a"))</f>
        <v>i.a</v>
      </c>
    </row>
    <row r="340" spans="1:28" x14ac:dyDescent="0.2">
      <c r="A340" s="45">
        <v>332</v>
      </c>
      <c r="B340" s="45">
        <f>IF(OR(B339=B338,INDEX(GVgg!$B$12:$D$600,B339,1)=""),B339+1,B339)</f>
        <v>332</v>
      </c>
      <c r="C340" s="45">
        <f>IF(B340=B341,"",INDEX(GVgg!$B$12:$D$600,B340,3))</f>
        <v>0</v>
      </c>
      <c r="D340" s="51" t="str">
        <f>_xlfn.IFNA(IF(OR($C340="",ISBLANK(VLOOKUP($C340,GVgg!$D$11:$BV931,$I$3,FALSE))),"",VLOOKUP($C340,GVgg!$D$11:$BV931,$I$3,FALSE)),"")</f>
        <v/>
      </c>
      <c r="E340" s="51" t="str">
        <f>_xlfn.IFNA(IF(OR($C340="",ISBLANK(VLOOKUP($C340,GVgg!$D$11:$BV931,$I$3-1,FALSE))),"",VLOOKUP($C340,GVgg!$D$11:$BV931,$I$3-1,FALSE)),"")</f>
        <v/>
      </c>
      <c r="F340" s="51">
        <f>IF(B340=B341,UPPER(MID(INDEX(GVgg!$B$12:$F$600,B340,1),9,99)),INDEX(GVgg!$B$12:$F$600,B340,5))</f>
        <v>0</v>
      </c>
      <c r="G340" s="51">
        <f>IF(B340=B341,UPPER(MID(INDEX(GVgg!$B$12:$F$600,B340,1),9,99)),INDEX(GVgg!$B$12:$F$600,B340,4))</f>
        <v>0</v>
      </c>
      <c r="H340" s="106">
        <f t="shared" si="12"/>
        <v>0</v>
      </c>
      <c r="I340" s="108" t="str">
        <f t="shared" si="11"/>
        <v xml:space="preserve"> </v>
      </c>
      <c r="J340" s="134" t="str">
        <f>IF($C340="","",_xlfn.IFNA(IF(ISBLANK(VLOOKUP($C340,GVgg!$D$12:BW$600,J$3,FALSE)),"i.a",VLOOKUP($C340,GVgg!$D$12:BW$600,J$3,FALSE)),"i.a"))</f>
        <v>i.a</v>
      </c>
      <c r="K340" s="134" t="str">
        <f>IF($C340="","",_xlfn.IFNA(IF(ISBLANK(VLOOKUP($C340,GVgg!$D$12:BX$600,K$3,FALSE)),"i.a",VLOOKUP($C340,GVgg!$D$12:BX$600,K$3,FALSE)),"i.a"))</f>
        <v>i.a</v>
      </c>
      <c r="L340" s="134" t="str">
        <f>IF($C340="","",_xlfn.IFNA(IF(ISBLANK(VLOOKUP($C340,GVgg!$D$12:BY$600,L$3,FALSE)),"i.a",VLOOKUP($C340,GVgg!$D$12:BY$600,L$3,FALSE)),"i.a"))</f>
        <v>i.a</v>
      </c>
      <c r="M340" s="134" t="str">
        <f>IF($C340="","",_xlfn.IFNA(IF(ISBLANK(VLOOKUP($C340,GVgg!$D$12:BZ$600,M$3,FALSE)),"i.a",VLOOKUP($C340,GVgg!$D$12:BZ$600,M$3,FALSE)),"i.a"))</f>
        <v>i.a</v>
      </c>
      <c r="N340" s="134" t="str">
        <f>IF($C340="","",_xlfn.IFNA(IF(ISBLANK(VLOOKUP($C340,GVgg!$D$12:CA$600,N$3,FALSE)),"i.a",VLOOKUP($C340,GVgg!$D$12:CA$600,N$3,FALSE)),"i.a"))</f>
        <v>i.a</v>
      </c>
      <c r="O340" s="134" t="str">
        <f>IF($C340="","",_xlfn.IFNA(IF(ISBLANK(VLOOKUP($C340,GVgg!$D$12:CB$600,O$3,FALSE)),"i.a",VLOOKUP($C340,GVgg!$D$12:CB$600,O$3,FALSE)),"i.a"))</f>
        <v>i.a</v>
      </c>
      <c r="P340" s="134" t="str">
        <f>IF($C340="","",_xlfn.IFNA(IF(ISBLANK(VLOOKUP($C340,GVgg!$D$12:CC$600,P$3,FALSE)),"i.a",VLOOKUP($C340,GVgg!$D$12:CC$600,P$3,FALSE)),"i.a"))</f>
        <v>i.a</v>
      </c>
      <c r="Q340" s="134" t="str">
        <f>IF($C340="","",_xlfn.IFNA(IF(ISBLANK(VLOOKUP($C340,GVgg!$D$12:CD$600,Q$3,FALSE)),"i.a",VLOOKUP($C340,GVgg!$D$12:CD$600,Q$3,FALSE)),"i.a"))</f>
        <v>i.a</v>
      </c>
      <c r="R340" s="134" t="str">
        <f>IF($C340="","",_xlfn.IFNA(IF(ISBLANK(VLOOKUP($C340,GVgg!$D$12:CE$600,R$3,FALSE)),"i.a",VLOOKUP($C340,GVgg!$D$12:CE$600,R$3,FALSE)),"i.a"))</f>
        <v>i.a</v>
      </c>
      <c r="S340" s="134" t="str">
        <f>IF($C340="","",_xlfn.IFNA(IF(ISBLANK(VLOOKUP($C340,GVgg!$D$12:CF$600,S$3,FALSE)),"i.a",VLOOKUP($C340,GVgg!$D$12:CF$600,S$3,FALSE)),"i.a"))</f>
        <v>i.a</v>
      </c>
      <c r="T340" s="134" t="str">
        <f>IF($C340="","",_xlfn.IFNA(IF(ISBLANK(VLOOKUP($C340,GVgg!$D$12:CG$600,T$3,FALSE)),"i.a",VLOOKUP($C340,GVgg!$D$12:CG$600,T$3,FALSE)),"i.a"))</f>
        <v>i.a</v>
      </c>
      <c r="U340" s="134" t="str">
        <f>IF($C340="","",_xlfn.IFNA(IF(ISBLANK(VLOOKUP($C340,GVgg!$D$12:CH$600,U$3,FALSE)),"i.a",VLOOKUP($C340,GVgg!$D$12:CH$600,U$3,FALSE)),"i.a"))</f>
        <v>i.a</v>
      </c>
      <c r="V340" s="134" t="str">
        <f>IF($C340="","",_xlfn.IFNA(IF(ISBLANK(VLOOKUP($C340,GVgg!$D$12:CI$600,V$3,FALSE)),"i.a",VLOOKUP($C340,GVgg!$D$12:CI$600,V$3,FALSE)),"i.a"))</f>
        <v>i.a</v>
      </c>
      <c r="W340" s="134" t="str">
        <f>IF($C340="","",_xlfn.IFNA(IF(ISBLANK(VLOOKUP($C340,GVgg!$D$12:CJ$600,W$3,FALSE)),"i.a",VLOOKUP($C340,GVgg!$D$12:CJ$600,W$3,FALSE)),"i.a"))</f>
        <v>i.a</v>
      </c>
      <c r="X340" s="134" t="str">
        <f>IF($C340="","",_xlfn.IFNA(IF(ISBLANK(VLOOKUP($C340,GVgg!$D$12:CK$600,X$3,FALSE)),"i.a",VLOOKUP($C340,GVgg!$D$12:CK$600,X$3,FALSE)),"i.a"))</f>
        <v>i.a</v>
      </c>
      <c r="Y340" s="134" t="str">
        <f>IF($C340="","",_xlfn.IFNA(IF(ISBLANK(VLOOKUP($C340,GVgg!$D$12:CL$600,Y$3,FALSE)),"i.a",VLOOKUP($C340,GVgg!$D$12:CL$600,Y$3,FALSE)),"i.a"))</f>
        <v>i.a</v>
      </c>
      <c r="Z340" s="134" t="str">
        <f>IF($C340="","",_xlfn.IFNA(IF(ISBLANK(VLOOKUP($C340,GVgg!$D$12:CM$600,Z$3,FALSE)),"i.a",VLOOKUP($C340,GVgg!$D$12:CM$600,Z$3,FALSE)),"i.a"))</f>
        <v>i.a</v>
      </c>
      <c r="AA340" s="134" t="str">
        <f>IF($C340="","",_xlfn.IFNA(IF(ISBLANK(VLOOKUP($C340,GVgg!$D$12:CN$600,AA$3,FALSE)),"i.a",VLOOKUP($C340,GVgg!$D$12:CN$600,AA$3,FALSE)),"i.a"))</f>
        <v>i.a</v>
      </c>
      <c r="AB340" s="134" t="str">
        <f>IF($C340="","",_xlfn.IFNA(IF(ISBLANK(VLOOKUP($C340,GVgg!$D$12:CO$600,AB$3,FALSE)),"i.a",VLOOKUP($C340,GVgg!$D$12:CO$600,AB$3,FALSE)),"i.a"))</f>
        <v>i.a</v>
      </c>
    </row>
    <row r="341" spans="1:28" x14ac:dyDescent="0.2">
      <c r="A341" s="45">
        <v>333</v>
      </c>
      <c r="B341" s="45">
        <f>IF(OR(B340=B339,INDEX(GVgg!$B$12:$D$600,B340,1)=""),B340+1,B340)</f>
        <v>333</v>
      </c>
      <c r="C341" s="45">
        <f>IF(B341=B342,"",INDEX(GVgg!$B$12:$D$600,B341,3))</f>
        <v>0</v>
      </c>
      <c r="D341" s="51" t="str">
        <f>_xlfn.IFNA(IF(OR($C341="",ISBLANK(VLOOKUP($C341,GVgg!$D$11:$BV932,$I$3,FALSE))),"",VLOOKUP($C341,GVgg!$D$11:$BV932,$I$3,FALSE)),"")</f>
        <v/>
      </c>
      <c r="E341" s="51" t="str">
        <f>_xlfn.IFNA(IF(OR($C341="",ISBLANK(VLOOKUP($C341,GVgg!$D$11:$BV932,$I$3-1,FALSE))),"",VLOOKUP($C341,GVgg!$D$11:$BV932,$I$3-1,FALSE)),"")</f>
        <v/>
      </c>
      <c r="F341" s="51">
        <f>IF(B341=B342,UPPER(MID(INDEX(GVgg!$B$12:$F$600,B341,1),9,99)),INDEX(GVgg!$B$12:$F$600,B341,5))</f>
        <v>0</v>
      </c>
      <c r="G341" s="51">
        <f>IF(B341=B342,UPPER(MID(INDEX(GVgg!$B$12:$F$600,B341,1),9,99)),INDEX(GVgg!$B$12:$F$600,B341,4))</f>
        <v>0</v>
      </c>
      <c r="H341" s="106">
        <f t="shared" si="12"/>
        <v>0</v>
      </c>
      <c r="I341" s="108" t="str">
        <f t="shared" si="11"/>
        <v xml:space="preserve"> </v>
      </c>
      <c r="J341" s="134" t="str">
        <f>IF($C341="","",_xlfn.IFNA(IF(ISBLANK(VLOOKUP($C341,GVgg!$D$12:BW$600,J$3,FALSE)),"i.a",VLOOKUP($C341,GVgg!$D$12:BW$600,J$3,FALSE)),"i.a"))</f>
        <v>i.a</v>
      </c>
      <c r="K341" s="134" t="str">
        <f>IF($C341="","",_xlfn.IFNA(IF(ISBLANK(VLOOKUP($C341,GVgg!$D$12:BX$600,K$3,FALSE)),"i.a",VLOOKUP($C341,GVgg!$D$12:BX$600,K$3,FALSE)),"i.a"))</f>
        <v>i.a</v>
      </c>
      <c r="L341" s="134" t="str">
        <f>IF($C341="","",_xlfn.IFNA(IF(ISBLANK(VLOOKUP($C341,GVgg!$D$12:BY$600,L$3,FALSE)),"i.a",VLOOKUP($C341,GVgg!$D$12:BY$600,L$3,FALSE)),"i.a"))</f>
        <v>i.a</v>
      </c>
      <c r="M341" s="134" t="str">
        <f>IF($C341="","",_xlfn.IFNA(IF(ISBLANK(VLOOKUP($C341,GVgg!$D$12:BZ$600,M$3,FALSE)),"i.a",VLOOKUP($C341,GVgg!$D$12:BZ$600,M$3,FALSE)),"i.a"))</f>
        <v>i.a</v>
      </c>
      <c r="N341" s="134" t="str">
        <f>IF($C341="","",_xlfn.IFNA(IF(ISBLANK(VLOOKUP($C341,GVgg!$D$12:CA$600,N$3,FALSE)),"i.a",VLOOKUP($C341,GVgg!$D$12:CA$600,N$3,FALSE)),"i.a"))</f>
        <v>i.a</v>
      </c>
      <c r="O341" s="134" t="str">
        <f>IF($C341="","",_xlfn.IFNA(IF(ISBLANK(VLOOKUP($C341,GVgg!$D$12:CB$600,O$3,FALSE)),"i.a",VLOOKUP($C341,GVgg!$D$12:CB$600,O$3,FALSE)),"i.a"))</f>
        <v>i.a</v>
      </c>
      <c r="P341" s="134" t="str">
        <f>IF($C341="","",_xlfn.IFNA(IF(ISBLANK(VLOOKUP($C341,GVgg!$D$12:CC$600,P$3,FALSE)),"i.a",VLOOKUP($C341,GVgg!$D$12:CC$600,P$3,FALSE)),"i.a"))</f>
        <v>i.a</v>
      </c>
      <c r="Q341" s="134" t="str">
        <f>IF($C341="","",_xlfn.IFNA(IF(ISBLANK(VLOOKUP($C341,GVgg!$D$12:CD$600,Q$3,FALSE)),"i.a",VLOOKUP($C341,GVgg!$D$12:CD$600,Q$3,FALSE)),"i.a"))</f>
        <v>i.a</v>
      </c>
      <c r="R341" s="134" t="str">
        <f>IF($C341="","",_xlfn.IFNA(IF(ISBLANK(VLOOKUP($C341,GVgg!$D$12:CE$600,R$3,FALSE)),"i.a",VLOOKUP($C341,GVgg!$D$12:CE$600,R$3,FALSE)),"i.a"))</f>
        <v>i.a</v>
      </c>
      <c r="S341" s="134" t="str">
        <f>IF($C341="","",_xlfn.IFNA(IF(ISBLANK(VLOOKUP($C341,GVgg!$D$12:CF$600,S$3,FALSE)),"i.a",VLOOKUP($C341,GVgg!$D$12:CF$600,S$3,FALSE)),"i.a"))</f>
        <v>i.a</v>
      </c>
      <c r="T341" s="134" t="str">
        <f>IF($C341="","",_xlfn.IFNA(IF(ISBLANK(VLOOKUP($C341,GVgg!$D$12:CG$600,T$3,FALSE)),"i.a",VLOOKUP($C341,GVgg!$D$12:CG$600,T$3,FALSE)),"i.a"))</f>
        <v>i.a</v>
      </c>
      <c r="U341" s="134" t="str">
        <f>IF($C341="","",_xlfn.IFNA(IF(ISBLANK(VLOOKUP($C341,GVgg!$D$12:CH$600,U$3,FALSE)),"i.a",VLOOKUP($C341,GVgg!$D$12:CH$600,U$3,FALSE)),"i.a"))</f>
        <v>i.a</v>
      </c>
      <c r="V341" s="134" t="str">
        <f>IF($C341="","",_xlfn.IFNA(IF(ISBLANK(VLOOKUP($C341,GVgg!$D$12:CI$600,V$3,FALSE)),"i.a",VLOOKUP($C341,GVgg!$D$12:CI$600,V$3,FALSE)),"i.a"))</f>
        <v>i.a</v>
      </c>
      <c r="W341" s="134" t="str">
        <f>IF($C341="","",_xlfn.IFNA(IF(ISBLANK(VLOOKUP($C341,GVgg!$D$12:CJ$600,W$3,FALSE)),"i.a",VLOOKUP($C341,GVgg!$D$12:CJ$600,W$3,FALSE)),"i.a"))</f>
        <v>i.a</v>
      </c>
      <c r="X341" s="134" t="str">
        <f>IF($C341="","",_xlfn.IFNA(IF(ISBLANK(VLOOKUP($C341,GVgg!$D$12:CK$600,X$3,FALSE)),"i.a",VLOOKUP($C341,GVgg!$D$12:CK$600,X$3,FALSE)),"i.a"))</f>
        <v>i.a</v>
      </c>
      <c r="Y341" s="134" t="str">
        <f>IF($C341="","",_xlfn.IFNA(IF(ISBLANK(VLOOKUP($C341,GVgg!$D$12:CL$600,Y$3,FALSE)),"i.a",VLOOKUP($C341,GVgg!$D$12:CL$600,Y$3,FALSE)),"i.a"))</f>
        <v>i.a</v>
      </c>
      <c r="Z341" s="134" t="str">
        <f>IF($C341="","",_xlfn.IFNA(IF(ISBLANK(VLOOKUP($C341,GVgg!$D$12:CM$600,Z$3,FALSE)),"i.a",VLOOKUP($C341,GVgg!$D$12:CM$600,Z$3,FALSE)),"i.a"))</f>
        <v>i.a</v>
      </c>
      <c r="AA341" s="134" t="str">
        <f>IF($C341="","",_xlfn.IFNA(IF(ISBLANK(VLOOKUP($C341,GVgg!$D$12:CN$600,AA$3,FALSE)),"i.a",VLOOKUP($C341,GVgg!$D$12:CN$600,AA$3,FALSE)),"i.a"))</f>
        <v>i.a</v>
      </c>
      <c r="AB341" s="134" t="str">
        <f>IF($C341="","",_xlfn.IFNA(IF(ISBLANK(VLOOKUP($C341,GVgg!$D$12:CO$600,AB$3,FALSE)),"i.a",VLOOKUP($C341,GVgg!$D$12:CO$600,AB$3,FALSE)),"i.a"))</f>
        <v>i.a</v>
      </c>
    </row>
    <row r="342" spans="1:28" x14ac:dyDescent="0.2">
      <c r="A342" s="45">
        <v>334</v>
      </c>
      <c r="B342" s="45">
        <f>IF(OR(B341=B340,INDEX(GVgg!$B$12:$D$600,B341,1)=""),B341+1,B341)</f>
        <v>334</v>
      </c>
      <c r="C342" s="45">
        <f>IF(B342=B343,"",INDEX(GVgg!$B$12:$D$600,B342,3))</f>
        <v>0</v>
      </c>
      <c r="D342" s="51" t="str">
        <f>_xlfn.IFNA(IF(OR($C342="",ISBLANK(VLOOKUP($C342,GVgg!$D$11:$BV933,$I$3,FALSE))),"",VLOOKUP($C342,GVgg!$D$11:$BV933,$I$3,FALSE)),"")</f>
        <v/>
      </c>
      <c r="E342" s="51" t="str">
        <f>_xlfn.IFNA(IF(OR($C342="",ISBLANK(VLOOKUP($C342,GVgg!$D$11:$BV933,$I$3-1,FALSE))),"",VLOOKUP($C342,GVgg!$D$11:$BV933,$I$3-1,FALSE)),"")</f>
        <v/>
      </c>
      <c r="F342" s="51">
        <f>IF(B342=B343,UPPER(MID(INDEX(GVgg!$B$12:$F$600,B342,1),9,99)),INDEX(GVgg!$B$12:$F$600,B342,5))</f>
        <v>0</v>
      </c>
      <c r="G342" s="51">
        <f>IF(B342=B343,UPPER(MID(INDEX(GVgg!$B$12:$F$600,B342,1),9,99)),INDEX(GVgg!$B$12:$F$600,B342,4))</f>
        <v>0</v>
      </c>
      <c r="H342" s="106">
        <f t="shared" si="12"/>
        <v>0</v>
      </c>
      <c r="I342" s="108" t="str">
        <f t="shared" si="11"/>
        <v xml:space="preserve"> </v>
      </c>
      <c r="J342" s="134" t="str">
        <f>IF($C342="","",_xlfn.IFNA(IF(ISBLANK(VLOOKUP($C342,GVgg!$D$12:BW$600,J$3,FALSE)),"i.a",VLOOKUP($C342,GVgg!$D$12:BW$600,J$3,FALSE)),"i.a"))</f>
        <v>i.a</v>
      </c>
      <c r="K342" s="134" t="str">
        <f>IF($C342="","",_xlfn.IFNA(IF(ISBLANK(VLOOKUP($C342,GVgg!$D$12:BX$600,K$3,FALSE)),"i.a",VLOOKUP($C342,GVgg!$D$12:BX$600,K$3,FALSE)),"i.a"))</f>
        <v>i.a</v>
      </c>
      <c r="L342" s="134" t="str">
        <f>IF($C342="","",_xlfn.IFNA(IF(ISBLANK(VLOOKUP($C342,GVgg!$D$12:BY$600,L$3,FALSE)),"i.a",VLOOKUP($C342,GVgg!$D$12:BY$600,L$3,FALSE)),"i.a"))</f>
        <v>i.a</v>
      </c>
      <c r="M342" s="134" t="str">
        <f>IF($C342="","",_xlfn.IFNA(IF(ISBLANK(VLOOKUP($C342,GVgg!$D$12:BZ$600,M$3,FALSE)),"i.a",VLOOKUP($C342,GVgg!$D$12:BZ$600,M$3,FALSE)),"i.a"))</f>
        <v>i.a</v>
      </c>
      <c r="N342" s="134" t="str">
        <f>IF($C342="","",_xlfn.IFNA(IF(ISBLANK(VLOOKUP($C342,GVgg!$D$12:CA$600,N$3,FALSE)),"i.a",VLOOKUP($C342,GVgg!$D$12:CA$600,N$3,FALSE)),"i.a"))</f>
        <v>i.a</v>
      </c>
      <c r="O342" s="134" t="str">
        <f>IF($C342="","",_xlfn.IFNA(IF(ISBLANK(VLOOKUP($C342,GVgg!$D$12:CB$600,O$3,FALSE)),"i.a",VLOOKUP($C342,GVgg!$D$12:CB$600,O$3,FALSE)),"i.a"))</f>
        <v>i.a</v>
      </c>
      <c r="P342" s="134" t="str">
        <f>IF($C342="","",_xlfn.IFNA(IF(ISBLANK(VLOOKUP($C342,GVgg!$D$12:CC$600,P$3,FALSE)),"i.a",VLOOKUP($C342,GVgg!$D$12:CC$600,P$3,FALSE)),"i.a"))</f>
        <v>i.a</v>
      </c>
      <c r="Q342" s="134" t="str">
        <f>IF($C342="","",_xlfn.IFNA(IF(ISBLANK(VLOOKUP($C342,GVgg!$D$12:CD$600,Q$3,FALSE)),"i.a",VLOOKUP($C342,GVgg!$D$12:CD$600,Q$3,FALSE)),"i.a"))</f>
        <v>i.a</v>
      </c>
      <c r="R342" s="134" t="str">
        <f>IF($C342="","",_xlfn.IFNA(IF(ISBLANK(VLOOKUP($C342,GVgg!$D$12:CE$600,R$3,FALSE)),"i.a",VLOOKUP($C342,GVgg!$D$12:CE$600,R$3,FALSE)),"i.a"))</f>
        <v>i.a</v>
      </c>
      <c r="S342" s="134" t="str">
        <f>IF($C342="","",_xlfn.IFNA(IF(ISBLANK(VLOOKUP($C342,GVgg!$D$12:CF$600,S$3,FALSE)),"i.a",VLOOKUP($C342,GVgg!$D$12:CF$600,S$3,FALSE)),"i.a"))</f>
        <v>i.a</v>
      </c>
      <c r="T342" s="134" t="str">
        <f>IF($C342="","",_xlfn.IFNA(IF(ISBLANK(VLOOKUP($C342,GVgg!$D$12:CG$600,T$3,FALSE)),"i.a",VLOOKUP($C342,GVgg!$D$12:CG$600,T$3,FALSE)),"i.a"))</f>
        <v>i.a</v>
      </c>
      <c r="U342" s="134" t="str">
        <f>IF($C342="","",_xlfn.IFNA(IF(ISBLANK(VLOOKUP($C342,GVgg!$D$12:CH$600,U$3,FALSE)),"i.a",VLOOKUP($C342,GVgg!$D$12:CH$600,U$3,FALSE)),"i.a"))</f>
        <v>i.a</v>
      </c>
      <c r="V342" s="134" t="str">
        <f>IF($C342="","",_xlfn.IFNA(IF(ISBLANK(VLOOKUP($C342,GVgg!$D$12:CI$600,V$3,FALSE)),"i.a",VLOOKUP($C342,GVgg!$D$12:CI$600,V$3,FALSE)),"i.a"))</f>
        <v>i.a</v>
      </c>
      <c r="W342" s="134" t="str">
        <f>IF($C342="","",_xlfn.IFNA(IF(ISBLANK(VLOOKUP($C342,GVgg!$D$12:CJ$600,W$3,FALSE)),"i.a",VLOOKUP($C342,GVgg!$D$12:CJ$600,W$3,FALSE)),"i.a"))</f>
        <v>i.a</v>
      </c>
      <c r="X342" s="134" t="str">
        <f>IF($C342="","",_xlfn.IFNA(IF(ISBLANK(VLOOKUP($C342,GVgg!$D$12:CK$600,X$3,FALSE)),"i.a",VLOOKUP($C342,GVgg!$D$12:CK$600,X$3,FALSE)),"i.a"))</f>
        <v>i.a</v>
      </c>
      <c r="Y342" s="134" t="str">
        <f>IF($C342="","",_xlfn.IFNA(IF(ISBLANK(VLOOKUP($C342,GVgg!$D$12:CL$600,Y$3,FALSE)),"i.a",VLOOKUP($C342,GVgg!$D$12:CL$600,Y$3,FALSE)),"i.a"))</f>
        <v>i.a</v>
      </c>
      <c r="Z342" s="134" t="str">
        <f>IF($C342="","",_xlfn.IFNA(IF(ISBLANK(VLOOKUP($C342,GVgg!$D$12:CM$600,Z$3,FALSE)),"i.a",VLOOKUP($C342,GVgg!$D$12:CM$600,Z$3,FALSE)),"i.a"))</f>
        <v>i.a</v>
      </c>
      <c r="AA342" s="134" t="str">
        <f>IF($C342="","",_xlfn.IFNA(IF(ISBLANK(VLOOKUP($C342,GVgg!$D$12:CN$600,AA$3,FALSE)),"i.a",VLOOKUP($C342,GVgg!$D$12:CN$600,AA$3,FALSE)),"i.a"))</f>
        <v>i.a</v>
      </c>
      <c r="AB342" s="134" t="str">
        <f>IF($C342="","",_xlfn.IFNA(IF(ISBLANK(VLOOKUP($C342,GVgg!$D$12:CO$600,AB$3,FALSE)),"i.a",VLOOKUP($C342,GVgg!$D$12:CO$600,AB$3,FALSE)),"i.a"))</f>
        <v>i.a</v>
      </c>
    </row>
    <row r="343" spans="1:28" x14ac:dyDescent="0.2">
      <c r="A343" s="45">
        <v>335</v>
      </c>
      <c r="B343" s="45">
        <f>IF(OR(B342=B341,INDEX(GVgg!$B$12:$D$600,B342,1)=""),B342+1,B342)</f>
        <v>335</v>
      </c>
      <c r="C343" s="45">
        <f>IF(B343=B344,"",INDEX(GVgg!$B$12:$D$600,B343,3))</f>
        <v>0</v>
      </c>
      <c r="D343" s="51" t="str">
        <f>_xlfn.IFNA(IF(OR($C343="",ISBLANK(VLOOKUP($C343,GVgg!$D$11:$BV934,$I$3,FALSE))),"",VLOOKUP($C343,GVgg!$D$11:$BV934,$I$3,FALSE)),"")</f>
        <v/>
      </c>
      <c r="E343" s="51" t="str">
        <f>_xlfn.IFNA(IF(OR($C343="",ISBLANK(VLOOKUP($C343,GVgg!$D$11:$BV934,$I$3-1,FALSE))),"",VLOOKUP($C343,GVgg!$D$11:$BV934,$I$3-1,FALSE)),"")</f>
        <v/>
      </c>
      <c r="F343" s="51">
        <f>IF(B343=B344,UPPER(MID(INDEX(GVgg!$B$12:$F$600,B343,1),9,99)),INDEX(GVgg!$B$12:$F$600,B343,5))</f>
        <v>0</v>
      </c>
      <c r="G343" s="51">
        <f>IF(B343=B344,UPPER(MID(INDEX(GVgg!$B$12:$F$600,B343,1),9,99)),INDEX(GVgg!$B$12:$F$600,B343,4))</f>
        <v>0</v>
      </c>
      <c r="H343" s="106">
        <f t="shared" si="12"/>
        <v>0</v>
      </c>
      <c r="I343" s="108" t="str">
        <f t="shared" si="11"/>
        <v xml:space="preserve"> </v>
      </c>
      <c r="J343" s="134" t="str">
        <f>IF($C343="","",_xlfn.IFNA(IF(ISBLANK(VLOOKUP($C343,GVgg!$D$12:BW$600,J$3,FALSE)),"i.a",VLOOKUP($C343,GVgg!$D$12:BW$600,J$3,FALSE)),"i.a"))</f>
        <v>i.a</v>
      </c>
      <c r="K343" s="134" t="str">
        <f>IF($C343="","",_xlfn.IFNA(IF(ISBLANK(VLOOKUP($C343,GVgg!$D$12:BX$600,K$3,FALSE)),"i.a",VLOOKUP($C343,GVgg!$D$12:BX$600,K$3,FALSE)),"i.a"))</f>
        <v>i.a</v>
      </c>
      <c r="L343" s="134" t="str">
        <f>IF($C343="","",_xlfn.IFNA(IF(ISBLANK(VLOOKUP($C343,GVgg!$D$12:BY$600,L$3,FALSE)),"i.a",VLOOKUP($C343,GVgg!$D$12:BY$600,L$3,FALSE)),"i.a"))</f>
        <v>i.a</v>
      </c>
      <c r="M343" s="134" t="str">
        <f>IF($C343="","",_xlfn.IFNA(IF(ISBLANK(VLOOKUP($C343,GVgg!$D$12:BZ$600,M$3,FALSE)),"i.a",VLOOKUP($C343,GVgg!$D$12:BZ$600,M$3,FALSE)),"i.a"))</f>
        <v>i.a</v>
      </c>
      <c r="N343" s="134" t="str">
        <f>IF($C343="","",_xlfn.IFNA(IF(ISBLANK(VLOOKUP($C343,GVgg!$D$12:CA$600,N$3,FALSE)),"i.a",VLOOKUP($C343,GVgg!$D$12:CA$600,N$3,FALSE)),"i.a"))</f>
        <v>i.a</v>
      </c>
      <c r="O343" s="134" t="str">
        <f>IF($C343="","",_xlfn.IFNA(IF(ISBLANK(VLOOKUP($C343,GVgg!$D$12:CB$600,O$3,FALSE)),"i.a",VLOOKUP($C343,GVgg!$D$12:CB$600,O$3,FALSE)),"i.a"))</f>
        <v>i.a</v>
      </c>
      <c r="P343" s="134" t="str">
        <f>IF($C343="","",_xlfn.IFNA(IF(ISBLANK(VLOOKUP($C343,GVgg!$D$12:CC$600,P$3,FALSE)),"i.a",VLOOKUP($C343,GVgg!$D$12:CC$600,P$3,FALSE)),"i.a"))</f>
        <v>i.a</v>
      </c>
      <c r="Q343" s="134" t="str">
        <f>IF($C343="","",_xlfn.IFNA(IF(ISBLANK(VLOOKUP($C343,GVgg!$D$12:CD$600,Q$3,FALSE)),"i.a",VLOOKUP($C343,GVgg!$D$12:CD$600,Q$3,FALSE)),"i.a"))</f>
        <v>i.a</v>
      </c>
      <c r="R343" s="134" t="str">
        <f>IF($C343="","",_xlfn.IFNA(IF(ISBLANK(VLOOKUP($C343,GVgg!$D$12:CE$600,R$3,FALSE)),"i.a",VLOOKUP($C343,GVgg!$D$12:CE$600,R$3,FALSE)),"i.a"))</f>
        <v>i.a</v>
      </c>
      <c r="S343" s="134" t="str">
        <f>IF($C343="","",_xlfn.IFNA(IF(ISBLANK(VLOOKUP($C343,GVgg!$D$12:CF$600,S$3,FALSE)),"i.a",VLOOKUP($C343,GVgg!$D$12:CF$600,S$3,FALSE)),"i.a"))</f>
        <v>i.a</v>
      </c>
      <c r="T343" s="134" t="str">
        <f>IF($C343="","",_xlfn.IFNA(IF(ISBLANK(VLOOKUP($C343,GVgg!$D$12:CG$600,T$3,FALSE)),"i.a",VLOOKUP($C343,GVgg!$D$12:CG$600,T$3,FALSE)),"i.a"))</f>
        <v>i.a</v>
      </c>
      <c r="U343" s="134" t="str">
        <f>IF($C343="","",_xlfn.IFNA(IF(ISBLANK(VLOOKUP($C343,GVgg!$D$12:CH$600,U$3,FALSE)),"i.a",VLOOKUP($C343,GVgg!$D$12:CH$600,U$3,FALSE)),"i.a"))</f>
        <v>i.a</v>
      </c>
      <c r="V343" s="134" t="str">
        <f>IF($C343="","",_xlfn.IFNA(IF(ISBLANK(VLOOKUP($C343,GVgg!$D$12:CI$600,V$3,FALSE)),"i.a",VLOOKUP($C343,GVgg!$D$12:CI$600,V$3,FALSE)),"i.a"))</f>
        <v>i.a</v>
      </c>
      <c r="W343" s="134" t="str">
        <f>IF($C343="","",_xlfn.IFNA(IF(ISBLANK(VLOOKUP($C343,GVgg!$D$12:CJ$600,W$3,FALSE)),"i.a",VLOOKUP($C343,GVgg!$D$12:CJ$600,W$3,FALSE)),"i.a"))</f>
        <v>i.a</v>
      </c>
      <c r="X343" s="134" t="str">
        <f>IF($C343="","",_xlfn.IFNA(IF(ISBLANK(VLOOKUP($C343,GVgg!$D$12:CK$600,X$3,FALSE)),"i.a",VLOOKUP($C343,GVgg!$D$12:CK$600,X$3,FALSE)),"i.a"))</f>
        <v>i.a</v>
      </c>
      <c r="Y343" s="134" t="str">
        <f>IF($C343="","",_xlfn.IFNA(IF(ISBLANK(VLOOKUP($C343,GVgg!$D$12:CL$600,Y$3,FALSE)),"i.a",VLOOKUP($C343,GVgg!$D$12:CL$600,Y$3,FALSE)),"i.a"))</f>
        <v>i.a</v>
      </c>
      <c r="Z343" s="134" t="str">
        <f>IF($C343="","",_xlfn.IFNA(IF(ISBLANK(VLOOKUP($C343,GVgg!$D$12:CM$600,Z$3,FALSE)),"i.a",VLOOKUP($C343,GVgg!$D$12:CM$600,Z$3,FALSE)),"i.a"))</f>
        <v>i.a</v>
      </c>
      <c r="AA343" s="134" t="str">
        <f>IF($C343="","",_xlfn.IFNA(IF(ISBLANK(VLOOKUP($C343,GVgg!$D$12:CN$600,AA$3,FALSE)),"i.a",VLOOKUP($C343,GVgg!$D$12:CN$600,AA$3,FALSE)),"i.a"))</f>
        <v>i.a</v>
      </c>
      <c r="AB343" s="134" t="str">
        <f>IF($C343="","",_xlfn.IFNA(IF(ISBLANK(VLOOKUP($C343,GVgg!$D$12:CO$600,AB$3,FALSE)),"i.a",VLOOKUP($C343,GVgg!$D$12:CO$600,AB$3,FALSE)),"i.a"))</f>
        <v>i.a</v>
      </c>
    </row>
    <row r="344" spans="1:28" x14ac:dyDescent="0.2">
      <c r="A344" s="45">
        <v>336</v>
      </c>
      <c r="B344" s="45">
        <f>IF(OR(B343=B342,INDEX(GVgg!$B$12:$D$600,B343,1)=""),B343+1,B343)</f>
        <v>336</v>
      </c>
      <c r="C344" s="45">
        <f>IF(B344=B345,"",INDEX(GVgg!$B$12:$D$600,B344,3))</f>
        <v>0</v>
      </c>
      <c r="D344" s="51" t="str">
        <f>_xlfn.IFNA(IF(OR($C344="",ISBLANK(VLOOKUP($C344,GVgg!$D$11:$BV935,$I$3,FALSE))),"",VLOOKUP($C344,GVgg!$D$11:$BV935,$I$3,FALSE)),"")</f>
        <v/>
      </c>
      <c r="E344" s="51" t="str">
        <f>_xlfn.IFNA(IF(OR($C344="",ISBLANK(VLOOKUP($C344,GVgg!$D$11:$BV935,$I$3-1,FALSE))),"",VLOOKUP($C344,GVgg!$D$11:$BV935,$I$3-1,FALSE)),"")</f>
        <v/>
      </c>
      <c r="F344" s="51">
        <f>IF(B344=B345,UPPER(MID(INDEX(GVgg!$B$12:$F$600,B344,1),9,99)),INDEX(GVgg!$B$12:$F$600,B344,5))</f>
        <v>0</v>
      </c>
      <c r="G344" s="51">
        <f>IF(B344=B345,UPPER(MID(INDEX(GVgg!$B$12:$F$600,B344,1),9,99)),INDEX(GVgg!$B$12:$F$600,B344,4))</f>
        <v>0</v>
      </c>
      <c r="H344" s="106">
        <f t="shared" si="12"/>
        <v>0</v>
      </c>
      <c r="I344" s="108" t="str">
        <f t="shared" si="11"/>
        <v xml:space="preserve"> </v>
      </c>
      <c r="J344" s="134" t="str">
        <f>IF($C344="","",_xlfn.IFNA(IF(ISBLANK(VLOOKUP($C344,GVgg!$D$12:BW$600,J$3,FALSE)),"i.a",VLOOKUP($C344,GVgg!$D$12:BW$600,J$3,FALSE)),"i.a"))</f>
        <v>i.a</v>
      </c>
      <c r="K344" s="134" t="str">
        <f>IF($C344="","",_xlfn.IFNA(IF(ISBLANK(VLOOKUP($C344,GVgg!$D$12:BX$600,K$3,FALSE)),"i.a",VLOOKUP($C344,GVgg!$D$12:BX$600,K$3,FALSE)),"i.a"))</f>
        <v>i.a</v>
      </c>
      <c r="L344" s="134" t="str">
        <f>IF($C344="","",_xlfn.IFNA(IF(ISBLANK(VLOOKUP($C344,GVgg!$D$12:BY$600,L$3,FALSE)),"i.a",VLOOKUP($C344,GVgg!$D$12:BY$600,L$3,FALSE)),"i.a"))</f>
        <v>i.a</v>
      </c>
      <c r="M344" s="134" t="str">
        <f>IF($C344="","",_xlfn.IFNA(IF(ISBLANK(VLOOKUP($C344,GVgg!$D$12:BZ$600,M$3,FALSE)),"i.a",VLOOKUP($C344,GVgg!$D$12:BZ$600,M$3,FALSE)),"i.a"))</f>
        <v>i.a</v>
      </c>
      <c r="N344" s="134" t="str">
        <f>IF($C344="","",_xlfn.IFNA(IF(ISBLANK(VLOOKUP($C344,GVgg!$D$12:CA$600,N$3,FALSE)),"i.a",VLOOKUP($C344,GVgg!$D$12:CA$600,N$3,FALSE)),"i.a"))</f>
        <v>i.a</v>
      </c>
      <c r="O344" s="134" t="str">
        <f>IF($C344="","",_xlfn.IFNA(IF(ISBLANK(VLOOKUP($C344,GVgg!$D$12:CB$600,O$3,FALSE)),"i.a",VLOOKUP($C344,GVgg!$D$12:CB$600,O$3,FALSE)),"i.a"))</f>
        <v>i.a</v>
      </c>
      <c r="P344" s="134" t="str">
        <f>IF($C344="","",_xlfn.IFNA(IF(ISBLANK(VLOOKUP($C344,GVgg!$D$12:CC$600,P$3,FALSE)),"i.a",VLOOKUP($C344,GVgg!$D$12:CC$600,P$3,FALSE)),"i.a"))</f>
        <v>i.a</v>
      </c>
      <c r="Q344" s="134" t="str">
        <f>IF($C344="","",_xlfn.IFNA(IF(ISBLANK(VLOOKUP($C344,GVgg!$D$12:CD$600,Q$3,FALSE)),"i.a",VLOOKUP($C344,GVgg!$D$12:CD$600,Q$3,FALSE)),"i.a"))</f>
        <v>i.a</v>
      </c>
      <c r="R344" s="134" t="str">
        <f>IF($C344="","",_xlfn.IFNA(IF(ISBLANK(VLOOKUP($C344,GVgg!$D$12:CE$600,R$3,FALSE)),"i.a",VLOOKUP($C344,GVgg!$D$12:CE$600,R$3,FALSE)),"i.a"))</f>
        <v>i.a</v>
      </c>
      <c r="S344" s="134" t="str">
        <f>IF($C344="","",_xlfn.IFNA(IF(ISBLANK(VLOOKUP($C344,GVgg!$D$12:CF$600,S$3,FALSE)),"i.a",VLOOKUP($C344,GVgg!$D$12:CF$600,S$3,FALSE)),"i.a"))</f>
        <v>i.a</v>
      </c>
      <c r="T344" s="134" t="str">
        <f>IF($C344="","",_xlfn.IFNA(IF(ISBLANK(VLOOKUP($C344,GVgg!$D$12:CG$600,T$3,FALSE)),"i.a",VLOOKUP($C344,GVgg!$D$12:CG$600,T$3,FALSE)),"i.a"))</f>
        <v>i.a</v>
      </c>
      <c r="U344" s="134" t="str">
        <f>IF($C344="","",_xlfn.IFNA(IF(ISBLANK(VLOOKUP($C344,GVgg!$D$12:CH$600,U$3,FALSE)),"i.a",VLOOKUP($C344,GVgg!$D$12:CH$600,U$3,FALSE)),"i.a"))</f>
        <v>i.a</v>
      </c>
      <c r="V344" s="134" t="str">
        <f>IF($C344="","",_xlfn.IFNA(IF(ISBLANK(VLOOKUP($C344,GVgg!$D$12:CI$600,V$3,FALSE)),"i.a",VLOOKUP($C344,GVgg!$D$12:CI$600,V$3,FALSE)),"i.a"))</f>
        <v>i.a</v>
      </c>
      <c r="W344" s="134" t="str">
        <f>IF($C344="","",_xlfn.IFNA(IF(ISBLANK(VLOOKUP($C344,GVgg!$D$12:CJ$600,W$3,FALSE)),"i.a",VLOOKUP($C344,GVgg!$D$12:CJ$600,W$3,FALSE)),"i.a"))</f>
        <v>i.a</v>
      </c>
      <c r="X344" s="134" t="str">
        <f>IF($C344="","",_xlfn.IFNA(IF(ISBLANK(VLOOKUP($C344,GVgg!$D$12:CK$600,X$3,FALSE)),"i.a",VLOOKUP($C344,GVgg!$D$12:CK$600,X$3,FALSE)),"i.a"))</f>
        <v>i.a</v>
      </c>
      <c r="Y344" s="134" t="str">
        <f>IF($C344="","",_xlfn.IFNA(IF(ISBLANK(VLOOKUP($C344,GVgg!$D$12:CL$600,Y$3,FALSE)),"i.a",VLOOKUP($C344,GVgg!$D$12:CL$600,Y$3,FALSE)),"i.a"))</f>
        <v>i.a</v>
      </c>
      <c r="Z344" s="134" t="str">
        <f>IF($C344="","",_xlfn.IFNA(IF(ISBLANK(VLOOKUP($C344,GVgg!$D$12:CM$600,Z$3,FALSE)),"i.a",VLOOKUP($C344,GVgg!$D$12:CM$600,Z$3,FALSE)),"i.a"))</f>
        <v>i.a</v>
      </c>
      <c r="AA344" s="134" t="str">
        <f>IF($C344="","",_xlfn.IFNA(IF(ISBLANK(VLOOKUP($C344,GVgg!$D$12:CN$600,AA$3,FALSE)),"i.a",VLOOKUP($C344,GVgg!$D$12:CN$600,AA$3,FALSE)),"i.a"))</f>
        <v>i.a</v>
      </c>
      <c r="AB344" s="134" t="str">
        <f>IF($C344="","",_xlfn.IFNA(IF(ISBLANK(VLOOKUP($C344,GVgg!$D$12:CO$600,AB$3,FALSE)),"i.a",VLOOKUP($C344,GVgg!$D$12:CO$600,AB$3,FALSE)),"i.a"))</f>
        <v>i.a</v>
      </c>
    </row>
    <row r="345" spans="1:28" x14ac:dyDescent="0.2">
      <c r="A345" s="45">
        <v>337</v>
      </c>
      <c r="B345" s="45">
        <f>IF(OR(B344=B343,INDEX(GVgg!$B$12:$D$600,B344,1)=""),B344+1,B344)</f>
        <v>337</v>
      </c>
      <c r="C345" s="45">
        <f>IF(B345=B346,"",INDEX(GVgg!$B$12:$D$600,B345,3))</f>
        <v>0</v>
      </c>
      <c r="D345" s="51" t="str">
        <f>_xlfn.IFNA(IF(OR($C345="",ISBLANK(VLOOKUP($C345,GVgg!$D$11:$BV936,$I$3,FALSE))),"",VLOOKUP($C345,GVgg!$D$11:$BV936,$I$3,FALSE)),"")</f>
        <v/>
      </c>
      <c r="E345" s="51" t="str">
        <f>_xlfn.IFNA(IF(OR($C345="",ISBLANK(VLOOKUP($C345,GVgg!$D$11:$BV936,$I$3-1,FALSE))),"",VLOOKUP($C345,GVgg!$D$11:$BV936,$I$3-1,FALSE)),"")</f>
        <v/>
      </c>
      <c r="F345" s="51">
        <f>IF(B345=B346,UPPER(MID(INDEX(GVgg!$B$12:$F$600,B345,1),9,99)),INDEX(GVgg!$B$12:$F$600,B345,5))</f>
        <v>0</v>
      </c>
      <c r="G345" s="51">
        <f>IF(B345=B346,UPPER(MID(INDEX(GVgg!$B$12:$F$600,B345,1),9,99)),INDEX(GVgg!$B$12:$F$600,B345,4))</f>
        <v>0</v>
      </c>
      <c r="H345" s="106">
        <f t="shared" si="12"/>
        <v>0</v>
      </c>
      <c r="I345" s="108" t="str">
        <f t="shared" si="11"/>
        <v xml:space="preserve"> </v>
      </c>
      <c r="J345" s="134" t="str">
        <f>IF($C345="","",_xlfn.IFNA(IF(ISBLANK(VLOOKUP($C345,GVgg!$D$12:BW$600,J$3,FALSE)),"i.a",VLOOKUP($C345,GVgg!$D$12:BW$600,J$3,FALSE)),"i.a"))</f>
        <v>i.a</v>
      </c>
      <c r="K345" s="134" t="str">
        <f>IF($C345="","",_xlfn.IFNA(IF(ISBLANK(VLOOKUP($C345,GVgg!$D$12:BX$600,K$3,FALSE)),"i.a",VLOOKUP($C345,GVgg!$D$12:BX$600,K$3,FALSE)),"i.a"))</f>
        <v>i.a</v>
      </c>
      <c r="L345" s="134" t="str">
        <f>IF($C345="","",_xlfn.IFNA(IF(ISBLANK(VLOOKUP($C345,GVgg!$D$12:BY$600,L$3,FALSE)),"i.a",VLOOKUP($C345,GVgg!$D$12:BY$600,L$3,FALSE)),"i.a"))</f>
        <v>i.a</v>
      </c>
      <c r="M345" s="134" t="str">
        <f>IF($C345="","",_xlfn.IFNA(IF(ISBLANK(VLOOKUP($C345,GVgg!$D$12:BZ$600,M$3,FALSE)),"i.a",VLOOKUP($C345,GVgg!$D$12:BZ$600,M$3,FALSE)),"i.a"))</f>
        <v>i.a</v>
      </c>
      <c r="N345" s="134" t="str">
        <f>IF($C345="","",_xlfn.IFNA(IF(ISBLANK(VLOOKUP($C345,GVgg!$D$12:CA$600,N$3,FALSE)),"i.a",VLOOKUP($C345,GVgg!$D$12:CA$600,N$3,FALSE)),"i.a"))</f>
        <v>i.a</v>
      </c>
      <c r="O345" s="134" t="str">
        <f>IF($C345="","",_xlfn.IFNA(IF(ISBLANK(VLOOKUP($C345,GVgg!$D$12:CB$600,O$3,FALSE)),"i.a",VLOOKUP($C345,GVgg!$D$12:CB$600,O$3,FALSE)),"i.a"))</f>
        <v>i.a</v>
      </c>
      <c r="P345" s="134" t="str">
        <f>IF($C345="","",_xlfn.IFNA(IF(ISBLANK(VLOOKUP($C345,GVgg!$D$12:CC$600,P$3,FALSE)),"i.a",VLOOKUP($C345,GVgg!$D$12:CC$600,P$3,FALSE)),"i.a"))</f>
        <v>i.a</v>
      </c>
      <c r="Q345" s="134" t="str">
        <f>IF($C345="","",_xlfn.IFNA(IF(ISBLANK(VLOOKUP($C345,GVgg!$D$12:CD$600,Q$3,FALSE)),"i.a",VLOOKUP($C345,GVgg!$D$12:CD$600,Q$3,FALSE)),"i.a"))</f>
        <v>i.a</v>
      </c>
      <c r="R345" s="134" t="str">
        <f>IF($C345="","",_xlfn.IFNA(IF(ISBLANK(VLOOKUP($C345,GVgg!$D$12:CE$600,R$3,FALSE)),"i.a",VLOOKUP($C345,GVgg!$D$12:CE$600,R$3,FALSE)),"i.a"))</f>
        <v>i.a</v>
      </c>
      <c r="S345" s="134" t="str">
        <f>IF($C345="","",_xlfn.IFNA(IF(ISBLANK(VLOOKUP($C345,GVgg!$D$12:CF$600,S$3,FALSE)),"i.a",VLOOKUP($C345,GVgg!$D$12:CF$600,S$3,FALSE)),"i.a"))</f>
        <v>i.a</v>
      </c>
      <c r="T345" s="134" t="str">
        <f>IF($C345="","",_xlfn.IFNA(IF(ISBLANK(VLOOKUP($C345,GVgg!$D$12:CG$600,T$3,FALSE)),"i.a",VLOOKUP($C345,GVgg!$D$12:CG$600,T$3,FALSE)),"i.a"))</f>
        <v>i.a</v>
      </c>
      <c r="U345" s="134" t="str">
        <f>IF($C345="","",_xlfn.IFNA(IF(ISBLANK(VLOOKUP($C345,GVgg!$D$12:CH$600,U$3,FALSE)),"i.a",VLOOKUP($C345,GVgg!$D$12:CH$600,U$3,FALSE)),"i.a"))</f>
        <v>i.a</v>
      </c>
      <c r="V345" s="134" t="str">
        <f>IF($C345="","",_xlfn.IFNA(IF(ISBLANK(VLOOKUP($C345,GVgg!$D$12:CI$600,V$3,FALSE)),"i.a",VLOOKUP($C345,GVgg!$D$12:CI$600,V$3,FALSE)),"i.a"))</f>
        <v>i.a</v>
      </c>
      <c r="W345" s="134" t="str">
        <f>IF($C345="","",_xlfn.IFNA(IF(ISBLANK(VLOOKUP($C345,GVgg!$D$12:CJ$600,W$3,FALSE)),"i.a",VLOOKUP($C345,GVgg!$D$12:CJ$600,W$3,FALSE)),"i.a"))</f>
        <v>i.a</v>
      </c>
      <c r="X345" s="134" t="str">
        <f>IF($C345="","",_xlfn.IFNA(IF(ISBLANK(VLOOKUP($C345,GVgg!$D$12:CK$600,X$3,FALSE)),"i.a",VLOOKUP($C345,GVgg!$D$12:CK$600,X$3,FALSE)),"i.a"))</f>
        <v>i.a</v>
      </c>
      <c r="Y345" s="134" t="str">
        <f>IF($C345="","",_xlfn.IFNA(IF(ISBLANK(VLOOKUP($C345,GVgg!$D$12:CL$600,Y$3,FALSE)),"i.a",VLOOKUP($C345,GVgg!$D$12:CL$600,Y$3,FALSE)),"i.a"))</f>
        <v>i.a</v>
      </c>
      <c r="Z345" s="134" t="str">
        <f>IF($C345="","",_xlfn.IFNA(IF(ISBLANK(VLOOKUP($C345,GVgg!$D$12:CM$600,Z$3,FALSE)),"i.a",VLOOKUP($C345,GVgg!$D$12:CM$600,Z$3,FALSE)),"i.a"))</f>
        <v>i.a</v>
      </c>
      <c r="AA345" s="134" t="str">
        <f>IF($C345="","",_xlfn.IFNA(IF(ISBLANK(VLOOKUP($C345,GVgg!$D$12:CN$600,AA$3,FALSE)),"i.a",VLOOKUP($C345,GVgg!$D$12:CN$600,AA$3,FALSE)),"i.a"))</f>
        <v>i.a</v>
      </c>
      <c r="AB345" s="134" t="str">
        <f>IF($C345="","",_xlfn.IFNA(IF(ISBLANK(VLOOKUP($C345,GVgg!$D$12:CO$600,AB$3,FALSE)),"i.a",VLOOKUP($C345,GVgg!$D$12:CO$600,AB$3,FALSE)),"i.a"))</f>
        <v>i.a</v>
      </c>
    </row>
    <row r="346" spans="1:28" x14ac:dyDescent="0.2">
      <c r="A346" s="45">
        <v>338</v>
      </c>
      <c r="B346" s="45">
        <f>IF(OR(B345=B344,INDEX(GVgg!$B$12:$D$600,B345,1)=""),B345+1,B345)</f>
        <v>338</v>
      </c>
      <c r="C346" s="45">
        <f>IF(B346=B347,"",INDEX(GVgg!$B$12:$D$600,B346,3))</f>
        <v>0</v>
      </c>
      <c r="D346" s="51" t="str">
        <f>_xlfn.IFNA(IF(OR($C346="",ISBLANK(VLOOKUP($C346,GVgg!$D$11:$BV937,$I$3,FALSE))),"",VLOOKUP($C346,GVgg!$D$11:$BV937,$I$3,FALSE)),"")</f>
        <v/>
      </c>
      <c r="E346" s="51" t="str">
        <f>_xlfn.IFNA(IF(OR($C346="",ISBLANK(VLOOKUP($C346,GVgg!$D$11:$BV937,$I$3-1,FALSE))),"",VLOOKUP($C346,GVgg!$D$11:$BV937,$I$3-1,FALSE)),"")</f>
        <v/>
      </c>
      <c r="F346" s="51">
        <f>IF(B346=B347,UPPER(MID(INDEX(GVgg!$B$12:$F$600,B346,1),9,99)),INDEX(GVgg!$B$12:$F$600,B346,5))</f>
        <v>0</v>
      </c>
      <c r="G346" s="51">
        <f>IF(B346=B347,UPPER(MID(INDEX(GVgg!$B$12:$F$600,B346,1),9,99)),INDEX(GVgg!$B$12:$F$600,B346,4))</f>
        <v>0</v>
      </c>
      <c r="H346" s="106">
        <f t="shared" si="12"/>
        <v>0</v>
      </c>
      <c r="I346" s="108" t="str">
        <f t="shared" si="11"/>
        <v xml:space="preserve"> </v>
      </c>
      <c r="J346" s="134" t="str">
        <f>IF($C346="","",_xlfn.IFNA(IF(ISBLANK(VLOOKUP($C346,GVgg!$D$12:BW$600,J$3,FALSE)),"i.a",VLOOKUP($C346,GVgg!$D$12:BW$600,J$3,FALSE)),"i.a"))</f>
        <v>i.a</v>
      </c>
      <c r="K346" s="134" t="str">
        <f>IF($C346="","",_xlfn.IFNA(IF(ISBLANK(VLOOKUP($C346,GVgg!$D$12:BX$600,K$3,FALSE)),"i.a",VLOOKUP($C346,GVgg!$D$12:BX$600,K$3,FALSE)),"i.a"))</f>
        <v>i.a</v>
      </c>
      <c r="L346" s="134" t="str">
        <f>IF($C346="","",_xlfn.IFNA(IF(ISBLANK(VLOOKUP($C346,GVgg!$D$12:BY$600,L$3,FALSE)),"i.a",VLOOKUP($C346,GVgg!$D$12:BY$600,L$3,FALSE)),"i.a"))</f>
        <v>i.a</v>
      </c>
      <c r="M346" s="134" t="str">
        <f>IF($C346="","",_xlfn.IFNA(IF(ISBLANK(VLOOKUP($C346,GVgg!$D$12:BZ$600,M$3,FALSE)),"i.a",VLOOKUP($C346,GVgg!$D$12:BZ$600,M$3,FALSE)),"i.a"))</f>
        <v>i.a</v>
      </c>
      <c r="N346" s="134" t="str">
        <f>IF($C346="","",_xlfn.IFNA(IF(ISBLANK(VLOOKUP($C346,GVgg!$D$12:CA$600,N$3,FALSE)),"i.a",VLOOKUP($C346,GVgg!$D$12:CA$600,N$3,FALSE)),"i.a"))</f>
        <v>i.a</v>
      </c>
      <c r="O346" s="134" t="str">
        <f>IF($C346="","",_xlfn.IFNA(IF(ISBLANK(VLOOKUP($C346,GVgg!$D$12:CB$600,O$3,FALSE)),"i.a",VLOOKUP($C346,GVgg!$D$12:CB$600,O$3,FALSE)),"i.a"))</f>
        <v>i.a</v>
      </c>
      <c r="P346" s="134" t="str">
        <f>IF($C346="","",_xlfn.IFNA(IF(ISBLANK(VLOOKUP($C346,GVgg!$D$12:CC$600,P$3,FALSE)),"i.a",VLOOKUP($C346,GVgg!$D$12:CC$600,P$3,FALSE)),"i.a"))</f>
        <v>i.a</v>
      </c>
      <c r="Q346" s="134" t="str">
        <f>IF($C346="","",_xlfn.IFNA(IF(ISBLANK(VLOOKUP($C346,GVgg!$D$12:CD$600,Q$3,FALSE)),"i.a",VLOOKUP($C346,GVgg!$D$12:CD$600,Q$3,FALSE)),"i.a"))</f>
        <v>i.a</v>
      </c>
      <c r="R346" s="134" t="str">
        <f>IF($C346="","",_xlfn.IFNA(IF(ISBLANK(VLOOKUP($C346,GVgg!$D$12:CE$600,R$3,FALSE)),"i.a",VLOOKUP($C346,GVgg!$D$12:CE$600,R$3,FALSE)),"i.a"))</f>
        <v>i.a</v>
      </c>
      <c r="S346" s="134" t="str">
        <f>IF($C346="","",_xlfn.IFNA(IF(ISBLANK(VLOOKUP($C346,GVgg!$D$12:CF$600,S$3,FALSE)),"i.a",VLOOKUP($C346,GVgg!$D$12:CF$600,S$3,FALSE)),"i.a"))</f>
        <v>i.a</v>
      </c>
      <c r="T346" s="134" t="str">
        <f>IF($C346="","",_xlfn.IFNA(IF(ISBLANK(VLOOKUP($C346,GVgg!$D$12:CG$600,T$3,FALSE)),"i.a",VLOOKUP($C346,GVgg!$D$12:CG$600,T$3,FALSE)),"i.a"))</f>
        <v>i.a</v>
      </c>
      <c r="U346" s="134" t="str">
        <f>IF($C346="","",_xlfn.IFNA(IF(ISBLANK(VLOOKUP($C346,GVgg!$D$12:CH$600,U$3,FALSE)),"i.a",VLOOKUP($C346,GVgg!$D$12:CH$600,U$3,FALSE)),"i.a"))</f>
        <v>i.a</v>
      </c>
      <c r="V346" s="134" t="str">
        <f>IF($C346="","",_xlfn.IFNA(IF(ISBLANK(VLOOKUP($C346,GVgg!$D$12:CI$600,V$3,FALSE)),"i.a",VLOOKUP($C346,GVgg!$D$12:CI$600,V$3,FALSE)),"i.a"))</f>
        <v>i.a</v>
      </c>
      <c r="W346" s="134" t="str">
        <f>IF($C346="","",_xlfn.IFNA(IF(ISBLANK(VLOOKUP($C346,GVgg!$D$12:CJ$600,W$3,FALSE)),"i.a",VLOOKUP($C346,GVgg!$D$12:CJ$600,W$3,FALSE)),"i.a"))</f>
        <v>i.a</v>
      </c>
      <c r="X346" s="134" t="str">
        <f>IF($C346="","",_xlfn.IFNA(IF(ISBLANK(VLOOKUP($C346,GVgg!$D$12:CK$600,X$3,FALSE)),"i.a",VLOOKUP($C346,GVgg!$D$12:CK$600,X$3,FALSE)),"i.a"))</f>
        <v>i.a</v>
      </c>
      <c r="Y346" s="134" t="str">
        <f>IF($C346="","",_xlfn.IFNA(IF(ISBLANK(VLOOKUP($C346,GVgg!$D$12:CL$600,Y$3,FALSE)),"i.a",VLOOKUP($C346,GVgg!$D$12:CL$600,Y$3,FALSE)),"i.a"))</f>
        <v>i.a</v>
      </c>
      <c r="Z346" s="134" t="str">
        <f>IF($C346="","",_xlfn.IFNA(IF(ISBLANK(VLOOKUP($C346,GVgg!$D$12:CM$600,Z$3,FALSE)),"i.a",VLOOKUP($C346,GVgg!$D$12:CM$600,Z$3,FALSE)),"i.a"))</f>
        <v>i.a</v>
      </c>
      <c r="AA346" s="134" t="str">
        <f>IF($C346="","",_xlfn.IFNA(IF(ISBLANK(VLOOKUP($C346,GVgg!$D$12:CN$600,AA$3,FALSE)),"i.a",VLOOKUP($C346,GVgg!$D$12:CN$600,AA$3,FALSE)),"i.a"))</f>
        <v>i.a</v>
      </c>
      <c r="AB346" s="134" t="str">
        <f>IF($C346="","",_xlfn.IFNA(IF(ISBLANK(VLOOKUP($C346,GVgg!$D$12:CO$600,AB$3,FALSE)),"i.a",VLOOKUP($C346,GVgg!$D$12:CO$600,AB$3,FALSE)),"i.a"))</f>
        <v>i.a</v>
      </c>
    </row>
    <row r="347" spans="1:28" x14ac:dyDescent="0.2">
      <c r="A347" s="45">
        <v>339</v>
      </c>
      <c r="B347" s="45">
        <f>IF(OR(B346=B345,INDEX(GVgg!$B$12:$D$600,B346,1)=""),B346+1,B346)</f>
        <v>339</v>
      </c>
      <c r="C347" s="45">
        <f>IF(B347=B348,"",INDEX(GVgg!$B$12:$D$600,B347,3))</f>
        <v>0</v>
      </c>
      <c r="D347" s="51" t="str">
        <f>_xlfn.IFNA(IF(OR($C347="",ISBLANK(VLOOKUP($C347,GVgg!$D$11:$BV938,$I$3,FALSE))),"",VLOOKUP($C347,GVgg!$D$11:$BV938,$I$3,FALSE)),"")</f>
        <v/>
      </c>
      <c r="E347" s="51" t="str">
        <f>_xlfn.IFNA(IF(OR($C347="",ISBLANK(VLOOKUP($C347,GVgg!$D$11:$BV938,$I$3-1,FALSE))),"",VLOOKUP($C347,GVgg!$D$11:$BV938,$I$3-1,FALSE)),"")</f>
        <v/>
      </c>
      <c r="F347" s="51">
        <f>IF(B347=B348,UPPER(MID(INDEX(GVgg!$B$12:$F$600,B347,1),9,99)),INDEX(GVgg!$B$12:$F$600,B347,5))</f>
        <v>0</v>
      </c>
      <c r="G347" s="51">
        <f>IF(B347=B348,UPPER(MID(INDEX(GVgg!$B$12:$F$600,B347,1),9,99)),INDEX(GVgg!$B$12:$F$600,B347,4))</f>
        <v>0</v>
      </c>
      <c r="H347" s="106">
        <f t="shared" si="12"/>
        <v>0</v>
      </c>
      <c r="I347" s="108" t="str">
        <f t="shared" si="11"/>
        <v xml:space="preserve"> </v>
      </c>
      <c r="J347" s="134" t="str">
        <f>IF($C347="","",_xlfn.IFNA(IF(ISBLANK(VLOOKUP($C347,GVgg!$D$12:BW$600,J$3,FALSE)),"i.a",VLOOKUP($C347,GVgg!$D$12:BW$600,J$3,FALSE)),"i.a"))</f>
        <v>i.a</v>
      </c>
      <c r="K347" s="134" t="str">
        <f>IF($C347="","",_xlfn.IFNA(IF(ISBLANK(VLOOKUP($C347,GVgg!$D$12:BX$600,K$3,FALSE)),"i.a",VLOOKUP($C347,GVgg!$D$12:BX$600,K$3,FALSE)),"i.a"))</f>
        <v>i.a</v>
      </c>
      <c r="L347" s="134" t="str">
        <f>IF($C347="","",_xlfn.IFNA(IF(ISBLANK(VLOOKUP($C347,GVgg!$D$12:BY$600,L$3,FALSE)),"i.a",VLOOKUP($C347,GVgg!$D$12:BY$600,L$3,FALSE)),"i.a"))</f>
        <v>i.a</v>
      </c>
      <c r="M347" s="134" t="str">
        <f>IF($C347="","",_xlfn.IFNA(IF(ISBLANK(VLOOKUP($C347,GVgg!$D$12:BZ$600,M$3,FALSE)),"i.a",VLOOKUP($C347,GVgg!$D$12:BZ$600,M$3,FALSE)),"i.a"))</f>
        <v>i.a</v>
      </c>
      <c r="N347" s="134" t="str">
        <f>IF($C347="","",_xlfn.IFNA(IF(ISBLANK(VLOOKUP($C347,GVgg!$D$12:CA$600,N$3,FALSE)),"i.a",VLOOKUP($C347,GVgg!$D$12:CA$600,N$3,FALSE)),"i.a"))</f>
        <v>i.a</v>
      </c>
      <c r="O347" s="134" t="str">
        <f>IF($C347="","",_xlfn.IFNA(IF(ISBLANK(VLOOKUP($C347,GVgg!$D$12:CB$600,O$3,FALSE)),"i.a",VLOOKUP($C347,GVgg!$D$12:CB$600,O$3,FALSE)),"i.a"))</f>
        <v>i.a</v>
      </c>
      <c r="P347" s="134" t="str">
        <f>IF($C347="","",_xlfn.IFNA(IF(ISBLANK(VLOOKUP($C347,GVgg!$D$12:CC$600,P$3,FALSE)),"i.a",VLOOKUP($C347,GVgg!$D$12:CC$600,P$3,FALSE)),"i.a"))</f>
        <v>i.a</v>
      </c>
      <c r="Q347" s="134" t="str">
        <f>IF($C347="","",_xlfn.IFNA(IF(ISBLANK(VLOOKUP($C347,GVgg!$D$12:CD$600,Q$3,FALSE)),"i.a",VLOOKUP($C347,GVgg!$D$12:CD$600,Q$3,FALSE)),"i.a"))</f>
        <v>i.a</v>
      </c>
      <c r="R347" s="134" t="str">
        <f>IF($C347="","",_xlfn.IFNA(IF(ISBLANK(VLOOKUP($C347,GVgg!$D$12:CE$600,R$3,FALSE)),"i.a",VLOOKUP($C347,GVgg!$D$12:CE$600,R$3,FALSE)),"i.a"))</f>
        <v>i.a</v>
      </c>
      <c r="S347" s="134" t="str">
        <f>IF($C347="","",_xlfn.IFNA(IF(ISBLANK(VLOOKUP($C347,GVgg!$D$12:CF$600,S$3,FALSE)),"i.a",VLOOKUP($C347,GVgg!$D$12:CF$600,S$3,FALSE)),"i.a"))</f>
        <v>i.a</v>
      </c>
      <c r="T347" s="134" t="str">
        <f>IF($C347="","",_xlfn.IFNA(IF(ISBLANK(VLOOKUP($C347,GVgg!$D$12:CG$600,T$3,FALSE)),"i.a",VLOOKUP($C347,GVgg!$D$12:CG$600,T$3,FALSE)),"i.a"))</f>
        <v>i.a</v>
      </c>
      <c r="U347" s="134" t="str">
        <f>IF($C347="","",_xlfn.IFNA(IF(ISBLANK(VLOOKUP($C347,GVgg!$D$12:CH$600,U$3,FALSE)),"i.a",VLOOKUP($C347,GVgg!$D$12:CH$600,U$3,FALSE)),"i.a"))</f>
        <v>i.a</v>
      </c>
      <c r="V347" s="134" t="str">
        <f>IF($C347="","",_xlfn.IFNA(IF(ISBLANK(VLOOKUP($C347,GVgg!$D$12:CI$600,V$3,FALSE)),"i.a",VLOOKUP($C347,GVgg!$D$12:CI$600,V$3,FALSE)),"i.a"))</f>
        <v>i.a</v>
      </c>
      <c r="W347" s="134" t="str">
        <f>IF($C347="","",_xlfn.IFNA(IF(ISBLANK(VLOOKUP($C347,GVgg!$D$12:CJ$600,W$3,FALSE)),"i.a",VLOOKUP($C347,GVgg!$D$12:CJ$600,W$3,FALSE)),"i.a"))</f>
        <v>i.a</v>
      </c>
      <c r="X347" s="134" t="str">
        <f>IF($C347="","",_xlfn.IFNA(IF(ISBLANK(VLOOKUP($C347,GVgg!$D$12:CK$600,X$3,FALSE)),"i.a",VLOOKUP($C347,GVgg!$D$12:CK$600,X$3,FALSE)),"i.a"))</f>
        <v>i.a</v>
      </c>
      <c r="Y347" s="134" t="str">
        <f>IF($C347="","",_xlfn.IFNA(IF(ISBLANK(VLOOKUP($C347,GVgg!$D$12:CL$600,Y$3,FALSE)),"i.a",VLOOKUP($C347,GVgg!$D$12:CL$600,Y$3,FALSE)),"i.a"))</f>
        <v>i.a</v>
      </c>
      <c r="Z347" s="134" t="str">
        <f>IF($C347="","",_xlfn.IFNA(IF(ISBLANK(VLOOKUP($C347,GVgg!$D$12:CM$600,Z$3,FALSE)),"i.a",VLOOKUP($C347,GVgg!$D$12:CM$600,Z$3,FALSE)),"i.a"))</f>
        <v>i.a</v>
      </c>
      <c r="AA347" s="134" t="str">
        <f>IF($C347="","",_xlfn.IFNA(IF(ISBLANK(VLOOKUP($C347,GVgg!$D$12:CN$600,AA$3,FALSE)),"i.a",VLOOKUP($C347,GVgg!$D$12:CN$600,AA$3,FALSE)),"i.a"))</f>
        <v>i.a</v>
      </c>
      <c r="AB347" s="134" t="str">
        <f>IF($C347="","",_xlfn.IFNA(IF(ISBLANK(VLOOKUP($C347,GVgg!$D$12:CO$600,AB$3,FALSE)),"i.a",VLOOKUP($C347,GVgg!$D$12:CO$600,AB$3,FALSE)),"i.a"))</f>
        <v>i.a</v>
      </c>
    </row>
    <row r="348" spans="1:28" x14ac:dyDescent="0.2">
      <c r="A348" s="45">
        <v>340</v>
      </c>
      <c r="B348" s="45">
        <f>IF(OR(B347=B346,INDEX(GVgg!$B$12:$D$600,B347,1)=""),B347+1,B347)</f>
        <v>340</v>
      </c>
      <c r="C348" s="45">
        <f>IF(B348=B349,"",INDEX(GVgg!$B$12:$D$600,B348,3))</f>
        <v>0</v>
      </c>
      <c r="D348" s="51" t="str">
        <f>_xlfn.IFNA(IF(OR($C348="",ISBLANK(VLOOKUP($C348,GVgg!$D$11:$BV939,$I$3,FALSE))),"",VLOOKUP($C348,GVgg!$D$11:$BV939,$I$3,FALSE)),"")</f>
        <v/>
      </c>
      <c r="E348" s="51" t="str">
        <f>_xlfn.IFNA(IF(OR($C348="",ISBLANK(VLOOKUP($C348,GVgg!$D$11:$BV939,$I$3-1,FALSE))),"",VLOOKUP($C348,GVgg!$D$11:$BV939,$I$3-1,FALSE)),"")</f>
        <v/>
      </c>
      <c r="F348" s="51">
        <f>IF(B348=B349,UPPER(MID(INDEX(GVgg!$B$12:$F$600,B348,1),9,99)),INDEX(GVgg!$B$12:$F$600,B348,5))</f>
        <v>0</v>
      </c>
      <c r="G348" s="51">
        <f>IF(B348=B349,UPPER(MID(INDEX(GVgg!$B$12:$F$600,B348,1),9,99)),INDEX(GVgg!$B$12:$F$600,B348,4))</f>
        <v>0</v>
      </c>
      <c r="H348" s="106">
        <f t="shared" si="12"/>
        <v>0</v>
      </c>
      <c r="I348" s="108" t="str">
        <f t="shared" si="11"/>
        <v xml:space="preserve"> </v>
      </c>
      <c r="J348" s="134" t="str">
        <f>IF($C348="","",_xlfn.IFNA(IF(ISBLANK(VLOOKUP($C348,GVgg!$D$12:BW$600,J$3,FALSE)),"i.a",VLOOKUP($C348,GVgg!$D$12:BW$600,J$3,FALSE)),"i.a"))</f>
        <v>i.a</v>
      </c>
      <c r="K348" s="134" t="str">
        <f>IF($C348="","",_xlfn.IFNA(IF(ISBLANK(VLOOKUP($C348,GVgg!$D$12:BX$600,K$3,FALSE)),"i.a",VLOOKUP($C348,GVgg!$D$12:BX$600,K$3,FALSE)),"i.a"))</f>
        <v>i.a</v>
      </c>
      <c r="L348" s="134" t="str">
        <f>IF($C348="","",_xlfn.IFNA(IF(ISBLANK(VLOOKUP($C348,GVgg!$D$12:BY$600,L$3,FALSE)),"i.a",VLOOKUP($C348,GVgg!$D$12:BY$600,L$3,FALSE)),"i.a"))</f>
        <v>i.a</v>
      </c>
      <c r="M348" s="134" t="str">
        <f>IF($C348="","",_xlfn.IFNA(IF(ISBLANK(VLOOKUP($C348,GVgg!$D$12:BZ$600,M$3,FALSE)),"i.a",VLOOKUP($C348,GVgg!$D$12:BZ$600,M$3,FALSE)),"i.a"))</f>
        <v>i.a</v>
      </c>
      <c r="N348" s="134" t="str">
        <f>IF($C348="","",_xlfn.IFNA(IF(ISBLANK(VLOOKUP($C348,GVgg!$D$12:CA$600,N$3,FALSE)),"i.a",VLOOKUP($C348,GVgg!$D$12:CA$600,N$3,FALSE)),"i.a"))</f>
        <v>i.a</v>
      </c>
      <c r="O348" s="134" t="str">
        <f>IF($C348="","",_xlfn.IFNA(IF(ISBLANK(VLOOKUP($C348,GVgg!$D$12:CB$600,O$3,FALSE)),"i.a",VLOOKUP($C348,GVgg!$D$12:CB$600,O$3,FALSE)),"i.a"))</f>
        <v>i.a</v>
      </c>
      <c r="P348" s="134" t="str">
        <f>IF($C348="","",_xlfn.IFNA(IF(ISBLANK(VLOOKUP($C348,GVgg!$D$12:CC$600,P$3,FALSE)),"i.a",VLOOKUP($C348,GVgg!$D$12:CC$600,P$3,FALSE)),"i.a"))</f>
        <v>i.a</v>
      </c>
      <c r="Q348" s="134" t="str">
        <f>IF($C348="","",_xlfn.IFNA(IF(ISBLANK(VLOOKUP($C348,GVgg!$D$12:CD$600,Q$3,FALSE)),"i.a",VLOOKUP($C348,GVgg!$D$12:CD$600,Q$3,FALSE)),"i.a"))</f>
        <v>i.a</v>
      </c>
      <c r="R348" s="134" t="str">
        <f>IF($C348="","",_xlfn.IFNA(IF(ISBLANK(VLOOKUP($C348,GVgg!$D$12:CE$600,R$3,FALSE)),"i.a",VLOOKUP($C348,GVgg!$D$12:CE$600,R$3,FALSE)),"i.a"))</f>
        <v>i.a</v>
      </c>
      <c r="S348" s="134" t="str">
        <f>IF($C348="","",_xlfn.IFNA(IF(ISBLANK(VLOOKUP($C348,GVgg!$D$12:CF$600,S$3,FALSE)),"i.a",VLOOKUP($C348,GVgg!$D$12:CF$600,S$3,FALSE)),"i.a"))</f>
        <v>i.a</v>
      </c>
      <c r="T348" s="134" t="str">
        <f>IF($C348="","",_xlfn.IFNA(IF(ISBLANK(VLOOKUP($C348,GVgg!$D$12:CG$600,T$3,FALSE)),"i.a",VLOOKUP($C348,GVgg!$D$12:CG$600,T$3,FALSE)),"i.a"))</f>
        <v>i.a</v>
      </c>
      <c r="U348" s="134" t="str">
        <f>IF($C348="","",_xlfn.IFNA(IF(ISBLANK(VLOOKUP($C348,GVgg!$D$12:CH$600,U$3,FALSE)),"i.a",VLOOKUP($C348,GVgg!$D$12:CH$600,U$3,FALSE)),"i.a"))</f>
        <v>i.a</v>
      </c>
      <c r="V348" s="134" t="str">
        <f>IF($C348="","",_xlfn.IFNA(IF(ISBLANK(VLOOKUP($C348,GVgg!$D$12:CI$600,V$3,FALSE)),"i.a",VLOOKUP($C348,GVgg!$D$12:CI$600,V$3,FALSE)),"i.a"))</f>
        <v>i.a</v>
      </c>
      <c r="W348" s="134" t="str">
        <f>IF($C348="","",_xlfn.IFNA(IF(ISBLANK(VLOOKUP($C348,GVgg!$D$12:CJ$600,W$3,FALSE)),"i.a",VLOOKUP($C348,GVgg!$D$12:CJ$600,W$3,FALSE)),"i.a"))</f>
        <v>i.a</v>
      </c>
      <c r="X348" s="134" t="str">
        <f>IF($C348="","",_xlfn.IFNA(IF(ISBLANK(VLOOKUP($C348,GVgg!$D$12:CK$600,X$3,FALSE)),"i.a",VLOOKUP($C348,GVgg!$D$12:CK$600,X$3,FALSE)),"i.a"))</f>
        <v>i.a</v>
      </c>
      <c r="Y348" s="134" t="str">
        <f>IF($C348="","",_xlfn.IFNA(IF(ISBLANK(VLOOKUP($C348,GVgg!$D$12:CL$600,Y$3,FALSE)),"i.a",VLOOKUP($C348,GVgg!$D$12:CL$600,Y$3,FALSE)),"i.a"))</f>
        <v>i.a</v>
      </c>
      <c r="Z348" s="134" t="str">
        <f>IF($C348="","",_xlfn.IFNA(IF(ISBLANK(VLOOKUP($C348,GVgg!$D$12:CM$600,Z$3,FALSE)),"i.a",VLOOKUP($C348,GVgg!$D$12:CM$600,Z$3,FALSE)),"i.a"))</f>
        <v>i.a</v>
      </c>
      <c r="AA348" s="134" t="str">
        <f>IF($C348="","",_xlfn.IFNA(IF(ISBLANK(VLOOKUP($C348,GVgg!$D$12:CN$600,AA$3,FALSE)),"i.a",VLOOKUP($C348,GVgg!$D$12:CN$600,AA$3,FALSE)),"i.a"))</f>
        <v>i.a</v>
      </c>
      <c r="AB348" s="134" t="str">
        <f>IF($C348="","",_xlfn.IFNA(IF(ISBLANK(VLOOKUP($C348,GVgg!$D$12:CO$600,AB$3,FALSE)),"i.a",VLOOKUP($C348,GVgg!$D$12:CO$600,AB$3,FALSE)),"i.a"))</f>
        <v>i.a</v>
      </c>
    </row>
    <row r="349" spans="1:28" x14ac:dyDescent="0.2">
      <c r="A349" s="45">
        <v>341</v>
      </c>
      <c r="B349" s="45">
        <f>IF(OR(B348=B347,INDEX(GVgg!$B$12:$D$600,B348,1)=""),B348+1,B348)</f>
        <v>341</v>
      </c>
      <c r="C349" s="45">
        <f>IF(B349=B350,"",INDEX(GVgg!$B$12:$D$600,B349,3))</f>
        <v>0</v>
      </c>
      <c r="D349" s="51" t="str">
        <f>_xlfn.IFNA(IF(OR($C349="",ISBLANK(VLOOKUP($C349,GVgg!$D$11:$BV940,$I$3,FALSE))),"",VLOOKUP($C349,GVgg!$D$11:$BV940,$I$3,FALSE)),"")</f>
        <v/>
      </c>
      <c r="E349" s="51" t="str">
        <f>_xlfn.IFNA(IF(OR($C349="",ISBLANK(VLOOKUP($C349,GVgg!$D$11:$BV940,$I$3-1,FALSE))),"",VLOOKUP($C349,GVgg!$D$11:$BV940,$I$3-1,FALSE)),"")</f>
        <v/>
      </c>
      <c r="F349" s="51">
        <f>IF(B349=B350,UPPER(MID(INDEX(GVgg!$B$12:$F$600,B349,1),9,99)),INDEX(GVgg!$B$12:$F$600,B349,5))</f>
        <v>0</v>
      </c>
      <c r="G349" s="51">
        <f>IF(B349=B350,UPPER(MID(INDEX(GVgg!$B$12:$F$600,B349,1),9,99)),INDEX(GVgg!$B$12:$F$600,B349,4))</f>
        <v>0</v>
      </c>
      <c r="H349" s="106">
        <f t="shared" si="12"/>
        <v>0</v>
      </c>
      <c r="I349" s="108" t="str">
        <f t="shared" si="11"/>
        <v xml:space="preserve"> </v>
      </c>
      <c r="J349" s="134" t="str">
        <f>IF($C349="","",_xlfn.IFNA(IF(ISBLANK(VLOOKUP($C349,GVgg!$D$12:BW$600,J$3,FALSE)),"i.a",VLOOKUP($C349,GVgg!$D$12:BW$600,J$3,FALSE)),"i.a"))</f>
        <v>i.a</v>
      </c>
      <c r="K349" s="134" t="str">
        <f>IF($C349="","",_xlfn.IFNA(IF(ISBLANK(VLOOKUP($C349,GVgg!$D$12:BX$600,K$3,FALSE)),"i.a",VLOOKUP($C349,GVgg!$D$12:BX$600,K$3,FALSE)),"i.a"))</f>
        <v>i.a</v>
      </c>
      <c r="L349" s="134" t="str">
        <f>IF($C349="","",_xlfn.IFNA(IF(ISBLANK(VLOOKUP($C349,GVgg!$D$12:BY$600,L$3,FALSE)),"i.a",VLOOKUP($C349,GVgg!$D$12:BY$600,L$3,FALSE)),"i.a"))</f>
        <v>i.a</v>
      </c>
      <c r="M349" s="134" t="str">
        <f>IF($C349="","",_xlfn.IFNA(IF(ISBLANK(VLOOKUP($C349,GVgg!$D$12:BZ$600,M$3,FALSE)),"i.a",VLOOKUP($C349,GVgg!$D$12:BZ$600,M$3,FALSE)),"i.a"))</f>
        <v>i.a</v>
      </c>
      <c r="N349" s="134" t="str">
        <f>IF($C349="","",_xlfn.IFNA(IF(ISBLANK(VLOOKUP($C349,GVgg!$D$12:CA$600,N$3,FALSE)),"i.a",VLOOKUP($C349,GVgg!$D$12:CA$600,N$3,FALSE)),"i.a"))</f>
        <v>i.a</v>
      </c>
      <c r="O349" s="134" t="str">
        <f>IF($C349="","",_xlfn.IFNA(IF(ISBLANK(VLOOKUP($C349,GVgg!$D$12:CB$600,O$3,FALSE)),"i.a",VLOOKUP($C349,GVgg!$D$12:CB$600,O$3,FALSE)),"i.a"))</f>
        <v>i.a</v>
      </c>
      <c r="P349" s="134" t="str">
        <f>IF($C349="","",_xlfn.IFNA(IF(ISBLANK(VLOOKUP($C349,GVgg!$D$12:CC$600,P$3,FALSE)),"i.a",VLOOKUP($C349,GVgg!$D$12:CC$600,P$3,FALSE)),"i.a"))</f>
        <v>i.a</v>
      </c>
      <c r="Q349" s="134" t="str">
        <f>IF($C349="","",_xlfn.IFNA(IF(ISBLANK(VLOOKUP($C349,GVgg!$D$12:CD$600,Q$3,FALSE)),"i.a",VLOOKUP($C349,GVgg!$D$12:CD$600,Q$3,FALSE)),"i.a"))</f>
        <v>i.a</v>
      </c>
      <c r="R349" s="134" t="str">
        <f>IF($C349="","",_xlfn.IFNA(IF(ISBLANK(VLOOKUP($C349,GVgg!$D$12:CE$600,R$3,FALSE)),"i.a",VLOOKUP($C349,GVgg!$D$12:CE$600,R$3,FALSE)),"i.a"))</f>
        <v>i.a</v>
      </c>
      <c r="S349" s="134" t="str">
        <f>IF($C349="","",_xlfn.IFNA(IF(ISBLANK(VLOOKUP($C349,GVgg!$D$12:CF$600,S$3,FALSE)),"i.a",VLOOKUP($C349,GVgg!$D$12:CF$600,S$3,FALSE)),"i.a"))</f>
        <v>i.a</v>
      </c>
      <c r="T349" s="134" t="str">
        <f>IF($C349="","",_xlfn.IFNA(IF(ISBLANK(VLOOKUP($C349,GVgg!$D$12:CG$600,T$3,FALSE)),"i.a",VLOOKUP($C349,GVgg!$D$12:CG$600,T$3,FALSE)),"i.a"))</f>
        <v>i.a</v>
      </c>
      <c r="U349" s="134" t="str">
        <f>IF($C349="","",_xlfn.IFNA(IF(ISBLANK(VLOOKUP($C349,GVgg!$D$12:CH$600,U$3,FALSE)),"i.a",VLOOKUP($C349,GVgg!$D$12:CH$600,U$3,FALSE)),"i.a"))</f>
        <v>i.a</v>
      </c>
      <c r="V349" s="134" t="str">
        <f>IF($C349="","",_xlfn.IFNA(IF(ISBLANK(VLOOKUP($C349,GVgg!$D$12:CI$600,V$3,FALSE)),"i.a",VLOOKUP($C349,GVgg!$D$12:CI$600,V$3,FALSE)),"i.a"))</f>
        <v>i.a</v>
      </c>
      <c r="W349" s="134" t="str">
        <f>IF($C349="","",_xlfn.IFNA(IF(ISBLANK(VLOOKUP($C349,GVgg!$D$12:CJ$600,W$3,FALSE)),"i.a",VLOOKUP($C349,GVgg!$D$12:CJ$600,W$3,FALSE)),"i.a"))</f>
        <v>i.a</v>
      </c>
      <c r="X349" s="134" t="str">
        <f>IF($C349="","",_xlfn.IFNA(IF(ISBLANK(VLOOKUP($C349,GVgg!$D$12:CK$600,X$3,FALSE)),"i.a",VLOOKUP($C349,GVgg!$D$12:CK$600,X$3,FALSE)),"i.a"))</f>
        <v>i.a</v>
      </c>
      <c r="Y349" s="134" t="str">
        <f>IF($C349="","",_xlfn.IFNA(IF(ISBLANK(VLOOKUP($C349,GVgg!$D$12:CL$600,Y$3,FALSE)),"i.a",VLOOKUP($C349,GVgg!$D$12:CL$600,Y$3,FALSE)),"i.a"))</f>
        <v>i.a</v>
      </c>
      <c r="Z349" s="134" t="str">
        <f>IF($C349="","",_xlfn.IFNA(IF(ISBLANK(VLOOKUP($C349,GVgg!$D$12:CM$600,Z$3,FALSE)),"i.a",VLOOKUP($C349,GVgg!$D$12:CM$600,Z$3,FALSE)),"i.a"))</f>
        <v>i.a</v>
      </c>
      <c r="AA349" s="134" t="str">
        <f>IF($C349="","",_xlfn.IFNA(IF(ISBLANK(VLOOKUP($C349,GVgg!$D$12:CN$600,AA$3,FALSE)),"i.a",VLOOKUP($C349,GVgg!$D$12:CN$600,AA$3,FALSE)),"i.a"))</f>
        <v>i.a</v>
      </c>
      <c r="AB349" s="134" t="str">
        <f>IF($C349="","",_xlfn.IFNA(IF(ISBLANK(VLOOKUP($C349,GVgg!$D$12:CO$600,AB$3,FALSE)),"i.a",VLOOKUP($C349,GVgg!$D$12:CO$600,AB$3,FALSE)),"i.a"))</f>
        <v>i.a</v>
      </c>
    </row>
    <row r="350" spans="1:28" x14ac:dyDescent="0.2">
      <c r="A350" s="45">
        <v>342</v>
      </c>
      <c r="B350" s="45">
        <f>IF(OR(B349=B348,INDEX(GVgg!$B$12:$D$600,B349,1)=""),B349+1,B349)</f>
        <v>342</v>
      </c>
      <c r="C350" s="45">
        <f>IF(B350=B351,"",INDEX(GVgg!$B$12:$D$600,B350,3))</f>
        <v>0</v>
      </c>
      <c r="D350" s="51" t="str">
        <f>_xlfn.IFNA(IF(OR($C350="",ISBLANK(VLOOKUP($C350,GVgg!$D$11:$BV941,$I$3,FALSE))),"",VLOOKUP($C350,GVgg!$D$11:$BV941,$I$3,FALSE)),"")</f>
        <v/>
      </c>
      <c r="E350" s="51" t="str">
        <f>_xlfn.IFNA(IF(OR($C350="",ISBLANK(VLOOKUP($C350,GVgg!$D$11:$BV941,$I$3-1,FALSE))),"",VLOOKUP($C350,GVgg!$D$11:$BV941,$I$3-1,FALSE)),"")</f>
        <v/>
      </c>
      <c r="F350" s="51">
        <f>IF(B350=B351,UPPER(MID(INDEX(GVgg!$B$12:$F$600,B350,1),9,99)),INDEX(GVgg!$B$12:$F$600,B350,5))</f>
        <v>0</v>
      </c>
      <c r="G350" s="51">
        <f>IF(B350=B351,UPPER(MID(INDEX(GVgg!$B$12:$F$600,B350,1),9,99)),INDEX(GVgg!$B$12:$F$600,B350,4))</f>
        <v>0</v>
      </c>
      <c r="H350" s="106">
        <f t="shared" si="12"/>
        <v>0</v>
      </c>
      <c r="I350" s="108" t="str">
        <f t="shared" si="11"/>
        <v xml:space="preserve"> </v>
      </c>
      <c r="J350" s="134" t="str">
        <f>IF($C350="","",_xlfn.IFNA(IF(ISBLANK(VLOOKUP($C350,GVgg!$D$12:BW$600,J$3,FALSE)),"i.a",VLOOKUP($C350,GVgg!$D$12:BW$600,J$3,FALSE)),"i.a"))</f>
        <v>i.a</v>
      </c>
      <c r="K350" s="134" t="str">
        <f>IF($C350="","",_xlfn.IFNA(IF(ISBLANK(VLOOKUP($C350,GVgg!$D$12:BX$600,K$3,FALSE)),"i.a",VLOOKUP($C350,GVgg!$D$12:BX$600,K$3,FALSE)),"i.a"))</f>
        <v>i.a</v>
      </c>
      <c r="L350" s="134" t="str">
        <f>IF($C350="","",_xlfn.IFNA(IF(ISBLANK(VLOOKUP($C350,GVgg!$D$12:BY$600,L$3,FALSE)),"i.a",VLOOKUP($C350,GVgg!$D$12:BY$600,L$3,FALSE)),"i.a"))</f>
        <v>i.a</v>
      </c>
      <c r="M350" s="134" t="str">
        <f>IF($C350="","",_xlfn.IFNA(IF(ISBLANK(VLOOKUP($C350,GVgg!$D$12:BZ$600,M$3,FALSE)),"i.a",VLOOKUP($C350,GVgg!$D$12:BZ$600,M$3,FALSE)),"i.a"))</f>
        <v>i.a</v>
      </c>
      <c r="N350" s="134" t="str">
        <f>IF($C350="","",_xlfn.IFNA(IF(ISBLANK(VLOOKUP($C350,GVgg!$D$12:CA$600,N$3,FALSE)),"i.a",VLOOKUP($C350,GVgg!$D$12:CA$600,N$3,FALSE)),"i.a"))</f>
        <v>i.a</v>
      </c>
      <c r="O350" s="134" t="str">
        <f>IF($C350="","",_xlfn.IFNA(IF(ISBLANK(VLOOKUP($C350,GVgg!$D$12:CB$600,O$3,FALSE)),"i.a",VLOOKUP($C350,GVgg!$D$12:CB$600,O$3,FALSE)),"i.a"))</f>
        <v>i.a</v>
      </c>
      <c r="P350" s="134" t="str">
        <f>IF($C350="","",_xlfn.IFNA(IF(ISBLANK(VLOOKUP($C350,GVgg!$D$12:CC$600,P$3,FALSE)),"i.a",VLOOKUP($C350,GVgg!$D$12:CC$600,P$3,FALSE)),"i.a"))</f>
        <v>i.a</v>
      </c>
      <c r="Q350" s="134" t="str">
        <f>IF($C350="","",_xlfn.IFNA(IF(ISBLANK(VLOOKUP($C350,GVgg!$D$12:CD$600,Q$3,FALSE)),"i.a",VLOOKUP($C350,GVgg!$D$12:CD$600,Q$3,FALSE)),"i.a"))</f>
        <v>i.a</v>
      </c>
      <c r="R350" s="134" t="str">
        <f>IF($C350="","",_xlfn.IFNA(IF(ISBLANK(VLOOKUP($C350,GVgg!$D$12:CE$600,R$3,FALSE)),"i.a",VLOOKUP($C350,GVgg!$D$12:CE$600,R$3,FALSE)),"i.a"))</f>
        <v>i.a</v>
      </c>
      <c r="S350" s="134" t="str">
        <f>IF($C350="","",_xlfn.IFNA(IF(ISBLANK(VLOOKUP($C350,GVgg!$D$12:CF$600,S$3,FALSE)),"i.a",VLOOKUP($C350,GVgg!$D$12:CF$600,S$3,FALSE)),"i.a"))</f>
        <v>i.a</v>
      </c>
      <c r="T350" s="134" t="str">
        <f>IF($C350="","",_xlfn.IFNA(IF(ISBLANK(VLOOKUP($C350,GVgg!$D$12:CG$600,T$3,FALSE)),"i.a",VLOOKUP($C350,GVgg!$D$12:CG$600,T$3,FALSE)),"i.a"))</f>
        <v>i.a</v>
      </c>
      <c r="U350" s="134" t="str">
        <f>IF($C350="","",_xlfn.IFNA(IF(ISBLANK(VLOOKUP($C350,GVgg!$D$12:CH$600,U$3,FALSE)),"i.a",VLOOKUP($C350,GVgg!$D$12:CH$600,U$3,FALSE)),"i.a"))</f>
        <v>i.a</v>
      </c>
      <c r="V350" s="134" t="str">
        <f>IF($C350="","",_xlfn.IFNA(IF(ISBLANK(VLOOKUP($C350,GVgg!$D$12:CI$600,V$3,FALSE)),"i.a",VLOOKUP($C350,GVgg!$D$12:CI$600,V$3,FALSE)),"i.a"))</f>
        <v>i.a</v>
      </c>
      <c r="W350" s="134" t="str">
        <f>IF($C350="","",_xlfn.IFNA(IF(ISBLANK(VLOOKUP($C350,GVgg!$D$12:CJ$600,W$3,FALSE)),"i.a",VLOOKUP($C350,GVgg!$D$12:CJ$600,W$3,FALSE)),"i.a"))</f>
        <v>i.a</v>
      </c>
      <c r="X350" s="134" t="str">
        <f>IF($C350="","",_xlfn.IFNA(IF(ISBLANK(VLOOKUP($C350,GVgg!$D$12:CK$600,X$3,FALSE)),"i.a",VLOOKUP($C350,GVgg!$D$12:CK$600,X$3,FALSE)),"i.a"))</f>
        <v>i.a</v>
      </c>
      <c r="Y350" s="134" t="str">
        <f>IF($C350="","",_xlfn.IFNA(IF(ISBLANK(VLOOKUP($C350,GVgg!$D$12:CL$600,Y$3,FALSE)),"i.a",VLOOKUP($C350,GVgg!$D$12:CL$600,Y$3,FALSE)),"i.a"))</f>
        <v>i.a</v>
      </c>
      <c r="Z350" s="134" t="str">
        <f>IF($C350="","",_xlfn.IFNA(IF(ISBLANK(VLOOKUP($C350,GVgg!$D$12:CM$600,Z$3,FALSE)),"i.a",VLOOKUP($C350,GVgg!$D$12:CM$600,Z$3,FALSE)),"i.a"))</f>
        <v>i.a</v>
      </c>
      <c r="AA350" s="134" t="str">
        <f>IF($C350="","",_xlfn.IFNA(IF(ISBLANK(VLOOKUP($C350,GVgg!$D$12:CN$600,AA$3,FALSE)),"i.a",VLOOKUP($C350,GVgg!$D$12:CN$600,AA$3,FALSE)),"i.a"))</f>
        <v>i.a</v>
      </c>
      <c r="AB350" s="134" t="str">
        <f>IF($C350="","",_xlfn.IFNA(IF(ISBLANK(VLOOKUP($C350,GVgg!$D$12:CO$600,AB$3,FALSE)),"i.a",VLOOKUP($C350,GVgg!$D$12:CO$600,AB$3,FALSE)),"i.a"))</f>
        <v>i.a</v>
      </c>
    </row>
    <row r="351" spans="1:28" x14ac:dyDescent="0.2">
      <c r="A351" s="45">
        <v>343</v>
      </c>
      <c r="B351" s="45">
        <f>IF(OR(B350=B349,INDEX(GVgg!$B$12:$D$600,B350,1)=""),B350+1,B350)</f>
        <v>343</v>
      </c>
      <c r="C351" s="45">
        <f>IF(B351=B352,"",INDEX(GVgg!$B$12:$D$600,B351,3))</f>
        <v>0</v>
      </c>
      <c r="D351" s="51" t="str">
        <f>_xlfn.IFNA(IF(OR($C351="",ISBLANK(VLOOKUP($C351,GVgg!$D$11:$BV942,$I$3,FALSE))),"",VLOOKUP($C351,GVgg!$D$11:$BV942,$I$3,FALSE)),"")</f>
        <v/>
      </c>
      <c r="E351" s="51" t="str">
        <f>_xlfn.IFNA(IF(OR($C351="",ISBLANK(VLOOKUP($C351,GVgg!$D$11:$BV942,$I$3-1,FALSE))),"",VLOOKUP($C351,GVgg!$D$11:$BV942,$I$3-1,FALSE)),"")</f>
        <v/>
      </c>
      <c r="F351" s="51">
        <f>IF(B351=B352,UPPER(MID(INDEX(GVgg!$B$12:$F$600,B351,1),9,99)),INDEX(GVgg!$B$12:$F$600,B351,5))</f>
        <v>0</v>
      </c>
      <c r="G351" s="51">
        <f>IF(B351=B352,UPPER(MID(INDEX(GVgg!$B$12:$F$600,B351,1),9,99)),INDEX(GVgg!$B$12:$F$600,B351,4))</f>
        <v>0</v>
      </c>
      <c r="H351" s="106">
        <f t="shared" si="12"/>
        <v>0</v>
      </c>
      <c r="I351" s="108" t="str">
        <f t="shared" ref="I351:I414" si="13">D351 &amp; " " &amp; E351</f>
        <v xml:space="preserve"> </v>
      </c>
      <c r="J351" s="134" t="str">
        <f>IF($C351="","",_xlfn.IFNA(IF(ISBLANK(VLOOKUP($C351,GVgg!$D$12:BW$600,J$3,FALSE)),"i.a",VLOOKUP($C351,GVgg!$D$12:BW$600,J$3,FALSE)),"i.a"))</f>
        <v>i.a</v>
      </c>
      <c r="K351" s="134" t="str">
        <f>IF($C351="","",_xlfn.IFNA(IF(ISBLANK(VLOOKUP($C351,GVgg!$D$12:BX$600,K$3,FALSE)),"i.a",VLOOKUP($C351,GVgg!$D$12:BX$600,K$3,FALSE)),"i.a"))</f>
        <v>i.a</v>
      </c>
      <c r="L351" s="134" t="str">
        <f>IF($C351="","",_xlfn.IFNA(IF(ISBLANK(VLOOKUP($C351,GVgg!$D$12:BY$600,L$3,FALSE)),"i.a",VLOOKUP($C351,GVgg!$D$12:BY$600,L$3,FALSE)),"i.a"))</f>
        <v>i.a</v>
      </c>
      <c r="M351" s="134" t="str">
        <f>IF($C351="","",_xlfn.IFNA(IF(ISBLANK(VLOOKUP($C351,GVgg!$D$12:BZ$600,M$3,FALSE)),"i.a",VLOOKUP($C351,GVgg!$D$12:BZ$600,M$3,FALSE)),"i.a"))</f>
        <v>i.a</v>
      </c>
      <c r="N351" s="134" t="str">
        <f>IF($C351="","",_xlfn.IFNA(IF(ISBLANK(VLOOKUP($C351,GVgg!$D$12:CA$600,N$3,FALSE)),"i.a",VLOOKUP($C351,GVgg!$D$12:CA$600,N$3,FALSE)),"i.a"))</f>
        <v>i.a</v>
      </c>
      <c r="O351" s="134" t="str">
        <f>IF($C351="","",_xlfn.IFNA(IF(ISBLANK(VLOOKUP($C351,GVgg!$D$12:CB$600,O$3,FALSE)),"i.a",VLOOKUP($C351,GVgg!$D$12:CB$600,O$3,FALSE)),"i.a"))</f>
        <v>i.a</v>
      </c>
      <c r="P351" s="134" t="str">
        <f>IF($C351="","",_xlfn.IFNA(IF(ISBLANK(VLOOKUP($C351,GVgg!$D$12:CC$600,P$3,FALSE)),"i.a",VLOOKUP($C351,GVgg!$D$12:CC$600,P$3,FALSE)),"i.a"))</f>
        <v>i.a</v>
      </c>
      <c r="Q351" s="134" t="str">
        <f>IF($C351="","",_xlfn.IFNA(IF(ISBLANK(VLOOKUP($C351,GVgg!$D$12:CD$600,Q$3,FALSE)),"i.a",VLOOKUP($C351,GVgg!$D$12:CD$600,Q$3,FALSE)),"i.a"))</f>
        <v>i.a</v>
      </c>
      <c r="R351" s="134" t="str">
        <f>IF($C351="","",_xlfn.IFNA(IF(ISBLANK(VLOOKUP($C351,GVgg!$D$12:CE$600,R$3,FALSE)),"i.a",VLOOKUP($C351,GVgg!$D$12:CE$600,R$3,FALSE)),"i.a"))</f>
        <v>i.a</v>
      </c>
      <c r="S351" s="134" t="str">
        <f>IF($C351="","",_xlfn.IFNA(IF(ISBLANK(VLOOKUP($C351,GVgg!$D$12:CF$600,S$3,FALSE)),"i.a",VLOOKUP($C351,GVgg!$D$12:CF$600,S$3,FALSE)),"i.a"))</f>
        <v>i.a</v>
      </c>
      <c r="T351" s="134" t="str">
        <f>IF($C351="","",_xlfn.IFNA(IF(ISBLANK(VLOOKUP($C351,GVgg!$D$12:CG$600,T$3,FALSE)),"i.a",VLOOKUP($C351,GVgg!$D$12:CG$600,T$3,FALSE)),"i.a"))</f>
        <v>i.a</v>
      </c>
      <c r="U351" s="134" t="str">
        <f>IF($C351="","",_xlfn.IFNA(IF(ISBLANK(VLOOKUP($C351,GVgg!$D$12:CH$600,U$3,FALSE)),"i.a",VLOOKUP($C351,GVgg!$D$12:CH$600,U$3,FALSE)),"i.a"))</f>
        <v>i.a</v>
      </c>
      <c r="V351" s="134" t="str">
        <f>IF($C351="","",_xlfn.IFNA(IF(ISBLANK(VLOOKUP($C351,GVgg!$D$12:CI$600,V$3,FALSE)),"i.a",VLOOKUP($C351,GVgg!$D$12:CI$600,V$3,FALSE)),"i.a"))</f>
        <v>i.a</v>
      </c>
      <c r="W351" s="134" t="str">
        <f>IF($C351="","",_xlfn.IFNA(IF(ISBLANK(VLOOKUP($C351,GVgg!$D$12:CJ$600,W$3,FALSE)),"i.a",VLOOKUP($C351,GVgg!$D$12:CJ$600,W$3,FALSE)),"i.a"))</f>
        <v>i.a</v>
      </c>
      <c r="X351" s="134" t="str">
        <f>IF($C351="","",_xlfn.IFNA(IF(ISBLANK(VLOOKUP($C351,GVgg!$D$12:CK$600,X$3,FALSE)),"i.a",VLOOKUP($C351,GVgg!$D$12:CK$600,X$3,FALSE)),"i.a"))</f>
        <v>i.a</v>
      </c>
      <c r="Y351" s="134" t="str">
        <f>IF($C351="","",_xlfn.IFNA(IF(ISBLANK(VLOOKUP($C351,GVgg!$D$12:CL$600,Y$3,FALSE)),"i.a",VLOOKUP($C351,GVgg!$D$12:CL$600,Y$3,FALSE)),"i.a"))</f>
        <v>i.a</v>
      </c>
      <c r="Z351" s="134" t="str">
        <f>IF($C351="","",_xlfn.IFNA(IF(ISBLANK(VLOOKUP($C351,GVgg!$D$12:CM$600,Z$3,FALSE)),"i.a",VLOOKUP($C351,GVgg!$D$12:CM$600,Z$3,FALSE)),"i.a"))</f>
        <v>i.a</v>
      </c>
      <c r="AA351" s="134" t="str">
        <f>IF($C351="","",_xlfn.IFNA(IF(ISBLANK(VLOOKUP($C351,GVgg!$D$12:CN$600,AA$3,FALSE)),"i.a",VLOOKUP($C351,GVgg!$D$12:CN$600,AA$3,FALSE)),"i.a"))</f>
        <v>i.a</v>
      </c>
      <c r="AB351" s="134" t="str">
        <f>IF($C351="","",_xlfn.IFNA(IF(ISBLANK(VLOOKUP($C351,GVgg!$D$12:CO$600,AB$3,FALSE)),"i.a",VLOOKUP($C351,GVgg!$D$12:CO$600,AB$3,FALSE)),"i.a"))</f>
        <v>i.a</v>
      </c>
    </row>
    <row r="352" spans="1:28" x14ac:dyDescent="0.2">
      <c r="A352" s="45">
        <v>344</v>
      </c>
      <c r="B352" s="45">
        <f>IF(OR(B351=B350,INDEX(GVgg!$B$12:$D$600,B351,1)=""),B351+1,B351)</f>
        <v>344</v>
      </c>
      <c r="C352" s="45">
        <f>IF(B352=B353,"",INDEX(GVgg!$B$12:$D$600,B352,3))</f>
        <v>0</v>
      </c>
      <c r="D352" s="51" t="str">
        <f>_xlfn.IFNA(IF(OR($C352="",ISBLANK(VLOOKUP($C352,GVgg!$D$11:$BV943,$I$3,FALSE))),"",VLOOKUP($C352,GVgg!$D$11:$BV943,$I$3,FALSE)),"")</f>
        <v/>
      </c>
      <c r="E352" s="51" t="str">
        <f>_xlfn.IFNA(IF(OR($C352="",ISBLANK(VLOOKUP($C352,GVgg!$D$11:$BV943,$I$3-1,FALSE))),"",VLOOKUP($C352,GVgg!$D$11:$BV943,$I$3-1,FALSE)),"")</f>
        <v/>
      </c>
      <c r="F352" s="51">
        <f>IF(B352=B353,UPPER(MID(INDEX(GVgg!$B$12:$F$600,B352,1),9,99)),INDEX(GVgg!$B$12:$F$600,B352,5))</f>
        <v>0</v>
      </c>
      <c r="G352" s="51">
        <f>IF(B352=B353,UPPER(MID(INDEX(GVgg!$B$12:$F$600,B352,1),9,99)),INDEX(GVgg!$B$12:$F$600,B352,4))</f>
        <v>0</v>
      </c>
      <c r="H352" s="106">
        <f t="shared" si="12"/>
        <v>0</v>
      </c>
      <c r="I352" s="108" t="str">
        <f t="shared" si="13"/>
        <v xml:space="preserve"> </v>
      </c>
      <c r="J352" s="134" t="str">
        <f>IF($C352="","",_xlfn.IFNA(IF(ISBLANK(VLOOKUP($C352,GVgg!$D$12:BW$600,J$3,FALSE)),"i.a",VLOOKUP($C352,GVgg!$D$12:BW$600,J$3,FALSE)),"i.a"))</f>
        <v>i.a</v>
      </c>
      <c r="K352" s="134" t="str">
        <f>IF($C352="","",_xlfn.IFNA(IF(ISBLANK(VLOOKUP($C352,GVgg!$D$12:BX$600,K$3,FALSE)),"i.a",VLOOKUP($C352,GVgg!$D$12:BX$600,K$3,FALSE)),"i.a"))</f>
        <v>i.a</v>
      </c>
      <c r="L352" s="134" t="str">
        <f>IF($C352="","",_xlfn.IFNA(IF(ISBLANK(VLOOKUP($C352,GVgg!$D$12:BY$600,L$3,FALSE)),"i.a",VLOOKUP($C352,GVgg!$D$12:BY$600,L$3,FALSE)),"i.a"))</f>
        <v>i.a</v>
      </c>
      <c r="M352" s="134" t="str">
        <f>IF($C352="","",_xlfn.IFNA(IF(ISBLANK(VLOOKUP($C352,GVgg!$D$12:BZ$600,M$3,FALSE)),"i.a",VLOOKUP($C352,GVgg!$D$12:BZ$600,M$3,FALSE)),"i.a"))</f>
        <v>i.a</v>
      </c>
      <c r="N352" s="134" t="str">
        <f>IF($C352="","",_xlfn.IFNA(IF(ISBLANK(VLOOKUP($C352,GVgg!$D$12:CA$600,N$3,FALSE)),"i.a",VLOOKUP($C352,GVgg!$D$12:CA$600,N$3,FALSE)),"i.a"))</f>
        <v>i.a</v>
      </c>
      <c r="O352" s="134" t="str">
        <f>IF($C352="","",_xlfn.IFNA(IF(ISBLANK(VLOOKUP($C352,GVgg!$D$12:CB$600,O$3,FALSE)),"i.a",VLOOKUP($C352,GVgg!$D$12:CB$600,O$3,FALSE)),"i.a"))</f>
        <v>i.a</v>
      </c>
      <c r="P352" s="134" t="str">
        <f>IF($C352="","",_xlfn.IFNA(IF(ISBLANK(VLOOKUP($C352,GVgg!$D$12:CC$600,P$3,FALSE)),"i.a",VLOOKUP($C352,GVgg!$D$12:CC$600,P$3,FALSE)),"i.a"))</f>
        <v>i.a</v>
      </c>
      <c r="Q352" s="134" t="str">
        <f>IF($C352="","",_xlfn.IFNA(IF(ISBLANK(VLOOKUP($C352,GVgg!$D$12:CD$600,Q$3,FALSE)),"i.a",VLOOKUP($C352,GVgg!$D$12:CD$600,Q$3,FALSE)),"i.a"))</f>
        <v>i.a</v>
      </c>
      <c r="R352" s="134" t="str">
        <f>IF($C352="","",_xlfn.IFNA(IF(ISBLANK(VLOOKUP($C352,GVgg!$D$12:CE$600,R$3,FALSE)),"i.a",VLOOKUP($C352,GVgg!$D$12:CE$600,R$3,FALSE)),"i.a"))</f>
        <v>i.a</v>
      </c>
      <c r="S352" s="134" t="str">
        <f>IF($C352="","",_xlfn.IFNA(IF(ISBLANK(VLOOKUP($C352,GVgg!$D$12:CF$600,S$3,FALSE)),"i.a",VLOOKUP($C352,GVgg!$D$12:CF$600,S$3,FALSE)),"i.a"))</f>
        <v>i.a</v>
      </c>
      <c r="T352" s="134" t="str">
        <f>IF($C352="","",_xlfn.IFNA(IF(ISBLANK(VLOOKUP($C352,GVgg!$D$12:CG$600,T$3,FALSE)),"i.a",VLOOKUP($C352,GVgg!$D$12:CG$600,T$3,FALSE)),"i.a"))</f>
        <v>i.a</v>
      </c>
      <c r="U352" s="134" t="str">
        <f>IF($C352="","",_xlfn.IFNA(IF(ISBLANK(VLOOKUP($C352,GVgg!$D$12:CH$600,U$3,FALSE)),"i.a",VLOOKUP($C352,GVgg!$D$12:CH$600,U$3,FALSE)),"i.a"))</f>
        <v>i.a</v>
      </c>
      <c r="V352" s="134" t="str">
        <f>IF($C352="","",_xlfn.IFNA(IF(ISBLANK(VLOOKUP($C352,GVgg!$D$12:CI$600,V$3,FALSE)),"i.a",VLOOKUP($C352,GVgg!$D$12:CI$600,V$3,FALSE)),"i.a"))</f>
        <v>i.a</v>
      </c>
      <c r="W352" s="134" t="str">
        <f>IF($C352="","",_xlfn.IFNA(IF(ISBLANK(VLOOKUP($C352,GVgg!$D$12:CJ$600,W$3,FALSE)),"i.a",VLOOKUP($C352,GVgg!$D$12:CJ$600,W$3,FALSE)),"i.a"))</f>
        <v>i.a</v>
      </c>
      <c r="X352" s="134" t="str">
        <f>IF($C352="","",_xlfn.IFNA(IF(ISBLANK(VLOOKUP($C352,GVgg!$D$12:CK$600,X$3,FALSE)),"i.a",VLOOKUP($C352,GVgg!$D$12:CK$600,X$3,FALSE)),"i.a"))</f>
        <v>i.a</v>
      </c>
      <c r="Y352" s="134" t="str">
        <f>IF($C352="","",_xlfn.IFNA(IF(ISBLANK(VLOOKUP($C352,GVgg!$D$12:CL$600,Y$3,FALSE)),"i.a",VLOOKUP($C352,GVgg!$D$12:CL$600,Y$3,FALSE)),"i.a"))</f>
        <v>i.a</v>
      </c>
      <c r="Z352" s="134" t="str">
        <f>IF($C352="","",_xlfn.IFNA(IF(ISBLANK(VLOOKUP($C352,GVgg!$D$12:CM$600,Z$3,FALSE)),"i.a",VLOOKUP($C352,GVgg!$D$12:CM$600,Z$3,FALSE)),"i.a"))</f>
        <v>i.a</v>
      </c>
      <c r="AA352" s="134" t="str">
        <f>IF($C352="","",_xlfn.IFNA(IF(ISBLANK(VLOOKUP($C352,GVgg!$D$12:CN$600,AA$3,FALSE)),"i.a",VLOOKUP($C352,GVgg!$D$12:CN$600,AA$3,FALSE)),"i.a"))</f>
        <v>i.a</v>
      </c>
      <c r="AB352" s="134" t="str">
        <f>IF($C352="","",_xlfn.IFNA(IF(ISBLANK(VLOOKUP($C352,GVgg!$D$12:CO$600,AB$3,FALSE)),"i.a",VLOOKUP($C352,GVgg!$D$12:CO$600,AB$3,FALSE)),"i.a"))</f>
        <v>i.a</v>
      </c>
    </row>
    <row r="353" spans="1:28" x14ac:dyDescent="0.2">
      <c r="A353" s="45">
        <v>345</v>
      </c>
      <c r="B353" s="45">
        <f>IF(OR(B352=B351,INDEX(GVgg!$B$12:$D$600,B352,1)=""),B352+1,B352)</f>
        <v>345</v>
      </c>
      <c r="C353" s="45">
        <f>IF(B353=B354,"",INDEX(GVgg!$B$12:$D$600,B353,3))</f>
        <v>0</v>
      </c>
      <c r="D353" s="51" t="str">
        <f>_xlfn.IFNA(IF(OR($C353="",ISBLANK(VLOOKUP($C353,GVgg!$D$11:$BV944,$I$3,FALSE))),"",VLOOKUP($C353,GVgg!$D$11:$BV944,$I$3,FALSE)),"")</f>
        <v/>
      </c>
      <c r="E353" s="51" t="str">
        <f>_xlfn.IFNA(IF(OR($C353="",ISBLANK(VLOOKUP($C353,GVgg!$D$11:$BV944,$I$3-1,FALSE))),"",VLOOKUP($C353,GVgg!$D$11:$BV944,$I$3-1,FALSE)),"")</f>
        <v/>
      </c>
      <c r="F353" s="51">
        <f>IF(B353=B354,UPPER(MID(INDEX(GVgg!$B$12:$F$600,B353,1),9,99)),INDEX(GVgg!$B$12:$F$600,B353,5))</f>
        <v>0</v>
      </c>
      <c r="G353" s="51">
        <f>IF(B353=B354,UPPER(MID(INDEX(GVgg!$B$12:$F$600,B353,1),9,99)),INDEX(GVgg!$B$12:$F$600,B353,4))</f>
        <v>0</v>
      </c>
      <c r="H353" s="106">
        <f t="shared" si="12"/>
        <v>0</v>
      </c>
      <c r="I353" s="108" t="str">
        <f t="shared" si="13"/>
        <v xml:space="preserve"> </v>
      </c>
      <c r="J353" s="134" t="str">
        <f>IF($C353="","",_xlfn.IFNA(IF(ISBLANK(VLOOKUP($C353,GVgg!$D$12:BW$600,J$3,FALSE)),"i.a",VLOOKUP($C353,GVgg!$D$12:BW$600,J$3,FALSE)),"i.a"))</f>
        <v>i.a</v>
      </c>
      <c r="K353" s="134" t="str">
        <f>IF($C353="","",_xlfn.IFNA(IF(ISBLANK(VLOOKUP($C353,GVgg!$D$12:BX$600,K$3,FALSE)),"i.a",VLOOKUP($C353,GVgg!$D$12:BX$600,K$3,FALSE)),"i.a"))</f>
        <v>i.a</v>
      </c>
      <c r="L353" s="134" t="str">
        <f>IF($C353="","",_xlfn.IFNA(IF(ISBLANK(VLOOKUP($C353,GVgg!$D$12:BY$600,L$3,FALSE)),"i.a",VLOOKUP($C353,GVgg!$D$12:BY$600,L$3,FALSE)),"i.a"))</f>
        <v>i.a</v>
      </c>
      <c r="M353" s="134" t="str">
        <f>IF($C353="","",_xlfn.IFNA(IF(ISBLANK(VLOOKUP($C353,GVgg!$D$12:BZ$600,M$3,FALSE)),"i.a",VLOOKUP($C353,GVgg!$D$12:BZ$600,M$3,FALSE)),"i.a"))</f>
        <v>i.a</v>
      </c>
      <c r="N353" s="134" t="str">
        <f>IF($C353="","",_xlfn.IFNA(IF(ISBLANK(VLOOKUP($C353,GVgg!$D$12:CA$600,N$3,FALSE)),"i.a",VLOOKUP($C353,GVgg!$D$12:CA$600,N$3,FALSE)),"i.a"))</f>
        <v>i.a</v>
      </c>
      <c r="O353" s="134" t="str">
        <f>IF($C353="","",_xlfn.IFNA(IF(ISBLANK(VLOOKUP($C353,GVgg!$D$12:CB$600,O$3,FALSE)),"i.a",VLOOKUP($C353,GVgg!$D$12:CB$600,O$3,FALSE)),"i.a"))</f>
        <v>i.a</v>
      </c>
      <c r="P353" s="134" t="str">
        <f>IF($C353="","",_xlfn.IFNA(IF(ISBLANK(VLOOKUP($C353,GVgg!$D$12:CC$600,P$3,FALSE)),"i.a",VLOOKUP($C353,GVgg!$D$12:CC$600,P$3,FALSE)),"i.a"))</f>
        <v>i.a</v>
      </c>
      <c r="Q353" s="134" t="str">
        <f>IF($C353="","",_xlfn.IFNA(IF(ISBLANK(VLOOKUP($C353,GVgg!$D$12:CD$600,Q$3,FALSE)),"i.a",VLOOKUP($C353,GVgg!$D$12:CD$600,Q$3,FALSE)),"i.a"))</f>
        <v>i.a</v>
      </c>
      <c r="R353" s="134" t="str">
        <f>IF($C353="","",_xlfn.IFNA(IF(ISBLANK(VLOOKUP($C353,GVgg!$D$12:CE$600,R$3,FALSE)),"i.a",VLOOKUP($C353,GVgg!$D$12:CE$600,R$3,FALSE)),"i.a"))</f>
        <v>i.a</v>
      </c>
      <c r="S353" s="134" t="str">
        <f>IF($C353="","",_xlfn.IFNA(IF(ISBLANK(VLOOKUP($C353,GVgg!$D$12:CF$600,S$3,FALSE)),"i.a",VLOOKUP($C353,GVgg!$D$12:CF$600,S$3,FALSE)),"i.a"))</f>
        <v>i.a</v>
      </c>
      <c r="T353" s="134" t="str">
        <f>IF($C353="","",_xlfn.IFNA(IF(ISBLANK(VLOOKUP($C353,GVgg!$D$12:CG$600,T$3,FALSE)),"i.a",VLOOKUP($C353,GVgg!$D$12:CG$600,T$3,FALSE)),"i.a"))</f>
        <v>i.a</v>
      </c>
      <c r="U353" s="134" t="str">
        <f>IF($C353="","",_xlfn.IFNA(IF(ISBLANK(VLOOKUP($C353,GVgg!$D$12:CH$600,U$3,FALSE)),"i.a",VLOOKUP($C353,GVgg!$D$12:CH$600,U$3,FALSE)),"i.a"))</f>
        <v>i.a</v>
      </c>
      <c r="V353" s="134" t="str">
        <f>IF($C353="","",_xlfn.IFNA(IF(ISBLANK(VLOOKUP($C353,GVgg!$D$12:CI$600,V$3,FALSE)),"i.a",VLOOKUP($C353,GVgg!$D$12:CI$600,V$3,FALSE)),"i.a"))</f>
        <v>i.a</v>
      </c>
      <c r="W353" s="134" t="str">
        <f>IF($C353="","",_xlfn.IFNA(IF(ISBLANK(VLOOKUP($C353,GVgg!$D$12:CJ$600,W$3,FALSE)),"i.a",VLOOKUP($C353,GVgg!$D$12:CJ$600,W$3,FALSE)),"i.a"))</f>
        <v>i.a</v>
      </c>
      <c r="X353" s="134" t="str">
        <f>IF($C353="","",_xlfn.IFNA(IF(ISBLANK(VLOOKUP($C353,GVgg!$D$12:CK$600,X$3,FALSE)),"i.a",VLOOKUP($C353,GVgg!$D$12:CK$600,X$3,FALSE)),"i.a"))</f>
        <v>i.a</v>
      </c>
      <c r="Y353" s="134" t="str">
        <f>IF($C353="","",_xlfn.IFNA(IF(ISBLANK(VLOOKUP($C353,GVgg!$D$12:CL$600,Y$3,FALSE)),"i.a",VLOOKUP($C353,GVgg!$D$12:CL$600,Y$3,FALSE)),"i.a"))</f>
        <v>i.a</v>
      </c>
      <c r="Z353" s="134" t="str">
        <f>IF($C353="","",_xlfn.IFNA(IF(ISBLANK(VLOOKUP($C353,GVgg!$D$12:CM$600,Z$3,FALSE)),"i.a",VLOOKUP($C353,GVgg!$D$12:CM$600,Z$3,FALSE)),"i.a"))</f>
        <v>i.a</v>
      </c>
      <c r="AA353" s="134" t="str">
        <f>IF($C353="","",_xlfn.IFNA(IF(ISBLANK(VLOOKUP($C353,GVgg!$D$12:CN$600,AA$3,FALSE)),"i.a",VLOOKUP($C353,GVgg!$D$12:CN$600,AA$3,FALSE)),"i.a"))</f>
        <v>i.a</v>
      </c>
      <c r="AB353" s="134" t="str">
        <f>IF($C353="","",_xlfn.IFNA(IF(ISBLANK(VLOOKUP($C353,GVgg!$D$12:CO$600,AB$3,FALSE)),"i.a",VLOOKUP($C353,GVgg!$D$12:CO$600,AB$3,FALSE)),"i.a"))</f>
        <v>i.a</v>
      </c>
    </row>
    <row r="354" spans="1:28" x14ac:dyDescent="0.2">
      <c r="A354" s="45">
        <v>346</v>
      </c>
      <c r="B354" s="45">
        <f>IF(OR(B353=B352,INDEX(GVgg!$B$12:$D$600,B353,1)=""),B353+1,B353)</f>
        <v>346</v>
      </c>
      <c r="C354" s="45">
        <f>IF(B354=B355,"",INDEX(GVgg!$B$12:$D$600,B354,3))</f>
        <v>0</v>
      </c>
      <c r="D354" s="51" t="str">
        <f>_xlfn.IFNA(IF(OR($C354="",ISBLANK(VLOOKUP($C354,GVgg!$D$11:$BV945,$I$3,FALSE))),"",VLOOKUP($C354,GVgg!$D$11:$BV945,$I$3,FALSE)),"")</f>
        <v/>
      </c>
      <c r="E354" s="51" t="str">
        <f>_xlfn.IFNA(IF(OR($C354="",ISBLANK(VLOOKUP($C354,GVgg!$D$11:$BV945,$I$3-1,FALSE))),"",VLOOKUP($C354,GVgg!$D$11:$BV945,$I$3-1,FALSE)),"")</f>
        <v/>
      </c>
      <c r="F354" s="51">
        <f>IF(B354=B355,UPPER(MID(INDEX(GVgg!$B$12:$F$600,B354,1),9,99)),INDEX(GVgg!$B$12:$F$600,B354,5))</f>
        <v>0</v>
      </c>
      <c r="G354" s="51">
        <f>IF(B354=B355,UPPER(MID(INDEX(GVgg!$B$12:$F$600,B354,1),9,99)),INDEX(GVgg!$B$12:$F$600,B354,4))</f>
        <v>0</v>
      </c>
      <c r="H354" s="106">
        <f t="shared" si="12"/>
        <v>0</v>
      </c>
      <c r="I354" s="108" t="str">
        <f t="shared" si="13"/>
        <v xml:space="preserve"> </v>
      </c>
      <c r="J354" s="134" t="str">
        <f>IF($C354="","",_xlfn.IFNA(IF(ISBLANK(VLOOKUP($C354,GVgg!$D$12:BW$600,J$3,FALSE)),"i.a",VLOOKUP($C354,GVgg!$D$12:BW$600,J$3,FALSE)),"i.a"))</f>
        <v>i.a</v>
      </c>
      <c r="K354" s="134" t="str">
        <f>IF($C354="","",_xlfn.IFNA(IF(ISBLANK(VLOOKUP($C354,GVgg!$D$12:BX$600,K$3,FALSE)),"i.a",VLOOKUP($C354,GVgg!$D$12:BX$600,K$3,FALSE)),"i.a"))</f>
        <v>i.a</v>
      </c>
      <c r="L354" s="134" t="str">
        <f>IF($C354="","",_xlfn.IFNA(IF(ISBLANK(VLOOKUP($C354,GVgg!$D$12:BY$600,L$3,FALSE)),"i.a",VLOOKUP($C354,GVgg!$D$12:BY$600,L$3,FALSE)),"i.a"))</f>
        <v>i.a</v>
      </c>
      <c r="M354" s="134" t="str">
        <f>IF($C354="","",_xlfn.IFNA(IF(ISBLANK(VLOOKUP($C354,GVgg!$D$12:BZ$600,M$3,FALSE)),"i.a",VLOOKUP($C354,GVgg!$D$12:BZ$600,M$3,FALSE)),"i.a"))</f>
        <v>i.a</v>
      </c>
      <c r="N354" s="134" t="str">
        <f>IF($C354="","",_xlfn.IFNA(IF(ISBLANK(VLOOKUP($C354,GVgg!$D$12:CA$600,N$3,FALSE)),"i.a",VLOOKUP($C354,GVgg!$D$12:CA$600,N$3,FALSE)),"i.a"))</f>
        <v>i.a</v>
      </c>
      <c r="O354" s="134" t="str">
        <f>IF($C354="","",_xlfn.IFNA(IF(ISBLANK(VLOOKUP($C354,GVgg!$D$12:CB$600,O$3,FALSE)),"i.a",VLOOKUP($C354,GVgg!$D$12:CB$600,O$3,FALSE)),"i.a"))</f>
        <v>i.a</v>
      </c>
      <c r="P354" s="134" t="str">
        <f>IF($C354="","",_xlfn.IFNA(IF(ISBLANK(VLOOKUP($C354,GVgg!$D$12:CC$600,P$3,FALSE)),"i.a",VLOOKUP($C354,GVgg!$D$12:CC$600,P$3,FALSE)),"i.a"))</f>
        <v>i.a</v>
      </c>
      <c r="Q354" s="134" t="str">
        <f>IF($C354="","",_xlfn.IFNA(IF(ISBLANK(VLOOKUP($C354,GVgg!$D$12:CD$600,Q$3,FALSE)),"i.a",VLOOKUP($C354,GVgg!$D$12:CD$600,Q$3,FALSE)),"i.a"))</f>
        <v>i.a</v>
      </c>
      <c r="R354" s="134" t="str">
        <f>IF($C354="","",_xlfn.IFNA(IF(ISBLANK(VLOOKUP($C354,GVgg!$D$12:CE$600,R$3,FALSE)),"i.a",VLOOKUP($C354,GVgg!$D$12:CE$600,R$3,FALSE)),"i.a"))</f>
        <v>i.a</v>
      </c>
      <c r="S354" s="134" t="str">
        <f>IF($C354="","",_xlfn.IFNA(IF(ISBLANK(VLOOKUP($C354,GVgg!$D$12:CF$600,S$3,FALSE)),"i.a",VLOOKUP($C354,GVgg!$D$12:CF$600,S$3,FALSE)),"i.a"))</f>
        <v>i.a</v>
      </c>
      <c r="T354" s="134" t="str">
        <f>IF($C354="","",_xlfn.IFNA(IF(ISBLANK(VLOOKUP($C354,GVgg!$D$12:CG$600,T$3,FALSE)),"i.a",VLOOKUP($C354,GVgg!$D$12:CG$600,T$3,FALSE)),"i.a"))</f>
        <v>i.a</v>
      </c>
      <c r="U354" s="134" t="str">
        <f>IF($C354="","",_xlfn.IFNA(IF(ISBLANK(VLOOKUP($C354,GVgg!$D$12:CH$600,U$3,FALSE)),"i.a",VLOOKUP($C354,GVgg!$D$12:CH$600,U$3,FALSE)),"i.a"))</f>
        <v>i.a</v>
      </c>
      <c r="V354" s="134" t="str">
        <f>IF($C354="","",_xlfn.IFNA(IF(ISBLANK(VLOOKUP($C354,GVgg!$D$12:CI$600,V$3,FALSE)),"i.a",VLOOKUP($C354,GVgg!$D$12:CI$600,V$3,FALSE)),"i.a"))</f>
        <v>i.a</v>
      </c>
      <c r="W354" s="134" t="str">
        <f>IF($C354="","",_xlfn.IFNA(IF(ISBLANK(VLOOKUP($C354,GVgg!$D$12:CJ$600,W$3,FALSE)),"i.a",VLOOKUP($C354,GVgg!$D$12:CJ$600,W$3,FALSE)),"i.a"))</f>
        <v>i.a</v>
      </c>
      <c r="X354" s="134" t="str">
        <f>IF($C354="","",_xlfn.IFNA(IF(ISBLANK(VLOOKUP($C354,GVgg!$D$12:CK$600,X$3,FALSE)),"i.a",VLOOKUP($C354,GVgg!$D$12:CK$600,X$3,FALSE)),"i.a"))</f>
        <v>i.a</v>
      </c>
      <c r="Y354" s="134" t="str">
        <f>IF($C354="","",_xlfn.IFNA(IF(ISBLANK(VLOOKUP($C354,GVgg!$D$12:CL$600,Y$3,FALSE)),"i.a",VLOOKUP($C354,GVgg!$D$12:CL$600,Y$3,FALSE)),"i.a"))</f>
        <v>i.a</v>
      </c>
      <c r="Z354" s="134" t="str">
        <f>IF($C354="","",_xlfn.IFNA(IF(ISBLANK(VLOOKUP($C354,GVgg!$D$12:CM$600,Z$3,FALSE)),"i.a",VLOOKUP($C354,GVgg!$D$12:CM$600,Z$3,FALSE)),"i.a"))</f>
        <v>i.a</v>
      </c>
      <c r="AA354" s="134" t="str">
        <f>IF($C354="","",_xlfn.IFNA(IF(ISBLANK(VLOOKUP($C354,GVgg!$D$12:CN$600,AA$3,FALSE)),"i.a",VLOOKUP($C354,GVgg!$D$12:CN$600,AA$3,FALSE)),"i.a"))</f>
        <v>i.a</v>
      </c>
      <c r="AB354" s="134" t="str">
        <f>IF($C354="","",_xlfn.IFNA(IF(ISBLANK(VLOOKUP($C354,GVgg!$D$12:CO$600,AB$3,FALSE)),"i.a",VLOOKUP($C354,GVgg!$D$12:CO$600,AB$3,FALSE)),"i.a"))</f>
        <v>i.a</v>
      </c>
    </row>
    <row r="355" spans="1:28" x14ac:dyDescent="0.2">
      <c r="A355" s="45">
        <v>347</v>
      </c>
      <c r="B355" s="45">
        <f>IF(OR(B354=B353,INDEX(GVgg!$B$12:$D$600,B354,1)=""),B354+1,B354)</f>
        <v>347</v>
      </c>
      <c r="C355" s="45">
        <f>IF(B355=B356,"",INDEX(GVgg!$B$12:$D$600,B355,3))</f>
        <v>0</v>
      </c>
      <c r="D355" s="51" t="str">
        <f>_xlfn.IFNA(IF(OR($C355="",ISBLANK(VLOOKUP($C355,GVgg!$D$11:$BV946,$I$3,FALSE))),"",VLOOKUP($C355,GVgg!$D$11:$BV946,$I$3,FALSE)),"")</f>
        <v/>
      </c>
      <c r="E355" s="51" t="str">
        <f>_xlfn.IFNA(IF(OR($C355="",ISBLANK(VLOOKUP($C355,GVgg!$D$11:$BV946,$I$3-1,FALSE))),"",VLOOKUP($C355,GVgg!$D$11:$BV946,$I$3-1,FALSE)),"")</f>
        <v/>
      </c>
      <c r="F355" s="51">
        <f>IF(B355=B356,UPPER(MID(INDEX(GVgg!$B$12:$F$600,B355,1),9,99)),INDEX(GVgg!$B$12:$F$600,B355,5))</f>
        <v>0</v>
      </c>
      <c r="G355" s="51">
        <f>IF(B355=B356,UPPER(MID(INDEX(GVgg!$B$12:$F$600,B355,1),9,99)),INDEX(GVgg!$B$12:$F$600,B355,4))</f>
        <v>0</v>
      </c>
      <c r="H355" s="106">
        <f t="shared" si="12"/>
        <v>0</v>
      </c>
      <c r="I355" s="108" t="str">
        <f t="shared" si="13"/>
        <v xml:space="preserve"> </v>
      </c>
      <c r="J355" s="134" t="str">
        <f>IF($C355="","",_xlfn.IFNA(IF(ISBLANK(VLOOKUP($C355,GVgg!$D$12:BW$600,J$3,FALSE)),"i.a",VLOOKUP($C355,GVgg!$D$12:BW$600,J$3,FALSE)),"i.a"))</f>
        <v>i.a</v>
      </c>
      <c r="K355" s="134" t="str">
        <f>IF($C355="","",_xlfn.IFNA(IF(ISBLANK(VLOOKUP($C355,GVgg!$D$12:BX$600,K$3,FALSE)),"i.a",VLOOKUP($C355,GVgg!$D$12:BX$600,K$3,FALSE)),"i.a"))</f>
        <v>i.a</v>
      </c>
      <c r="L355" s="134" t="str">
        <f>IF($C355="","",_xlfn.IFNA(IF(ISBLANK(VLOOKUP($C355,GVgg!$D$12:BY$600,L$3,FALSE)),"i.a",VLOOKUP($C355,GVgg!$D$12:BY$600,L$3,FALSE)),"i.a"))</f>
        <v>i.a</v>
      </c>
      <c r="M355" s="134" t="str">
        <f>IF($C355="","",_xlfn.IFNA(IF(ISBLANK(VLOOKUP($C355,GVgg!$D$12:BZ$600,M$3,FALSE)),"i.a",VLOOKUP($C355,GVgg!$D$12:BZ$600,M$3,FALSE)),"i.a"))</f>
        <v>i.a</v>
      </c>
      <c r="N355" s="134" t="str">
        <f>IF($C355="","",_xlfn.IFNA(IF(ISBLANK(VLOOKUP($C355,GVgg!$D$12:CA$600,N$3,FALSE)),"i.a",VLOOKUP($C355,GVgg!$D$12:CA$600,N$3,FALSE)),"i.a"))</f>
        <v>i.a</v>
      </c>
      <c r="O355" s="134" t="str">
        <f>IF($C355="","",_xlfn.IFNA(IF(ISBLANK(VLOOKUP($C355,GVgg!$D$12:CB$600,O$3,FALSE)),"i.a",VLOOKUP($C355,GVgg!$D$12:CB$600,O$3,FALSE)),"i.a"))</f>
        <v>i.a</v>
      </c>
      <c r="P355" s="134" t="str">
        <f>IF($C355="","",_xlfn.IFNA(IF(ISBLANK(VLOOKUP($C355,GVgg!$D$12:CC$600,P$3,FALSE)),"i.a",VLOOKUP($C355,GVgg!$D$12:CC$600,P$3,FALSE)),"i.a"))</f>
        <v>i.a</v>
      </c>
      <c r="Q355" s="134" t="str">
        <f>IF($C355="","",_xlfn.IFNA(IF(ISBLANK(VLOOKUP($C355,GVgg!$D$12:CD$600,Q$3,FALSE)),"i.a",VLOOKUP($C355,GVgg!$D$12:CD$600,Q$3,FALSE)),"i.a"))</f>
        <v>i.a</v>
      </c>
      <c r="R355" s="134" t="str">
        <f>IF($C355="","",_xlfn.IFNA(IF(ISBLANK(VLOOKUP($C355,GVgg!$D$12:CE$600,R$3,FALSE)),"i.a",VLOOKUP($C355,GVgg!$D$12:CE$600,R$3,FALSE)),"i.a"))</f>
        <v>i.a</v>
      </c>
      <c r="S355" s="134" t="str">
        <f>IF($C355="","",_xlfn.IFNA(IF(ISBLANK(VLOOKUP($C355,GVgg!$D$12:CF$600,S$3,FALSE)),"i.a",VLOOKUP($C355,GVgg!$D$12:CF$600,S$3,FALSE)),"i.a"))</f>
        <v>i.a</v>
      </c>
      <c r="T355" s="134" t="str">
        <f>IF($C355="","",_xlfn.IFNA(IF(ISBLANK(VLOOKUP($C355,GVgg!$D$12:CG$600,T$3,FALSE)),"i.a",VLOOKUP($C355,GVgg!$D$12:CG$600,T$3,FALSE)),"i.a"))</f>
        <v>i.a</v>
      </c>
      <c r="U355" s="134" t="str">
        <f>IF($C355="","",_xlfn.IFNA(IF(ISBLANK(VLOOKUP($C355,GVgg!$D$12:CH$600,U$3,FALSE)),"i.a",VLOOKUP($C355,GVgg!$D$12:CH$600,U$3,FALSE)),"i.a"))</f>
        <v>i.a</v>
      </c>
      <c r="V355" s="134" t="str">
        <f>IF($C355="","",_xlfn.IFNA(IF(ISBLANK(VLOOKUP($C355,GVgg!$D$12:CI$600,V$3,FALSE)),"i.a",VLOOKUP($C355,GVgg!$D$12:CI$600,V$3,FALSE)),"i.a"))</f>
        <v>i.a</v>
      </c>
      <c r="W355" s="134" t="str">
        <f>IF($C355="","",_xlfn.IFNA(IF(ISBLANK(VLOOKUP($C355,GVgg!$D$12:CJ$600,W$3,FALSE)),"i.a",VLOOKUP($C355,GVgg!$D$12:CJ$600,W$3,FALSE)),"i.a"))</f>
        <v>i.a</v>
      </c>
      <c r="X355" s="134" t="str">
        <f>IF($C355="","",_xlfn.IFNA(IF(ISBLANK(VLOOKUP($C355,GVgg!$D$12:CK$600,X$3,FALSE)),"i.a",VLOOKUP($C355,GVgg!$D$12:CK$600,X$3,FALSE)),"i.a"))</f>
        <v>i.a</v>
      </c>
      <c r="Y355" s="134" t="str">
        <f>IF($C355="","",_xlfn.IFNA(IF(ISBLANK(VLOOKUP($C355,GVgg!$D$12:CL$600,Y$3,FALSE)),"i.a",VLOOKUP($C355,GVgg!$D$12:CL$600,Y$3,FALSE)),"i.a"))</f>
        <v>i.a</v>
      </c>
      <c r="Z355" s="134" t="str">
        <f>IF($C355="","",_xlfn.IFNA(IF(ISBLANK(VLOOKUP($C355,GVgg!$D$12:CM$600,Z$3,FALSE)),"i.a",VLOOKUP($C355,GVgg!$D$12:CM$600,Z$3,FALSE)),"i.a"))</f>
        <v>i.a</v>
      </c>
      <c r="AA355" s="134" t="str">
        <f>IF($C355="","",_xlfn.IFNA(IF(ISBLANK(VLOOKUP($C355,GVgg!$D$12:CN$600,AA$3,FALSE)),"i.a",VLOOKUP($C355,GVgg!$D$12:CN$600,AA$3,FALSE)),"i.a"))</f>
        <v>i.a</v>
      </c>
      <c r="AB355" s="134" t="str">
        <f>IF($C355="","",_xlfn.IFNA(IF(ISBLANK(VLOOKUP($C355,GVgg!$D$12:CO$600,AB$3,FALSE)),"i.a",VLOOKUP($C355,GVgg!$D$12:CO$600,AB$3,FALSE)),"i.a"))</f>
        <v>i.a</v>
      </c>
    </row>
    <row r="356" spans="1:28" x14ac:dyDescent="0.2">
      <c r="A356" s="45">
        <v>348</v>
      </c>
      <c r="B356" s="45">
        <f>IF(OR(B355=B354,INDEX(GVgg!$B$12:$D$600,B355,1)=""),B355+1,B355)</f>
        <v>348</v>
      </c>
      <c r="C356" s="45">
        <f>IF(B356=B357,"",INDEX(GVgg!$B$12:$D$600,B356,3))</f>
        <v>0</v>
      </c>
      <c r="D356" s="51" t="str">
        <f>_xlfn.IFNA(IF(OR($C356="",ISBLANK(VLOOKUP($C356,GVgg!$D$11:$BV947,$I$3,FALSE))),"",VLOOKUP($C356,GVgg!$D$11:$BV947,$I$3,FALSE)),"")</f>
        <v/>
      </c>
      <c r="E356" s="51" t="str">
        <f>_xlfn.IFNA(IF(OR($C356="",ISBLANK(VLOOKUP($C356,GVgg!$D$11:$BV947,$I$3-1,FALSE))),"",VLOOKUP($C356,GVgg!$D$11:$BV947,$I$3-1,FALSE)),"")</f>
        <v/>
      </c>
      <c r="F356" s="51">
        <f>IF(B356=B357,UPPER(MID(INDEX(GVgg!$B$12:$F$600,B356,1),9,99)),INDEX(GVgg!$B$12:$F$600,B356,5))</f>
        <v>0</v>
      </c>
      <c r="G356" s="51">
        <f>IF(B356=B357,UPPER(MID(INDEX(GVgg!$B$12:$F$600,B356,1),9,99)),INDEX(GVgg!$B$12:$F$600,B356,4))</f>
        <v>0</v>
      </c>
      <c r="H356" s="106">
        <f t="shared" si="12"/>
        <v>0</v>
      </c>
      <c r="I356" s="108" t="str">
        <f t="shared" si="13"/>
        <v xml:space="preserve"> </v>
      </c>
      <c r="J356" s="134" t="str">
        <f>IF($C356="","",_xlfn.IFNA(IF(ISBLANK(VLOOKUP($C356,GVgg!$D$12:BW$600,J$3,FALSE)),"i.a",VLOOKUP($C356,GVgg!$D$12:BW$600,J$3,FALSE)),"i.a"))</f>
        <v>i.a</v>
      </c>
      <c r="K356" s="134" t="str">
        <f>IF($C356="","",_xlfn.IFNA(IF(ISBLANK(VLOOKUP($C356,GVgg!$D$12:BX$600,K$3,FALSE)),"i.a",VLOOKUP($C356,GVgg!$D$12:BX$600,K$3,FALSE)),"i.a"))</f>
        <v>i.a</v>
      </c>
      <c r="L356" s="134" t="str">
        <f>IF($C356="","",_xlfn.IFNA(IF(ISBLANK(VLOOKUP($C356,GVgg!$D$12:BY$600,L$3,FALSE)),"i.a",VLOOKUP($C356,GVgg!$D$12:BY$600,L$3,FALSE)),"i.a"))</f>
        <v>i.a</v>
      </c>
      <c r="M356" s="134" t="str">
        <f>IF($C356="","",_xlfn.IFNA(IF(ISBLANK(VLOOKUP($C356,GVgg!$D$12:BZ$600,M$3,FALSE)),"i.a",VLOOKUP($C356,GVgg!$D$12:BZ$600,M$3,FALSE)),"i.a"))</f>
        <v>i.a</v>
      </c>
      <c r="N356" s="134" t="str">
        <f>IF($C356="","",_xlfn.IFNA(IF(ISBLANK(VLOOKUP($C356,GVgg!$D$12:CA$600,N$3,FALSE)),"i.a",VLOOKUP($C356,GVgg!$D$12:CA$600,N$3,FALSE)),"i.a"))</f>
        <v>i.a</v>
      </c>
      <c r="O356" s="134" t="str">
        <f>IF($C356="","",_xlfn.IFNA(IF(ISBLANK(VLOOKUP($C356,GVgg!$D$12:CB$600,O$3,FALSE)),"i.a",VLOOKUP($C356,GVgg!$D$12:CB$600,O$3,FALSE)),"i.a"))</f>
        <v>i.a</v>
      </c>
      <c r="P356" s="134" t="str">
        <f>IF($C356="","",_xlfn.IFNA(IF(ISBLANK(VLOOKUP($C356,GVgg!$D$12:CC$600,P$3,FALSE)),"i.a",VLOOKUP($C356,GVgg!$D$12:CC$600,P$3,FALSE)),"i.a"))</f>
        <v>i.a</v>
      </c>
      <c r="Q356" s="134" t="str">
        <f>IF($C356="","",_xlfn.IFNA(IF(ISBLANK(VLOOKUP($C356,GVgg!$D$12:CD$600,Q$3,FALSE)),"i.a",VLOOKUP($C356,GVgg!$D$12:CD$600,Q$3,FALSE)),"i.a"))</f>
        <v>i.a</v>
      </c>
      <c r="R356" s="134" t="str">
        <f>IF($C356="","",_xlfn.IFNA(IF(ISBLANK(VLOOKUP($C356,GVgg!$D$12:CE$600,R$3,FALSE)),"i.a",VLOOKUP($C356,GVgg!$D$12:CE$600,R$3,FALSE)),"i.a"))</f>
        <v>i.a</v>
      </c>
      <c r="S356" s="134" t="str">
        <f>IF($C356="","",_xlfn.IFNA(IF(ISBLANK(VLOOKUP($C356,GVgg!$D$12:CF$600,S$3,FALSE)),"i.a",VLOOKUP($C356,GVgg!$D$12:CF$600,S$3,FALSE)),"i.a"))</f>
        <v>i.a</v>
      </c>
      <c r="T356" s="134" t="str">
        <f>IF($C356="","",_xlfn.IFNA(IF(ISBLANK(VLOOKUP($C356,GVgg!$D$12:CG$600,T$3,FALSE)),"i.a",VLOOKUP($C356,GVgg!$D$12:CG$600,T$3,FALSE)),"i.a"))</f>
        <v>i.a</v>
      </c>
      <c r="U356" s="134" t="str">
        <f>IF($C356="","",_xlfn.IFNA(IF(ISBLANK(VLOOKUP($C356,GVgg!$D$12:CH$600,U$3,FALSE)),"i.a",VLOOKUP($C356,GVgg!$D$12:CH$600,U$3,FALSE)),"i.a"))</f>
        <v>i.a</v>
      </c>
      <c r="V356" s="134" t="str">
        <f>IF($C356="","",_xlfn.IFNA(IF(ISBLANK(VLOOKUP($C356,GVgg!$D$12:CI$600,V$3,FALSE)),"i.a",VLOOKUP($C356,GVgg!$D$12:CI$600,V$3,FALSE)),"i.a"))</f>
        <v>i.a</v>
      </c>
      <c r="W356" s="134" t="str">
        <f>IF($C356="","",_xlfn.IFNA(IF(ISBLANK(VLOOKUP($C356,GVgg!$D$12:CJ$600,W$3,FALSE)),"i.a",VLOOKUP($C356,GVgg!$D$12:CJ$600,W$3,FALSE)),"i.a"))</f>
        <v>i.a</v>
      </c>
      <c r="X356" s="134" t="str">
        <f>IF($C356="","",_xlfn.IFNA(IF(ISBLANK(VLOOKUP($C356,GVgg!$D$12:CK$600,X$3,FALSE)),"i.a",VLOOKUP($C356,GVgg!$D$12:CK$600,X$3,FALSE)),"i.a"))</f>
        <v>i.a</v>
      </c>
      <c r="Y356" s="134" t="str">
        <f>IF($C356="","",_xlfn.IFNA(IF(ISBLANK(VLOOKUP($C356,GVgg!$D$12:CL$600,Y$3,FALSE)),"i.a",VLOOKUP($C356,GVgg!$D$12:CL$600,Y$3,FALSE)),"i.a"))</f>
        <v>i.a</v>
      </c>
      <c r="Z356" s="134" t="str">
        <f>IF($C356="","",_xlfn.IFNA(IF(ISBLANK(VLOOKUP($C356,GVgg!$D$12:CM$600,Z$3,FALSE)),"i.a",VLOOKUP($C356,GVgg!$D$12:CM$600,Z$3,FALSE)),"i.a"))</f>
        <v>i.a</v>
      </c>
      <c r="AA356" s="134" t="str">
        <f>IF($C356="","",_xlfn.IFNA(IF(ISBLANK(VLOOKUP($C356,GVgg!$D$12:CN$600,AA$3,FALSE)),"i.a",VLOOKUP($C356,GVgg!$D$12:CN$600,AA$3,FALSE)),"i.a"))</f>
        <v>i.a</v>
      </c>
      <c r="AB356" s="134" t="str">
        <f>IF($C356="","",_xlfn.IFNA(IF(ISBLANK(VLOOKUP($C356,GVgg!$D$12:CO$600,AB$3,FALSE)),"i.a",VLOOKUP($C356,GVgg!$D$12:CO$600,AB$3,FALSE)),"i.a"))</f>
        <v>i.a</v>
      </c>
    </row>
    <row r="357" spans="1:28" x14ac:dyDescent="0.2">
      <c r="A357" s="45">
        <v>349</v>
      </c>
      <c r="B357" s="45">
        <f>IF(OR(B356=B355,INDEX(GVgg!$B$12:$D$600,B356,1)=""),B356+1,B356)</f>
        <v>349</v>
      </c>
      <c r="C357" s="45">
        <f>IF(B357=B358,"",INDEX(GVgg!$B$12:$D$600,B357,3))</f>
        <v>0</v>
      </c>
      <c r="D357" s="51" t="str">
        <f>_xlfn.IFNA(IF(OR($C357="",ISBLANK(VLOOKUP($C357,GVgg!$D$11:$BV948,$I$3,FALSE))),"",VLOOKUP($C357,GVgg!$D$11:$BV948,$I$3,FALSE)),"")</f>
        <v/>
      </c>
      <c r="E357" s="51" t="str">
        <f>_xlfn.IFNA(IF(OR($C357="",ISBLANK(VLOOKUP($C357,GVgg!$D$11:$BV948,$I$3-1,FALSE))),"",VLOOKUP($C357,GVgg!$D$11:$BV948,$I$3-1,FALSE)),"")</f>
        <v/>
      </c>
      <c r="F357" s="51">
        <f>IF(B357=B358,UPPER(MID(INDEX(GVgg!$B$12:$F$600,B357,1),9,99)),INDEX(GVgg!$B$12:$F$600,B357,5))</f>
        <v>0</v>
      </c>
      <c r="G357" s="51">
        <f>IF(B357=B358,UPPER(MID(INDEX(GVgg!$B$12:$F$600,B357,1),9,99)),INDEX(GVgg!$B$12:$F$600,B357,4))</f>
        <v>0</v>
      </c>
      <c r="H357" s="106">
        <f t="shared" si="12"/>
        <v>0</v>
      </c>
      <c r="I357" s="108" t="str">
        <f t="shared" si="13"/>
        <v xml:space="preserve"> </v>
      </c>
      <c r="J357" s="134" t="str">
        <f>IF($C357="","",_xlfn.IFNA(IF(ISBLANK(VLOOKUP($C357,GVgg!$D$12:BW$600,J$3,FALSE)),"i.a",VLOOKUP($C357,GVgg!$D$12:BW$600,J$3,FALSE)),"i.a"))</f>
        <v>i.a</v>
      </c>
      <c r="K357" s="134" t="str">
        <f>IF($C357="","",_xlfn.IFNA(IF(ISBLANK(VLOOKUP($C357,GVgg!$D$12:BX$600,K$3,FALSE)),"i.a",VLOOKUP($C357,GVgg!$D$12:BX$600,K$3,FALSE)),"i.a"))</f>
        <v>i.a</v>
      </c>
      <c r="L357" s="134" t="str">
        <f>IF($C357="","",_xlfn.IFNA(IF(ISBLANK(VLOOKUP($C357,GVgg!$D$12:BY$600,L$3,FALSE)),"i.a",VLOOKUP($C357,GVgg!$D$12:BY$600,L$3,FALSE)),"i.a"))</f>
        <v>i.a</v>
      </c>
      <c r="M357" s="134" t="str">
        <f>IF($C357="","",_xlfn.IFNA(IF(ISBLANK(VLOOKUP($C357,GVgg!$D$12:BZ$600,M$3,FALSE)),"i.a",VLOOKUP($C357,GVgg!$D$12:BZ$600,M$3,FALSE)),"i.a"))</f>
        <v>i.a</v>
      </c>
      <c r="N357" s="134" t="str">
        <f>IF($C357="","",_xlfn.IFNA(IF(ISBLANK(VLOOKUP($C357,GVgg!$D$12:CA$600,N$3,FALSE)),"i.a",VLOOKUP($C357,GVgg!$D$12:CA$600,N$3,FALSE)),"i.a"))</f>
        <v>i.a</v>
      </c>
      <c r="O357" s="134" t="str">
        <f>IF($C357="","",_xlfn.IFNA(IF(ISBLANK(VLOOKUP($C357,GVgg!$D$12:CB$600,O$3,FALSE)),"i.a",VLOOKUP($C357,GVgg!$D$12:CB$600,O$3,FALSE)),"i.a"))</f>
        <v>i.a</v>
      </c>
      <c r="P357" s="134" t="str">
        <f>IF($C357="","",_xlfn.IFNA(IF(ISBLANK(VLOOKUP($C357,GVgg!$D$12:CC$600,P$3,FALSE)),"i.a",VLOOKUP($C357,GVgg!$D$12:CC$600,P$3,FALSE)),"i.a"))</f>
        <v>i.a</v>
      </c>
      <c r="Q357" s="134" t="str">
        <f>IF($C357="","",_xlfn.IFNA(IF(ISBLANK(VLOOKUP($C357,GVgg!$D$12:CD$600,Q$3,FALSE)),"i.a",VLOOKUP($C357,GVgg!$D$12:CD$600,Q$3,FALSE)),"i.a"))</f>
        <v>i.a</v>
      </c>
      <c r="R357" s="134" t="str">
        <f>IF($C357="","",_xlfn.IFNA(IF(ISBLANK(VLOOKUP($C357,GVgg!$D$12:CE$600,R$3,FALSE)),"i.a",VLOOKUP($C357,GVgg!$D$12:CE$600,R$3,FALSE)),"i.a"))</f>
        <v>i.a</v>
      </c>
      <c r="S357" s="134" t="str">
        <f>IF($C357="","",_xlfn.IFNA(IF(ISBLANK(VLOOKUP($C357,GVgg!$D$12:CF$600,S$3,FALSE)),"i.a",VLOOKUP($C357,GVgg!$D$12:CF$600,S$3,FALSE)),"i.a"))</f>
        <v>i.a</v>
      </c>
      <c r="T357" s="134" t="str">
        <f>IF($C357="","",_xlfn.IFNA(IF(ISBLANK(VLOOKUP($C357,GVgg!$D$12:CG$600,T$3,FALSE)),"i.a",VLOOKUP($C357,GVgg!$D$12:CG$600,T$3,FALSE)),"i.a"))</f>
        <v>i.a</v>
      </c>
      <c r="U357" s="134" t="str">
        <f>IF($C357="","",_xlfn.IFNA(IF(ISBLANK(VLOOKUP($C357,GVgg!$D$12:CH$600,U$3,FALSE)),"i.a",VLOOKUP($C357,GVgg!$D$12:CH$600,U$3,FALSE)),"i.a"))</f>
        <v>i.a</v>
      </c>
      <c r="V357" s="134" t="str">
        <f>IF($C357="","",_xlfn.IFNA(IF(ISBLANK(VLOOKUP($C357,GVgg!$D$12:CI$600,V$3,FALSE)),"i.a",VLOOKUP($C357,GVgg!$D$12:CI$600,V$3,FALSE)),"i.a"))</f>
        <v>i.a</v>
      </c>
      <c r="W357" s="134" t="str">
        <f>IF($C357="","",_xlfn.IFNA(IF(ISBLANK(VLOOKUP($C357,GVgg!$D$12:CJ$600,W$3,FALSE)),"i.a",VLOOKUP($C357,GVgg!$D$12:CJ$600,W$3,FALSE)),"i.a"))</f>
        <v>i.a</v>
      </c>
      <c r="X357" s="134" t="str">
        <f>IF($C357="","",_xlfn.IFNA(IF(ISBLANK(VLOOKUP($C357,GVgg!$D$12:CK$600,X$3,FALSE)),"i.a",VLOOKUP($C357,GVgg!$D$12:CK$600,X$3,FALSE)),"i.a"))</f>
        <v>i.a</v>
      </c>
      <c r="Y357" s="134" t="str">
        <f>IF($C357="","",_xlfn.IFNA(IF(ISBLANK(VLOOKUP($C357,GVgg!$D$12:CL$600,Y$3,FALSE)),"i.a",VLOOKUP($C357,GVgg!$D$12:CL$600,Y$3,FALSE)),"i.a"))</f>
        <v>i.a</v>
      </c>
      <c r="Z357" s="134" t="str">
        <f>IF($C357="","",_xlfn.IFNA(IF(ISBLANK(VLOOKUP($C357,GVgg!$D$12:CM$600,Z$3,FALSE)),"i.a",VLOOKUP($C357,GVgg!$D$12:CM$600,Z$3,FALSE)),"i.a"))</f>
        <v>i.a</v>
      </c>
      <c r="AA357" s="134" t="str">
        <f>IF($C357="","",_xlfn.IFNA(IF(ISBLANK(VLOOKUP($C357,GVgg!$D$12:CN$600,AA$3,FALSE)),"i.a",VLOOKUP($C357,GVgg!$D$12:CN$600,AA$3,FALSE)),"i.a"))</f>
        <v>i.a</v>
      </c>
      <c r="AB357" s="134" t="str">
        <f>IF($C357="","",_xlfn.IFNA(IF(ISBLANK(VLOOKUP($C357,GVgg!$D$12:CO$600,AB$3,FALSE)),"i.a",VLOOKUP($C357,GVgg!$D$12:CO$600,AB$3,FALSE)),"i.a"))</f>
        <v>i.a</v>
      </c>
    </row>
    <row r="358" spans="1:28" x14ac:dyDescent="0.2">
      <c r="A358" s="45">
        <v>350</v>
      </c>
      <c r="B358" s="45">
        <f>IF(OR(B357=B356,INDEX(GVgg!$B$12:$D$600,B357,1)=""),B357+1,B357)</f>
        <v>350</v>
      </c>
      <c r="C358" s="45">
        <f>IF(B358=B359,"",INDEX(GVgg!$B$12:$D$600,B358,3))</f>
        <v>0</v>
      </c>
      <c r="D358" s="51" t="str">
        <f>_xlfn.IFNA(IF(OR($C358="",ISBLANK(VLOOKUP($C358,GVgg!$D$11:$BV949,$I$3,FALSE))),"",VLOOKUP($C358,GVgg!$D$11:$BV949,$I$3,FALSE)),"")</f>
        <v/>
      </c>
      <c r="E358" s="51" t="str">
        <f>_xlfn.IFNA(IF(OR($C358="",ISBLANK(VLOOKUP($C358,GVgg!$D$11:$BV949,$I$3-1,FALSE))),"",VLOOKUP($C358,GVgg!$D$11:$BV949,$I$3-1,FALSE)),"")</f>
        <v/>
      </c>
      <c r="F358" s="51">
        <f>IF(B358=B359,UPPER(MID(INDEX(GVgg!$B$12:$F$600,B358,1),9,99)),INDEX(GVgg!$B$12:$F$600,B358,5))</f>
        <v>0</v>
      </c>
      <c r="G358" s="51">
        <f>IF(B358=B359,UPPER(MID(INDEX(GVgg!$B$12:$F$600,B358,1),9,99)),INDEX(GVgg!$B$12:$F$600,B358,4))</f>
        <v>0</v>
      </c>
      <c r="H358" s="106">
        <f t="shared" si="12"/>
        <v>0</v>
      </c>
      <c r="I358" s="108" t="str">
        <f t="shared" si="13"/>
        <v xml:space="preserve"> </v>
      </c>
      <c r="J358" s="134" t="str">
        <f>IF($C358="","",_xlfn.IFNA(IF(ISBLANK(VLOOKUP($C358,GVgg!$D$12:BW$600,J$3,FALSE)),"i.a",VLOOKUP($C358,GVgg!$D$12:BW$600,J$3,FALSE)),"i.a"))</f>
        <v>i.a</v>
      </c>
      <c r="K358" s="134" t="str">
        <f>IF($C358="","",_xlfn.IFNA(IF(ISBLANK(VLOOKUP($C358,GVgg!$D$12:BX$600,K$3,FALSE)),"i.a",VLOOKUP($C358,GVgg!$D$12:BX$600,K$3,FALSE)),"i.a"))</f>
        <v>i.a</v>
      </c>
      <c r="L358" s="134" t="str">
        <f>IF($C358="","",_xlfn.IFNA(IF(ISBLANK(VLOOKUP($C358,GVgg!$D$12:BY$600,L$3,FALSE)),"i.a",VLOOKUP($C358,GVgg!$D$12:BY$600,L$3,FALSE)),"i.a"))</f>
        <v>i.a</v>
      </c>
      <c r="M358" s="134" t="str">
        <f>IF($C358="","",_xlfn.IFNA(IF(ISBLANK(VLOOKUP($C358,GVgg!$D$12:BZ$600,M$3,FALSE)),"i.a",VLOOKUP($C358,GVgg!$D$12:BZ$600,M$3,FALSE)),"i.a"))</f>
        <v>i.a</v>
      </c>
      <c r="N358" s="134" t="str">
        <f>IF($C358="","",_xlfn.IFNA(IF(ISBLANK(VLOOKUP($C358,GVgg!$D$12:CA$600,N$3,FALSE)),"i.a",VLOOKUP($C358,GVgg!$D$12:CA$600,N$3,FALSE)),"i.a"))</f>
        <v>i.a</v>
      </c>
      <c r="O358" s="134" t="str">
        <f>IF($C358="","",_xlfn.IFNA(IF(ISBLANK(VLOOKUP($C358,GVgg!$D$12:CB$600,O$3,FALSE)),"i.a",VLOOKUP($C358,GVgg!$D$12:CB$600,O$3,FALSE)),"i.a"))</f>
        <v>i.a</v>
      </c>
      <c r="P358" s="134" t="str">
        <f>IF($C358="","",_xlfn.IFNA(IF(ISBLANK(VLOOKUP($C358,GVgg!$D$12:CC$600,P$3,FALSE)),"i.a",VLOOKUP($C358,GVgg!$D$12:CC$600,P$3,FALSE)),"i.a"))</f>
        <v>i.a</v>
      </c>
      <c r="Q358" s="134" t="str">
        <f>IF($C358="","",_xlfn.IFNA(IF(ISBLANK(VLOOKUP($C358,GVgg!$D$12:CD$600,Q$3,FALSE)),"i.a",VLOOKUP($C358,GVgg!$D$12:CD$600,Q$3,FALSE)),"i.a"))</f>
        <v>i.a</v>
      </c>
      <c r="R358" s="134" t="str">
        <f>IF($C358="","",_xlfn.IFNA(IF(ISBLANK(VLOOKUP($C358,GVgg!$D$12:CE$600,R$3,FALSE)),"i.a",VLOOKUP($C358,GVgg!$D$12:CE$600,R$3,FALSE)),"i.a"))</f>
        <v>i.a</v>
      </c>
      <c r="S358" s="134" t="str">
        <f>IF($C358="","",_xlfn.IFNA(IF(ISBLANK(VLOOKUP($C358,GVgg!$D$12:CF$600,S$3,FALSE)),"i.a",VLOOKUP($C358,GVgg!$D$12:CF$600,S$3,FALSE)),"i.a"))</f>
        <v>i.a</v>
      </c>
      <c r="T358" s="134" t="str">
        <f>IF($C358="","",_xlfn.IFNA(IF(ISBLANK(VLOOKUP($C358,GVgg!$D$12:CG$600,T$3,FALSE)),"i.a",VLOOKUP($C358,GVgg!$D$12:CG$600,T$3,FALSE)),"i.a"))</f>
        <v>i.a</v>
      </c>
      <c r="U358" s="134" t="str">
        <f>IF($C358="","",_xlfn.IFNA(IF(ISBLANK(VLOOKUP($C358,GVgg!$D$12:CH$600,U$3,FALSE)),"i.a",VLOOKUP($C358,GVgg!$D$12:CH$600,U$3,FALSE)),"i.a"))</f>
        <v>i.a</v>
      </c>
      <c r="V358" s="134" t="str">
        <f>IF($C358="","",_xlfn.IFNA(IF(ISBLANK(VLOOKUP($C358,GVgg!$D$12:CI$600,V$3,FALSE)),"i.a",VLOOKUP($C358,GVgg!$D$12:CI$600,V$3,FALSE)),"i.a"))</f>
        <v>i.a</v>
      </c>
      <c r="W358" s="134" t="str">
        <f>IF($C358="","",_xlfn.IFNA(IF(ISBLANK(VLOOKUP($C358,GVgg!$D$12:CJ$600,W$3,FALSE)),"i.a",VLOOKUP($C358,GVgg!$D$12:CJ$600,W$3,FALSE)),"i.a"))</f>
        <v>i.a</v>
      </c>
      <c r="X358" s="134" t="str">
        <f>IF($C358="","",_xlfn.IFNA(IF(ISBLANK(VLOOKUP($C358,GVgg!$D$12:CK$600,X$3,FALSE)),"i.a",VLOOKUP($C358,GVgg!$D$12:CK$600,X$3,FALSE)),"i.a"))</f>
        <v>i.a</v>
      </c>
      <c r="Y358" s="134" t="str">
        <f>IF($C358="","",_xlfn.IFNA(IF(ISBLANK(VLOOKUP($C358,GVgg!$D$12:CL$600,Y$3,FALSE)),"i.a",VLOOKUP($C358,GVgg!$D$12:CL$600,Y$3,FALSE)),"i.a"))</f>
        <v>i.a</v>
      </c>
      <c r="Z358" s="134" t="str">
        <f>IF($C358="","",_xlfn.IFNA(IF(ISBLANK(VLOOKUP($C358,GVgg!$D$12:CM$600,Z$3,FALSE)),"i.a",VLOOKUP($C358,GVgg!$D$12:CM$600,Z$3,FALSE)),"i.a"))</f>
        <v>i.a</v>
      </c>
      <c r="AA358" s="134" t="str">
        <f>IF($C358="","",_xlfn.IFNA(IF(ISBLANK(VLOOKUP($C358,GVgg!$D$12:CN$600,AA$3,FALSE)),"i.a",VLOOKUP($C358,GVgg!$D$12:CN$600,AA$3,FALSE)),"i.a"))</f>
        <v>i.a</v>
      </c>
      <c r="AB358" s="134" t="str">
        <f>IF($C358="","",_xlfn.IFNA(IF(ISBLANK(VLOOKUP($C358,GVgg!$D$12:CO$600,AB$3,FALSE)),"i.a",VLOOKUP($C358,GVgg!$D$12:CO$600,AB$3,FALSE)),"i.a"))</f>
        <v>i.a</v>
      </c>
    </row>
    <row r="359" spans="1:28" x14ac:dyDescent="0.2">
      <c r="A359" s="45">
        <v>351</v>
      </c>
      <c r="B359" s="45">
        <f>IF(OR(B358=B357,INDEX(GVgg!$B$12:$D$600,B358,1)=""),B358+1,B358)</f>
        <v>351</v>
      </c>
      <c r="C359" s="45">
        <f>IF(B359=B360,"",INDEX(GVgg!$B$12:$D$600,B359,3))</f>
        <v>0</v>
      </c>
      <c r="D359" s="51" t="str">
        <f>_xlfn.IFNA(IF(OR($C359="",ISBLANK(VLOOKUP($C359,GVgg!$D$11:$BV950,$I$3,FALSE))),"",VLOOKUP($C359,GVgg!$D$11:$BV950,$I$3,FALSE)),"")</f>
        <v/>
      </c>
      <c r="E359" s="51" t="str">
        <f>_xlfn.IFNA(IF(OR($C359="",ISBLANK(VLOOKUP($C359,GVgg!$D$11:$BV950,$I$3-1,FALSE))),"",VLOOKUP($C359,GVgg!$D$11:$BV950,$I$3-1,FALSE)),"")</f>
        <v/>
      </c>
      <c r="F359" s="51">
        <f>IF(B359=B360,UPPER(MID(INDEX(GVgg!$B$12:$F$600,B359,1),9,99)),INDEX(GVgg!$B$12:$F$600,B359,5))</f>
        <v>0</v>
      </c>
      <c r="G359" s="51">
        <f>IF(B359=B360,UPPER(MID(INDEX(GVgg!$B$12:$F$600,B359,1),9,99)),INDEX(GVgg!$B$12:$F$600,B359,4))</f>
        <v>0</v>
      </c>
      <c r="H359" s="106">
        <f t="shared" si="12"/>
        <v>0</v>
      </c>
      <c r="I359" s="108" t="str">
        <f t="shared" si="13"/>
        <v xml:space="preserve"> </v>
      </c>
      <c r="J359" s="134" t="str">
        <f>IF($C359="","",_xlfn.IFNA(IF(ISBLANK(VLOOKUP($C359,GVgg!$D$12:BW$600,J$3,FALSE)),"i.a",VLOOKUP($C359,GVgg!$D$12:BW$600,J$3,FALSE)),"i.a"))</f>
        <v>i.a</v>
      </c>
      <c r="K359" s="134" t="str">
        <f>IF($C359="","",_xlfn.IFNA(IF(ISBLANK(VLOOKUP($C359,GVgg!$D$12:BX$600,K$3,FALSE)),"i.a",VLOOKUP($C359,GVgg!$D$12:BX$600,K$3,FALSE)),"i.a"))</f>
        <v>i.a</v>
      </c>
      <c r="L359" s="134" t="str">
        <f>IF($C359="","",_xlfn.IFNA(IF(ISBLANK(VLOOKUP($C359,GVgg!$D$12:BY$600,L$3,FALSE)),"i.a",VLOOKUP($C359,GVgg!$D$12:BY$600,L$3,FALSE)),"i.a"))</f>
        <v>i.a</v>
      </c>
      <c r="M359" s="134" t="str">
        <f>IF($C359="","",_xlfn.IFNA(IF(ISBLANK(VLOOKUP($C359,GVgg!$D$12:BZ$600,M$3,FALSE)),"i.a",VLOOKUP($C359,GVgg!$D$12:BZ$600,M$3,FALSE)),"i.a"))</f>
        <v>i.a</v>
      </c>
      <c r="N359" s="134" t="str">
        <f>IF($C359="","",_xlfn.IFNA(IF(ISBLANK(VLOOKUP($C359,GVgg!$D$12:CA$600,N$3,FALSE)),"i.a",VLOOKUP($C359,GVgg!$D$12:CA$600,N$3,FALSE)),"i.a"))</f>
        <v>i.a</v>
      </c>
      <c r="O359" s="134" t="str">
        <f>IF($C359="","",_xlfn.IFNA(IF(ISBLANK(VLOOKUP($C359,GVgg!$D$12:CB$600,O$3,FALSE)),"i.a",VLOOKUP($C359,GVgg!$D$12:CB$600,O$3,FALSE)),"i.a"))</f>
        <v>i.a</v>
      </c>
      <c r="P359" s="134" t="str">
        <f>IF($C359="","",_xlfn.IFNA(IF(ISBLANK(VLOOKUP($C359,GVgg!$D$12:CC$600,P$3,FALSE)),"i.a",VLOOKUP($C359,GVgg!$D$12:CC$600,P$3,FALSE)),"i.a"))</f>
        <v>i.a</v>
      </c>
      <c r="Q359" s="134" t="str">
        <f>IF($C359="","",_xlfn.IFNA(IF(ISBLANK(VLOOKUP($C359,GVgg!$D$12:CD$600,Q$3,FALSE)),"i.a",VLOOKUP($C359,GVgg!$D$12:CD$600,Q$3,FALSE)),"i.a"))</f>
        <v>i.a</v>
      </c>
      <c r="R359" s="134" t="str">
        <f>IF($C359="","",_xlfn.IFNA(IF(ISBLANK(VLOOKUP($C359,GVgg!$D$12:CE$600,R$3,FALSE)),"i.a",VLOOKUP($C359,GVgg!$D$12:CE$600,R$3,FALSE)),"i.a"))</f>
        <v>i.a</v>
      </c>
      <c r="S359" s="134" t="str">
        <f>IF($C359="","",_xlfn.IFNA(IF(ISBLANK(VLOOKUP($C359,GVgg!$D$12:CF$600,S$3,FALSE)),"i.a",VLOOKUP($C359,GVgg!$D$12:CF$600,S$3,FALSE)),"i.a"))</f>
        <v>i.a</v>
      </c>
      <c r="T359" s="134" t="str">
        <f>IF($C359="","",_xlfn.IFNA(IF(ISBLANK(VLOOKUP($C359,GVgg!$D$12:CG$600,T$3,FALSE)),"i.a",VLOOKUP($C359,GVgg!$D$12:CG$600,T$3,FALSE)),"i.a"))</f>
        <v>i.a</v>
      </c>
      <c r="U359" s="134" t="str">
        <f>IF($C359="","",_xlfn.IFNA(IF(ISBLANK(VLOOKUP($C359,GVgg!$D$12:CH$600,U$3,FALSE)),"i.a",VLOOKUP($C359,GVgg!$D$12:CH$600,U$3,FALSE)),"i.a"))</f>
        <v>i.a</v>
      </c>
      <c r="V359" s="134" t="str">
        <f>IF($C359="","",_xlfn.IFNA(IF(ISBLANK(VLOOKUP($C359,GVgg!$D$12:CI$600,V$3,FALSE)),"i.a",VLOOKUP($C359,GVgg!$D$12:CI$600,V$3,FALSE)),"i.a"))</f>
        <v>i.a</v>
      </c>
      <c r="W359" s="134" t="str">
        <f>IF($C359="","",_xlfn.IFNA(IF(ISBLANK(VLOOKUP($C359,GVgg!$D$12:CJ$600,W$3,FALSE)),"i.a",VLOOKUP($C359,GVgg!$D$12:CJ$600,W$3,FALSE)),"i.a"))</f>
        <v>i.a</v>
      </c>
      <c r="X359" s="134" t="str">
        <f>IF($C359="","",_xlfn.IFNA(IF(ISBLANK(VLOOKUP($C359,GVgg!$D$12:CK$600,X$3,FALSE)),"i.a",VLOOKUP($C359,GVgg!$D$12:CK$600,X$3,FALSE)),"i.a"))</f>
        <v>i.a</v>
      </c>
      <c r="Y359" s="134" t="str">
        <f>IF($C359="","",_xlfn.IFNA(IF(ISBLANK(VLOOKUP($C359,GVgg!$D$12:CL$600,Y$3,FALSE)),"i.a",VLOOKUP($C359,GVgg!$D$12:CL$600,Y$3,FALSE)),"i.a"))</f>
        <v>i.a</v>
      </c>
      <c r="Z359" s="134" t="str">
        <f>IF($C359="","",_xlfn.IFNA(IF(ISBLANK(VLOOKUP($C359,GVgg!$D$12:CM$600,Z$3,FALSE)),"i.a",VLOOKUP($C359,GVgg!$D$12:CM$600,Z$3,FALSE)),"i.a"))</f>
        <v>i.a</v>
      </c>
      <c r="AA359" s="134" t="str">
        <f>IF($C359="","",_xlfn.IFNA(IF(ISBLANK(VLOOKUP($C359,GVgg!$D$12:CN$600,AA$3,FALSE)),"i.a",VLOOKUP($C359,GVgg!$D$12:CN$600,AA$3,FALSE)),"i.a"))</f>
        <v>i.a</v>
      </c>
      <c r="AB359" s="134" t="str">
        <f>IF($C359="","",_xlfn.IFNA(IF(ISBLANK(VLOOKUP($C359,GVgg!$D$12:CO$600,AB$3,FALSE)),"i.a",VLOOKUP($C359,GVgg!$D$12:CO$600,AB$3,FALSE)),"i.a"))</f>
        <v>i.a</v>
      </c>
    </row>
    <row r="360" spans="1:28" x14ac:dyDescent="0.2">
      <c r="A360" s="45">
        <v>352</v>
      </c>
      <c r="B360" s="45">
        <f>IF(OR(B359=B358,INDEX(GVgg!$B$12:$D$600,B359,1)=""),B359+1,B359)</f>
        <v>352</v>
      </c>
      <c r="C360" s="45">
        <f>IF(B360=B361,"",INDEX(GVgg!$B$12:$D$600,B360,3))</f>
        <v>0</v>
      </c>
      <c r="D360" s="51" t="str">
        <f>_xlfn.IFNA(IF(OR($C360="",ISBLANK(VLOOKUP($C360,GVgg!$D$11:$BV951,$I$3,FALSE))),"",VLOOKUP($C360,GVgg!$D$11:$BV951,$I$3,FALSE)),"")</f>
        <v/>
      </c>
      <c r="E360" s="51" t="str">
        <f>_xlfn.IFNA(IF(OR($C360="",ISBLANK(VLOOKUP($C360,GVgg!$D$11:$BV951,$I$3-1,FALSE))),"",VLOOKUP($C360,GVgg!$D$11:$BV951,$I$3-1,FALSE)),"")</f>
        <v/>
      </c>
      <c r="F360" s="51">
        <f>IF(B360=B361,UPPER(MID(INDEX(GVgg!$B$12:$F$600,B360,1),9,99)),INDEX(GVgg!$B$12:$F$600,B360,5))</f>
        <v>0</v>
      </c>
      <c r="G360" s="51">
        <f>IF(B360=B361,UPPER(MID(INDEX(GVgg!$B$12:$F$600,B360,1),9,99)),INDEX(GVgg!$B$12:$F$600,B360,4))</f>
        <v>0</v>
      </c>
      <c r="H360" s="106">
        <f t="shared" si="12"/>
        <v>0</v>
      </c>
      <c r="I360" s="108" t="str">
        <f t="shared" si="13"/>
        <v xml:space="preserve"> </v>
      </c>
      <c r="J360" s="134" t="str">
        <f>IF($C360="","",_xlfn.IFNA(IF(ISBLANK(VLOOKUP($C360,GVgg!$D$12:BW$600,J$3,FALSE)),"i.a",VLOOKUP($C360,GVgg!$D$12:BW$600,J$3,FALSE)),"i.a"))</f>
        <v>i.a</v>
      </c>
      <c r="K360" s="134" t="str">
        <f>IF($C360="","",_xlfn.IFNA(IF(ISBLANK(VLOOKUP($C360,GVgg!$D$12:BX$600,K$3,FALSE)),"i.a",VLOOKUP($C360,GVgg!$D$12:BX$600,K$3,FALSE)),"i.a"))</f>
        <v>i.a</v>
      </c>
      <c r="L360" s="134" t="str">
        <f>IF($C360="","",_xlfn.IFNA(IF(ISBLANK(VLOOKUP($C360,GVgg!$D$12:BY$600,L$3,FALSE)),"i.a",VLOOKUP($C360,GVgg!$D$12:BY$600,L$3,FALSE)),"i.a"))</f>
        <v>i.a</v>
      </c>
      <c r="M360" s="134" t="str">
        <f>IF($C360="","",_xlfn.IFNA(IF(ISBLANK(VLOOKUP($C360,GVgg!$D$12:BZ$600,M$3,FALSE)),"i.a",VLOOKUP($C360,GVgg!$D$12:BZ$600,M$3,FALSE)),"i.a"))</f>
        <v>i.a</v>
      </c>
      <c r="N360" s="134" t="str">
        <f>IF($C360="","",_xlfn.IFNA(IF(ISBLANK(VLOOKUP($C360,GVgg!$D$12:CA$600,N$3,FALSE)),"i.a",VLOOKUP($C360,GVgg!$D$12:CA$600,N$3,FALSE)),"i.a"))</f>
        <v>i.a</v>
      </c>
      <c r="O360" s="134" t="str">
        <f>IF($C360="","",_xlfn.IFNA(IF(ISBLANK(VLOOKUP($C360,GVgg!$D$12:CB$600,O$3,FALSE)),"i.a",VLOOKUP($C360,GVgg!$D$12:CB$600,O$3,FALSE)),"i.a"))</f>
        <v>i.a</v>
      </c>
      <c r="P360" s="134" t="str">
        <f>IF($C360="","",_xlfn.IFNA(IF(ISBLANK(VLOOKUP($C360,GVgg!$D$12:CC$600,P$3,FALSE)),"i.a",VLOOKUP($C360,GVgg!$D$12:CC$600,P$3,FALSE)),"i.a"))</f>
        <v>i.a</v>
      </c>
      <c r="Q360" s="134" t="str">
        <f>IF($C360="","",_xlfn.IFNA(IF(ISBLANK(VLOOKUP($C360,GVgg!$D$12:CD$600,Q$3,FALSE)),"i.a",VLOOKUP($C360,GVgg!$D$12:CD$600,Q$3,FALSE)),"i.a"))</f>
        <v>i.a</v>
      </c>
      <c r="R360" s="134" t="str">
        <f>IF($C360="","",_xlfn.IFNA(IF(ISBLANK(VLOOKUP($C360,GVgg!$D$12:CE$600,R$3,FALSE)),"i.a",VLOOKUP($C360,GVgg!$D$12:CE$600,R$3,FALSE)),"i.a"))</f>
        <v>i.a</v>
      </c>
      <c r="S360" s="134" t="str">
        <f>IF($C360="","",_xlfn.IFNA(IF(ISBLANK(VLOOKUP($C360,GVgg!$D$12:CF$600,S$3,FALSE)),"i.a",VLOOKUP($C360,GVgg!$D$12:CF$600,S$3,FALSE)),"i.a"))</f>
        <v>i.a</v>
      </c>
      <c r="T360" s="134" t="str">
        <f>IF($C360="","",_xlfn.IFNA(IF(ISBLANK(VLOOKUP($C360,GVgg!$D$12:CG$600,T$3,FALSE)),"i.a",VLOOKUP($C360,GVgg!$D$12:CG$600,T$3,FALSE)),"i.a"))</f>
        <v>i.a</v>
      </c>
      <c r="U360" s="134" t="str">
        <f>IF($C360="","",_xlfn.IFNA(IF(ISBLANK(VLOOKUP($C360,GVgg!$D$12:CH$600,U$3,FALSE)),"i.a",VLOOKUP($C360,GVgg!$D$12:CH$600,U$3,FALSE)),"i.a"))</f>
        <v>i.a</v>
      </c>
      <c r="V360" s="134" t="str">
        <f>IF($C360="","",_xlfn.IFNA(IF(ISBLANK(VLOOKUP($C360,GVgg!$D$12:CI$600,V$3,FALSE)),"i.a",VLOOKUP($C360,GVgg!$D$12:CI$600,V$3,FALSE)),"i.a"))</f>
        <v>i.a</v>
      </c>
      <c r="W360" s="134" t="str">
        <f>IF($C360="","",_xlfn.IFNA(IF(ISBLANK(VLOOKUP($C360,GVgg!$D$12:CJ$600,W$3,FALSE)),"i.a",VLOOKUP($C360,GVgg!$D$12:CJ$600,W$3,FALSE)),"i.a"))</f>
        <v>i.a</v>
      </c>
      <c r="X360" s="134" t="str">
        <f>IF($C360="","",_xlfn.IFNA(IF(ISBLANK(VLOOKUP($C360,GVgg!$D$12:CK$600,X$3,FALSE)),"i.a",VLOOKUP($C360,GVgg!$D$12:CK$600,X$3,FALSE)),"i.a"))</f>
        <v>i.a</v>
      </c>
      <c r="Y360" s="134" t="str">
        <f>IF($C360="","",_xlfn.IFNA(IF(ISBLANK(VLOOKUP($C360,GVgg!$D$12:CL$600,Y$3,FALSE)),"i.a",VLOOKUP($C360,GVgg!$D$12:CL$600,Y$3,FALSE)),"i.a"))</f>
        <v>i.a</v>
      </c>
      <c r="Z360" s="134" t="str">
        <f>IF($C360="","",_xlfn.IFNA(IF(ISBLANK(VLOOKUP($C360,GVgg!$D$12:CM$600,Z$3,FALSE)),"i.a",VLOOKUP($C360,GVgg!$D$12:CM$600,Z$3,FALSE)),"i.a"))</f>
        <v>i.a</v>
      </c>
      <c r="AA360" s="134" t="str">
        <f>IF($C360="","",_xlfn.IFNA(IF(ISBLANK(VLOOKUP($C360,GVgg!$D$12:CN$600,AA$3,FALSE)),"i.a",VLOOKUP($C360,GVgg!$D$12:CN$600,AA$3,FALSE)),"i.a"))</f>
        <v>i.a</v>
      </c>
      <c r="AB360" s="134" t="str">
        <f>IF($C360="","",_xlfn.IFNA(IF(ISBLANK(VLOOKUP($C360,GVgg!$D$12:CO$600,AB$3,FALSE)),"i.a",VLOOKUP($C360,GVgg!$D$12:CO$600,AB$3,FALSE)),"i.a"))</f>
        <v>i.a</v>
      </c>
    </row>
    <row r="361" spans="1:28" x14ac:dyDescent="0.2">
      <c r="A361" s="45">
        <v>353</v>
      </c>
      <c r="B361" s="45">
        <f>IF(OR(B360=B359,INDEX(GVgg!$B$12:$D$600,B360,1)=""),B360+1,B360)</f>
        <v>353</v>
      </c>
      <c r="C361" s="45">
        <f>IF(B361=B362,"",INDEX(GVgg!$B$12:$D$600,B361,3))</f>
        <v>0</v>
      </c>
      <c r="D361" s="51" t="str">
        <f>_xlfn.IFNA(IF(OR($C361="",ISBLANK(VLOOKUP($C361,GVgg!$D$11:$BV952,$I$3,FALSE))),"",VLOOKUP($C361,GVgg!$D$11:$BV952,$I$3,FALSE)),"")</f>
        <v/>
      </c>
      <c r="E361" s="51" t="str">
        <f>_xlfn.IFNA(IF(OR($C361="",ISBLANK(VLOOKUP($C361,GVgg!$D$11:$BV952,$I$3-1,FALSE))),"",VLOOKUP($C361,GVgg!$D$11:$BV952,$I$3-1,FALSE)),"")</f>
        <v/>
      </c>
      <c r="F361" s="51">
        <f>IF(B361=B362,UPPER(MID(INDEX(GVgg!$B$12:$F$600,B361,1),9,99)),INDEX(GVgg!$B$12:$F$600,B361,5))</f>
        <v>0</v>
      </c>
      <c r="G361" s="51">
        <f>IF(B361=B362,UPPER(MID(INDEX(GVgg!$B$12:$F$600,B361,1),9,99)),INDEX(GVgg!$B$12:$F$600,B361,4))</f>
        <v>0</v>
      </c>
      <c r="H361" s="106">
        <f t="shared" si="12"/>
        <v>0</v>
      </c>
      <c r="I361" s="108" t="str">
        <f t="shared" si="13"/>
        <v xml:space="preserve"> </v>
      </c>
      <c r="J361" s="134" t="str">
        <f>IF($C361="","",_xlfn.IFNA(IF(ISBLANK(VLOOKUP($C361,GVgg!$D$12:BW$600,J$3,FALSE)),"i.a",VLOOKUP($C361,GVgg!$D$12:BW$600,J$3,FALSE)),"i.a"))</f>
        <v>i.a</v>
      </c>
      <c r="K361" s="134" t="str">
        <f>IF($C361="","",_xlfn.IFNA(IF(ISBLANK(VLOOKUP($C361,GVgg!$D$12:BX$600,K$3,FALSE)),"i.a",VLOOKUP($C361,GVgg!$D$12:BX$600,K$3,FALSE)),"i.a"))</f>
        <v>i.a</v>
      </c>
      <c r="L361" s="134" t="str">
        <f>IF($C361="","",_xlfn.IFNA(IF(ISBLANK(VLOOKUP($C361,GVgg!$D$12:BY$600,L$3,FALSE)),"i.a",VLOOKUP($C361,GVgg!$D$12:BY$600,L$3,FALSE)),"i.a"))</f>
        <v>i.a</v>
      </c>
      <c r="M361" s="134" t="str">
        <f>IF($C361="","",_xlfn.IFNA(IF(ISBLANK(VLOOKUP($C361,GVgg!$D$12:BZ$600,M$3,FALSE)),"i.a",VLOOKUP($C361,GVgg!$D$12:BZ$600,M$3,FALSE)),"i.a"))</f>
        <v>i.a</v>
      </c>
      <c r="N361" s="134" t="str">
        <f>IF($C361="","",_xlfn.IFNA(IF(ISBLANK(VLOOKUP($C361,GVgg!$D$12:CA$600,N$3,FALSE)),"i.a",VLOOKUP($C361,GVgg!$D$12:CA$600,N$3,FALSE)),"i.a"))</f>
        <v>i.a</v>
      </c>
      <c r="O361" s="134" t="str">
        <f>IF($C361="","",_xlfn.IFNA(IF(ISBLANK(VLOOKUP($C361,GVgg!$D$12:CB$600,O$3,FALSE)),"i.a",VLOOKUP($C361,GVgg!$D$12:CB$600,O$3,FALSE)),"i.a"))</f>
        <v>i.a</v>
      </c>
      <c r="P361" s="134" t="str">
        <f>IF($C361="","",_xlfn.IFNA(IF(ISBLANK(VLOOKUP($C361,GVgg!$D$12:CC$600,P$3,FALSE)),"i.a",VLOOKUP($C361,GVgg!$D$12:CC$600,P$3,FALSE)),"i.a"))</f>
        <v>i.a</v>
      </c>
      <c r="Q361" s="134" t="str">
        <f>IF($C361="","",_xlfn.IFNA(IF(ISBLANK(VLOOKUP($C361,GVgg!$D$12:CD$600,Q$3,FALSE)),"i.a",VLOOKUP($C361,GVgg!$D$12:CD$600,Q$3,FALSE)),"i.a"))</f>
        <v>i.a</v>
      </c>
      <c r="R361" s="134" t="str">
        <f>IF($C361="","",_xlfn.IFNA(IF(ISBLANK(VLOOKUP($C361,GVgg!$D$12:CE$600,R$3,FALSE)),"i.a",VLOOKUP($C361,GVgg!$D$12:CE$600,R$3,FALSE)),"i.a"))</f>
        <v>i.a</v>
      </c>
      <c r="S361" s="134" t="str">
        <f>IF($C361="","",_xlfn.IFNA(IF(ISBLANK(VLOOKUP($C361,GVgg!$D$12:CF$600,S$3,FALSE)),"i.a",VLOOKUP($C361,GVgg!$D$12:CF$600,S$3,FALSE)),"i.a"))</f>
        <v>i.a</v>
      </c>
      <c r="T361" s="134" t="str">
        <f>IF($C361="","",_xlfn.IFNA(IF(ISBLANK(VLOOKUP($C361,GVgg!$D$12:CG$600,T$3,FALSE)),"i.a",VLOOKUP($C361,GVgg!$D$12:CG$600,T$3,FALSE)),"i.a"))</f>
        <v>i.a</v>
      </c>
      <c r="U361" s="134" t="str">
        <f>IF($C361="","",_xlfn.IFNA(IF(ISBLANK(VLOOKUP($C361,GVgg!$D$12:CH$600,U$3,FALSE)),"i.a",VLOOKUP($C361,GVgg!$D$12:CH$600,U$3,FALSE)),"i.a"))</f>
        <v>i.a</v>
      </c>
      <c r="V361" s="134" t="str">
        <f>IF($C361="","",_xlfn.IFNA(IF(ISBLANK(VLOOKUP($C361,GVgg!$D$12:CI$600,V$3,FALSE)),"i.a",VLOOKUP($C361,GVgg!$D$12:CI$600,V$3,FALSE)),"i.a"))</f>
        <v>i.a</v>
      </c>
      <c r="W361" s="134" t="str">
        <f>IF($C361="","",_xlfn.IFNA(IF(ISBLANK(VLOOKUP($C361,GVgg!$D$12:CJ$600,W$3,FALSE)),"i.a",VLOOKUP($C361,GVgg!$D$12:CJ$600,W$3,FALSE)),"i.a"))</f>
        <v>i.a</v>
      </c>
      <c r="X361" s="134" t="str">
        <f>IF($C361="","",_xlfn.IFNA(IF(ISBLANK(VLOOKUP($C361,GVgg!$D$12:CK$600,X$3,FALSE)),"i.a",VLOOKUP($C361,GVgg!$D$12:CK$600,X$3,FALSE)),"i.a"))</f>
        <v>i.a</v>
      </c>
      <c r="Y361" s="134" t="str">
        <f>IF($C361="","",_xlfn.IFNA(IF(ISBLANK(VLOOKUP($C361,GVgg!$D$12:CL$600,Y$3,FALSE)),"i.a",VLOOKUP($C361,GVgg!$D$12:CL$600,Y$3,FALSE)),"i.a"))</f>
        <v>i.a</v>
      </c>
      <c r="Z361" s="134" t="str">
        <f>IF($C361="","",_xlfn.IFNA(IF(ISBLANK(VLOOKUP($C361,GVgg!$D$12:CM$600,Z$3,FALSE)),"i.a",VLOOKUP($C361,GVgg!$D$12:CM$600,Z$3,FALSE)),"i.a"))</f>
        <v>i.a</v>
      </c>
      <c r="AA361" s="134" t="str">
        <f>IF($C361="","",_xlfn.IFNA(IF(ISBLANK(VLOOKUP($C361,GVgg!$D$12:CN$600,AA$3,FALSE)),"i.a",VLOOKUP($C361,GVgg!$D$12:CN$600,AA$3,FALSE)),"i.a"))</f>
        <v>i.a</v>
      </c>
      <c r="AB361" s="134" t="str">
        <f>IF($C361="","",_xlfn.IFNA(IF(ISBLANK(VLOOKUP($C361,GVgg!$D$12:CO$600,AB$3,FALSE)),"i.a",VLOOKUP($C361,GVgg!$D$12:CO$600,AB$3,FALSE)),"i.a"))</f>
        <v>i.a</v>
      </c>
    </row>
    <row r="362" spans="1:28" x14ac:dyDescent="0.2">
      <c r="A362" s="45">
        <v>354</v>
      </c>
      <c r="B362" s="45">
        <f>IF(OR(B361=B360,INDEX(GVgg!$B$12:$D$600,B361,1)=""),B361+1,B361)</f>
        <v>354</v>
      </c>
      <c r="C362" s="45">
        <f>IF(B362=B363,"",INDEX(GVgg!$B$12:$D$600,B362,3))</f>
        <v>0</v>
      </c>
      <c r="D362" s="51" t="str">
        <f>_xlfn.IFNA(IF(OR($C362="",ISBLANK(VLOOKUP($C362,GVgg!$D$11:$BV953,$I$3,FALSE))),"",VLOOKUP($C362,GVgg!$D$11:$BV953,$I$3,FALSE)),"")</f>
        <v/>
      </c>
      <c r="E362" s="51" t="str">
        <f>_xlfn.IFNA(IF(OR($C362="",ISBLANK(VLOOKUP($C362,GVgg!$D$11:$BV953,$I$3-1,FALSE))),"",VLOOKUP($C362,GVgg!$D$11:$BV953,$I$3-1,FALSE)),"")</f>
        <v/>
      </c>
      <c r="F362" s="51">
        <f>IF(B362=B363,UPPER(MID(INDEX(GVgg!$B$12:$F$600,B362,1),9,99)),INDEX(GVgg!$B$12:$F$600,B362,5))</f>
        <v>0</v>
      </c>
      <c r="G362" s="51">
        <f>IF(B362=B363,UPPER(MID(INDEX(GVgg!$B$12:$F$600,B362,1),9,99)),INDEX(GVgg!$B$12:$F$600,B362,4))</f>
        <v>0</v>
      </c>
      <c r="H362" s="106">
        <f t="shared" si="12"/>
        <v>0</v>
      </c>
      <c r="I362" s="108" t="str">
        <f t="shared" si="13"/>
        <v xml:space="preserve"> </v>
      </c>
      <c r="J362" s="134" t="str">
        <f>IF($C362="","",_xlfn.IFNA(IF(ISBLANK(VLOOKUP($C362,GVgg!$D$12:BW$600,J$3,FALSE)),"i.a",VLOOKUP($C362,GVgg!$D$12:BW$600,J$3,FALSE)),"i.a"))</f>
        <v>i.a</v>
      </c>
      <c r="K362" s="134" t="str">
        <f>IF($C362="","",_xlfn.IFNA(IF(ISBLANK(VLOOKUP($C362,GVgg!$D$12:BX$600,K$3,FALSE)),"i.a",VLOOKUP($C362,GVgg!$D$12:BX$600,K$3,FALSE)),"i.a"))</f>
        <v>i.a</v>
      </c>
      <c r="L362" s="134" t="str">
        <f>IF($C362="","",_xlfn.IFNA(IF(ISBLANK(VLOOKUP($C362,GVgg!$D$12:BY$600,L$3,FALSE)),"i.a",VLOOKUP($C362,GVgg!$D$12:BY$600,L$3,FALSE)),"i.a"))</f>
        <v>i.a</v>
      </c>
      <c r="M362" s="134" t="str">
        <f>IF($C362="","",_xlfn.IFNA(IF(ISBLANK(VLOOKUP($C362,GVgg!$D$12:BZ$600,M$3,FALSE)),"i.a",VLOOKUP($C362,GVgg!$D$12:BZ$600,M$3,FALSE)),"i.a"))</f>
        <v>i.a</v>
      </c>
      <c r="N362" s="134" t="str">
        <f>IF($C362="","",_xlfn.IFNA(IF(ISBLANK(VLOOKUP($C362,GVgg!$D$12:CA$600,N$3,FALSE)),"i.a",VLOOKUP($C362,GVgg!$D$12:CA$600,N$3,FALSE)),"i.a"))</f>
        <v>i.a</v>
      </c>
      <c r="O362" s="134" t="str">
        <f>IF($C362="","",_xlfn.IFNA(IF(ISBLANK(VLOOKUP($C362,GVgg!$D$12:CB$600,O$3,FALSE)),"i.a",VLOOKUP($C362,GVgg!$D$12:CB$600,O$3,FALSE)),"i.a"))</f>
        <v>i.a</v>
      </c>
      <c r="P362" s="134" t="str">
        <f>IF($C362="","",_xlfn.IFNA(IF(ISBLANK(VLOOKUP($C362,GVgg!$D$12:CC$600,P$3,FALSE)),"i.a",VLOOKUP($C362,GVgg!$D$12:CC$600,P$3,FALSE)),"i.a"))</f>
        <v>i.a</v>
      </c>
      <c r="Q362" s="134" t="str">
        <f>IF($C362="","",_xlfn.IFNA(IF(ISBLANK(VLOOKUP($C362,GVgg!$D$12:CD$600,Q$3,FALSE)),"i.a",VLOOKUP($C362,GVgg!$D$12:CD$600,Q$3,FALSE)),"i.a"))</f>
        <v>i.a</v>
      </c>
      <c r="R362" s="134" t="str">
        <f>IF($C362="","",_xlfn.IFNA(IF(ISBLANK(VLOOKUP($C362,GVgg!$D$12:CE$600,R$3,FALSE)),"i.a",VLOOKUP($C362,GVgg!$D$12:CE$600,R$3,FALSE)),"i.a"))</f>
        <v>i.a</v>
      </c>
      <c r="S362" s="134" t="str">
        <f>IF($C362="","",_xlfn.IFNA(IF(ISBLANK(VLOOKUP($C362,GVgg!$D$12:CF$600,S$3,FALSE)),"i.a",VLOOKUP($C362,GVgg!$D$12:CF$600,S$3,FALSE)),"i.a"))</f>
        <v>i.a</v>
      </c>
      <c r="T362" s="134" t="str">
        <f>IF($C362="","",_xlfn.IFNA(IF(ISBLANK(VLOOKUP($C362,GVgg!$D$12:CG$600,T$3,FALSE)),"i.a",VLOOKUP($C362,GVgg!$D$12:CG$600,T$3,FALSE)),"i.a"))</f>
        <v>i.a</v>
      </c>
      <c r="U362" s="134" t="str">
        <f>IF($C362="","",_xlfn.IFNA(IF(ISBLANK(VLOOKUP($C362,GVgg!$D$12:CH$600,U$3,FALSE)),"i.a",VLOOKUP($C362,GVgg!$D$12:CH$600,U$3,FALSE)),"i.a"))</f>
        <v>i.a</v>
      </c>
      <c r="V362" s="134" t="str">
        <f>IF($C362="","",_xlfn.IFNA(IF(ISBLANK(VLOOKUP($C362,GVgg!$D$12:CI$600,V$3,FALSE)),"i.a",VLOOKUP($C362,GVgg!$D$12:CI$600,V$3,FALSE)),"i.a"))</f>
        <v>i.a</v>
      </c>
      <c r="W362" s="134" t="str">
        <f>IF($C362="","",_xlfn.IFNA(IF(ISBLANK(VLOOKUP($C362,GVgg!$D$12:CJ$600,W$3,FALSE)),"i.a",VLOOKUP($C362,GVgg!$D$12:CJ$600,W$3,FALSE)),"i.a"))</f>
        <v>i.a</v>
      </c>
      <c r="X362" s="134" t="str">
        <f>IF($C362="","",_xlfn.IFNA(IF(ISBLANK(VLOOKUP($C362,GVgg!$D$12:CK$600,X$3,FALSE)),"i.a",VLOOKUP($C362,GVgg!$D$12:CK$600,X$3,FALSE)),"i.a"))</f>
        <v>i.a</v>
      </c>
      <c r="Y362" s="134" t="str">
        <f>IF($C362="","",_xlfn.IFNA(IF(ISBLANK(VLOOKUP($C362,GVgg!$D$12:CL$600,Y$3,FALSE)),"i.a",VLOOKUP($C362,GVgg!$D$12:CL$600,Y$3,FALSE)),"i.a"))</f>
        <v>i.a</v>
      </c>
      <c r="Z362" s="134" t="str">
        <f>IF($C362="","",_xlfn.IFNA(IF(ISBLANK(VLOOKUP($C362,GVgg!$D$12:CM$600,Z$3,FALSE)),"i.a",VLOOKUP($C362,GVgg!$D$12:CM$600,Z$3,FALSE)),"i.a"))</f>
        <v>i.a</v>
      </c>
      <c r="AA362" s="134" t="str">
        <f>IF($C362="","",_xlfn.IFNA(IF(ISBLANK(VLOOKUP($C362,GVgg!$D$12:CN$600,AA$3,FALSE)),"i.a",VLOOKUP($C362,GVgg!$D$12:CN$600,AA$3,FALSE)),"i.a"))</f>
        <v>i.a</v>
      </c>
      <c r="AB362" s="134" t="str">
        <f>IF($C362="","",_xlfn.IFNA(IF(ISBLANK(VLOOKUP($C362,GVgg!$D$12:CO$600,AB$3,FALSE)),"i.a",VLOOKUP($C362,GVgg!$D$12:CO$600,AB$3,FALSE)),"i.a"))</f>
        <v>i.a</v>
      </c>
    </row>
    <row r="363" spans="1:28" x14ac:dyDescent="0.2">
      <c r="A363" s="45">
        <v>355</v>
      </c>
      <c r="B363" s="45">
        <f>IF(OR(B362=B361,INDEX(GVgg!$B$12:$D$600,B362,1)=""),B362+1,B362)</f>
        <v>355</v>
      </c>
      <c r="C363" s="45">
        <f>IF(B363=B364,"",INDEX(GVgg!$B$12:$D$600,B363,3))</f>
        <v>0</v>
      </c>
      <c r="D363" s="51" t="str">
        <f>_xlfn.IFNA(IF(OR($C363="",ISBLANK(VLOOKUP($C363,GVgg!$D$11:$BV954,$I$3,FALSE))),"",VLOOKUP($C363,GVgg!$D$11:$BV954,$I$3,FALSE)),"")</f>
        <v/>
      </c>
      <c r="E363" s="51" t="str">
        <f>_xlfn.IFNA(IF(OR($C363="",ISBLANK(VLOOKUP($C363,GVgg!$D$11:$BV954,$I$3-1,FALSE))),"",VLOOKUP($C363,GVgg!$D$11:$BV954,$I$3-1,FALSE)),"")</f>
        <v/>
      </c>
      <c r="F363" s="51">
        <f>IF(B363=B364,UPPER(MID(INDEX(GVgg!$B$12:$F$600,B363,1),9,99)),INDEX(GVgg!$B$12:$F$600,B363,5))</f>
        <v>0</v>
      </c>
      <c r="G363" s="51">
        <f>IF(B363=B364,UPPER(MID(INDEX(GVgg!$B$12:$F$600,B363,1),9,99)),INDEX(GVgg!$B$12:$F$600,B363,4))</f>
        <v>0</v>
      </c>
      <c r="H363" s="106">
        <f t="shared" si="12"/>
        <v>0</v>
      </c>
      <c r="I363" s="108" t="str">
        <f t="shared" si="13"/>
        <v xml:space="preserve"> </v>
      </c>
      <c r="J363" s="134" t="str">
        <f>IF($C363="","",_xlfn.IFNA(IF(ISBLANK(VLOOKUP($C363,GVgg!$D$12:BW$600,J$3,FALSE)),"i.a",VLOOKUP($C363,GVgg!$D$12:BW$600,J$3,FALSE)),"i.a"))</f>
        <v>i.a</v>
      </c>
      <c r="K363" s="134" t="str">
        <f>IF($C363="","",_xlfn.IFNA(IF(ISBLANK(VLOOKUP($C363,GVgg!$D$12:BX$600,K$3,FALSE)),"i.a",VLOOKUP($C363,GVgg!$D$12:BX$600,K$3,FALSE)),"i.a"))</f>
        <v>i.a</v>
      </c>
      <c r="L363" s="134" t="str">
        <f>IF($C363="","",_xlfn.IFNA(IF(ISBLANK(VLOOKUP($C363,GVgg!$D$12:BY$600,L$3,FALSE)),"i.a",VLOOKUP($C363,GVgg!$D$12:BY$600,L$3,FALSE)),"i.a"))</f>
        <v>i.a</v>
      </c>
      <c r="M363" s="134" t="str">
        <f>IF($C363="","",_xlfn.IFNA(IF(ISBLANK(VLOOKUP($C363,GVgg!$D$12:BZ$600,M$3,FALSE)),"i.a",VLOOKUP($C363,GVgg!$D$12:BZ$600,M$3,FALSE)),"i.a"))</f>
        <v>i.a</v>
      </c>
      <c r="N363" s="134" t="str">
        <f>IF($C363="","",_xlfn.IFNA(IF(ISBLANK(VLOOKUP($C363,GVgg!$D$12:CA$600,N$3,FALSE)),"i.a",VLOOKUP($C363,GVgg!$D$12:CA$600,N$3,FALSE)),"i.a"))</f>
        <v>i.a</v>
      </c>
      <c r="O363" s="134" t="str">
        <f>IF($C363="","",_xlfn.IFNA(IF(ISBLANK(VLOOKUP($C363,GVgg!$D$12:CB$600,O$3,FALSE)),"i.a",VLOOKUP($C363,GVgg!$D$12:CB$600,O$3,FALSE)),"i.a"))</f>
        <v>i.a</v>
      </c>
      <c r="P363" s="134" t="str">
        <f>IF($C363="","",_xlfn.IFNA(IF(ISBLANK(VLOOKUP($C363,GVgg!$D$12:CC$600,P$3,FALSE)),"i.a",VLOOKUP($C363,GVgg!$D$12:CC$600,P$3,FALSE)),"i.a"))</f>
        <v>i.a</v>
      </c>
      <c r="Q363" s="134" t="str">
        <f>IF($C363="","",_xlfn.IFNA(IF(ISBLANK(VLOOKUP($C363,GVgg!$D$12:CD$600,Q$3,FALSE)),"i.a",VLOOKUP($C363,GVgg!$D$12:CD$600,Q$3,FALSE)),"i.a"))</f>
        <v>i.a</v>
      </c>
      <c r="R363" s="134" t="str">
        <f>IF($C363="","",_xlfn.IFNA(IF(ISBLANK(VLOOKUP($C363,GVgg!$D$12:CE$600,R$3,FALSE)),"i.a",VLOOKUP($C363,GVgg!$D$12:CE$600,R$3,FALSE)),"i.a"))</f>
        <v>i.a</v>
      </c>
      <c r="S363" s="134" t="str">
        <f>IF($C363="","",_xlfn.IFNA(IF(ISBLANK(VLOOKUP($C363,GVgg!$D$12:CF$600,S$3,FALSE)),"i.a",VLOOKUP($C363,GVgg!$D$12:CF$600,S$3,FALSE)),"i.a"))</f>
        <v>i.a</v>
      </c>
      <c r="T363" s="134" t="str">
        <f>IF($C363="","",_xlfn.IFNA(IF(ISBLANK(VLOOKUP($C363,GVgg!$D$12:CG$600,T$3,FALSE)),"i.a",VLOOKUP($C363,GVgg!$D$12:CG$600,T$3,FALSE)),"i.a"))</f>
        <v>i.a</v>
      </c>
      <c r="U363" s="134" t="str">
        <f>IF($C363="","",_xlfn.IFNA(IF(ISBLANK(VLOOKUP($C363,GVgg!$D$12:CH$600,U$3,FALSE)),"i.a",VLOOKUP($C363,GVgg!$D$12:CH$600,U$3,FALSE)),"i.a"))</f>
        <v>i.a</v>
      </c>
      <c r="V363" s="134" t="str">
        <f>IF($C363="","",_xlfn.IFNA(IF(ISBLANK(VLOOKUP($C363,GVgg!$D$12:CI$600,V$3,FALSE)),"i.a",VLOOKUP($C363,GVgg!$D$12:CI$600,V$3,FALSE)),"i.a"))</f>
        <v>i.a</v>
      </c>
      <c r="W363" s="134" t="str">
        <f>IF($C363="","",_xlfn.IFNA(IF(ISBLANK(VLOOKUP($C363,GVgg!$D$12:CJ$600,W$3,FALSE)),"i.a",VLOOKUP($C363,GVgg!$D$12:CJ$600,W$3,FALSE)),"i.a"))</f>
        <v>i.a</v>
      </c>
      <c r="X363" s="134" t="str">
        <f>IF($C363="","",_xlfn.IFNA(IF(ISBLANK(VLOOKUP($C363,GVgg!$D$12:CK$600,X$3,FALSE)),"i.a",VLOOKUP($C363,GVgg!$D$12:CK$600,X$3,FALSE)),"i.a"))</f>
        <v>i.a</v>
      </c>
      <c r="Y363" s="134" t="str">
        <f>IF($C363="","",_xlfn.IFNA(IF(ISBLANK(VLOOKUP($C363,GVgg!$D$12:CL$600,Y$3,FALSE)),"i.a",VLOOKUP($C363,GVgg!$D$12:CL$600,Y$3,FALSE)),"i.a"))</f>
        <v>i.a</v>
      </c>
      <c r="Z363" s="134" t="str">
        <f>IF($C363="","",_xlfn.IFNA(IF(ISBLANK(VLOOKUP($C363,GVgg!$D$12:CM$600,Z$3,FALSE)),"i.a",VLOOKUP($C363,GVgg!$D$12:CM$600,Z$3,FALSE)),"i.a"))</f>
        <v>i.a</v>
      </c>
      <c r="AA363" s="134" t="str">
        <f>IF($C363="","",_xlfn.IFNA(IF(ISBLANK(VLOOKUP($C363,GVgg!$D$12:CN$600,AA$3,FALSE)),"i.a",VLOOKUP($C363,GVgg!$D$12:CN$600,AA$3,FALSE)),"i.a"))</f>
        <v>i.a</v>
      </c>
      <c r="AB363" s="134" t="str">
        <f>IF($C363="","",_xlfn.IFNA(IF(ISBLANK(VLOOKUP($C363,GVgg!$D$12:CO$600,AB$3,FALSE)),"i.a",VLOOKUP($C363,GVgg!$D$12:CO$600,AB$3,FALSE)),"i.a"))</f>
        <v>i.a</v>
      </c>
    </row>
    <row r="364" spans="1:28" x14ac:dyDescent="0.2">
      <c r="A364" s="45">
        <v>356</v>
      </c>
      <c r="B364" s="45">
        <f>IF(OR(B363=B362,INDEX(GVgg!$B$12:$D$600,B363,1)=""),B363+1,B363)</f>
        <v>356</v>
      </c>
      <c r="C364" s="45">
        <f>IF(B364=B365,"",INDEX(GVgg!$B$12:$D$600,B364,3))</f>
        <v>0</v>
      </c>
      <c r="D364" s="51" t="str">
        <f>_xlfn.IFNA(IF(OR($C364="",ISBLANK(VLOOKUP($C364,GVgg!$D$11:$BV955,$I$3,FALSE))),"",VLOOKUP($C364,GVgg!$D$11:$BV955,$I$3,FALSE)),"")</f>
        <v/>
      </c>
      <c r="E364" s="51" t="str">
        <f>_xlfn.IFNA(IF(OR($C364="",ISBLANK(VLOOKUP($C364,GVgg!$D$11:$BV955,$I$3-1,FALSE))),"",VLOOKUP($C364,GVgg!$D$11:$BV955,$I$3-1,FALSE)),"")</f>
        <v/>
      </c>
      <c r="F364" s="51">
        <f>IF(B364=B365,UPPER(MID(INDEX(GVgg!$B$12:$F$600,B364,1),9,99)),INDEX(GVgg!$B$12:$F$600,B364,5))</f>
        <v>0</v>
      </c>
      <c r="G364" s="51">
        <f>IF(B364=B365,UPPER(MID(INDEX(GVgg!$B$12:$F$600,B364,1),9,99)),INDEX(GVgg!$B$12:$F$600,B364,4))</f>
        <v>0</v>
      </c>
      <c r="H364" s="106">
        <f t="shared" si="12"/>
        <v>0</v>
      </c>
      <c r="I364" s="108" t="str">
        <f t="shared" si="13"/>
        <v xml:space="preserve"> </v>
      </c>
      <c r="J364" s="134" t="str">
        <f>IF($C364="","",_xlfn.IFNA(IF(ISBLANK(VLOOKUP($C364,GVgg!$D$12:BW$600,J$3,FALSE)),"i.a",VLOOKUP($C364,GVgg!$D$12:BW$600,J$3,FALSE)),"i.a"))</f>
        <v>i.a</v>
      </c>
      <c r="K364" s="134" t="str">
        <f>IF($C364="","",_xlfn.IFNA(IF(ISBLANK(VLOOKUP($C364,GVgg!$D$12:BX$600,K$3,FALSE)),"i.a",VLOOKUP($C364,GVgg!$D$12:BX$600,K$3,FALSE)),"i.a"))</f>
        <v>i.a</v>
      </c>
      <c r="L364" s="134" t="str">
        <f>IF($C364="","",_xlfn.IFNA(IF(ISBLANK(VLOOKUP($C364,GVgg!$D$12:BY$600,L$3,FALSE)),"i.a",VLOOKUP($C364,GVgg!$D$12:BY$600,L$3,FALSE)),"i.a"))</f>
        <v>i.a</v>
      </c>
      <c r="M364" s="134" t="str">
        <f>IF($C364="","",_xlfn.IFNA(IF(ISBLANK(VLOOKUP($C364,GVgg!$D$12:BZ$600,M$3,FALSE)),"i.a",VLOOKUP($C364,GVgg!$D$12:BZ$600,M$3,FALSE)),"i.a"))</f>
        <v>i.a</v>
      </c>
      <c r="N364" s="134" t="str">
        <f>IF($C364="","",_xlfn.IFNA(IF(ISBLANK(VLOOKUP($C364,GVgg!$D$12:CA$600,N$3,FALSE)),"i.a",VLOOKUP($C364,GVgg!$D$12:CA$600,N$3,FALSE)),"i.a"))</f>
        <v>i.a</v>
      </c>
      <c r="O364" s="134" t="str">
        <f>IF($C364="","",_xlfn.IFNA(IF(ISBLANK(VLOOKUP($C364,GVgg!$D$12:CB$600,O$3,FALSE)),"i.a",VLOOKUP($C364,GVgg!$D$12:CB$600,O$3,FALSE)),"i.a"))</f>
        <v>i.a</v>
      </c>
      <c r="P364" s="134" t="str">
        <f>IF($C364="","",_xlfn.IFNA(IF(ISBLANK(VLOOKUP($C364,GVgg!$D$12:CC$600,P$3,FALSE)),"i.a",VLOOKUP($C364,GVgg!$D$12:CC$600,P$3,FALSE)),"i.a"))</f>
        <v>i.a</v>
      </c>
      <c r="Q364" s="134" t="str">
        <f>IF($C364="","",_xlfn.IFNA(IF(ISBLANK(VLOOKUP($C364,GVgg!$D$12:CD$600,Q$3,FALSE)),"i.a",VLOOKUP($C364,GVgg!$D$12:CD$600,Q$3,FALSE)),"i.a"))</f>
        <v>i.a</v>
      </c>
      <c r="R364" s="134" t="str">
        <f>IF($C364="","",_xlfn.IFNA(IF(ISBLANK(VLOOKUP($C364,GVgg!$D$12:CE$600,R$3,FALSE)),"i.a",VLOOKUP($C364,GVgg!$D$12:CE$600,R$3,FALSE)),"i.a"))</f>
        <v>i.a</v>
      </c>
      <c r="S364" s="134" t="str">
        <f>IF($C364="","",_xlfn.IFNA(IF(ISBLANK(VLOOKUP($C364,GVgg!$D$12:CF$600,S$3,FALSE)),"i.a",VLOOKUP($C364,GVgg!$D$12:CF$600,S$3,FALSE)),"i.a"))</f>
        <v>i.a</v>
      </c>
      <c r="T364" s="134" t="str">
        <f>IF($C364="","",_xlfn.IFNA(IF(ISBLANK(VLOOKUP($C364,GVgg!$D$12:CG$600,T$3,FALSE)),"i.a",VLOOKUP($C364,GVgg!$D$12:CG$600,T$3,FALSE)),"i.a"))</f>
        <v>i.a</v>
      </c>
      <c r="U364" s="134" t="str">
        <f>IF($C364="","",_xlfn.IFNA(IF(ISBLANK(VLOOKUP($C364,GVgg!$D$12:CH$600,U$3,FALSE)),"i.a",VLOOKUP($C364,GVgg!$D$12:CH$600,U$3,FALSE)),"i.a"))</f>
        <v>i.a</v>
      </c>
      <c r="V364" s="134" t="str">
        <f>IF($C364="","",_xlfn.IFNA(IF(ISBLANK(VLOOKUP($C364,GVgg!$D$12:CI$600,V$3,FALSE)),"i.a",VLOOKUP($C364,GVgg!$D$12:CI$600,V$3,FALSE)),"i.a"))</f>
        <v>i.a</v>
      </c>
      <c r="W364" s="134" t="str">
        <f>IF($C364="","",_xlfn.IFNA(IF(ISBLANK(VLOOKUP($C364,GVgg!$D$12:CJ$600,W$3,FALSE)),"i.a",VLOOKUP($C364,GVgg!$D$12:CJ$600,W$3,FALSE)),"i.a"))</f>
        <v>i.a</v>
      </c>
      <c r="X364" s="134" t="str">
        <f>IF($C364="","",_xlfn.IFNA(IF(ISBLANK(VLOOKUP($C364,GVgg!$D$12:CK$600,X$3,FALSE)),"i.a",VLOOKUP($C364,GVgg!$D$12:CK$600,X$3,FALSE)),"i.a"))</f>
        <v>i.a</v>
      </c>
      <c r="Y364" s="134" t="str">
        <f>IF($C364="","",_xlfn.IFNA(IF(ISBLANK(VLOOKUP($C364,GVgg!$D$12:CL$600,Y$3,FALSE)),"i.a",VLOOKUP($C364,GVgg!$D$12:CL$600,Y$3,FALSE)),"i.a"))</f>
        <v>i.a</v>
      </c>
      <c r="Z364" s="134" t="str">
        <f>IF($C364="","",_xlfn.IFNA(IF(ISBLANK(VLOOKUP($C364,GVgg!$D$12:CM$600,Z$3,FALSE)),"i.a",VLOOKUP($C364,GVgg!$D$12:CM$600,Z$3,FALSE)),"i.a"))</f>
        <v>i.a</v>
      </c>
      <c r="AA364" s="134" t="str">
        <f>IF($C364="","",_xlfn.IFNA(IF(ISBLANK(VLOOKUP($C364,GVgg!$D$12:CN$600,AA$3,FALSE)),"i.a",VLOOKUP($C364,GVgg!$D$12:CN$600,AA$3,FALSE)),"i.a"))</f>
        <v>i.a</v>
      </c>
      <c r="AB364" s="134" t="str">
        <f>IF($C364="","",_xlfn.IFNA(IF(ISBLANK(VLOOKUP($C364,GVgg!$D$12:CO$600,AB$3,FALSE)),"i.a",VLOOKUP($C364,GVgg!$D$12:CO$600,AB$3,FALSE)),"i.a"))</f>
        <v>i.a</v>
      </c>
    </row>
    <row r="365" spans="1:28" x14ac:dyDescent="0.2">
      <c r="A365" s="45">
        <v>357</v>
      </c>
      <c r="B365" s="45">
        <f>IF(OR(B364=B363,INDEX(GVgg!$B$12:$D$600,B364,1)=""),B364+1,B364)</f>
        <v>357</v>
      </c>
      <c r="C365" s="45">
        <f>IF(B365=B366,"",INDEX(GVgg!$B$12:$D$600,B365,3))</f>
        <v>0</v>
      </c>
      <c r="D365" s="51" t="str">
        <f>_xlfn.IFNA(IF(OR($C365="",ISBLANK(VLOOKUP($C365,GVgg!$D$11:$BV956,$I$3,FALSE))),"",VLOOKUP($C365,GVgg!$D$11:$BV956,$I$3,FALSE)),"")</f>
        <v/>
      </c>
      <c r="E365" s="51" t="str">
        <f>_xlfn.IFNA(IF(OR($C365="",ISBLANK(VLOOKUP($C365,GVgg!$D$11:$BV956,$I$3-1,FALSE))),"",VLOOKUP($C365,GVgg!$D$11:$BV956,$I$3-1,FALSE)),"")</f>
        <v/>
      </c>
      <c r="F365" s="51">
        <f>IF(B365=B366,UPPER(MID(INDEX(GVgg!$B$12:$F$600,B365,1),9,99)),INDEX(GVgg!$B$12:$F$600,B365,5))</f>
        <v>0</v>
      </c>
      <c r="G365" s="51">
        <f>IF(B365=B366,UPPER(MID(INDEX(GVgg!$B$12:$F$600,B365,1),9,99)),INDEX(GVgg!$B$12:$F$600,B365,4))</f>
        <v>0</v>
      </c>
      <c r="H365" s="106">
        <f t="shared" si="12"/>
        <v>0</v>
      </c>
      <c r="I365" s="108" t="str">
        <f t="shared" si="13"/>
        <v xml:space="preserve"> </v>
      </c>
      <c r="J365" s="134" t="str">
        <f>IF($C365="","",_xlfn.IFNA(IF(ISBLANK(VLOOKUP($C365,GVgg!$D$12:BW$600,J$3,FALSE)),"i.a",VLOOKUP($C365,GVgg!$D$12:BW$600,J$3,FALSE)),"i.a"))</f>
        <v>i.a</v>
      </c>
      <c r="K365" s="134" t="str">
        <f>IF($C365="","",_xlfn.IFNA(IF(ISBLANK(VLOOKUP($C365,GVgg!$D$12:BX$600,K$3,FALSE)),"i.a",VLOOKUP($C365,GVgg!$D$12:BX$600,K$3,FALSE)),"i.a"))</f>
        <v>i.a</v>
      </c>
      <c r="L365" s="134" t="str">
        <f>IF($C365="","",_xlfn.IFNA(IF(ISBLANK(VLOOKUP($C365,GVgg!$D$12:BY$600,L$3,FALSE)),"i.a",VLOOKUP($C365,GVgg!$D$12:BY$600,L$3,FALSE)),"i.a"))</f>
        <v>i.a</v>
      </c>
      <c r="M365" s="134" t="str">
        <f>IF($C365="","",_xlfn.IFNA(IF(ISBLANK(VLOOKUP($C365,GVgg!$D$12:BZ$600,M$3,FALSE)),"i.a",VLOOKUP($C365,GVgg!$D$12:BZ$600,M$3,FALSE)),"i.a"))</f>
        <v>i.a</v>
      </c>
      <c r="N365" s="134" t="str">
        <f>IF($C365="","",_xlfn.IFNA(IF(ISBLANK(VLOOKUP($C365,GVgg!$D$12:CA$600,N$3,FALSE)),"i.a",VLOOKUP($C365,GVgg!$D$12:CA$600,N$3,FALSE)),"i.a"))</f>
        <v>i.a</v>
      </c>
      <c r="O365" s="134" t="str">
        <f>IF($C365="","",_xlfn.IFNA(IF(ISBLANK(VLOOKUP($C365,GVgg!$D$12:CB$600,O$3,FALSE)),"i.a",VLOOKUP($C365,GVgg!$D$12:CB$600,O$3,FALSE)),"i.a"))</f>
        <v>i.a</v>
      </c>
      <c r="P365" s="134" t="str">
        <f>IF($C365="","",_xlfn.IFNA(IF(ISBLANK(VLOOKUP($C365,GVgg!$D$12:CC$600,P$3,FALSE)),"i.a",VLOOKUP($C365,GVgg!$D$12:CC$600,P$3,FALSE)),"i.a"))</f>
        <v>i.a</v>
      </c>
      <c r="Q365" s="134" t="str">
        <f>IF($C365="","",_xlfn.IFNA(IF(ISBLANK(VLOOKUP($C365,GVgg!$D$12:CD$600,Q$3,FALSE)),"i.a",VLOOKUP($C365,GVgg!$D$12:CD$600,Q$3,FALSE)),"i.a"))</f>
        <v>i.a</v>
      </c>
      <c r="R365" s="134" t="str">
        <f>IF($C365="","",_xlfn.IFNA(IF(ISBLANK(VLOOKUP($C365,GVgg!$D$12:CE$600,R$3,FALSE)),"i.a",VLOOKUP($C365,GVgg!$D$12:CE$600,R$3,FALSE)),"i.a"))</f>
        <v>i.a</v>
      </c>
      <c r="S365" s="134" t="str">
        <f>IF($C365="","",_xlfn.IFNA(IF(ISBLANK(VLOOKUP($C365,GVgg!$D$12:CF$600,S$3,FALSE)),"i.a",VLOOKUP($C365,GVgg!$D$12:CF$600,S$3,FALSE)),"i.a"))</f>
        <v>i.a</v>
      </c>
      <c r="T365" s="134" t="str">
        <f>IF($C365="","",_xlfn.IFNA(IF(ISBLANK(VLOOKUP($C365,GVgg!$D$12:CG$600,T$3,FALSE)),"i.a",VLOOKUP($C365,GVgg!$D$12:CG$600,T$3,FALSE)),"i.a"))</f>
        <v>i.a</v>
      </c>
      <c r="U365" s="134" t="str">
        <f>IF($C365="","",_xlfn.IFNA(IF(ISBLANK(VLOOKUP($C365,GVgg!$D$12:CH$600,U$3,FALSE)),"i.a",VLOOKUP($C365,GVgg!$D$12:CH$600,U$3,FALSE)),"i.a"))</f>
        <v>i.a</v>
      </c>
      <c r="V365" s="134" t="str">
        <f>IF($C365="","",_xlfn.IFNA(IF(ISBLANK(VLOOKUP($C365,GVgg!$D$12:CI$600,V$3,FALSE)),"i.a",VLOOKUP($C365,GVgg!$D$12:CI$600,V$3,FALSE)),"i.a"))</f>
        <v>i.a</v>
      </c>
      <c r="W365" s="134" t="str">
        <f>IF($C365="","",_xlfn.IFNA(IF(ISBLANK(VLOOKUP($C365,GVgg!$D$12:CJ$600,W$3,FALSE)),"i.a",VLOOKUP($C365,GVgg!$D$12:CJ$600,W$3,FALSE)),"i.a"))</f>
        <v>i.a</v>
      </c>
      <c r="X365" s="134" t="str">
        <f>IF($C365="","",_xlfn.IFNA(IF(ISBLANK(VLOOKUP($C365,GVgg!$D$12:CK$600,X$3,FALSE)),"i.a",VLOOKUP($C365,GVgg!$D$12:CK$600,X$3,FALSE)),"i.a"))</f>
        <v>i.a</v>
      </c>
      <c r="Y365" s="134" t="str">
        <f>IF($C365="","",_xlfn.IFNA(IF(ISBLANK(VLOOKUP($C365,GVgg!$D$12:CL$600,Y$3,FALSE)),"i.a",VLOOKUP($C365,GVgg!$D$12:CL$600,Y$3,FALSE)),"i.a"))</f>
        <v>i.a</v>
      </c>
      <c r="Z365" s="134" t="str">
        <f>IF($C365="","",_xlfn.IFNA(IF(ISBLANK(VLOOKUP($C365,GVgg!$D$12:CM$600,Z$3,FALSE)),"i.a",VLOOKUP($C365,GVgg!$D$12:CM$600,Z$3,FALSE)),"i.a"))</f>
        <v>i.a</v>
      </c>
      <c r="AA365" s="134" t="str">
        <f>IF($C365="","",_xlfn.IFNA(IF(ISBLANK(VLOOKUP($C365,GVgg!$D$12:CN$600,AA$3,FALSE)),"i.a",VLOOKUP($C365,GVgg!$D$12:CN$600,AA$3,FALSE)),"i.a"))</f>
        <v>i.a</v>
      </c>
      <c r="AB365" s="134" t="str">
        <f>IF($C365="","",_xlfn.IFNA(IF(ISBLANK(VLOOKUP($C365,GVgg!$D$12:CO$600,AB$3,FALSE)),"i.a",VLOOKUP($C365,GVgg!$D$12:CO$600,AB$3,FALSE)),"i.a"))</f>
        <v>i.a</v>
      </c>
    </row>
    <row r="366" spans="1:28" x14ac:dyDescent="0.2">
      <c r="A366" s="45">
        <v>358</v>
      </c>
      <c r="B366" s="45">
        <f>IF(OR(B365=B364,INDEX(GVgg!$B$12:$D$600,B365,1)=""),B365+1,B365)</f>
        <v>358</v>
      </c>
      <c r="C366" s="45">
        <f>IF(B366=B367,"",INDEX(GVgg!$B$12:$D$600,B366,3))</f>
        <v>0</v>
      </c>
      <c r="D366" s="51" t="str">
        <f>_xlfn.IFNA(IF(OR($C366="",ISBLANK(VLOOKUP($C366,GVgg!$D$11:$BV957,$I$3,FALSE))),"",VLOOKUP($C366,GVgg!$D$11:$BV957,$I$3,FALSE)),"")</f>
        <v/>
      </c>
      <c r="E366" s="51" t="str">
        <f>_xlfn.IFNA(IF(OR($C366="",ISBLANK(VLOOKUP($C366,GVgg!$D$11:$BV957,$I$3-1,FALSE))),"",VLOOKUP($C366,GVgg!$D$11:$BV957,$I$3-1,FALSE)),"")</f>
        <v/>
      </c>
      <c r="F366" s="51">
        <f>IF(B366=B367,UPPER(MID(INDEX(GVgg!$B$12:$F$600,B366,1),9,99)),INDEX(GVgg!$B$12:$F$600,B366,5))</f>
        <v>0</v>
      </c>
      <c r="G366" s="51">
        <f>IF(B366=B367,UPPER(MID(INDEX(GVgg!$B$12:$F$600,B366,1),9,99)),INDEX(GVgg!$B$12:$F$600,B366,4))</f>
        <v>0</v>
      </c>
      <c r="H366" s="106">
        <f t="shared" si="12"/>
        <v>0</v>
      </c>
      <c r="I366" s="108" t="str">
        <f t="shared" si="13"/>
        <v xml:space="preserve"> </v>
      </c>
      <c r="J366" s="134" t="str">
        <f>IF($C366="","",_xlfn.IFNA(IF(ISBLANK(VLOOKUP($C366,GVgg!$D$12:BW$600,J$3,FALSE)),"i.a",VLOOKUP($C366,GVgg!$D$12:BW$600,J$3,FALSE)),"i.a"))</f>
        <v>i.a</v>
      </c>
      <c r="K366" s="134" t="str">
        <f>IF($C366="","",_xlfn.IFNA(IF(ISBLANK(VLOOKUP($C366,GVgg!$D$12:BX$600,K$3,FALSE)),"i.a",VLOOKUP($C366,GVgg!$D$12:BX$600,K$3,FALSE)),"i.a"))</f>
        <v>i.a</v>
      </c>
      <c r="L366" s="134" t="str">
        <f>IF($C366="","",_xlfn.IFNA(IF(ISBLANK(VLOOKUP($C366,GVgg!$D$12:BY$600,L$3,FALSE)),"i.a",VLOOKUP($C366,GVgg!$D$12:BY$600,L$3,FALSE)),"i.a"))</f>
        <v>i.a</v>
      </c>
      <c r="M366" s="134" t="str">
        <f>IF($C366="","",_xlfn.IFNA(IF(ISBLANK(VLOOKUP($C366,GVgg!$D$12:BZ$600,M$3,FALSE)),"i.a",VLOOKUP($C366,GVgg!$D$12:BZ$600,M$3,FALSE)),"i.a"))</f>
        <v>i.a</v>
      </c>
      <c r="N366" s="134" t="str">
        <f>IF($C366="","",_xlfn.IFNA(IF(ISBLANK(VLOOKUP($C366,GVgg!$D$12:CA$600,N$3,FALSE)),"i.a",VLOOKUP($C366,GVgg!$D$12:CA$600,N$3,FALSE)),"i.a"))</f>
        <v>i.a</v>
      </c>
      <c r="O366" s="134" t="str">
        <f>IF($C366="","",_xlfn.IFNA(IF(ISBLANK(VLOOKUP($C366,GVgg!$D$12:CB$600,O$3,FALSE)),"i.a",VLOOKUP($C366,GVgg!$D$12:CB$600,O$3,FALSE)),"i.a"))</f>
        <v>i.a</v>
      </c>
      <c r="P366" s="134" t="str">
        <f>IF($C366="","",_xlfn.IFNA(IF(ISBLANK(VLOOKUP($C366,GVgg!$D$12:CC$600,P$3,FALSE)),"i.a",VLOOKUP($C366,GVgg!$D$12:CC$600,P$3,FALSE)),"i.a"))</f>
        <v>i.a</v>
      </c>
      <c r="Q366" s="134" t="str">
        <f>IF($C366="","",_xlfn.IFNA(IF(ISBLANK(VLOOKUP($C366,GVgg!$D$12:CD$600,Q$3,FALSE)),"i.a",VLOOKUP($C366,GVgg!$D$12:CD$600,Q$3,FALSE)),"i.a"))</f>
        <v>i.a</v>
      </c>
      <c r="R366" s="134" t="str">
        <f>IF($C366="","",_xlfn.IFNA(IF(ISBLANK(VLOOKUP($C366,GVgg!$D$12:CE$600,R$3,FALSE)),"i.a",VLOOKUP($C366,GVgg!$D$12:CE$600,R$3,FALSE)),"i.a"))</f>
        <v>i.a</v>
      </c>
      <c r="S366" s="134" t="str">
        <f>IF($C366="","",_xlfn.IFNA(IF(ISBLANK(VLOOKUP($C366,GVgg!$D$12:CF$600,S$3,FALSE)),"i.a",VLOOKUP($C366,GVgg!$D$12:CF$600,S$3,FALSE)),"i.a"))</f>
        <v>i.a</v>
      </c>
      <c r="T366" s="134" t="str">
        <f>IF($C366="","",_xlfn.IFNA(IF(ISBLANK(VLOOKUP($C366,GVgg!$D$12:CG$600,T$3,FALSE)),"i.a",VLOOKUP($C366,GVgg!$D$12:CG$600,T$3,FALSE)),"i.a"))</f>
        <v>i.a</v>
      </c>
      <c r="U366" s="134" t="str">
        <f>IF($C366="","",_xlfn.IFNA(IF(ISBLANK(VLOOKUP($C366,GVgg!$D$12:CH$600,U$3,FALSE)),"i.a",VLOOKUP($C366,GVgg!$D$12:CH$600,U$3,FALSE)),"i.a"))</f>
        <v>i.a</v>
      </c>
      <c r="V366" s="134" t="str">
        <f>IF($C366="","",_xlfn.IFNA(IF(ISBLANK(VLOOKUP($C366,GVgg!$D$12:CI$600,V$3,FALSE)),"i.a",VLOOKUP($C366,GVgg!$D$12:CI$600,V$3,FALSE)),"i.a"))</f>
        <v>i.a</v>
      </c>
      <c r="W366" s="134" t="str">
        <f>IF($C366="","",_xlfn.IFNA(IF(ISBLANK(VLOOKUP($C366,GVgg!$D$12:CJ$600,W$3,FALSE)),"i.a",VLOOKUP($C366,GVgg!$D$12:CJ$600,W$3,FALSE)),"i.a"))</f>
        <v>i.a</v>
      </c>
      <c r="X366" s="134" t="str">
        <f>IF($C366="","",_xlfn.IFNA(IF(ISBLANK(VLOOKUP($C366,GVgg!$D$12:CK$600,X$3,FALSE)),"i.a",VLOOKUP($C366,GVgg!$D$12:CK$600,X$3,FALSE)),"i.a"))</f>
        <v>i.a</v>
      </c>
      <c r="Y366" s="134" t="str">
        <f>IF($C366="","",_xlfn.IFNA(IF(ISBLANK(VLOOKUP($C366,GVgg!$D$12:CL$600,Y$3,FALSE)),"i.a",VLOOKUP($C366,GVgg!$D$12:CL$600,Y$3,FALSE)),"i.a"))</f>
        <v>i.a</v>
      </c>
      <c r="Z366" s="134" t="str">
        <f>IF($C366="","",_xlfn.IFNA(IF(ISBLANK(VLOOKUP($C366,GVgg!$D$12:CM$600,Z$3,FALSE)),"i.a",VLOOKUP($C366,GVgg!$D$12:CM$600,Z$3,FALSE)),"i.a"))</f>
        <v>i.a</v>
      </c>
      <c r="AA366" s="134" t="str">
        <f>IF($C366="","",_xlfn.IFNA(IF(ISBLANK(VLOOKUP($C366,GVgg!$D$12:CN$600,AA$3,FALSE)),"i.a",VLOOKUP($C366,GVgg!$D$12:CN$600,AA$3,FALSE)),"i.a"))</f>
        <v>i.a</v>
      </c>
      <c r="AB366" s="134" t="str">
        <f>IF($C366="","",_xlfn.IFNA(IF(ISBLANK(VLOOKUP($C366,GVgg!$D$12:CO$600,AB$3,FALSE)),"i.a",VLOOKUP($C366,GVgg!$D$12:CO$600,AB$3,FALSE)),"i.a"))</f>
        <v>i.a</v>
      </c>
    </row>
    <row r="367" spans="1:28" x14ac:dyDescent="0.2">
      <c r="A367" s="45">
        <v>359</v>
      </c>
      <c r="B367" s="45">
        <f>IF(OR(B366=B365,INDEX(GVgg!$B$12:$D$600,B366,1)=""),B366+1,B366)</f>
        <v>359</v>
      </c>
      <c r="C367" s="45">
        <f>IF(B367=B368,"",INDEX(GVgg!$B$12:$D$600,B367,3))</f>
        <v>0</v>
      </c>
      <c r="D367" s="51" t="str">
        <f>_xlfn.IFNA(IF(OR($C367="",ISBLANK(VLOOKUP($C367,GVgg!$D$11:$BV958,$I$3,FALSE))),"",VLOOKUP($C367,GVgg!$D$11:$BV958,$I$3,FALSE)),"")</f>
        <v/>
      </c>
      <c r="E367" s="51" t="str">
        <f>_xlfn.IFNA(IF(OR($C367="",ISBLANK(VLOOKUP($C367,GVgg!$D$11:$BV958,$I$3-1,FALSE))),"",VLOOKUP($C367,GVgg!$D$11:$BV958,$I$3-1,FALSE)),"")</f>
        <v/>
      </c>
      <c r="F367" s="51">
        <f>IF(B367=B368,UPPER(MID(INDEX(GVgg!$B$12:$F$600,B367,1),9,99)),INDEX(GVgg!$B$12:$F$600,B367,5))</f>
        <v>0</v>
      </c>
      <c r="G367" s="51">
        <f>IF(B367=B368,UPPER(MID(INDEX(GVgg!$B$12:$F$600,B367,1),9,99)),INDEX(GVgg!$B$12:$F$600,B367,4))</f>
        <v>0</v>
      </c>
      <c r="H367" s="106">
        <f t="shared" si="12"/>
        <v>0</v>
      </c>
      <c r="I367" s="108" t="str">
        <f t="shared" si="13"/>
        <v xml:space="preserve"> </v>
      </c>
      <c r="J367" s="134" t="str">
        <f>IF($C367="","",_xlfn.IFNA(IF(ISBLANK(VLOOKUP($C367,GVgg!$D$12:BW$600,J$3,FALSE)),"i.a",VLOOKUP($C367,GVgg!$D$12:BW$600,J$3,FALSE)),"i.a"))</f>
        <v>i.a</v>
      </c>
      <c r="K367" s="134" t="str">
        <f>IF($C367="","",_xlfn.IFNA(IF(ISBLANK(VLOOKUP($C367,GVgg!$D$12:BX$600,K$3,FALSE)),"i.a",VLOOKUP($C367,GVgg!$D$12:BX$600,K$3,FALSE)),"i.a"))</f>
        <v>i.a</v>
      </c>
      <c r="L367" s="134" t="str">
        <f>IF($C367="","",_xlfn.IFNA(IF(ISBLANK(VLOOKUP($C367,GVgg!$D$12:BY$600,L$3,FALSE)),"i.a",VLOOKUP($C367,GVgg!$D$12:BY$600,L$3,FALSE)),"i.a"))</f>
        <v>i.a</v>
      </c>
      <c r="M367" s="134" t="str">
        <f>IF($C367="","",_xlfn.IFNA(IF(ISBLANK(VLOOKUP($C367,GVgg!$D$12:BZ$600,M$3,FALSE)),"i.a",VLOOKUP($C367,GVgg!$D$12:BZ$600,M$3,FALSE)),"i.a"))</f>
        <v>i.a</v>
      </c>
      <c r="N367" s="134" t="str">
        <f>IF($C367="","",_xlfn.IFNA(IF(ISBLANK(VLOOKUP($C367,GVgg!$D$12:CA$600,N$3,FALSE)),"i.a",VLOOKUP($C367,GVgg!$D$12:CA$600,N$3,FALSE)),"i.a"))</f>
        <v>i.a</v>
      </c>
      <c r="O367" s="134" t="str">
        <f>IF($C367="","",_xlfn.IFNA(IF(ISBLANK(VLOOKUP($C367,GVgg!$D$12:CB$600,O$3,FALSE)),"i.a",VLOOKUP($C367,GVgg!$D$12:CB$600,O$3,FALSE)),"i.a"))</f>
        <v>i.a</v>
      </c>
      <c r="P367" s="134" t="str">
        <f>IF($C367="","",_xlfn.IFNA(IF(ISBLANK(VLOOKUP($C367,GVgg!$D$12:CC$600,P$3,FALSE)),"i.a",VLOOKUP($C367,GVgg!$D$12:CC$600,P$3,FALSE)),"i.a"))</f>
        <v>i.a</v>
      </c>
      <c r="Q367" s="134" t="str">
        <f>IF($C367="","",_xlfn.IFNA(IF(ISBLANK(VLOOKUP($C367,GVgg!$D$12:CD$600,Q$3,FALSE)),"i.a",VLOOKUP($C367,GVgg!$D$12:CD$600,Q$3,FALSE)),"i.a"))</f>
        <v>i.a</v>
      </c>
      <c r="R367" s="134" t="str">
        <f>IF($C367="","",_xlfn.IFNA(IF(ISBLANK(VLOOKUP($C367,GVgg!$D$12:CE$600,R$3,FALSE)),"i.a",VLOOKUP($C367,GVgg!$D$12:CE$600,R$3,FALSE)),"i.a"))</f>
        <v>i.a</v>
      </c>
      <c r="S367" s="134" t="str">
        <f>IF($C367="","",_xlfn.IFNA(IF(ISBLANK(VLOOKUP($C367,GVgg!$D$12:CF$600,S$3,FALSE)),"i.a",VLOOKUP($C367,GVgg!$D$12:CF$600,S$3,FALSE)),"i.a"))</f>
        <v>i.a</v>
      </c>
      <c r="T367" s="134" t="str">
        <f>IF($C367="","",_xlfn.IFNA(IF(ISBLANK(VLOOKUP($C367,GVgg!$D$12:CG$600,T$3,FALSE)),"i.a",VLOOKUP($C367,GVgg!$D$12:CG$600,T$3,FALSE)),"i.a"))</f>
        <v>i.a</v>
      </c>
      <c r="U367" s="134" t="str">
        <f>IF($C367="","",_xlfn.IFNA(IF(ISBLANK(VLOOKUP($C367,GVgg!$D$12:CH$600,U$3,FALSE)),"i.a",VLOOKUP($C367,GVgg!$D$12:CH$600,U$3,FALSE)),"i.a"))</f>
        <v>i.a</v>
      </c>
      <c r="V367" s="134" t="str">
        <f>IF($C367="","",_xlfn.IFNA(IF(ISBLANK(VLOOKUP($C367,GVgg!$D$12:CI$600,V$3,FALSE)),"i.a",VLOOKUP($C367,GVgg!$D$12:CI$600,V$3,FALSE)),"i.a"))</f>
        <v>i.a</v>
      </c>
      <c r="W367" s="134" t="str">
        <f>IF($C367="","",_xlfn.IFNA(IF(ISBLANK(VLOOKUP($C367,GVgg!$D$12:CJ$600,W$3,FALSE)),"i.a",VLOOKUP($C367,GVgg!$D$12:CJ$600,W$3,FALSE)),"i.a"))</f>
        <v>i.a</v>
      </c>
      <c r="X367" s="134" t="str">
        <f>IF($C367="","",_xlfn.IFNA(IF(ISBLANK(VLOOKUP($C367,GVgg!$D$12:CK$600,X$3,FALSE)),"i.a",VLOOKUP($C367,GVgg!$D$12:CK$600,X$3,FALSE)),"i.a"))</f>
        <v>i.a</v>
      </c>
      <c r="Y367" s="134" t="str">
        <f>IF($C367="","",_xlfn.IFNA(IF(ISBLANK(VLOOKUP($C367,GVgg!$D$12:CL$600,Y$3,FALSE)),"i.a",VLOOKUP($C367,GVgg!$D$12:CL$600,Y$3,FALSE)),"i.a"))</f>
        <v>i.a</v>
      </c>
      <c r="Z367" s="134" t="str">
        <f>IF($C367="","",_xlfn.IFNA(IF(ISBLANK(VLOOKUP($C367,GVgg!$D$12:CM$600,Z$3,FALSE)),"i.a",VLOOKUP($C367,GVgg!$D$12:CM$600,Z$3,FALSE)),"i.a"))</f>
        <v>i.a</v>
      </c>
      <c r="AA367" s="134" t="str">
        <f>IF($C367="","",_xlfn.IFNA(IF(ISBLANK(VLOOKUP($C367,GVgg!$D$12:CN$600,AA$3,FALSE)),"i.a",VLOOKUP($C367,GVgg!$D$12:CN$600,AA$3,FALSE)),"i.a"))</f>
        <v>i.a</v>
      </c>
      <c r="AB367" s="134" t="str">
        <f>IF($C367="","",_xlfn.IFNA(IF(ISBLANK(VLOOKUP($C367,GVgg!$D$12:CO$600,AB$3,FALSE)),"i.a",VLOOKUP($C367,GVgg!$D$12:CO$600,AB$3,FALSE)),"i.a"))</f>
        <v>i.a</v>
      </c>
    </row>
    <row r="368" spans="1:28" x14ac:dyDescent="0.2">
      <c r="A368" s="45">
        <v>360</v>
      </c>
      <c r="B368" s="45">
        <f>IF(OR(B367=B366,INDEX(GVgg!$B$12:$D$600,B367,1)=""),B367+1,B367)</f>
        <v>360</v>
      </c>
      <c r="C368" s="45">
        <f>IF(B368=B369,"",INDEX(GVgg!$B$12:$D$600,B368,3))</f>
        <v>0</v>
      </c>
      <c r="D368" s="51" t="str">
        <f>_xlfn.IFNA(IF(OR($C368="",ISBLANK(VLOOKUP($C368,GVgg!$D$11:$BV959,$I$3,FALSE))),"",VLOOKUP($C368,GVgg!$D$11:$BV959,$I$3,FALSE)),"")</f>
        <v/>
      </c>
      <c r="E368" s="51" t="str">
        <f>_xlfn.IFNA(IF(OR($C368="",ISBLANK(VLOOKUP($C368,GVgg!$D$11:$BV959,$I$3-1,FALSE))),"",VLOOKUP($C368,GVgg!$D$11:$BV959,$I$3-1,FALSE)),"")</f>
        <v/>
      </c>
      <c r="F368" s="51">
        <f>IF(B368=B369,UPPER(MID(INDEX(GVgg!$B$12:$F$600,B368,1),9,99)),INDEX(GVgg!$B$12:$F$600,B368,5))</f>
        <v>0</v>
      </c>
      <c r="G368" s="51">
        <f>IF(B368=B369,UPPER(MID(INDEX(GVgg!$B$12:$F$600,B368,1),9,99)),INDEX(GVgg!$B$12:$F$600,B368,4))</f>
        <v>0</v>
      </c>
      <c r="H368" s="106">
        <f t="shared" si="12"/>
        <v>0</v>
      </c>
      <c r="I368" s="108" t="str">
        <f t="shared" si="13"/>
        <v xml:space="preserve"> </v>
      </c>
      <c r="J368" s="134" t="str">
        <f>IF($C368="","",_xlfn.IFNA(IF(ISBLANK(VLOOKUP($C368,GVgg!$D$12:BW$600,J$3,FALSE)),"i.a",VLOOKUP($C368,GVgg!$D$12:BW$600,J$3,FALSE)),"i.a"))</f>
        <v>i.a</v>
      </c>
      <c r="K368" s="134" t="str">
        <f>IF($C368="","",_xlfn.IFNA(IF(ISBLANK(VLOOKUP($C368,GVgg!$D$12:BX$600,K$3,FALSE)),"i.a",VLOOKUP($C368,GVgg!$D$12:BX$600,K$3,FALSE)),"i.a"))</f>
        <v>i.a</v>
      </c>
      <c r="L368" s="134" t="str">
        <f>IF($C368="","",_xlfn.IFNA(IF(ISBLANK(VLOOKUP($C368,GVgg!$D$12:BY$600,L$3,FALSE)),"i.a",VLOOKUP($C368,GVgg!$D$12:BY$600,L$3,FALSE)),"i.a"))</f>
        <v>i.a</v>
      </c>
      <c r="M368" s="134" t="str">
        <f>IF($C368="","",_xlfn.IFNA(IF(ISBLANK(VLOOKUP($C368,GVgg!$D$12:BZ$600,M$3,FALSE)),"i.a",VLOOKUP($C368,GVgg!$D$12:BZ$600,M$3,FALSE)),"i.a"))</f>
        <v>i.a</v>
      </c>
      <c r="N368" s="134" t="str">
        <f>IF($C368="","",_xlfn.IFNA(IF(ISBLANK(VLOOKUP($C368,GVgg!$D$12:CA$600,N$3,FALSE)),"i.a",VLOOKUP($C368,GVgg!$D$12:CA$600,N$3,FALSE)),"i.a"))</f>
        <v>i.a</v>
      </c>
      <c r="O368" s="134" t="str">
        <f>IF($C368="","",_xlfn.IFNA(IF(ISBLANK(VLOOKUP($C368,GVgg!$D$12:CB$600,O$3,FALSE)),"i.a",VLOOKUP($C368,GVgg!$D$12:CB$600,O$3,FALSE)),"i.a"))</f>
        <v>i.a</v>
      </c>
      <c r="P368" s="134" t="str">
        <f>IF($C368="","",_xlfn.IFNA(IF(ISBLANK(VLOOKUP($C368,GVgg!$D$12:CC$600,P$3,FALSE)),"i.a",VLOOKUP($C368,GVgg!$D$12:CC$600,P$3,FALSE)),"i.a"))</f>
        <v>i.a</v>
      </c>
      <c r="Q368" s="134" t="str">
        <f>IF($C368="","",_xlfn.IFNA(IF(ISBLANK(VLOOKUP($C368,GVgg!$D$12:CD$600,Q$3,FALSE)),"i.a",VLOOKUP($C368,GVgg!$D$12:CD$600,Q$3,FALSE)),"i.a"))</f>
        <v>i.a</v>
      </c>
      <c r="R368" s="134" t="str">
        <f>IF($C368="","",_xlfn.IFNA(IF(ISBLANK(VLOOKUP($C368,GVgg!$D$12:CE$600,R$3,FALSE)),"i.a",VLOOKUP($C368,GVgg!$D$12:CE$600,R$3,FALSE)),"i.a"))</f>
        <v>i.a</v>
      </c>
      <c r="S368" s="134" t="str">
        <f>IF($C368="","",_xlfn.IFNA(IF(ISBLANK(VLOOKUP($C368,GVgg!$D$12:CF$600,S$3,FALSE)),"i.a",VLOOKUP($C368,GVgg!$D$12:CF$600,S$3,FALSE)),"i.a"))</f>
        <v>i.a</v>
      </c>
      <c r="T368" s="134" t="str">
        <f>IF($C368="","",_xlfn.IFNA(IF(ISBLANK(VLOOKUP($C368,GVgg!$D$12:CG$600,T$3,FALSE)),"i.a",VLOOKUP($C368,GVgg!$D$12:CG$600,T$3,FALSE)),"i.a"))</f>
        <v>i.a</v>
      </c>
      <c r="U368" s="134" t="str">
        <f>IF($C368="","",_xlfn.IFNA(IF(ISBLANK(VLOOKUP($C368,GVgg!$D$12:CH$600,U$3,FALSE)),"i.a",VLOOKUP($C368,GVgg!$D$12:CH$600,U$3,FALSE)),"i.a"))</f>
        <v>i.a</v>
      </c>
      <c r="V368" s="134" t="str">
        <f>IF($C368="","",_xlfn.IFNA(IF(ISBLANK(VLOOKUP($C368,GVgg!$D$12:CI$600,V$3,FALSE)),"i.a",VLOOKUP($C368,GVgg!$D$12:CI$600,V$3,FALSE)),"i.a"))</f>
        <v>i.a</v>
      </c>
      <c r="W368" s="134" t="str">
        <f>IF($C368="","",_xlfn.IFNA(IF(ISBLANK(VLOOKUP($C368,GVgg!$D$12:CJ$600,W$3,FALSE)),"i.a",VLOOKUP($C368,GVgg!$D$12:CJ$600,W$3,FALSE)),"i.a"))</f>
        <v>i.a</v>
      </c>
      <c r="X368" s="134" t="str">
        <f>IF($C368="","",_xlfn.IFNA(IF(ISBLANK(VLOOKUP($C368,GVgg!$D$12:CK$600,X$3,FALSE)),"i.a",VLOOKUP($C368,GVgg!$D$12:CK$600,X$3,FALSE)),"i.a"))</f>
        <v>i.a</v>
      </c>
      <c r="Y368" s="134" t="str">
        <f>IF($C368="","",_xlfn.IFNA(IF(ISBLANK(VLOOKUP($C368,GVgg!$D$12:CL$600,Y$3,FALSE)),"i.a",VLOOKUP($C368,GVgg!$D$12:CL$600,Y$3,FALSE)),"i.a"))</f>
        <v>i.a</v>
      </c>
      <c r="Z368" s="134" t="str">
        <f>IF($C368="","",_xlfn.IFNA(IF(ISBLANK(VLOOKUP($C368,GVgg!$D$12:CM$600,Z$3,FALSE)),"i.a",VLOOKUP($C368,GVgg!$D$12:CM$600,Z$3,FALSE)),"i.a"))</f>
        <v>i.a</v>
      </c>
      <c r="AA368" s="134" t="str">
        <f>IF($C368="","",_xlfn.IFNA(IF(ISBLANK(VLOOKUP($C368,GVgg!$D$12:CN$600,AA$3,FALSE)),"i.a",VLOOKUP($C368,GVgg!$D$12:CN$600,AA$3,FALSE)),"i.a"))</f>
        <v>i.a</v>
      </c>
      <c r="AB368" s="134" t="str">
        <f>IF($C368="","",_xlfn.IFNA(IF(ISBLANK(VLOOKUP($C368,GVgg!$D$12:CO$600,AB$3,FALSE)),"i.a",VLOOKUP($C368,GVgg!$D$12:CO$600,AB$3,FALSE)),"i.a"))</f>
        <v>i.a</v>
      </c>
    </row>
    <row r="369" spans="1:28" x14ac:dyDescent="0.2">
      <c r="A369" s="45">
        <v>361</v>
      </c>
      <c r="B369" s="45">
        <f>IF(OR(B368=B367,INDEX(GVgg!$B$12:$D$600,B368,1)=""),B368+1,B368)</f>
        <v>361</v>
      </c>
      <c r="C369" s="45">
        <f>IF(B369=B370,"",INDEX(GVgg!$B$12:$D$600,B369,3))</f>
        <v>0</v>
      </c>
      <c r="D369" s="51" t="str">
        <f>_xlfn.IFNA(IF(OR($C369="",ISBLANK(VLOOKUP($C369,GVgg!$D$11:$BV960,$I$3,FALSE))),"",VLOOKUP($C369,GVgg!$D$11:$BV960,$I$3,FALSE)),"")</f>
        <v/>
      </c>
      <c r="E369" s="51" t="str">
        <f>_xlfn.IFNA(IF(OR($C369="",ISBLANK(VLOOKUP($C369,GVgg!$D$11:$BV960,$I$3-1,FALSE))),"",VLOOKUP($C369,GVgg!$D$11:$BV960,$I$3-1,FALSE)),"")</f>
        <v/>
      </c>
      <c r="F369" s="51">
        <f>IF(B369=B370,UPPER(MID(INDEX(GVgg!$B$12:$F$600,B369,1),9,99)),INDEX(GVgg!$B$12:$F$600,B369,5))</f>
        <v>0</v>
      </c>
      <c r="G369" s="51">
        <f>IF(B369=B370,UPPER(MID(INDEX(GVgg!$B$12:$F$600,B369,1),9,99)),INDEX(GVgg!$B$12:$F$600,B369,4))</f>
        <v>0</v>
      </c>
      <c r="H369" s="106">
        <f t="shared" si="12"/>
        <v>0</v>
      </c>
      <c r="I369" s="108" t="str">
        <f t="shared" si="13"/>
        <v xml:space="preserve"> </v>
      </c>
      <c r="J369" s="134" t="str">
        <f>IF($C369="","",_xlfn.IFNA(IF(ISBLANK(VLOOKUP($C369,GVgg!$D$12:BW$600,J$3,FALSE)),"i.a",VLOOKUP($C369,GVgg!$D$12:BW$600,J$3,FALSE)),"i.a"))</f>
        <v>i.a</v>
      </c>
      <c r="K369" s="134" t="str">
        <f>IF($C369="","",_xlfn.IFNA(IF(ISBLANK(VLOOKUP($C369,GVgg!$D$12:BX$600,K$3,FALSE)),"i.a",VLOOKUP($C369,GVgg!$D$12:BX$600,K$3,FALSE)),"i.a"))</f>
        <v>i.a</v>
      </c>
      <c r="L369" s="134" t="str">
        <f>IF($C369="","",_xlfn.IFNA(IF(ISBLANK(VLOOKUP($C369,GVgg!$D$12:BY$600,L$3,FALSE)),"i.a",VLOOKUP($C369,GVgg!$D$12:BY$600,L$3,FALSE)),"i.a"))</f>
        <v>i.a</v>
      </c>
      <c r="M369" s="134" t="str">
        <f>IF($C369="","",_xlfn.IFNA(IF(ISBLANK(VLOOKUP($C369,GVgg!$D$12:BZ$600,M$3,FALSE)),"i.a",VLOOKUP($C369,GVgg!$D$12:BZ$600,M$3,FALSE)),"i.a"))</f>
        <v>i.a</v>
      </c>
      <c r="N369" s="134" t="str">
        <f>IF($C369="","",_xlfn.IFNA(IF(ISBLANK(VLOOKUP($C369,GVgg!$D$12:CA$600,N$3,FALSE)),"i.a",VLOOKUP($C369,GVgg!$D$12:CA$600,N$3,FALSE)),"i.a"))</f>
        <v>i.a</v>
      </c>
      <c r="O369" s="134" t="str">
        <f>IF($C369="","",_xlfn.IFNA(IF(ISBLANK(VLOOKUP($C369,GVgg!$D$12:CB$600,O$3,FALSE)),"i.a",VLOOKUP($C369,GVgg!$D$12:CB$600,O$3,FALSE)),"i.a"))</f>
        <v>i.a</v>
      </c>
      <c r="P369" s="134" t="str">
        <f>IF($C369="","",_xlfn.IFNA(IF(ISBLANK(VLOOKUP($C369,GVgg!$D$12:CC$600,P$3,FALSE)),"i.a",VLOOKUP($C369,GVgg!$D$12:CC$600,P$3,FALSE)),"i.a"))</f>
        <v>i.a</v>
      </c>
      <c r="Q369" s="134" t="str">
        <f>IF($C369="","",_xlfn.IFNA(IF(ISBLANK(VLOOKUP($C369,GVgg!$D$12:CD$600,Q$3,FALSE)),"i.a",VLOOKUP($C369,GVgg!$D$12:CD$600,Q$3,FALSE)),"i.a"))</f>
        <v>i.a</v>
      </c>
      <c r="R369" s="134" t="str">
        <f>IF($C369="","",_xlfn.IFNA(IF(ISBLANK(VLOOKUP($C369,GVgg!$D$12:CE$600,R$3,FALSE)),"i.a",VLOOKUP($C369,GVgg!$D$12:CE$600,R$3,FALSE)),"i.a"))</f>
        <v>i.a</v>
      </c>
      <c r="S369" s="134" t="str">
        <f>IF($C369="","",_xlfn.IFNA(IF(ISBLANK(VLOOKUP($C369,GVgg!$D$12:CF$600,S$3,FALSE)),"i.a",VLOOKUP($C369,GVgg!$D$12:CF$600,S$3,FALSE)),"i.a"))</f>
        <v>i.a</v>
      </c>
      <c r="T369" s="134" t="str">
        <f>IF($C369="","",_xlfn.IFNA(IF(ISBLANK(VLOOKUP($C369,GVgg!$D$12:CG$600,T$3,FALSE)),"i.a",VLOOKUP($C369,GVgg!$D$12:CG$600,T$3,FALSE)),"i.a"))</f>
        <v>i.a</v>
      </c>
      <c r="U369" s="134" t="str">
        <f>IF($C369="","",_xlfn.IFNA(IF(ISBLANK(VLOOKUP($C369,GVgg!$D$12:CH$600,U$3,FALSE)),"i.a",VLOOKUP($C369,GVgg!$D$12:CH$600,U$3,FALSE)),"i.a"))</f>
        <v>i.a</v>
      </c>
      <c r="V369" s="134" t="str">
        <f>IF($C369="","",_xlfn.IFNA(IF(ISBLANK(VLOOKUP($C369,GVgg!$D$12:CI$600,V$3,FALSE)),"i.a",VLOOKUP($C369,GVgg!$D$12:CI$600,V$3,FALSE)),"i.a"))</f>
        <v>i.a</v>
      </c>
      <c r="W369" s="134" t="str">
        <f>IF($C369="","",_xlfn.IFNA(IF(ISBLANK(VLOOKUP($C369,GVgg!$D$12:CJ$600,W$3,FALSE)),"i.a",VLOOKUP($C369,GVgg!$D$12:CJ$600,W$3,FALSE)),"i.a"))</f>
        <v>i.a</v>
      </c>
      <c r="X369" s="134" t="str">
        <f>IF($C369="","",_xlfn.IFNA(IF(ISBLANK(VLOOKUP($C369,GVgg!$D$12:CK$600,X$3,FALSE)),"i.a",VLOOKUP($C369,GVgg!$D$12:CK$600,X$3,FALSE)),"i.a"))</f>
        <v>i.a</v>
      </c>
      <c r="Y369" s="134" t="str">
        <f>IF($C369="","",_xlfn.IFNA(IF(ISBLANK(VLOOKUP($C369,GVgg!$D$12:CL$600,Y$3,FALSE)),"i.a",VLOOKUP($C369,GVgg!$D$12:CL$600,Y$3,FALSE)),"i.a"))</f>
        <v>i.a</v>
      </c>
      <c r="Z369" s="134" t="str">
        <f>IF($C369="","",_xlfn.IFNA(IF(ISBLANK(VLOOKUP($C369,GVgg!$D$12:CM$600,Z$3,FALSE)),"i.a",VLOOKUP($C369,GVgg!$D$12:CM$600,Z$3,FALSE)),"i.a"))</f>
        <v>i.a</v>
      </c>
      <c r="AA369" s="134" t="str">
        <f>IF($C369="","",_xlfn.IFNA(IF(ISBLANK(VLOOKUP($C369,GVgg!$D$12:CN$600,AA$3,FALSE)),"i.a",VLOOKUP($C369,GVgg!$D$12:CN$600,AA$3,FALSE)),"i.a"))</f>
        <v>i.a</v>
      </c>
      <c r="AB369" s="134" t="str">
        <f>IF($C369="","",_xlfn.IFNA(IF(ISBLANK(VLOOKUP($C369,GVgg!$D$12:CO$600,AB$3,FALSE)),"i.a",VLOOKUP($C369,GVgg!$D$12:CO$600,AB$3,FALSE)),"i.a"))</f>
        <v>i.a</v>
      </c>
    </row>
    <row r="370" spans="1:28" x14ac:dyDescent="0.2">
      <c r="A370" s="45">
        <v>362</v>
      </c>
      <c r="B370" s="45">
        <f>IF(OR(B369=B368,INDEX(GVgg!$B$12:$D$600,B369,1)=""),B369+1,B369)</f>
        <v>362</v>
      </c>
      <c r="C370" s="45">
        <f>IF(B370=B371,"",INDEX(GVgg!$B$12:$D$600,B370,3))</f>
        <v>0</v>
      </c>
      <c r="D370" s="51" t="str">
        <f>_xlfn.IFNA(IF(OR($C370="",ISBLANK(VLOOKUP($C370,GVgg!$D$11:$BV961,$I$3,FALSE))),"",VLOOKUP($C370,GVgg!$D$11:$BV961,$I$3,FALSE)),"")</f>
        <v/>
      </c>
      <c r="E370" s="51" t="str">
        <f>_xlfn.IFNA(IF(OR($C370="",ISBLANK(VLOOKUP($C370,GVgg!$D$11:$BV961,$I$3-1,FALSE))),"",VLOOKUP($C370,GVgg!$D$11:$BV961,$I$3-1,FALSE)),"")</f>
        <v/>
      </c>
      <c r="F370" s="51">
        <f>IF(B370=B371,UPPER(MID(INDEX(GVgg!$B$12:$F$600,B370,1),9,99)),INDEX(GVgg!$B$12:$F$600,B370,5))</f>
        <v>0</v>
      </c>
      <c r="G370" s="51">
        <f>IF(B370=B371,UPPER(MID(INDEX(GVgg!$B$12:$F$600,B370,1),9,99)),INDEX(GVgg!$B$12:$F$600,B370,4))</f>
        <v>0</v>
      </c>
      <c r="H370" s="106">
        <f t="shared" si="12"/>
        <v>0</v>
      </c>
      <c r="I370" s="108" t="str">
        <f t="shared" si="13"/>
        <v xml:space="preserve"> </v>
      </c>
      <c r="J370" s="134" t="str">
        <f>IF($C370="","",_xlfn.IFNA(IF(ISBLANK(VLOOKUP($C370,GVgg!$D$12:BW$600,J$3,FALSE)),"i.a",VLOOKUP($C370,GVgg!$D$12:BW$600,J$3,FALSE)),"i.a"))</f>
        <v>i.a</v>
      </c>
      <c r="K370" s="134" t="str">
        <f>IF($C370="","",_xlfn.IFNA(IF(ISBLANK(VLOOKUP($C370,GVgg!$D$12:BX$600,K$3,FALSE)),"i.a",VLOOKUP($C370,GVgg!$D$12:BX$600,K$3,FALSE)),"i.a"))</f>
        <v>i.a</v>
      </c>
      <c r="L370" s="134" t="str">
        <f>IF($C370="","",_xlfn.IFNA(IF(ISBLANK(VLOOKUP($C370,GVgg!$D$12:BY$600,L$3,FALSE)),"i.a",VLOOKUP($C370,GVgg!$D$12:BY$600,L$3,FALSE)),"i.a"))</f>
        <v>i.a</v>
      </c>
      <c r="M370" s="134" t="str">
        <f>IF($C370="","",_xlfn.IFNA(IF(ISBLANK(VLOOKUP($C370,GVgg!$D$12:BZ$600,M$3,FALSE)),"i.a",VLOOKUP($C370,GVgg!$D$12:BZ$600,M$3,FALSE)),"i.a"))</f>
        <v>i.a</v>
      </c>
      <c r="N370" s="134" t="str">
        <f>IF($C370="","",_xlfn.IFNA(IF(ISBLANK(VLOOKUP($C370,GVgg!$D$12:CA$600,N$3,FALSE)),"i.a",VLOOKUP($C370,GVgg!$D$12:CA$600,N$3,FALSE)),"i.a"))</f>
        <v>i.a</v>
      </c>
      <c r="O370" s="134" t="str">
        <f>IF($C370="","",_xlfn.IFNA(IF(ISBLANK(VLOOKUP($C370,GVgg!$D$12:CB$600,O$3,FALSE)),"i.a",VLOOKUP($C370,GVgg!$D$12:CB$600,O$3,FALSE)),"i.a"))</f>
        <v>i.a</v>
      </c>
      <c r="P370" s="134" t="str">
        <f>IF($C370="","",_xlfn.IFNA(IF(ISBLANK(VLOOKUP($C370,GVgg!$D$12:CC$600,P$3,FALSE)),"i.a",VLOOKUP($C370,GVgg!$D$12:CC$600,P$3,FALSE)),"i.a"))</f>
        <v>i.a</v>
      </c>
      <c r="Q370" s="134" t="str">
        <f>IF($C370="","",_xlfn.IFNA(IF(ISBLANK(VLOOKUP($C370,GVgg!$D$12:CD$600,Q$3,FALSE)),"i.a",VLOOKUP($C370,GVgg!$D$12:CD$600,Q$3,FALSE)),"i.a"))</f>
        <v>i.a</v>
      </c>
      <c r="R370" s="134" t="str">
        <f>IF($C370="","",_xlfn.IFNA(IF(ISBLANK(VLOOKUP($C370,GVgg!$D$12:CE$600,R$3,FALSE)),"i.a",VLOOKUP($C370,GVgg!$D$12:CE$600,R$3,FALSE)),"i.a"))</f>
        <v>i.a</v>
      </c>
      <c r="S370" s="134" t="str">
        <f>IF($C370="","",_xlfn.IFNA(IF(ISBLANK(VLOOKUP($C370,GVgg!$D$12:CF$600,S$3,FALSE)),"i.a",VLOOKUP($C370,GVgg!$D$12:CF$600,S$3,FALSE)),"i.a"))</f>
        <v>i.a</v>
      </c>
      <c r="T370" s="134" t="str">
        <f>IF($C370="","",_xlfn.IFNA(IF(ISBLANK(VLOOKUP($C370,GVgg!$D$12:CG$600,T$3,FALSE)),"i.a",VLOOKUP($C370,GVgg!$D$12:CG$600,T$3,FALSE)),"i.a"))</f>
        <v>i.a</v>
      </c>
      <c r="U370" s="134" t="str">
        <f>IF($C370="","",_xlfn.IFNA(IF(ISBLANK(VLOOKUP($C370,GVgg!$D$12:CH$600,U$3,FALSE)),"i.a",VLOOKUP($C370,GVgg!$D$12:CH$600,U$3,FALSE)),"i.a"))</f>
        <v>i.a</v>
      </c>
      <c r="V370" s="134" t="str">
        <f>IF($C370="","",_xlfn.IFNA(IF(ISBLANK(VLOOKUP($C370,GVgg!$D$12:CI$600,V$3,FALSE)),"i.a",VLOOKUP($C370,GVgg!$D$12:CI$600,V$3,FALSE)),"i.a"))</f>
        <v>i.a</v>
      </c>
      <c r="W370" s="134" t="str">
        <f>IF($C370="","",_xlfn.IFNA(IF(ISBLANK(VLOOKUP($C370,GVgg!$D$12:CJ$600,W$3,FALSE)),"i.a",VLOOKUP($C370,GVgg!$D$12:CJ$600,W$3,FALSE)),"i.a"))</f>
        <v>i.a</v>
      </c>
      <c r="X370" s="134" t="str">
        <f>IF($C370="","",_xlfn.IFNA(IF(ISBLANK(VLOOKUP($C370,GVgg!$D$12:CK$600,X$3,FALSE)),"i.a",VLOOKUP($C370,GVgg!$D$12:CK$600,X$3,FALSE)),"i.a"))</f>
        <v>i.a</v>
      </c>
      <c r="Y370" s="134" t="str">
        <f>IF($C370="","",_xlfn.IFNA(IF(ISBLANK(VLOOKUP($C370,GVgg!$D$12:CL$600,Y$3,FALSE)),"i.a",VLOOKUP($C370,GVgg!$D$12:CL$600,Y$3,FALSE)),"i.a"))</f>
        <v>i.a</v>
      </c>
      <c r="Z370" s="134" t="str">
        <f>IF($C370="","",_xlfn.IFNA(IF(ISBLANK(VLOOKUP($C370,GVgg!$D$12:CM$600,Z$3,FALSE)),"i.a",VLOOKUP($C370,GVgg!$D$12:CM$600,Z$3,FALSE)),"i.a"))</f>
        <v>i.a</v>
      </c>
      <c r="AA370" s="134" t="str">
        <f>IF($C370="","",_xlfn.IFNA(IF(ISBLANK(VLOOKUP($C370,GVgg!$D$12:CN$600,AA$3,FALSE)),"i.a",VLOOKUP($C370,GVgg!$D$12:CN$600,AA$3,FALSE)),"i.a"))</f>
        <v>i.a</v>
      </c>
      <c r="AB370" s="134" t="str">
        <f>IF($C370="","",_xlfn.IFNA(IF(ISBLANK(VLOOKUP($C370,GVgg!$D$12:CO$600,AB$3,FALSE)),"i.a",VLOOKUP($C370,GVgg!$D$12:CO$600,AB$3,FALSE)),"i.a"))</f>
        <v>i.a</v>
      </c>
    </row>
    <row r="371" spans="1:28" x14ac:dyDescent="0.2">
      <c r="A371" s="45">
        <v>363</v>
      </c>
      <c r="B371" s="45">
        <f>IF(OR(B370=B369,INDEX(GVgg!$B$12:$D$600,B370,1)=""),B370+1,B370)</f>
        <v>363</v>
      </c>
      <c r="C371" s="45">
        <f>IF(B371=B372,"",INDEX(GVgg!$B$12:$D$600,B371,3))</f>
        <v>0</v>
      </c>
      <c r="D371" s="51" t="str">
        <f>_xlfn.IFNA(IF(OR($C371="",ISBLANK(VLOOKUP($C371,GVgg!$D$11:$BV962,$I$3,FALSE))),"",VLOOKUP($C371,GVgg!$D$11:$BV962,$I$3,FALSE)),"")</f>
        <v/>
      </c>
      <c r="E371" s="51" t="str">
        <f>_xlfn.IFNA(IF(OR($C371="",ISBLANK(VLOOKUP($C371,GVgg!$D$11:$BV962,$I$3-1,FALSE))),"",VLOOKUP($C371,GVgg!$D$11:$BV962,$I$3-1,FALSE)),"")</f>
        <v/>
      </c>
      <c r="F371" s="51">
        <f>IF(B371=B372,UPPER(MID(INDEX(GVgg!$B$12:$F$600,B371,1),9,99)),INDEX(GVgg!$B$12:$F$600,B371,5))</f>
        <v>0</v>
      </c>
      <c r="G371" s="51">
        <f>IF(B371=B372,UPPER(MID(INDEX(GVgg!$B$12:$F$600,B371,1),9,99)),INDEX(GVgg!$B$12:$F$600,B371,4))</f>
        <v>0</v>
      </c>
      <c r="H371" s="106">
        <f t="shared" si="12"/>
        <v>0</v>
      </c>
      <c r="I371" s="108" t="str">
        <f t="shared" si="13"/>
        <v xml:space="preserve"> </v>
      </c>
      <c r="J371" s="134" t="str">
        <f>IF($C371="","",_xlfn.IFNA(IF(ISBLANK(VLOOKUP($C371,GVgg!$D$12:BW$600,J$3,FALSE)),"i.a",VLOOKUP($C371,GVgg!$D$12:BW$600,J$3,FALSE)),"i.a"))</f>
        <v>i.a</v>
      </c>
      <c r="K371" s="134" t="str">
        <f>IF($C371="","",_xlfn.IFNA(IF(ISBLANK(VLOOKUP($C371,GVgg!$D$12:BX$600,K$3,FALSE)),"i.a",VLOOKUP($C371,GVgg!$D$12:BX$600,K$3,FALSE)),"i.a"))</f>
        <v>i.a</v>
      </c>
      <c r="L371" s="134" t="str">
        <f>IF($C371="","",_xlfn.IFNA(IF(ISBLANK(VLOOKUP($C371,GVgg!$D$12:BY$600,L$3,FALSE)),"i.a",VLOOKUP($C371,GVgg!$D$12:BY$600,L$3,FALSE)),"i.a"))</f>
        <v>i.a</v>
      </c>
      <c r="M371" s="134" t="str">
        <f>IF($C371="","",_xlfn.IFNA(IF(ISBLANK(VLOOKUP($C371,GVgg!$D$12:BZ$600,M$3,FALSE)),"i.a",VLOOKUP($C371,GVgg!$D$12:BZ$600,M$3,FALSE)),"i.a"))</f>
        <v>i.a</v>
      </c>
      <c r="N371" s="134" t="str">
        <f>IF($C371="","",_xlfn.IFNA(IF(ISBLANK(VLOOKUP($C371,GVgg!$D$12:CA$600,N$3,FALSE)),"i.a",VLOOKUP($C371,GVgg!$D$12:CA$600,N$3,FALSE)),"i.a"))</f>
        <v>i.a</v>
      </c>
      <c r="O371" s="134" t="str">
        <f>IF($C371="","",_xlfn.IFNA(IF(ISBLANK(VLOOKUP($C371,GVgg!$D$12:CB$600,O$3,FALSE)),"i.a",VLOOKUP($C371,GVgg!$D$12:CB$600,O$3,FALSE)),"i.a"))</f>
        <v>i.a</v>
      </c>
      <c r="P371" s="134" t="str">
        <f>IF($C371="","",_xlfn.IFNA(IF(ISBLANK(VLOOKUP($C371,GVgg!$D$12:CC$600,P$3,FALSE)),"i.a",VLOOKUP($C371,GVgg!$D$12:CC$600,P$3,FALSE)),"i.a"))</f>
        <v>i.a</v>
      </c>
      <c r="Q371" s="134" t="str">
        <f>IF($C371="","",_xlfn.IFNA(IF(ISBLANK(VLOOKUP($C371,GVgg!$D$12:CD$600,Q$3,FALSE)),"i.a",VLOOKUP($C371,GVgg!$D$12:CD$600,Q$3,FALSE)),"i.a"))</f>
        <v>i.a</v>
      </c>
      <c r="R371" s="134" t="str">
        <f>IF($C371="","",_xlfn.IFNA(IF(ISBLANK(VLOOKUP($C371,GVgg!$D$12:CE$600,R$3,FALSE)),"i.a",VLOOKUP($C371,GVgg!$D$12:CE$600,R$3,FALSE)),"i.a"))</f>
        <v>i.a</v>
      </c>
      <c r="S371" s="134" t="str">
        <f>IF($C371="","",_xlfn.IFNA(IF(ISBLANK(VLOOKUP($C371,GVgg!$D$12:CF$600,S$3,FALSE)),"i.a",VLOOKUP($C371,GVgg!$D$12:CF$600,S$3,FALSE)),"i.a"))</f>
        <v>i.a</v>
      </c>
      <c r="T371" s="134" t="str">
        <f>IF($C371="","",_xlfn.IFNA(IF(ISBLANK(VLOOKUP($C371,GVgg!$D$12:CG$600,T$3,FALSE)),"i.a",VLOOKUP($C371,GVgg!$D$12:CG$600,T$3,FALSE)),"i.a"))</f>
        <v>i.a</v>
      </c>
      <c r="U371" s="134" t="str">
        <f>IF($C371="","",_xlfn.IFNA(IF(ISBLANK(VLOOKUP($C371,GVgg!$D$12:CH$600,U$3,FALSE)),"i.a",VLOOKUP($C371,GVgg!$D$12:CH$600,U$3,FALSE)),"i.a"))</f>
        <v>i.a</v>
      </c>
      <c r="V371" s="134" t="str">
        <f>IF($C371="","",_xlfn.IFNA(IF(ISBLANK(VLOOKUP($C371,GVgg!$D$12:CI$600,V$3,FALSE)),"i.a",VLOOKUP($C371,GVgg!$D$12:CI$600,V$3,FALSE)),"i.a"))</f>
        <v>i.a</v>
      </c>
      <c r="W371" s="134" t="str">
        <f>IF($C371="","",_xlfn.IFNA(IF(ISBLANK(VLOOKUP($C371,GVgg!$D$12:CJ$600,W$3,FALSE)),"i.a",VLOOKUP($C371,GVgg!$D$12:CJ$600,W$3,FALSE)),"i.a"))</f>
        <v>i.a</v>
      </c>
      <c r="X371" s="134" t="str">
        <f>IF($C371="","",_xlfn.IFNA(IF(ISBLANK(VLOOKUP($C371,GVgg!$D$12:CK$600,X$3,FALSE)),"i.a",VLOOKUP($C371,GVgg!$D$12:CK$600,X$3,FALSE)),"i.a"))</f>
        <v>i.a</v>
      </c>
      <c r="Y371" s="134" t="str">
        <f>IF($C371="","",_xlfn.IFNA(IF(ISBLANK(VLOOKUP($C371,GVgg!$D$12:CL$600,Y$3,FALSE)),"i.a",VLOOKUP($C371,GVgg!$D$12:CL$600,Y$3,FALSE)),"i.a"))</f>
        <v>i.a</v>
      </c>
      <c r="Z371" s="134" t="str">
        <f>IF($C371="","",_xlfn.IFNA(IF(ISBLANK(VLOOKUP($C371,GVgg!$D$12:CM$600,Z$3,FALSE)),"i.a",VLOOKUP($C371,GVgg!$D$12:CM$600,Z$3,FALSE)),"i.a"))</f>
        <v>i.a</v>
      </c>
      <c r="AA371" s="134" t="str">
        <f>IF($C371="","",_xlfn.IFNA(IF(ISBLANK(VLOOKUP($C371,GVgg!$D$12:CN$600,AA$3,FALSE)),"i.a",VLOOKUP($C371,GVgg!$D$12:CN$600,AA$3,FALSE)),"i.a"))</f>
        <v>i.a</v>
      </c>
      <c r="AB371" s="134" t="str">
        <f>IF($C371="","",_xlfn.IFNA(IF(ISBLANK(VLOOKUP($C371,GVgg!$D$12:CO$600,AB$3,FALSE)),"i.a",VLOOKUP($C371,GVgg!$D$12:CO$600,AB$3,FALSE)),"i.a"))</f>
        <v>i.a</v>
      </c>
    </row>
    <row r="372" spans="1:28" x14ac:dyDescent="0.2">
      <c r="A372" s="45">
        <v>364</v>
      </c>
      <c r="B372" s="45">
        <f>IF(OR(B371=B370,INDEX(GVgg!$B$12:$D$600,B371,1)=""),B371+1,B371)</f>
        <v>364</v>
      </c>
      <c r="C372" s="45">
        <f>IF(B372=B373,"",INDEX(GVgg!$B$12:$D$600,B372,3))</f>
        <v>0</v>
      </c>
      <c r="D372" s="51" t="str">
        <f>_xlfn.IFNA(IF(OR($C372="",ISBLANK(VLOOKUP($C372,GVgg!$D$11:$BV963,$I$3,FALSE))),"",VLOOKUP($C372,GVgg!$D$11:$BV963,$I$3,FALSE)),"")</f>
        <v/>
      </c>
      <c r="E372" s="51" t="str">
        <f>_xlfn.IFNA(IF(OR($C372="",ISBLANK(VLOOKUP($C372,GVgg!$D$11:$BV963,$I$3-1,FALSE))),"",VLOOKUP($C372,GVgg!$D$11:$BV963,$I$3-1,FALSE)),"")</f>
        <v/>
      </c>
      <c r="F372" s="51">
        <f>IF(B372=B373,UPPER(MID(INDEX(GVgg!$B$12:$F$600,B372,1),9,99)),INDEX(GVgg!$B$12:$F$600,B372,5))</f>
        <v>0</v>
      </c>
      <c r="G372" s="51">
        <f>IF(B372=B373,UPPER(MID(INDEX(GVgg!$B$12:$F$600,B372,1),9,99)),INDEX(GVgg!$B$12:$F$600,B372,4))</f>
        <v>0</v>
      </c>
      <c r="H372" s="106">
        <f t="shared" si="12"/>
        <v>0</v>
      </c>
      <c r="I372" s="108" t="str">
        <f t="shared" si="13"/>
        <v xml:space="preserve"> </v>
      </c>
      <c r="J372" s="134" t="str">
        <f>IF($C372="","",_xlfn.IFNA(IF(ISBLANK(VLOOKUP($C372,GVgg!$D$12:BW$600,J$3,FALSE)),"i.a",VLOOKUP($C372,GVgg!$D$12:BW$600,J$3,FALSE)),"i.a"))</f>
        <v>i.a</v>
      </c>
      <c r="K372" s="134" t="str">
        <f>IF($C372="","",_xlfn.IFNA(IF(ISBLANK(VLOOKUP($C372,GVgg!$D$12:BX$600,K$3,FALSE)),"i.a",VLOOKUP($C372,GVgg!$D$12:BX$600,K$3,FALSE)),"i.a"))</f>
        <v>i.a</v>
      </c>
      <c r="L372" s="134" t="str">
        <f>IF($C372="","",_xlfn.IFNA(IF(ISBLANK(VLOOKUP($C372,GVgg!$D$12:BY$600,L$3,FALSE)),"i.a",VLOOKUP($C372,GVgg!$D$12:BY$600,L$3,FALSE)),"i.a"))</f>
        <v>i.a</v>
      </c>
      <c r="M372" s="134" t="str">
        <f>IF($C372="","",_xlfn.IFNA(IF(ISBLANK(VLOOKUP($C372,GVgg!$D$12:BZ$600,M$3,FALSE)),"i.a",VLOOKUP($C372,GVgg!$D$12:BZ$600,M$3,FALSE)),"i.a"))</f>
        <v>i.a</v>
      </c>
      <c r="N372" s="134" t="str">
        <f>IF($C372="","",_xlfn.IFNA(IF(ISBLANK(VLOOKUP($C372,GVgg!$D$12:CA$600,N$3,FALSE)),"i.a",VLOOKUP($C372,GVgg!$D$12:CA$600,N$3,FALSE)),"i.a"))</f>
        <v>i.a</v>
      </c>
      <c r="O372" s="134" t="str">
        <f>IF($C372="","",_xlfn.IFNA(IF(ISBLANK(VLOOKUP($C372,GVgg!$D$12:CB$600,O$3,FALSE)),"i.a",VLOOKUP($C372,GVgg!$D$12:CB$600,O$3,FALSE)),"i.a"))</f>
        <v>i.a</v>
      </c>
      <c r="P372" s="134" t="str">
        <f>IF($C372="","",_xlfn.IFNA(IF(ISBLANK(VLOOKUP($C372,GVgg!$D$12:CC$600,P$3,FALSE)),"i.a",VLOOKUP($C372,GVgg!$D$12:CC$600,P$3,FALSE)),"i.a"))</f>
        <v>i.a</v>
      </c>
      <c r="Q372" s="134" t="str">
        <f>IF($C372="","",_xlfn.IFNA(IF(ISBLANK(VLOOKUP($C372,GVgg!$D$12:CD$600,Q$3,FALSE)),"i.a",VLOOKUP($C372,GVgg!$D$12:CD$600,Q$3,FALSE)),"i.a"))</f>
        <v>i.a</v>
      </c>
      <c r="R372" s="134" t="str">
        <f>IF($C372="","",_xlfn.IFNA(IF(ISBLANK(VLOOKUP($C372,GVgg!$D$12:CE$600,R$3,FALSE)),"i.a",VLOOKUP($C372,GVgg!$D$12:CE$600,R$3,FALSE)),"i.a"))</f>
        <v>i.a</v>
      </c>
      <c r="S372" s="134" t="str">
        <f>IF($C372="","",_xlfn.IFNA(IF(ISBLANK(VLOOKUP($C372,GVgg!$D$12:CF$600,S$3,FALSE)),"i.a",VLOOKUP($C372,GVgg!$D$12:CF$600,S$3,FALSE)),"i.a"))</f>
        <v>i.a</v>
      </c>
      <c r="T372" s="134" t="str">
        <f>IF($C372="","",_xlfn.IFNA(IF(ISBLANK(VLOOKUP($C372,GVgg!$D$12:CG$600,T$3,FALSE)),"i.a",VLOOKUP($C372,GVgg!$D$12:CG$600,T$3,FALSE)),"i.a"))</f>
        <v>i.a</v>
      </c>
      <c r="U372" s="134" t="str">
        <f>IF($C372="","",_xlfn.IFNA(IF(ISBLANK(VLOOKUP($C372,GVgg!$D$12:CH$600,U$3,FALSE)),"i.a",VLOOKUP($C372,GVgg!$D$12:CH$600,U$3,FALSE)),"i.a"))</f>
        <v>i.a</v>
      </c>
      <c r="V372" s="134" t="str">
        <f>IF($C372="","",_xlfn.IFNA(IF(ISBLANK(VLOOKUP($C372,GVgg!$D$12:CI$600,V$3,FALSE)),"i.a",VLOOKUP($C372,GVgg!$D$12:CI$600,V$3,FALSE)),"i.a"))</f>
        <v>i.a</v>
      </c>
      <c r="W372" s="134" t="str">
        <f>IF($C372="","",_xlfn.IFNA(IF(ISBLANK(VLOOKUP($C372,GVgg!$D$12:CJ$600,W$3,FALSE)),"i.a",VLOOKUP($C372,GVgg!$D$12:CJ$600,W$3,FALSE)),"i.a"))</f>
        <v>i.a</v>
      </c>
      <c r="X372" s="134" t="str">
        <f>IF($C372="","",_xlfn.IFNA(IF(ISBLANK(VLOOKUP($C372,GVgg!$D$12:CK$600,X$3,FALSE)),"i.a",VLOOKUP($C372,GVgg!$D$12:CK$600,X$3,FALSE)),"i.a"))</f>
        <v>i.a</v>
      </c>
      <c r="Y372" s="134" t="str">
        <f>IF($C372="","",_xlfn.IFNA(IF(ISBLANK(VLOOKUP($C372,GVgg!$D$12:CL$600,Y$3,FALSE)),"i.a",VLOOKUP($C372,GVgg!$D$12:CL$600,Y$3,FALSE)),"i.a"))</f>
        <v>i.a</v>
      </c>
      <c r="Z372" s="134" t="str">
        <f>IF($C372="","",_xlfn.IFNA(IF(ISBLANK(VLOOKUP($C372,GVgg!$D$12:CM$600,Z$3,FALSE)),"i.a",VLOOKUP($C372,GVgg!$D$12:CM$600,Z$3,FALSE)),"i.a"))</f>
        <v>i.a</v>
      </c>
      <c r="AA372" s="134" t="str">
        <f>IF($C372="","",_xlfn.IFNA(IF(ISBLANK(VLOOKUP($C372,GVgg!$D$12:CN$600,AA$3,FALSE)),"i.a",VLOOKUP($C372,GVgg!$D$12:CN$600,AA$3,FALSE)),"i.a"))</f>
        <v>i.a</v>
      </c>
      <c r="AB372" s="134" t="str">
        <f>IF($C372="","",_xlfn.IFNA(IF(ISBLANK(VLOOKUP($C372,GVgg!$D$12:CO$600,AB$3,FALSE)),"i.a",VLOOKUP($C372,GVgg!$D$12:CO$600,AB$3,FALSE)),"i.a"))</f>
        <v>i.a</v>
      </c>
    </row>
    <row r="373" spans="1:28" x14ac:dyDescent="0.2">
      <c r="A373" s="45">
        <v>365</v>
      </c>
      <c r="B373" s="45">
        <f>IF(OR(B372=B371,INDEX(GVgg!$B$12:$D$600,B372,1)=""),B372+1,B372)</f>
        <v>365</v>
      </c>
      <c r="C373" s="45">
        <f>IF(B373=B374,"",INDEX(GVgg!$B$12:$D$600,B373,3))</f>
        <v>0</v>
      </c>
      <c r="D373" s="51" t="str">
        <f>_xlfn.IFNA(IF(OR($C373="",ISBLANK(VLOOKUP($C373,GVgg!$D$11:$BV964,$I$3,FALSE))),"",VLOOKUP($C373,GVgg!$D$11:$BV964,$I$3,FALSE)),"")</f>
        <v/>
      </c>
      <c r="E373" s="51" t="str">
        <f>_xlfn.IFNA(IF(OR($C373="",ISBLANK(VLOOKUP($C373,GVgg!$D$11:$BV964,$I$3-1,FALSE))),"",VLOOKUP($C373,GVgg!$D$11:$BV964,$I$3-1,FALSE)),"")</f>
        <v/>
      </c>
      <c r="F373" s="51">
        <f>IF(B373=B374,UPPER(MID(INDEX(GVgg!$B$12:$F$600,B373,1),9,99)),INDEX(GVgg!$B$12:$F$600,B373,5))</f>
        <v>0</v>
      </c>
      <c r="G373" s="51">
        <f>IF(B373=B374,UPPER(MID(INDEX(GVgg!$B$12:$F$600,B373,1),9,99)),INDEX(GVgg!$B$12:$F$600,B373,4))</f>
        <v>0</v>
      </c>
      <c r="H373" s="106">
        <f t="shared" si="12"/>
        <v>0</v>
      </c>
      <c r="I373" s="108" t="str">
        <f t="shared" si="13"/>
        <v xml:space="preserve"> </v>
      </c>
      <c r="J373" s="134" t="str">
        <f>IF($C373="","",_xlfn.IFNA(IF(ISBLANK(VLOOKUP($C373,GVgg!$D$12:BW$600,J$3,FALSE)),"i.a",VLOOKUP($C373,GVgg!$D$12:BW$600,J$3,FALSE)),"i.a"))</f>
        <v>i.a</v>
      </c>
      <c r="K373" s="134" t="str">
        <f>IF($C373="","",_xlfn.IFNA(IF(ISBLANK(VLOOKUP($C373,GVgg!$D$12:BX$600,K$3,FALSE)),"i.a",VLOOKUP($C373,GVgg!$D$12:BX$600,K$3,FALSE)),"i.a"))</f>
        <v>i.a</v>
      </c>
      <c r="L373" s="134" t="str">
        <f>IF($C373="","",_xlfn.IFNA(IF(ISBLANK(VLOOKUP($C373,GVgg!$D$12:BY$600,L$3,FALSE)),"i.a",VLOOKUP($C373,GVgg!$D$12:BY$600,L$3,FALSE)),"i.a"))</f>
        <v>i.a</v>
      </c>
      <c r="M373" s="134" t="str">
        <f>IF($C373="","",_xlfn.IFNA(IF(ISBLANK(VLOOKUP($C373,GVgg!$D$12:BZ$600,M$3,FALSE)),"i.a",VLOOKUP($C373,GVgg!$D$12:BZ$600,M$3,FALSE)),"i.a"))</f>
        <v>i.a</v>
      </c>
      <c r="N373" s="134" t="str">
        <f>IF($C373="","",_xlfn.IFNA(IF(ISBLANK(VLOOKUP($C373,GVgg!$D$12:CA$600,N$3,FALSE)),"i.a",VLOOKUP($C373,GVgg!$D$12:CA$600,N$3,FALSE)),"i.a"))</f>
        <v>i.a</v>
      </c>
      <c r="O373" s="134" t="str">
        <f>IF($C373="","",_xlfn.IFNA(IF(ISBLANK(VLOOKUP($C373,GVgg!$D$12:CB$600,O$3,FALSE)),"i.a",VLOOKUP($C373,GVgg!$D$12:CB$600,O$3,FALSE)),"i.a"))</f>
        <v>i.a</v>
      </c>
      <c r="P373" s="134" t="str">
        <f>IF($C373="","",_xlfn.IFNA(IF(ISBLANK(VLOOKUP($C373,GVgg!$D$12:CC$600,P$3,FALSE)),"i.a",VLOOKUP($C373,GVgg!$D$12:CC$600,P$3,FALSE)),"i.a"))</f>
        <v>i.a</v>
      </c>
      <c r="Q373" s="134" t="str">
        <f>IF($C373="","",_xlfn.IFNA(IF(ISBLANK(VLOOKUP($C373,GVgg!$D$12:CD$600,Q$3,FALSE)),"i.a",VLOOKUP($C373,GVgg!$D$12:CD$600,Q$3,FALSE)),"i.a"))</f>
        <v>i.a</v>
      </c>
      <c r="R373" s="134" t="str">
        <f>IF($C373="","",_xlfn.IFNA(IF(ISBLANK(VLOOKUP($C373,GVgg!$D$12:CE$600,R$3,FALSE)),"i.a",VLOOKUP($C373,GVgg!$D$12:CE$600,R$3,FALSE)),"i.a"))</f>
        <v>i.a</v>
      </c>
      <c r="S373" s="134" t="str">
        <f>IF($C373="","",_xlfn.IFNA(IF(ISBLANK(VLOOKUP($C373,GVgg!$D$12:CF$600,S$3,FALSE)),"i.a",VLOOKUP($C373,GVgg!$D$12:CF$600,S$3,FALSE)),"i.a"))</f>
        <v>i.a</v>
      </c>
      <c r="T373" s="134" t="str">
        <f>IF($C373="","",_xlfn.IFNA(IF(ISBLANK(VLOOKUP($C373,GVgg!$D$12:CG$600,T$3,FALSE)),"i.a",VLOOKUP($C373,GVgg!$D$12:CG$600,T$3,FALSE)),"i.a"))</f>
        <v>i.a</v>
      </c>
      <c r="U373" s="134" t="str">
        <f>IF($C373="","",_xlfn.IFNA(IF(ISBLANK(VLOOKUP($C373,GVgg!$D$12:CH$600,U$3,FALSE)),"i.a",VLOOKUP($C373,GVgg!$D$12:CH$600,U$3,FALSE)),"i.a"))</f>
        <v>i.a</v>
      </c>
      <c r="V373" s="134" t="str">
        <f>IF($C373="","",_xlfn.IFNA(IF(ISBLANK(VLOOKUP($C373,GVgg!$D$12:CI$600,V$3,FALSE)),"i.a",VLOOKUP($C373,GVgg!$D$12:CI$600,V$3,FALSE)),"i.a"))</f>
        <v>i.a</v>
      </c>
      <c r="W373" s="134" t="str">
        <f>IF($C373="","",_xlfn.IFNA(IF(ISBLANK(VLOOKUP($C373,GVgg!$D$12:CJ$600,W$3,FALSE)),"i.a",VLOOKUP($C373,GVgg!$D$12:CJ$600,W$3,FALSE)),"i.a"))</f>
        <v>i.a</v>
      </c>
      <c r="X373" s="134" t="str">
        <f>IF($C373="","",_xlfn.IFNA(IF(ISBLANK(VLOOKUP($C373,GVgg!$D$12:CK$600,X$3,FALSE)),"i.a",VLOOKUP($C373,GVgg!$D$12:CK$600,X$3,FALSE)),"i.a"))</f>
        <v>i.a</v>
      </c>
      <c r="Y373" s="134" t="str">
        <f>IF($C373="","",_xlfn.IFNA(IF(ISBLANK(VLOOKUP($C373,GVgg!$D$12:CL$600,Y$3,FALSE)),"i.a",VLOOKUP($C373,GVgg!$D$12:CL$600,Y$3,FALSE)),"i.a"))</f>
        <v>i.a</v>
      </c>
      <c r="Z373" s="134" t="str">
        <f>IF($C373="","",_xlfn.IFNA(IF(ISBLANK(VLOOKUP($C373,GVgg!$D$12:CM$600,Z$3,FALSE)),"i.a",VLOOKUP($C373,GVgg!$D$12:CM$600,Z$3,FALSE)),"i.a"))</f>
        <v>i.a</v>
      </c>
      <c r="AA373" s="134" t="str">
        <f>IF($C373="","",_xlfn.IFNA(IF(ISBLANK(VLOOKUP($C373,GVgg!$D$12:CN$600,AA$3,FALSE)),"i.a",VLOOKUP($C373,GVgg!$D$12:CN$600,AA$3,FALSE)),"i.a"))</f>
        <v>i.a</v>
      </c>
      <c r="AB373" s="134" t="str">
        <f>IF($C373="","",_xlfn.IFNA(IF(ISBLANK(VLOOKUP($C373,GVgg!$D$12:CO$600,AB$3,FALSE)),"i.a",VLOOKUP($C373,GVgg!$D$12:CO$600,AB$3,FALSE)),"i.a"))</f>
        <v>i.a</v>
      </c>
    </row>
    <row r="374" spans="1:28" x14ac:dyDescent="0.2">
      <c r="A374" s="45">
        <v>366</v>
      </c>
      <c r="B374" s="45">
        <f>IF(OR(B373=B372,INDEX(GVgg!$B$12:$D$600,B373,1)=""),B373+1,B373)</f>
        <v>366</v>
      </c>
      <c r="C374" s="45">
        <f>IF(B374=B375,"",INDEX(GVgg!$B$12:$D$600,B374,3))</f>
        <v>0</v>
      </c>
      <c r="D374" s="51" t="str">
        <f>_xlfn.IFNA(IF(OR($C374="",ISBLANK(VLOOKUP($C374,GVgg!$D$11:$BV965,$I$3,FALSE))),"",VLOOKUP($C374,GVgg!$D$11:$BV965,$I$3,FALSE)),"")</f>
        <v/>
      </c>
      <c r="E374" s="51" t="str">
        <f>_xlfn.IFNA(IF(OR($C374="",ISBLANK(VLOOKUP($C374,GVgg!$D$11:$BV965,$I$3-1,FALSE))),"",VLOOKUP($C374,GVgg!$D$11:$BV965,$I$3-1,FALSE)),"")</f>
        <v/>
      </c>
      <c r="F374" s="51">
        <f>IF(B374=B375,UPPER(MID(INDEX(GVgg!$B$12:$F$600,B374,1),9,99)),INDEX(GVgg!$B$12:$F$600,B374,5))</f>
        <v>0</v>
      </c>
      <c r="G374" s="51">
        <f>IF(B374=B375,UPPER(MID(INDEX(GVgg!$B$12:$F$600,B374,1),9,99)),INDEX(GVgg!$B$12:$F$600,B374,4))</f>
        <v>0</v>
      </c>
      <c r="H374" s="106">
        <f t="shared" si="12"/>
        <v>0</v>
      </c>
      <c r="I374" s="108" t="str">
        <f t="shared" si="13"/>
        <v xml:space="preserve"> </v>
      </c>
      <c r="J374" s="134" t="str">
        <f>IF($C374="","",_xlfn.IFNA(IF(ISBLANK(VLOOKUP($C374,GVgg!$D$12:BW$600,J$3,FALSE)),"i.a",VLOOKUP($C374,GVgg!$D$12:BW$600,J$3,FALSE)),"i.a"))</f>
        <v>i.a</v>
      </c>
      <c r="K374" s="134" t="str">
        <f>IF($C374="","",_xlfn.IFNA(IF(ISBLANK(VLOOKUP($C374,GVgg!$D$12:BX$600,K$3,FALSE)),"i.a",VLOOKUP($C374,GVgg!$D$12:BX$600,K$3,FALSE)),"i.a"))</f>
        <v>i.a</v>
      </c>
      <c r="L374" s="134" t="str">
        <f>IF($C374="","",_xlfn.IFNA(IF(ISBLANK(VLOOKUP($C374,GVgg!$D$12:BY$600,L$3,FALSE)),"i.a",VLOOKUP($C374,GVgg!$D$12:BY$600,L$3,FALSE)),"i.a"))</f>
        <v>i.a</v>
      </c>
      <c r="M374" s="134" t="str">
        <f>IF($C374="","",_xlfn.IFNA(IF(ISBLANK(VLOOKUP($C374,GVgg!$D$12:BZ$600,M$3,FALSE)),"i.a",VLOOKUP($C374,GVgg!$D$12:BZ$600,M$3,FALSE)),"i.a"))</f>
        <v>i.a</v>
      </c>
      <c r="N374" s="134" t="str">
        <f>IF($C374="","",_xlfn.IFNA(IF(ISBLANK(VLOOKUP($C374,GVgg!$D$12:CA$600,N$3,FALSE)),"i.a",VLOOKUP($C374,GVgg!$D$12:CA$600,N$3,FALSE)),"i.a"))</f>
        <v>i.a</v>
      </c>
      <c r="O374" s="134" t="str">
        <f>IF($C374="","",_xlfn.IFNA(IF(ISBLANK(VLOOKUP($C374,GVgg!$D$12:CB$600,O$3,FALSE)),"i.a",VLOOKUP($C374,GVgg!$D$12:CB$600,O$3,FALSE)),"i.a"))</f>
        <v>i.a</v>
      </c>
      <c r="P374" s="134" t="str">
        <f>IF($C374="","",_xlfn.IFNA(IF(ISBLANK(VLOOKUP($C374,GVgg!$D$12:CC$600,P$3,FALSE)),"i.a",VLOOKUP($C374,GVgg!$D$12:CC$600,P$3,FALSE)),"i.a"))</f>
        <v>i.a</v>
      </c>
      <c r="Q374" s="134" t="str">
        <f>IF($C374="","",_xlfn.IFNA(IF(ISBLANK(VLOOKUP($C374,GVgg!$D$12:CD$600,Q$3,FALSE)),"i.a",VLOOKUP($C374,GVgg!$D$12:CD$600,Q$3,FALSE)),"i.a"))</f>
        <v>i.a</v>
      </c>
      <c r="R374" s="134" t="str">
        <f>IF($C374="","",_xlfn.IFNA(IF(ISBLANK(VLOOKUP($C374,GVgg!$D$12:CE$600,R$3,FALSE)),"i.a",VLOOKUP($C374,GVgg!$D$12:CE$600,R$3,FALSE)),"i.a"))</f>
        <v>i.a</v>
      </c>
      <c r="S374" s="134" t="str">
        <f>IF($C374="","",_xlfn.IFNA(IF(ISBLANK(VLOOKUP($C374,GVgg!$D$12:CF$600,S$3,FALSE)),"i.a",VLOOKUP($C374,GVgg!$D$12:CF$600,S$3,FALSE)),"i.a"))</f>
        <v>i.a</v>
      </c>
      <c r="T374" s="134" t="str">
        <f>IF($C374="","",_xlfn.IFNA(IF(ISBLANK(VLOOKUP($C374,GVgg!$D$12:CG$600,T$3,FALSE)),"i.a",VLOOKUP($C374,GVgg!$D$12:CG$600,T$3,FALSE)),"i.a"))</f>
        <v>i.a</v>
      </c>
      <c r="U374" s="134" t="str">
        <f>IF($C374="","",_xlfn.IFNA(IF(ISBLANK(VLOOKUP($C374,GVgg!$D$12:CH$600,U$3,FALSE)),"i.a",VLOOKUP($C374,GVgg!$D$12:CH$600,U$3,FALSE)),"i.a"))</f>
        <v>i.a</v>
      </c>
      <c r="V374" s="134" t="str">
        <f>IF($C374="","",_xlfn.IFNA(IF(ISBLANK(VLOOKUP($C374,GVgg!$D$12:CI$600,V$3,FALSE)),"i.a",VLOOKUP($C374,GVgg!$D$12:CI$600,V$3,FALSE)),"i.a"))</f>
        <v>i.a</v>
      </c>
      <c r="W374" s="134" t="str">
        <f>IF($C374="","",_xlfn.IFNA(IF(ISBLANK(VLOOKUP($C374,GVgg!$D$12:CJ$600,W$3,FALSE)),"i.a",VLOOKUP($C374,GVgg!$D$12:CJ$600,W$3,FALSE)),"i.a"))</f>
        <v>i.a</v>
      </c>
      <c r="X374" s="134" t="str">
        <f>IF($C374="","",_xlfn.IFNA(IF(ISBLANK(VLOOKUP($C374,GVgg!$D$12:CK$600,X$3,FALSE)),"i.a",VLOOKUP($C374,GVgg!$D$12:CK$600,X$3,FALSE)),"i.a"))</f>
        <v>i.a</v>
      </c>
      <c r="Y374" s="134" t="str">
        <f>IF($C374="","",_xlfn.IFNA(IF(ISBLANK(VLOOKUP($C374,GVgg!$D$12:CL$600,Y$3,FALSE)),"i.a",VLOOKUP($C374,GVgg!$D$12:CL$600,Y$3,FALSE)),"i.a"))</f>
        <v>i.a</v>
      </c>
      <c r="Z374" s="134" t="str">
        <f>IF($C374="","",_xlfn.IFNA(IF(ISBLANK(VLOOKUP($C374,GVgg!$D$12:CM$600,Z$3,FALSE)),"i.a",VLOOKUP($C374,GVgg!$D$12:CM$600,Z$3,FALSE)),"i.a"))</f>
        <v>i.a</v>
      </c>
      <c r="AA374" s="134" t="str">
        <f>IF($C374="","",_xlfn.IFNA(IF(ISBLANK(VLOOKUP($C374,GVgg!$D$12:CN$600,AA$3,FALSE)),"i.a",VLOOKUP($C374,GVgg!$D$12:CN$600,AA$3,FALSE)),"i.a"))</f>
        <v>i.a</v>
      </c>
      <c r="AB374" s="134" t="str">
        <f>IF($C374="","",_xlfn.IFNA(IF(ISBLANK(VLOOKUP($C374,GVgg!$D$12:CO$600,AB$3,FALSE)),"i.a",VLOOKUP($C374,GVgg!$D$12:CO$600,AB$3,FALSE)),"i.a"))</f>
        <v>i.a</v>
      </c>
    </row>
    <row r="375" spans="1:28" x14ac:dyDescent="0.2">
      <c r="A375" s="45">
        <v>367</v>
      </c>
      <c r="B375" s="45">
        <f>IF(OR(B374=B373,INDEX(GVgg!$B$12:$D$600,B374,1)=""),B374+1,B374)</f>
        <v>367</v>
      </c>
      <c r="C375" s="45">
        <f>IF(B375=B376,"",INDEX(GVgg!$B$12:$D$600,B375,3))</f>
        <v>0</v>
      </c>
      <c r="D375" s="51" t="str">
        <f>_xlfn.IFNA(IF(OR($C375="",ISBLANK(VLOOKUP($C375,GVgg!$D$11:$BV966,$I$3,FALSE))),"",VLOOKUP($C375,GVgg!$D$11:$BV966,$I$3,FALSE)),"")</f>
        <v/>
      </c>
      <c r="E375" s="51" t="str">
        <f>_xlfn.IFNA(IF(OR($C375="",ISBLANK(VLOOKUP($C375,GVgg!$D$11:$BV966,$I$3-1,FALSE))),"",VLOOKUP($C375,GVgg!$D$11:$BV966,$I$3-1,FALSE)),"")</f>
        <v/>
      </c>
      <c r="F375" s="51">
        <f>IF(B375=B376,UPPER(MID(INDEX(GVgg!$B$12:$F$600,B375,1),9,99)),INDEX(GVgg!$B$12:$F$600,B375,5))</f>
        <v>0</v>
      </c>
      <c r="G375" s="51">
        <f>IF(B375=B376,UPPER(MID(INDEX(GVgg!$B$12:$F$600,B375,1),9,99)),INDEX(GVgg!$B$12:$F$600,B375,4))</f>
        <v>0</v>
      </c>
      <c r="H375" s="106">
        <f t="shared" si="12"/>
        <v>0</v>
      </c>
      <c r="I375" s="108" t="str">
        <f t="shared" si="13"/>
        <v xml:space="preserve"> </v>
      </c>
      <c r="J375" s="134" t="str">
        <f>IF($C375="","",_xlfn.IFNA(IF(ISBLANK(VLOOKUP($C375,GVgg!$D$12:BW$600,J$3,FALSE)),"i.a",VLOOKUP($C375,GVgg!$D$12:BW$600,J$3,FALSE)),"i.a"))</f>
        <v>i.a</v>
      </c>
      <c r="K375" s="134" t="str">
        <f>IF($C375="","",_xlfn.IFNA(IF(ISBLANK(VLOOKUP($C375,GVgg!$D$12:BX$600,K$3,FALSE)),"i.a",VLOOKUP($C375,GVgg!$D$12:BX$600,K$3,FALSE)),"i.a"))</f>
        <v>i.a</v>
      </c>
      <c r="L375" s="134" t="str">
        <f>IF($C375="","",_xlfn.IFNA(IF(ISBLANK(VLOOKUP($C375,GVgg!$D$12:BY$600,L$3,FALSE)),"i.a",VLOOKUP($C375,GVgg!$D$12:BY$600,L$3,FALSE)),"i.a"))</f>
        <v>i.a</v>
      </c>
      <c r="M375" s="134" t="str">
        <f>IF($C375="","",_xlfn.IFNA(IF(ISBLANK(VLOOKUP($C375,GVgg!$D$12:BZ$600,M$3,FALSE)),"i.a",VLOOKUP($C375,GVgg!$D$12:BZ$600,M$3,FALSE)),"i.a"))</f>
        <v>i.a</v>
      </c>
      <c r="N375" s="134" t="str">
        <f>IF($C375="","",_xlfn.IFNA(IF(ISBLANK(VLOOKUP($C375,GVgg!$D$12:CA$600,N$3,FALSE)),"i.a",VLOOKUP($C375,GVgg!$D$12:CA$600,N$3,FALSE)),"i.a"))</f>
        <v>i.a</v>
      </c>
      <c r="O375" s="134" t="str">
        <f>IF($C375="","",_xlfn.IFNA(IF(ISBLANK(VLOOKUP($C375,GVgg!$D$12:CB$600,O$3,FALSE)),"i.a",VLOOKUP($C375,GVgg!$D$12:CB$600,O$3,FALSE)),"i.a"))</f>
        <v>i.a</v>
      </c>
      <c r="P375" s="134" t="str">
        <f>IF($C375="","",_xlfn.IFNA(IF(ISBLANK(VLOOKUP($C375,GVgg!$D$12:CC$600,P$3,FALSE)),"i.a",VLOOKUP($C375,GVgg!$D$12:CC$600,P$3,FALSE)),"i.a"))</f>
        <v>i.a</v>
      </c>
      <c r="Q375" s="134" t="str">
        <f>IF($C375="","",_xlfn.IFNA(IF(ISBLANK(VLOOKUP($C375,GVgg!$D$12:CD$600,Q$3,FALSE)),"i.a",VLOOKUP($C375,GVgg!$D$12:CD$600,Q$3,FALSE)),"i.a"))</f>
        <v>i.a</v>
      </c>
      <c r="R375" s="134" t="str">
        <f>IF($C375="","",_xlfn.IFNA(IF(ISBLANK(VLOOKUP($C375,GVgg!$D$12:CE$600,R$3,FALSE)),"i.a",VLOOKUP($C375,GVgg!$D$12:CE$600,R$3,FALSE)),"i.a"))</f>
        <v>i.a</v>
      </c>
      <c r="S375" s="134" t="str">
        <f>IF($C375="","",_xlfn.IFNA(IF(ISBLANK(VLOOKUP($C375,GVgg!$D$12:CF$600,S$3,FALSE)),"i.a",VLOOKUP($C375,GVgg!$D$12:CF$600,S$3,FALSE)),"i.a"))</f>
        <v>i.a</v>
      </c>
      <c r="T375" s="134" t="str">
        <f>IF($C375="","",_xlfn.IFNA(IF(ISBLANK(VLOOKUP($C375,GVgg!$D$12:CG$600,T$3,FALSE)),"i.a",VLOOKUP($C375,GVgg!$D$12:CG$600,T$3,FALSE)),"i.a"))</f>
        <v>i.a</v>
      </c>
      <c r="U375" s="134" t="str">
        <f>IF($C375="","",_xlfn.IFNA(IF(ISBLANK(VLOOKUP($C375,GVgg!$D$12:CH$600,U$3,FALSE)),"i.a",VLOOKUP($C375,GVgg!$D$12:CH$600,U$3,FALSE)),"i.a"))</f>
        <v>i.a</v>
      </c>
      <c r="V375" s="134" t="str">
        <f>IF($C375="","",_xlfn.IFNA(IF(ISBLANK(VLOOKUP($C375,GVgg!$D$12:CI$600,V$3,FALSE)),"i.a",VLOOKUP($C375,GVgg!$D$12:CI$600,V$3,FALSE)),"i.a"))</f>
        <v>i.a</v>
      </c>
      <c r="W375" s="134" t="str">
        <f>IF($C375="","",_xlfn.IFNA(IF(ISBLANK(VLOOKUP($C375,GVgg!$D$12:CJ$600,W$3,FALSE)),"i.a",VLOOKUP($C375,GVgg!$D$12:CJ$600,W$3,FALSE)),"i.a"))</f>
        <v>i.a</v>
      </c>
      <c r="X375" s="134" t="str">
        <f>IF($C375="","",_xlfn.IFNA(IF(ISBLANK(VLOOKUP($C375,GVgg!$D$12:CK$600,X$3,FALSE)),"i.a",VLOOKUP($C375,GVgg!$D$12:CK$600,X$3,FALSE)),"i.a"))</f>
        <v>i.a</v>
      </c>
      <c r="Y375" s="134" t="str">
        <f>IF($C375="","",_xlfn.IFNA(IF(ISBLANK(VLOOKUP($C375,GVgg!$D$12:CL$600,Y$3,FALSE)),"i.a",VLOOKUP($C375,GVgg!$D$12:CL$600,Y$3,FALSE)),"i.a"))</f>
        <v>i.a</v>
      </c>
      <c r="Z375" s="134" t="str">
        <f>IF($C375="","",_xlfn.IFNA(IF(ISBLANK(VLOOKUP($C375,GVgg!$D$12:CM$600,Z$3,FALSE)),"i.a",VLOOKUP($C375,GVgg!$D$12:CM$600,Z$3,FALSE)),"i.a"))</f>
        <v>i.a</v>
      </c>
      <c r="AA375" s="134" t="str">
        <f>IF($C375="","",_xlfn.IFNA(IF(ISBLANK(VLOOKUP($C375,GVgg!$D$12:CN$600,AA$3,FALSE)),"i.a",VLOOKUP($C375,GVgg!$D$12:CN$600,AA$3,FALSE)),"i.a"))</f>
        <v>i.a</v>
      </c>
      <c r="AB375" s="134" t="str">
        <f>IF($C375="","",_xlfn.IFNA(IF(ISBLANK(VLOOKUP($C375,GVgg!$D$12:CO$600,AB$3,FALSE)),"i.a",VLOOKUP($C375,GVgg!$D$12:CO$600,AB$3,FALSE)),"i.a"))</f>
        <v>i.a</v>
      </c>
    </row>
    <row r="376" spans="1:28" x14ac:dyDescent="0.2">
      <c r="A376" s="45">
        <v>368</v>
      </c>
      <c r="B376" s="45">
        <f>IF(OR(B375=B374,INDEX(GVgg!$B$12:$D$600,B375,1)=""),B375+1,B375)</f>
        <v>368</v>
      </c>
      <c r="C376" s="45">
        <f>IF(B376=B377,"",INDEX(GVgg!$B$12:$D$600,B376,3))</f>
        <v>0</v>
      </c>
      <c r="D376" s="51" t="str">
        <f>_xlfn.IFNA(IF(OR($C376="",ISBLANK(VLOOKUP($C376,GVgg!$D$11:$BV967,$I$3,FALSE))),"",VLOOKUP($C376,GVgg!$D$11:$BV967,$I$3,FALSE)),"")</f>
        <v/>
      </c>
      <c r="E376" s="51" t="str">
        <f>_xlfn.IFNA(IF(OR($C376="",ISBLANK(VLOOKUP($C376,GVgg!$D$11:$BV967,$I$3-1,FALSE))),"",VLOOKUP($C376,GVgg!$D$11:$BV967,$I$3-1,FALSE)),"")</f>
        <v/>
      </c>
      <c r="F376" s="51">
        <f>IF(B376=B377,UPPER(MID(INDEX(GVgg!$B$12:$F$600,B376,1),9,99)),INDEX(GVgg!$B$12:$F$600,B376,5))</f>
        <v>0</v>
      </c>
      <c r="G376" s="51">
        <f>IF(B376=B377,UPPER(MID(INDEX(GVgg!$B$12:$F$600,B376,1),9,99)),INDEX(GVgg!$B$12:$F$600,B376,4))</f>
        <v>0</v>
      </c>
      <c r="H376" s="106">
        <f t="shared" si="12"/>
        <v>0</v>
      </c>
      <c r="I376" s="108" t="str">
        <f t="shared" si="13"/>
        <v xml:space="preserve"> </v>
      </c>
      <c r="J376" s="134" t="str">
        <f>IF($C376="","",_xlfn.IFNA(IF(ISBLANK(VLOOKUP($C376,GVgg!$D$12:BW$600,J$3,FALSE)),"i.a",VLOOKUP($C376,GVgg!$D$12:BW$600,J$3,FALSE)),"i.a"))</f>
        <v>i.a</v>
      </c>
      <c r="K376" s="134" t="str">
        <f>IF($C376="","",_xlfn.IFNA(IF(ISBLANK(VLOOKUP($C376,GVgg!$D$12:BX$600,K$3,FALSE)),"i.a",VLOOKUP($C376,GVgg!$D$12:BX$600,K$3,FALSE)),"i.a"))</f>
        <v>i.a</v>
      </c>
      <c r="L376" s="134" t="str">
        <f>IF($C376="","",_xlfn.IFNA(IF(ISBLANK(VLOOKUP($C376,GVgg!$D$12:BY$600,L$3,FALSE)),"i.a",VLOOKUP($C376,GVgg!$D$12:BY$600,L$3,FALSE)),"i.a"))</f>
        <v>i.a</v>
      </c>
      <c r="M376" s="134" t="str">
        <f>IF($C376="","",_xlfn.IFNA(IF(ISBLANK(VLOOKUP($C376,GVgg!$D$12:BZ$600,M$3,FALSE)),"i.a",VLOOKUP($C376,GVgg!$D$12:BZ$600,M$3,FALSE)),"i.a"))</f>
        <v>i.a</v>
      </c>
      <c r="N376" s="134" t="str">
        <f>IF($C376="","",_xlfn.IFNA(IF(ISBLANK(VLOOKUP($C376,GVgg!$D$12:CA$600,N$3,FALSE)),"i.a",VLOOKUP($C376,GVgg!$D$12:CA$600,N$3,FALSE)),"i.a"))</f>
        <v>i.a</v>
      </c>
      <c r="O376" s="134" t="str">
        <f>IF($C376="","",_xlfn.IFNA(IF(ISBLANK(VLOOKUP($C376,GVgg!$D$12:CB$600,O$3,FALSE)),"i.a",VLOOKUP($C376,GVgg!$D$12:CB$600,O$3,FALSE)),"i.a"))</f>
        <v>i.a</v>
      </c>
      <c r="P376" s="134" t="str">
        <f>IF($C376="","",_xlfn.IFNA(IF(ISBLANK(VLOOKUP($C376,GVgg!$D$12:CC$600,P$3,FALSE)),"i.a",VLOOKUP($C376,GVgg!$D$12:CC$600,P$3,FALSE)),"i.a"))</f>
        <v>i.a</v>
      </c>
      <c r="Q376" s="134" t="str">
        <f>IF($C376="","",_xlfn.IFNA(IF(ISBLANK(VLOOKUP($C376,GVgg!$D$12:CD$600,Q$3,FALSE)),"i.a",VLOOKUP($C376,GVgg!$D$12:CD$600,Q$3,FALSE)),"i.a"))</f>
        <v>i.a</v>
      </c>
      <c r="R376" s="134" t="str">
        <f>IF($C376="","",_xlfn.IFNA(IF(ISBLANK(VLOOKUP($C376,GVgg!$D$12:CE$600,R$3,FALSE)),"i.a",VLOOKUP($C376,GVgg!$D$12:CE$600,R$3,FALSE)),"i.a"))</f>
        <v>i.a</v>
      </c>
      <c r="S376" s="134" t="str">
        <f>IF($C376="","",_xlfn.IFNA(IF(ISBLANK(VLOOKUP($C376,GVgg!$D$12:CF$600,S$3,FALSE)),"i.a",VLOOKUP($C376,GVgg!$D$12:CF$600,S$3,FALSE)),"i.a"))</f>
        <v>i.a</v>
      </c>
      <c r="T376" s="134" t="str">
        <f>IF($C376="","",_xlfn.IFNA(IF(ISBLANK(VLOOKUP($C376,GVgg!$D$12:CG$600,T$3,FALSE)),"i.a",VLOOKUP($C376,GVgg!$D$12:CG$600,T$3,FALSE)),"i.a"))</f>
        <v>i.a</v>
      </c>
      <c r="U376" s="134" t="str">
        <f>IF($C376="","",_xlfn.IFNA(IF(ISBLANK(VLOOKUP($C376,GVgg!$D$12:CH$600,U$3,FALSE)),"i.a",VLOOKUP($C376,GVgg!$D$12:CH$600,U$3,FALSE)),"i.a"))</f>
        <v>i.a</v>
      </c>
      <c r="V376" s="134" t="str">
        <f>IF($C376="","",_xlfn.IFNA(IF(ISBLANK(VLOOKUP($C376,GVgg!$D$12:CI$600,V$3,FALSE)),"i.a",VLOOKUP($C376,GVgg!$D$12:CI$600,V$3,FALSE)),"i.a"))</f>
        <v>i.a</v>
      </c>
      <c r="W376" s="134" t="str">
        <f>IF($C376="","",_xlfn.IFNA(IF(ISBLANK(VLOOKUP($C376,GVgg!$D$12:CJ$600,W$3,FALSE)),"i.a",VLOOKUP($C376,GVgg!$D$12:CJ$600,W$3,FALSE)),"i.a"))</f>
        <v>i.a</v>
      </c>
      <c r="X376" s="134" t="str">
        <f>IF($C376="","",_xlfn.IFNA(IF(ISBLANK(VLOOKUP($C376,GVgg!$D$12:CK$600,X$3,FALSE)),"i.a",VLOOKUP($C376,GVgg!$D$12:CK$600,X$3,FALSE)),"i.a"))</f>
        <v>i.a</v>
      </c>
      <c r="Y376" s="134" t="str">
        <f>IF($C376="","",_xlfn.IFNA(IF(ISBLANK(VLOOKUP($C376,GVgg!$D$12:CL$600,Y$3,FALSE)),"i.a",VLOOKUP($C376,GVgg!$D$12:CL$600,Y$3,FALSE)),"i.a"))</f>
        <v>i.a</v>
      </c>
      <c r="Z376" s="134" t="str">
        <f>IF($C376="","",_xlfn.IFNA(IF(ISBLANK(VLOOKUP($C376,GVgg!$D$12:CM$600,Z$3,FALSE)),"i.a",VLOOKUP($C376,GVgg!$D$12:CM$600,Z$3,FALSE)),"i.a"))</f>
        <v>i.a</v>
      </c>
      <c r="AA376" s="134" t="str">
        <f>IF($C376="","",_xlfn.IFNA(IF(ISBLANK(VLOOKUP($C376,GVgg!$D$12:CN$600,AA$3,FALSE)),"i.a",VLOOKUP($C376,GVgg!$D$12:CN$600,AA$3,FALSE)),"i.a"))</f>
        <v>i.a</v>
      </c>
      <c r="AB376" s="134" t="str">
        <f>IF($C376="","",_xlfn.IFNA(IF(ISBLANK(VLOOKUP($C376,GVgg!$D$12:CO$600,AB$3,FALSE)),"i.a",VLOOKUP($C376,GVgg!$D$12:CO$600,AB$3,FALSE)),"i.a"))</f>
        <v>i.a</v>
      </c>
    </row>
    <row r="377" spans="1:28" x14ac:dyDescent="0.2">
      <c r="A377" s="45">
        <v>369</v>
      </c>
      <c r="B377" s="45">
        <f>IF(OR(B376=B375,INDEX(GVgg!$B$12:$D$600,B376,1)=""),B376+1,B376)</f>
        <v>369</v>
      </c>
      <c r="C377" s="45">
        <f>IF(B377=B378,"",INDEX(GVgg!$B$12:$D$600,B377,3))</f>
        <v>0</v>
      </c>
      <c r="D377" s="51" t="str">
        <f>_xlfn.IFNA(IF(OR($C377="",ISBLANK(VLOOKUP($C377,GVgg!$D$11:$BV968,$I$3,FALSE))),"",VLOOKUP($C377,GVgg!$D$11:$BV968,$I$3,FALSE)),"")</f>
        <v/>
      </c>
      <c r="E377" s="51" t="str">
        <f>_xlfn.IFNA(IF(OR($C377="",ISBLANK(VLOOKUP($C377,GVgg!$D$11:$BV968,$I$3-1,FALSE))),"",VLOOKUP($C377,GVgg!$D$11:$BV968,$I$3-1,FALSE)),"")</f>
        <v/>
      </c>
      <c r="F377" s="51">
        <f>IF(B377=B378,UPPER(MID(INDEX(GVgg!$B$12:$F$600,B377,1),9,99)),INDEX(GVgg!$B$12:$F$600,B377,5))</f>
        <v>0</v>
      </c>
      <c r="G377" s="51">
        <f>IF(B377=B378,UPPER(MID(INDEX(GVgg!$B$12:$F$600,B377,1),9,99)),INDEX(GVgg!$B$12:$F$600,B377,4))</f>
        <v>0</v>
      </c>
      <c r="H377" s="106">
        <f t="shared" si="12"/>
        <v>0</v>
      </c>
      <c r="I377" s="108" t="str">
        <f t="shared" si="13"/>
        <v xml:space="preserve"> </v>
      </c>
      <c r="J377" s="134" t="str">
        <f>IF($C377="","",_xlfn.IFNA(IF(ISBLANK(VLOOKUP($C377,GVgg!$D$12:BW$600,J$3,FALSE)),"i.a",VLOOKUP($C377,GVgg!$D$12:BW$600,J$3,FALSE)),"i.a"))</f>
        <v>i.a</v>
      </c>
      <c r="K377" s="134" t="str">
        <f>IF($C377="","",_xlfn.IFNA(IF(ISBLANK(VLOOKUP($C377,GVgg!$D$12:BX$600,K$3,FALSE)),"i.a",VLOOKUP($C377,GVgg!$D$12:BX$600,K$3,FALSE)),"i.a"))</f>
        <v>i.a</v>
      </c>
      <c r="L377" s="134" t="str">
        <f>IF($C377="","",_xlfn.IFNA(IF(ISBLANK(VLOOKUP($C377,GVgg!$D$12:BY$600,L$3,FALSE)),"i.a",VLOOKUP($C377,GVgg!$D$12:BY$600,L$3,FALSE)),"i.a"))</f>
        <v>i.a</v>
      </c>
      <c r="M377" s="134" t="str">
        <f>IF($C377="","",_xlfn.IFNA(IF(ISBLANK(VLOOKUP($C377,GVgg!$D$12:BZ$600,M$3,FALSE)),"i.a",VLOOKUP($C377,GVgg!$D$12:BZ$600,M$3,FALSE)),"i.a"))</f>
        <v>i.a</v>
      </c>
      <c r="N377" s="134" t="str">
        <f>IF($C377="","",_xlfn.IFNA(IF(ISBLANK(VLOOKUP($C377,GVgg!$D$12:CA$600,N$3,FALSE)),"i.a",VLOOKUP($C377,GVgg!$D$12:CA$600,N$3,FALSE)),"i.a"))</f>
        <v>i.a</v>
      </c>
      <c r="O377" s="134" t="str">
        <f>IF($C377="","",_xlfn.IFNA(IF(ISBLANK(VLOOKUP($C377,GVgg!$D$12:CB$600,O$3,FALSE)),"i.a",VLOOKUP($C377,GVgg!$D$12:CB$600,O$3,FALSE)),"i.a"))</f>
        <v>i.a</v>
      </c>
      <c r="P377" s="134" t="str">
        <f>IF($C377="","",_xlfn.IFNA(IF(ISBLANK(VLOOKUP($C377,GVgg!$D$12:CC$600,P$3,FALSE)),"i.a",VLOOKUP($C377,GVgg!$D$12:CC$600,P$3,FALSE)),"i.a"))</f>
        <v>i.a</v>
      </c>
      <c r="Q377" s="134" t="str">
        <f>IF($C377="","",_xlfn.IFNA(IF(ISBLANK(VLOOKUP($C377,GVgg!$D$12:CD$600,Q$3,FALSE)),"i.a",VLOOKUP($C377,GVgg!$D$12:CD$600,Q$3,FALSE)),"i.a"))</f>
        <v>i.a</v>
      </c>
      <c r="R377" s="134" t="str">
        <f>IF($C377="","",_xlfn.IFNA(IF(ISBLANK(VLOOKUP($C377,GVgg!$D$12:CE$600,R$3,FALSE)),"i.a",VLOOKUP($C377,GVgg!$D$12:CE$600,R$3,FALSE)),"i.a"))</f>
        <v>i.a</v>
      </c>
      <c r="S377" s="134" t="str">
        <f>IF($C377="","",_xlfn.IFNA(IF(ISBLANK(VLOOKUP($C377,GVgg!$D$12:CF$600,S$3,FALSE)),"i.a",VLOOKUP($C377,GVgg!$D$12:CF$600,S$3,FALSE)),"i.a"))</f>
        <v>i.a</v>
      </c>
      <c r="T377" s="134" t="str">
        <f>IF($C377="","",_xlfn.IFNA(IF(ISBLANK(VLOOKUP($C377,GVgg!$D$12:CG$600,T$3,FALSE)),"i.a",VLOOKUP($C377,GVgg!$D$12:CG$600,T$3,FALSE)),"i.a"))</f>
        <v>i.a</v>
      </c>
      <c r="U377" s="134" t="str">
        <f>IF($C377="","",_xlfn.IFNA(IF(ISBLANK(VLOOKUP($C377,GVgg!$D$12:CH$600,U$3,FALSE)),"i.a",VLOOKUP($C377,GVgg!$D$12:CH$600,U$3,FALSE)),"i.a"))</f>
        <v>i.a</v>
      </c>
      <c r="V377" s="134" t="str">
        <f>IF($C377="","",_xlfn.IFNA(IF(ISBLANK(VLOOKUP($C377,GVgg!$D$12:CI$600,V$3,FALSE)),"i.a",VLOOKUP($C377,GVgg!$D$12:CI$600,V$3,FALSE)),"i.a"))</f>
        <v>i.a</v>
      </c>
      <c r="W377" s="134" t="str">
        <f>IF($C377="","",_xlfn.IFNA(IF(ISBLANK(VLOOKUP($C377,GVgg!$D$12:CJ$600,W$3,FALSE)),"i.a",VLOOKUP($C377,GVgg!$D$12:CJ$600,W$3,FALSE)),"i.a"))</f>
        <v>i.a</v>
      </c>
      <c r="X377" s="134" t="str">
        <f>IF($C377="","",_xlfn.IFNA(IF(ISBLANK(VLOOKUP($C377,GVgg!$D$12:CK$600,X$3,FALSE)),"i.a",VLOOKUP($C377,GVgg!$D$12:CK$600,X$3,FALSE)),"i.a"))</f>
        <v>i.a</v>
      </c>
      <c r="Y377" s="134" t="str">
        <f>IF($C377="","",_xlfn.IFNA(IF(ISBLANK(VLOOKUP($C377,GVgg!$D$12:CL$600,Y$3,FALSE)),"i.a",VLOOKUP($C377,GVgg!$D$12:CL$600,Y$3,FALSE)),"i.a"))</f>
        <v>i.a</v>
      </c>
      <c r="Z377" s="134" t="str">
        <f>IF($C377="","",_xlfn.IFNA(IF(ISBLANK(VLOOKUP($C377,GVgg!$D$12:CM$600,Z$3,FALSE)),"i.a",VLOOKUP($C377,GVgg!$D$12:CM$600,Z$3,FALSE)),"i.a"))</f>
        <v>i.a</v>
      </c>
      <c r="AA377" s="134" t="str">
        <f>IF($C377="","",_xlfn.IFNA(IF(ISBLANK(VLOOKUP($C377,GVgg!$D$12:CN$600,AA$3,FALSE)),"i.a",VLOOKUP($C377,GVgg!$D$12:CN$600,AA$3,FALSE)),"i.a"))</f>
        <v>i.a</v>
      </c>
      <c r="AB377" s="134" t="str">
        <f>IF($C377="","",_xlfn.IFNA(IF(ISBLANK(VLOOKUP($C377,GVgg!$D$12:CO$600,AB$3,FALSE)),"i.a",VLOOKUP($C377,GVgg!$D$12:CO$600,AB$3,FALSE)),"i.a"))</f>
        <v>i.a</v>
      </c>
    </row>
    <row r="378" spans="1:28" x14ac:dyDescent="0.2">
      <c r="A378" s="45">
        <v>370</v>
      </c>
      <c r="B378" s="45">
        <f>IF(OR(B377=B376,INDEX(GVgg!$B$12:$D$600,B377,1)=""),B377+1,B377)</f>
        <v>370</v>
      </c>
      <c r="C378" s="45">
        <f>IF(B378=B379,"",INDEX(GVgg!$B$12:$D$600,B378,3))</f>
        <v>0</v>
      </c>
      <c r="D378" s="51" t="str">
        <f>_xlfn.IFNA(IF(OR($C378="",ISBLANK(VLOOKUP($C378,GVgg!$D$11:$BV969,$I$3,FALSE))),"",VLOOKUP($C378,GVgg!$D$11:$BV969,$I$3,FALSE)),"")</f>
        <v/>
      </c>
      <c r="E378" s="51" t="str">
        <f>_xlfn.IFNA(IF(OR($C378="",ISBLANK(VLOOKUP($C378,GVgg!$D$11:$BV969,$I$3-1,FALSE))),"",VLOOKUP($C378,GVgg!$D$11:$BV969,$I$3-1,FALSE)),"")</f>
        <v/>
      </c>
      <c r="F378" s="51">
        <f>IF(B378=B379,UPPER(MID(INDEX(GVgg!$B$12:$F$600,B378,1),9,99)),INDEX(GVgg!$B$12:$F$600,B378,5))</f>
        <v>0</v>
      </c>
      <c r="G378" s="51">
        <f>IF(B378=B379,UPPER(MID(INDEX(GVgg!$B$12:$F$600,B378,1),9,99)),INDEX(GVgg!$B$12:$F$600,B378,4))</f>
        <v>0</v>
      </c>
      <c r="H378" s="106">
        <f t="shared" si="12"/>
        <v>0</v>
      </c>
      <c r="I378" s="108" t="str">
        <f t="shared" si="13"/>
        <v xml:space="preserve"> </v>
      </c>
      <c r="J378" s="134" t="str">
        <f>IF($C378="","",_xlfn.IFNA(IF(ISBLANK(VLOOKUP($C378,GVgg!$D$12:BW$600,J$3,FALSE)),"i.a",VLOOKUP($C378,GVgg!$D$12:BW$600,J$3,FALSE)),"i.a"))</f>
        <v>i.a</v>
      </c>
      <c r="K378" s="134" t="str">
        <f>IF($C378="","",_xlfn.IFNA(IF(ISBLANK(VLOOKUP($C378,GVgg!$D$12:BX$600,K$3,FALSE)),"i.a",VLOOKUP($C378,GVgg!$D$12:BX$600,K$3,FALSE)),"i.a"))</f>
        <v>i.a</v>
      </c>
      <c r="L378" s="134" t="str">
        <f>IF($C378="","",_xlfn.IFNA(IF(ISBLANK(VLOOKUP($C378,GVgg!$D$12:BY$600,L$3,FALSE)),"i.a",VLOOKUP($C378,GVgg!$D$12:BY$600,L$3,FALSE)),"i.a"))</f>
        <v>i.a</v>
      </c>
      <c r="M378" s="134" t="str">
        <f>IF($C378="","",_xlfn.IFNA(IF(ISBLANK(VLOOKUP($C378,GVgg!$D$12:BZ$600,M$3,FALSE)),"i.a",VLOOKUP($C378,GVgg!$D$12:BZ$600,M$3,FALSE)),"i.a"))</f>
        <v>i.a</v>
      </c>
      <c r="N378" s="134" t="str">
        <f>IF($C378="","",_xlfn.IFNA(IF(ISBLANK(VLOOKUP($C378,GVgg!$D$12:CA$600,N$3,FALSE)),"i.a",VLOOKUP($C378,GVgg!$D$12:CA$600,N$3,FALSE)),"i.a"))</f>
        <v>i.a</v>
      </c>
      <c r="O378" s="134" t="str">
        <f>IF($C378="","",_xlfn.IFNA(IF(ISBLANK(VLOOKUP($C378,GVgg!$D$12:CB$600,O$3,FALSE)),"i.a",VLOOKUP($C378,GVgg!$D$12:CB$600,O$3,FALSE)),"i.a"))</f>
        <v>i.a</v>
      </c>
      <c r="P378" s="134" t="str">
        <f>IF($C378="","",_xlfn.IFNA(IF(ISBLANK(VLOOKUP($C378,GVgg!$D$12:CC$600,P$3,FALSE)),"i.a",VLOOKUP($C378,GVgg!$D$12:CC$600,P$3,FALSE)),"i.a"))</f>
        <v>i.a</v>
      </c>
      <c r="Q378" s="134" t="str">
        <f>IF($C378="","",_xlfn.IFNA(IF(ISBLANK(VLOOKUP($C378,GVgg!$D$12:CD$600,Q$3,FALSE)),"i.a",VLOOKUP($C378,GVgg!$D$12:CD$600,Q$3,FALSE)),"i.a"))</f>
        <v>i.a</v>
      </c>
      <c r="R378" s="134" t="str">
        <f>IF($C378="","",_xlfn.IFNA(IF(ISBLANK(VLOOKUP($C378,GVgg!$D$12:CE$600,R$3,FALSE)),"i.a",VLOOKUP($C378,GVgg!$D$12:CE$600,R$3,FALSE)),"i.a"))</f>
        <v>i.a</v>
      </c>
      <c r="S378" s="134" t="str">
        <f>IF($C378="","",_xlfn.IFNA(IF(ISBLANK(VLOOKUP($C378,GVgg!$D$12:CF$600,S$3,FALSE)),"i.a",VLOOKUP($C378,GVgg!$D$12:CF$600,S$3,FALSE)),"i.a"))</f>
        <v>i.a</v>
      </c>
      <c r="T378" s="134" t="str">
        <f>IF($C378="","",_xlfn.IFNA(IF(ISBLANK(VLOOKUP($C378,GVgg!$D$12:CG$600,T$3,FALSE)),"i.a",VLOOKUP($C378,GVgg!$D$12:CG$600,T$3,FALSE)),"i.a"))</f>
        <v>i.a</v>
      </c>
      <c r="U378" s="134" t="str">
        <f>IF($C378="","",_xlfn.IFNA(IF(ISBLANK(VLOOKUP($C378,GVgg!$D$12:CH$600,U$3,FALSE)),"i.a",VLOOKUP($C378,GVgg!$D$12:CH$600,U$3,FALSE)),"i.a"))</f>
        <v>i.a</v>
      </c>
      <c r="V378" s="134" t="str">
        <f>IF($C378="","",_xlfn.IFNA(IF(ISBLANK(VLOOKUP($C378,GVgg!$D$12:CI$600,V$3,FALSE)),"i.a",VLOOKUP($C378,GVgg!$D$12:CI$600,V$3,FALSE)),"i.a"))</f>
        <v>i.a</v>
      </c>
      <c r="W378" s="134" t="str">
        <f>IF($C378="","",_xlfn.IFNA(IF(ISBLANK(VLOOKUP($C378,GVgg!$D$12:CJ$600,W$3,FALSE)),"i.a",VLOOKUP($C378,GVgg!$D$12:CJ$600,W$3,FALSE)),"i.a"))</f>
        <v>i.a</v>
      </c>
      <c r="X378" s="134" t="str">
        <f>IF($C378="","",_xlfn.IFNA(IF(ISBLANK(VLOOKUP($C378,GVgg!$D$12:CK$600,X$3,FALSE)),"i.a",VLOOKUP($C378,GVgg!$D$12:CK$600,X$3,FALSE)),"i.a"))</f>
        <v>i.a</v>
      </c>
      <c r="Y378" s="134" t="str">
        <f>IF($C378="","",_xlfn.IFNA(IF(ISBLANK(VLOOKUP($C378,GVgg!$D$12:CL$600,Y$3,FALSE)),"i.a",VLOOKUP($C378,GVgg!$D$12:CL$600,Y$3,FALSE)),"i.a"))</f>
        <v>i.a</v>
      </c>
      <c r="Z378" s="134" t="str">
        <f>IF($C378="","",_xlfn.IFNA(IF(ISBLANK(VLOOKUP($C378,GVgg!$D$12:CM$600,Z$3,FALSE)),"i.a",VLOOKUP($C378,GVgg!$D$12:CM$600,Z$3,FALSE)),"i.a"))</f>
        <v>i.a</v>
      </c>
      <c r="AA378" s="134" t="str">
        <f>IF($C378="","",_xlfn.IFNA(IF(ISBLANK(VLOOKUP($C378,GVgg!$D$12:CN$600,AA$3,FALSE)),"i.a",VLOOKUP($C378,GVgg!$D$12:CN$600,AA$3,FALSE)),"i.a"))</f>
        <v>i.a</v>
      </c>
      <c r="AB378" s="134" t="str">
        <f>IF($C378="","",_xlfn.IFNA(IF(ISBLANK(VLOOKUP($C378,GVgg!$D$12:CO$600,AB$3,FALSE)),"i.a",VLOOKUP($C378,GVgg!$D$12:CO$600,AB$3,FALSE)),"i.a"))</f>
        <v>i.a</v>
      </c>
    </row>
    <row r="379" spans="1:28" x14ac:dyDescent="0.2">
      <c r="A379" s="45">
        <v>371</v>
      </c>
      <c r="B379" s="45">
        <f>IF(OR(B378=B377,INDEX(GVgg!$B$12:$D$600,B378,1)=""),B378+1,B378)</f>
        <v>371</v>
      </c>
      <c r="C379" s="45">
        <f>IF(B379=B380,"",INDEX(GVgg!$B$12:$D$600,B379,3))</f>
        <v>0</v>
      </c>
      <c r="D379" s="51" t="str">
        <f>_xlfn.IFNA(IF(OR($C379="",ISBLANK(VLOOKUP($C379,GVgg!$D$11:$BV970,$I$3,FALSE))),"",VLOOKUP($C379,GVgg!$D$11:$BV970,$I$3,FALSE)),"")</f>
        <v/>
      </c>
      <c r="E379" s="51" t="str">
        <f>_xlfn.IFNA(IF(OR($C379="",ISBLANK(VLOOKUP($C379,GVgg!$D$11:$BV970,$I$3-1,FALSE))),"",VLOOKUP($C379,GVgg!$D$11:$BV970,$I$3-1,FALSE)),"")</f>
        <v/>
      </c>
      <c r="F379" s="51">
        <f>IF(B379=B380,UPPER(MID(INDEX(GVgg!$B$12:$F$600,B379,1),9,99)),INDEX(GVgg!$B$12:$F$600,B379,5))</f>
        <v>0</v>
      </c>
      <c r="G379" s="51">
        <f>IF(B379=B380,UPPER(MID(INDEX(GVgg!$B$12:$F$600,B379,1),9,99)),INDEX(GVgg!$B$12:$F$600,B379,4))</f>
        <v>0</v>
      </c>
      <c r="H379" s="106">
        <f t="shared" si="12"/>
        <v>0</v>
      </c>
      <c r="I379" s="108" t="str">
        <f t="shared" si="13"/>
        <v xml:space="preserve"> </v>
      </c>
      <c r="J379" s="134" t="str">
        <f>IF($C379="","",_xlfn.IFNA(IF(ISBLANK(VLOOKUP($C379,GVgg!$D$12:BW$600,J$3,FALSE)),"i.a",VLOOKUP($C379,GVgg!$D$12:BW$600,J$3,FALSE)),"i.a"))</f>
        <v>i.a</v>
      </c>
      <c r="K379" s="134" t="str">
        <f>IF($C379="","",_xlfn.IFNA(IF(ISBLANK(VLOOKUP($C379,GVgg!$D$12:BX$600,K$3,FALSE)),"i.a",VLOOKUP($C379,GVgg!$D$12:BX$600,K$3,FALSE)),"i.a"))</f>
        <v>i.a</v>
      </c>
      <c r="L379" s="134" t="str">
        <f>IF($C379="","",_xlfn.IFNA(IF(ISBLANK(VLOOKUP($C379,GVgg!$D$12:BY$600,L$3,FALSE)),"i.a",VLOOKUP($C379,GVgg!$D$12:BY$600,L$3,FALSE)),"i.a"))</f>
        <v>i.a</v>
      </c>
      <c r="M379" s="134" t="str">
        <f>IF($C379="","",_xlfn.IFNA(IF(ISBLANK(VLOOKUP($C379,GVgg!$D$12:BZ$600,M$3,FALSE)),"i.a",VLOOKUP($C379,GVgg!$D$12:BZ$600,M$3,FALSE)),"i.a"))</f>
        <v>i.a</v>
      </c>
      <c r="N379" s="134" t="str">
        <f>IF($C379="","",_xlfn.IFNA(IF(ISBLANK(VLOOKUP($C379,GVgg!$D$12:CA$600,N$3,FALSE)),"i.a",VLOOKUP($C379,GVgg!$D$12:CA$600,N$3,FALSE)),"i.a"))</f>
        <v>i.a</v>
      </c>
      <c r="O379" s="134" t="str">
        <f>IF($C379="","",_xlfn.IFNA(IF(ISBLANK(VLOOKUP($C379,GVgg!$D$12:CB$600,O$3,FALSE)),"i.a",VLOOKUP($C379,GVgg!$D$12:CB$600,O$3,FALSE)),"i.a"))</f>
        <v>i.a</v>
      </c>
      <c r="P379" s="134" t="str">
        <f>IF($C379="","",_xlfn.IFNA(IF(ISBLANK(VLOOKUP($C379,GVgg!$D$12:CC$600,P$3,FALSE)),"i.a",VLOOKUP($C379,GVgg!$D$12:CC$600,P$3,FALSE)),"i.a"))</f>
        <v>i.a</v>
      </c>
      <c r="Q379" s="134" t="str">
        <f>IF($C379="","",_xlfn.IFNA(IF(ISBLANK(VLOOKUP($C379,GVgg!$D$12:CD$600,Q$3,FALSE)),"i.a",VLOOKUP($C379,GVgg!$D$12:CD$600,Q$3,FALSE)),"i.a"))</f>
        <v>i.a</v>
      </c>
      <c r="R379" s="134" t="str">
        <f>IF($C379="","",_xlfn.IFNA(IF(ISBLANK(VLOOKUP($C379,GVgg!$D$12:CE$600,R$3,FALSE)),"i.a",VLOOKUP($C379,GVgg!$D$12:CE$600,R$3,FALSE)),"i.a"))</f>
        <v>i.a</v>
      </c>
      <c r="S379" s="134" t="str">
        <f>IF($C379="","",_xlfn.IFNA(IF(ISBLANK(VLOOKUP($C379,GVgg!$D$12:CF$600,S$3,FALSE)),"i.a",VLOOKUP($C379,GVgg!$D$12:CF$600,S$3,FALSE)),"i.a"))</f>
        <v>i.a</v>
      </c>
      <c r="T379" s="134" t="str">
        <f>IF($C379="","",_xlfn.IFNA(IF(ISBLANK(VLOOKUP($C379,GVgg!$D$12:CG$600,T$3,FALSE)),"i.a",VLOOKUP($C379,GVgg!$D$12:CG$600,T$3,FALSE)),"i.a"))</f>
        <v>i.a</v>
      </c>
      <c r="U379" s="134" t="str">
        <f>IF($C379="","",_xlfn.IFNA(IF(ISBLANK(VLOOKUP($C379,GVgg!$D$12:CH$600,U$3,FALSE)),"i.a",VLOOKUP($C379,GVgg!$D$12:CH$600,U$3,FALSE)),"i.a"))</f>
        <v>i.a</v>
      </c>
      <c r="V379" s="134" t="str">
        <f>IF($C379="","",_xlfn.IFNA(IF(ISBLANK(VLOOKUP($C379,GVgg!$D$12:CI$600,V$3,FALSE)),"i.a",VLOOKUP($C379,GVgg!$D$12:CI$600,V$3,FALSE)),"i.a"))</f>
        <v>i.a</v>
      </c>
      <c r="W379" s="134" t="str">
        <f>IF($C379="","",_xlfn.IFNA(IF(ISBLANK(VLOOKUP($C379,GVgg!$D$12:CJ$600,W$3,FALSE)),"i.a",VLOOKUP($C379,GVgg!$D$12:CJ$600,W$3,FALSE)),"i.a"))</f>
        <v>i.a</v>
      </c>
      <c r="X379" s="134" t="str">
        <f>IF($C379="","",_xlfn.IFNA(IF(ISBLANK(VLOOKUP($C379,GVgg!$D$12:CK$600,X$3,FALSE)),"i.a",VLOOKUP($C379,GVgg!$D$12:CK$600,X$3,FALSE)),"i.a"))</f>
        <v>i.a</v>
      </c>
      <c r="Y379" s="134" t="str">
        <f>IF($C379="","",_xlfn.IFNA(IF(ISBLANK(VLOOKUP($C379,GVgg!$D$12:CL$600,Y$3,FALSE)),"i.a",VLOOKUP($C379,GVgg!$D$12:CL$600,Y$3,FALSE)),"i.a"))</f>
        <v>i.a</v>
      </c>
      <c r="Z379" s="134" t="str">
        <f>IF($C379="","",_xlfn.IFNA(IF(ISBLANK(VLOOKUP($C379,GVgg!$D$12:CM$600,Z$3,FALSE)),"i.a",VLOOKUP($C379,GVgg!$D$12:CM$600,Z$3,FALSE)),"i.a"))</f>
        <v>i.a</v>
      </c>
      <c r="AA379" s="134" t="str">
        <f>IF($C379="","",_xlfn.IFNA(IF(ISBLANK(VLOOKUP($C379,GVgg!$D$12:CN$600,AA$3,FALSE)),"i.a",VLOOKUP($C379,GVgg!$D$12:CN$600,AA$3,FALSE)),"i.a"))</f>
        <v>i.a</v>
      </c>
      <c r="AB379" s="134" t="str">
        <f>IF($C379="","",_xlfn.IFNA(IF(ISBLANK(VLOOKUP($C379,GVgg!$D$12:CO$600,AB$3,FALSE)),"i.a",VLOOKUP($C379,GVgg!$D$12:CO$600,AB$3,FALSE)),"i.a"))</f>
        <v>i.a</v>
      </c>
    </row>
    <row r="380" spans="1:28" x14ac:dyDescent="0.2">
      <c r="A380" s="45">
        <v>372</v>
      </c>
      <c r="B380" s="45">
        <f>IF(OR(B379=B378,INDEX(GVgg!$B$12:$D$600,B379,1)=""),B379+1,B379)</f>
        <v>372</v>
      </c>
      <c r="C380" s="45">
        <f>IF(B380=B381,"",INDEX(GVgg!$B$12:$D$600,B380,3))</f>
        <v>0</v>
      </c>
      <c r="D380" s="51" t="str">
        <f>_xlfn.IFNA(IF(OR($C380="",ISBLANK(VLOOKUP($C380,GVgg!$D$11:$BV971,$I$3,FALSE))),"",VLOOKUP($C380,GVgg!$D$11:$BV971,$I$3,FALSE)),"")</f>
        <v/>
      </c>
      <c r="E380" s="51" t="str">
        <f>_xlfn.IFNA(IF(OR($C380="",ISBLANK(VLOOKUP($C380,GVgg!$D$11:$BV971,$I$3-1,FALSE))),"",VLOOKUP($C380,GVgg!$D$11:$BV971,$I$3-1,FALSE)),"")</f>
        <v/>
      </c>
      <c r="F380" s="51">
        <f>IF(B380=B381,UPPER(MID(INDEX(GVgg!$B$12:$F$600,B380,1),9,99)),INDEX(GVgg!$B$12:$F$600,B380,5))</f>
        <v>0</v>
      </c>
      <c r="G380" s="51">
        <f>IF(B380=B381,UPPER(MID(INDEX(GVgg!$B$12:$F$600,B380,1),9,99)),INDEX(GVgg!$B$12:$F$600,B380,4))</f>
        <v>0</v>
      </c>
      <c r="H380" s="106">
        <f t="shared" si="12"/>
        <v>0</v>
      </c>
      <c r="I380" s="108" t="str">
        <f t="shared" si="13"/>
        <v xml:space="preserve"> </v>
      </c>
      <c r="J380" s="134" t="str">
        <f>IF($C380="","",_xlfn.IFNA(IF(ISBLANK(VLOOKUP($C380,GVgg!$D$12:BW$600,J$3,FALSE)),"i.a",VLOOKUP($C380,GVgg!$D$12:BW$600,J$3,FALSE)),"i.a"))</f>
        <v>i.a</v>
      </c>
      <c r="K380" s="134" t="str">
        <f>IF($C380="","",_xlfn.IFNA(IF(ISBLANK(VLOOKUP($C380,GVgg!$D$12:BX$600,K$3,FALSE)),"i.a",VLOOKUP($C380,GVgg!$D$12:BX$600,K$3,FALSE)),"i.a"))</f>
        <v>i.a</v>
      </c>
      <c r="L380" s="134" t="str">
        <f>IF($C380="","",_xlfn.IFNA(IF(ISBLANK(VLOOKUP($C380,GVgg!$D$12:BY$600,L$3,FALSE)),"i.a",VLOOKUP($C380,GVgg!$D$12:BY$600,L$3,FALSE)),"i.a"))</f>
        <v>i.a</v>
      </c>
      <c r="M380" s="134" t="str">
        <f>IF($C380="","",_xlfn.IFNA(IF(ISBLANK(VLOOKUP($C380,GVgg!$D$12:BZ$600,M$3,FALSE)),"i.a",VLOOKUP($C380,GVgg!$D$12:BZ$600,M$3,FALSE)),"i.a"))</f>
        <v>i.a</v>
      </c>
      <c r="N380" s="134" t="str">
        <f>IF($C380="","",_xlfn.IFNA(IF(ISBLANK(VLOOKUP($C380,GVgg!$D$12:CA$600,N$3,FALSE)),"i.a",VLOOKUP($C380,GVgg!$D$12:CA$600,N$3,FALSE)),"i.a"))</f>
        <v>i.a</v>
      </c>
      <c r="O380" s="134" t="str">
        <f>IF($C380="","",_xlfn.IFNA(IF(ISBLANK(VLOOKUP($C380,GVgg!$D$12:CB$600,O$3,FALSE)),"i.a",VLOOKUP($C380,GVgg!$D$12:CB$600,O$3,FALSE)),"i.a"))</f>
        <v>i.a</v>
      </c>
      <c r="P380" s="134" t="str">
        <f>IF($C380="","",_xlfn.IFNA(IF(ISBLANK(VLOOKUP($C380,GVgg!$D$12:CC$600,P$3,FALSE)),"i.a",VLOOKUP($C380,GVgg!$D$12:CC$600,P$3,FALSE)),"i.a"))</f>
        <v>i.a</v>
      </c>
      <c r="Q380" s="134" t="str">
        <f>IF($C380="","",_xlfn.IFNA(IF(ISBLANK(VLOOKUP($C380,GVgg!$D$12:CD$600,Q$3,FALSE)),"i.a",VLOOKUP($C380,GVgg!$D$12:CD$600,Q$3,FALSE)),"i.a"))</f>
        <v>i.a</v>
      </c>
      <c r="R380" s="134" t="str">
        <f>IF($C380="","",_xlfn.IFNA(IF(ISBLANK(VLOOKUP($C380,GVgg!$D$12:CE$600,R$3,FALSE)),"i.a",VLOOKUP($C380,GVgg!$D$12:CE$600,R$3,FALSE)),"i.a"))</f>
        <v>i.a</v>
      </c>
      <c r="S380" s="134" t="str">
        <f>IF($C380="","",_xlfn.IFNA(IF(ISBLANK(VLOOKUP($C380,GVgg!$D$12:CF$600,S$3,FALSE)),"i.a",VLOOKUP($C380,GVgg!$D$12:CF$600,S$3,FALSE)),"i.a"))</f>
        <v>i.a</v>
      </c>
      <c r="T380" s="134" t="str">
        <f>IF($C380="","",_xlfn.IFNA(IF(ISBLANK(VLOOKUP($C380,GVgg!$D$12:CG$600,T$3,FALSE)),"i.a",VLOOKUP($C380,GVgg!$D$12:CG$600,T$3,FALSE)),"i.a"))</f>
        <v>i.a</v>
      </c>
      <c r="U380" s="134" t="str">
        <f>IF($C380="","",_xlfn.IFNA(IF(ISBLANK(VLOOKUP($C380,GVgg!$D$12:CH$600,U$3,FALSE)),"i.a",VLOOKUP($C380,GVgg!$D$12:CH$600,U$3,FALSE)),"i.a"))</f>
        <v>i.a</v>
      </c>
      <c r="V380" s="134" t="str">
        <f>IF($C380="","",_xlfn.IFNA(IF(ISBLANK(VLOOKUP($C380,GVgg!$D$12:CI$600,V$3,FALSE)),"i.a",VLOOKUP($C380,GVgg!$D$12:CI$600,V$3,FALSE)),"i.a"))</f>
        <v>i.a</v>
      </c>
      <c r="W380" s="134" t="str">
        <f>IF($C380="","",_xlfn.IFNA(IF(ISBLANK(VLOOKUP($C380,GVgg!$D$12:CJ$600,W$3,FALSE)),"i.a",VLOOKUP($C380,GVgg!$D$12:CJ$600,W$3,FALSE)),"i.a"))</f>
        <v>i.a</v>
      </c>
      <c r="X380" s="134" t="str">
        <f>IF($C380="","",_xlfn.IFNA(IF(ISBLANK(VLOOKUP($C380,GVgg!$D$12:CK$600,X$3,FALSE)),"i.a",VLOOKUP($C380,GVgg!$D$12:CK$600,X$3,FALSE)),"i.a"))</f>
        <v>i.a</v>
      </c>
      <c r="Y380" s="134" t="str">
        <f>IF($C380="","",_xlfn.IFNA(IF(ISBLANK(VLOOKUP($C380,GVgg!$D$12:CL$600,Y$3,FALSE)),"i.a",VLOOKUP($C380,GVgg!$D$12:CL$600,Y$3,FALSE)),"i.a"))</f>
        <v>i.a</v>
      </c>
      <c r="Z380" s="134" t="str">
        <f>IF($C380="","",_xlfn.IFNA(IF(ISBLANK(VLOOKUP($C380,GVgg!$D$12:CM$600,Z$3,FALSE)),"i.a",VLOOKUP($C380,GVgg!$D$12:CM$600,Z$3,FALSE)),"i.a"))</f>
        <v>i.a</v>
      </c>
      <c r="AA380" s="134" t="str">
        <f>IF($C380="","",_xlfn.IFNA(IF(ISBLANK(VLOOKUP($C380,GVgg!$D$12:CN$600,AA$3,FALSE)),"i.a",VLOOKUP($C380,GVgg!$D$12:CN$600,AA$3,FALSE)),"i.a"))</f>
        <v>i.a</v>
      </c>
      <c r="AB380" s="134" t="str">
        <f>IF($C380="","",_xlfn.IFNA(IF(ISBLANK(VLOOKUP($C380,GVgg!$D$12:CO$600,AB$3,FALSE)),"i.a",VLOOKUP($C380,GVgg!$D$12:CO$600,AB$3,FALSE)),"i.a"))</f>
        <v>i.a</v>
      </c>
    </row>
    <row r="381" spans="1:28" x14ac:dyDescent="0.2">
      <c r="A381" s="45">
        <v>373</v>
      </c>
      <c r="B381" s="45">
        <f>IF(OR(B380=B379,INDEX(GVgg!$B$12:$D$600,B380,1)=""),B380+1,B380)</f>
        <v>373</v>
      </c>
      <c r="C381" s="45">
        <f>IF(B381=B382,"",INDEX(GVgg!$B$12:$D$600,B381,3))</f>
        <v>0</v>
      </c>
      <c r="D381" s="51" t="str">
        <f>_xlfn.IFNA(IF(OR($C381="",ISBLANK(VLOOKUP($C381,GVgg!$D$11:$BV972,$I$3,FALSE))),"",VLOOKUP($C381,GVgg!$D$11:$BV972,$I$3,FALSE)),"")</f>
        <v/>
      </c>
      <c r="E381" s="51" t="str">
        <f>_xlfn.IFNA(IF(OR($C381="",ISBLANK(VLOOKUP($C381,GVgg!$D$11:$BV972,$I$3-1,FALSE))),"",VLOOKUP($C381,GVgg!$D$11:$BV972,$I$3-1,FALSE)),"")</f>
        <v/>
      </c>
      <c r="F381" s="51">
        <f>IF(B381=B382,UPPER(MID(INDEX(GVgg!$B$12:$F$600,B381,1),9,99)),INDEX(GVgg!$B$12:$F$600,B381,5))</f>
        <v>0</v>
      </c>
      <c r="G381" s="51">
        <f>IF(B381=B382,UPPER(MID(INDEX(GVgg!$B$12:$F$600,B381,1),9,99)),INDEX(GVgg!$B$12:$F$600,B381,4))</f>
        <v>0</v>
      </c>
      <c r="H381" s="106">
        <f t="shared" si="12"/>
        <v>0</v>
      </c>
      <c r="I381" s="108" t="str">
        <f t="shared" si="13"/>
        <v xml:space="preserve"> </v>
      </c>
      <c r="J381" s="134" t="str">
        <f>IF($C381="","",_xlfn.IFNA(IF(ISBLANK(VLOOKUP($C381,GVgg!$D$12:BW$600,J$3,FALSE)),"i.a",VLOOKUP($C381,GVgg!$D$12:BW$600,J$3,FALSE)),"i.a"))</f>
        <v>i.a</v>
      </c>
      <c r="K381" s="134" t="str">
        <f>IF($C381="","",_xlfn.IFNA(IF(ISBLANK(VLOOKUP($C381,GVgg!$D$12:BX$600,K$3,FALSE)),"i.a",VLOOKUP($C381,GVgg!$D$12:BX$600,K$3,FALSE)),"i.a"))</f>
        <v>i.a</v>
      </c>
      <c r="L381" s="134" t="str">
        <f>IF($C381="","",_xlfn.IFNA(IF(ISBLANK(VLOOKUP($C381,GVgg!$D$12:BY$600,L$3,FALSE)),"i.a",VLOOKUP($C381,GVgg!$D$12:BY$600,L$3,FALSE)),"i.a"))</f>
        <v>i.a</v>
      </c>
      <c r="M381" s="134" t="str">
        <f>IF($C381="","",_xlfn.IFNA(IF(ISBLANK(VLOOKUP($C381,GVgg!$D$12:BZ$600,M$3,FALSE)),"i.a",VLOOKUP($C381,GVgg!$D$12:BZ$600,M$3,FALSE)),"i.a"))</f>
        <v>i.a</v>
      </c>
      <c r="N381" s="134" t="str">
        <f>IF($C381="","",_xlfn.IFNA(IF(ISBLANK(VLOOKUP($C381,GVgg!$D$12:CA$600,N$3,FALSE)),"i.a",VLOOKUP($C381,GVgg!$D$12:CA$600,N$3,FALSE)),"i.a"))</f>
        <v>i.a</v>
      </c>
      <c r="O381" s="134" t="str">
        <f>IF($C381="","",_xlfn.IFNA(IF(ISBLANK(VLOOKUP($C381,GVgg!$D$12:CB$600,O$3,FALSE)),"i.a",VLOOKUP($C381,GVgg!$D$12:CB$600,O$3,FALSE)),"i.a"))</f>
        <v>i.a</v>
      </c>
      <c r="P381" s="134" t="str">
        <f>IF($C381="","",_xlfn.IFNA(IF(ISBLANK(VLOOKUP($C381,GVgg!$D$12:CC$600,P$3,FALSE)),"i.a",VLOOKUP($C381,GVgg!$D$12:CC$600,P$3,FALSE)),"i.a"))</f>
        <v>i.a</v>
      </c>
      <c r="Q381" s="134" t="str">
        <f>IF($C381="","",_xlfn.IFNA(IF(ISBLANK(VLOOKUP($C381,GVgg!$D$12:CD$600,Q$3,FALSE)),"i.a",VLOOKUP($C381,GVgg!$D$12:CD$600,Q$3,FALSE)),"i.a"))</f>
        <v>i.a</v>
      </c>
      <c r="R381" s="134" t="str">
        <f>IF($C381="","",_xlfn.IFNA(IF(ISBLANK(VLOOKUP($C381,GVgg!$D$12:CE$600,R$3,FALSE)),"i.a",VLOOKUP($C381,GVgg!$D$12:CE$600,R$3,FALSE)),"i.a"))</f>
        <v>i.a</v>
      </c>
      <c r="S381" s="134" t="str">
        <f>IF($C381="","",_xlfn.IFNA(IF(ISBLANK(VLOOKUP($C381,GVgg!$D$12:CF$600,S$3,FALSE)),"i.a",VLOOKUP($C381,GVgg!$D$12:CF$600,S$3,FALSE)),"i.a"))</f>
        <v>i.a</v>
      </c>
      <c r="T381" s="134" t="str">
        <f>IF($C381="","",_xlfn.IFNA(IF(ISBLANK(VLOOKUP($C381,GVgg!$D$12:CG$600,T$3,FALSE)),"i.a",VLOOKUP($C381,GVgg!$D$12:CG$600,T$3,FALSE)),"i.a"))</f>
        <v>i.a</v>
      </c>
      <c r="U381" s="134" t="str">
        <f>IF($C381="","",_xlfn.IFNA(IF(ISBLANK(VLOOKUP($C381,GVgg!$D$12:CH$600,U$3,FALSE)),"i.a",VLOOKUP($C381,GVgg!$D$12:CH$600,U$3,FALSE)),"i.a"))</f>
        <v>i.a</v>
      </c>
      <c r="V381" s="134" t="str">
        <f>IF($C381="","",_xlfn.IFNA(IF(ISBLANK(VLOOKUP($C381,GVgg!$D$12:CI$600,V$3,FALSE)),"i.a",VLOOKUP($C381,GVgg!$D$12:CI$600,V$3,FALSE)),"i.a"))</f>
        <v>i.a</v>
      </c>
      <c r="W381" s="134" t="str">
        <f>IF($C381="","",_xlfn.IFNA(IF(ISBLANK(VLOOKUP($C381,GVgg!$D$12:CJ$600,W$3,FALSE)),"i.a",VLOOKUP($C381,GVgg!$D$12:CJ$600,W$3,FALSE)),"i.a"))</f>
        <v>i.a</v>
      </c>
      <c r="X381" s="134" t="str">
        <f>IF($C381="","",_xlfn.IFNA(IF(ISBLANK(VLOOKUP($C381,GVgg!$D$12:CK$600,X$3,FALSE)),"i.a",VLOOKUP($C381,GVgg!$D$12:CK$600,X$3,FALSE)),"i.a"))</f>
        <v>i.a</v>
      </c>
      <c r="Y381" s="134" t="str">
        <f>IF($C381="","",_xlfn.IFNA(IF(ISBLANK(VLOOKUP($C381,GVgg!$D$12:CL$600,Y$3,FALSE)),"i.a",VLOOKUP($C381,GVgg!$D$12:CL$600,Y$3,FALSE)),"i.a"))</f>
        <v>i.a</v>
      </c>
      <c r="Z381" s="134" t="str">
        <f>IF($C381="","",_xlfn.IFNA(IF(ISBLANK(VLOOKUP($C381,GVgg!$D$12:CM$600,Z$3,FALSE)),"i.a",VLOOKUP($C381,GVgg!$D$12:CM$600,Z$3,FALSE)),"i.a"))</f>
        <v>i.a</v>
      </c>
      <c r="AA381" s="134" t="str">
        <f>IF($C381="","",_xlfn.IFNA(IF(ISBLANK(VLOOKUP($C381,GVgg!$D$12:CN$600,AA$3,FALSE)),"i.a",VLOOKUP($C381,GVgg!$D$12:CN$600,AA$3,FALSE)),"i.a"))</f>
        <v>i.a</v>
      </c>
      <c r="AB381" s="134" t="str">
        <f>IF($C381="","",_xlfn.IFNA(IF(ISBLANK(VLOOKUP($C381,GVgg!$D$12:CO$600,AB$3,FALSE)),"i.a",VLOOKUP($C381,GVgg!$D$12:CO$600,AB$3,FALSE)),"i.a"))</f>
        <v>i.a</v>
      </c>
    </row>
    <row r="382" spans="1:28" x14ac:dyDescent="0.2">
      <c r="A382" s="45">
        <v>374</v>
      </c>
      <c r="B382" s="45">
        <f>IF(OR(B381=B380,INDEX(GVgg!$B$12:$D$600,B381,1)=""),B381+1,B381)</f>
        <v>374</v>
      </c>
      <c r="C382" s="45">
        <f>IF(B382=B383,"",INDEX(GVgg!$B$12:$D$600,B382,3))</f>
        <v>0</v>
      </c>
      <c r="D382" s="51" t="str">
        <f>_xlfn.IFNA(IF(OR($C382="",ISBLANK(VLOOKUP($C382,GVgg!$D$11:$BV973,$I$3,FALSE))),"",VLOOKUP($C382,GVgg!$D$11:$BV973,$I$3,FALSE)),"")</f>
        <v/>
      </c>
      <c r="E382" s="51" t="str">
        <f>_xlfn.IFNA(IF(OR($C382="",ISBLANK(VLOOKUP($C382,GVgg!$D$11:$BV973,$I$3-1,FALSE))),"",VLOOKUP($C382,GVgg!$D$11:$BV973,$I$3-1,FALSE)),"")</f>
        <v/>
      </c>
      <c r="F382" s="51">
        <f>IF(B382=B383,UPPER(MID(INDEX(GVgg!$B$12:$F$600,B382,1),9,99)),INDEX(GVgg!$B$12:$F$600,B382,5))</f>
        <v>0</v>
      </c>
      <c r="G382" s="51">
        <f>IF(B382=B383,UPPER(MID(INDEX(GVgg!$B$12:$F$600,B382,1),9,99)),INDEX(GVgg!$B$12:$F$600,B382,4))</f>
        <v>0</v>
      </c>
      <c r="H382" s="106">
        <f t="shared" si="12"/>
        <v>0</v>
      </c>
      <c r="I382" s="108" t="str">
        <f t="shared" si="13"/>
        <v xml:space="preserve"> </v>
      </c>
      <c r="J382" s="134" t="str">
        <f>IF($C382="","",_xlfn.IFNA(IF(ISBLANK(VLOOKUP($C382,GVgg!$D$12:BW$600,J$3,FALSE)),"i.a",VLOOKUP($C382,GVgg!$D$12:BW$600,J$3,FALSE)),"i.a"))</f>
        <v>i.a</v>
      </c>
      <c r="K382" s="134" t="str">
        <f>IF($C382="","",_xlfn.IFNA(IF(ISBLANK(VLOOKUP($C382,GVgg!$D$12:BX$600,K$3,FALSE)),"i.a",VLOOKUP($C382,GVgg!$D$12:BX$600,K$3,FALSE)),"i.a"))</f>
        <v>i.a</v>
      </c>
      <c r="L382" s="134" t="str">
        <f>IF($C382="","",_xlfn.IFNA(IF(ISBLANK(VLOOKUP($C382,GVgg!$D$12:BY$600,L$3,FALSE)),"i.a",VLOOKUP($C382,GVgg!$D$12:BY$600,L$3,FALSE)),"i.a"))</f>
        <v>i.a</v>
      </c>
      <c r="M382" s="134" t="str">
        <f>IF($C382="","",_xlfn.IFNA(IF(ISBLANK(VLOOKUP($C382,GVgg!$D$12:BZ$600,M$3,FALSE)),"i.a",VLOOKUP($C382,GVgg!$D$12:BZ$600,M$3,FALSE)),"i.a"))</f>
        <v>i.a</v>
      </c>
      <c r="N382" s="134" t="str">
        <f>IF($C382="","",_xlfn.IFNA(IF(ISBLANK(VLOOKUP($C382,GVgg!$D$12:CA$600,N$3,FALSE)),"i.a",VLOOKUP($C382,GVgg!$D$12:CA$600,N$3,FALSE)),"i.a"))</f>
        <v>i.a</v>
      </c>
      <c r="O382" s="134" t="str">
        <f>IF($C382="","",_xlfn.IFNA(IF(ISBLANK(VLOOKUP($C382,GVgg!$D$12:CB$600,O$3,FALSE)),"i.a",VLOOKUP($C382,GVgg!$D$12:CB$600,O$3,FALSE)),"i.a"))</f>
        <v>i.a</v>
      </c>
      <c r="P382" s="134" t="str">
        <f>IF($C382="","",_xlfn.IFNA(IF(ISBLANK(VLOOKUP($C382,GVgg!$D$12:CC$600,P$3,FALSE)),"i.a",VLOOKUP($C382,GVgg!$D$12:CC$600,P$3,FALSE)),"i.a"))</f>
        <v>i.a</v>
      </c>
      <c r="Q382" s="134" t="str">
        <f>IF($C382="","",_xlfn.IFNA(IF(ISBLANK(VLOOKUP($C382,GVgg!$D$12:CD$600,Q$3,FALSE)),"i.a",VLOOKUP($C382,GVgg!$D$12:CD$600,Q$3,FALSE)),"i.a"))</f>
        <v>i.a</v>
      </c>
      <c r="R382" s="134" t="str">
        <f>IF($C382="","",_xlfn.IFNA(IF(ISBLANK(VLOOKUP($C382,GVgg!$D$12:CE$600,R$3,FALSE)),"i.a",VLOOKUP($C382,GVgg!$D$12:CE$600,R$3,FALSE)),"i.a"))</f>
        <v>i.a</v>
      </c>
      <c r="S382" s="134" t="str">
        <f>IF($C382="","",_xlfn.IFNA(IF(ISBLANK(VLOOKUP($C382,GVgg!$D$12:CF$600,S$3,FALSE)),"i.a",VLOOKUP($C382,GVgg!$D$12:CF$600,S$3,FALSE)),"i.a"))</f>
        <v>i.a</v>
      </c>
      <c r="T382" s="134" t="str">
        <f>IF($C382="","",_xlfn.IFNA(IF(ISBLANK(VLOOKUP($C382,GVgg!$D$12:CG$600,T$3,FALSE)),"i.a",VLOOKUP($C382,GVgg!$D$12:CG$600,T$3,FALSE)),"i.a"))</f>
        <v>i.a</v>
      </c>
      <c r="U382" s="134" t="str">
        <f>IF($C382="","",_xlfn.IFNA(IF(ISBLANK(VLOOKUP($C382,GVgg!$D$12:CH$600,U$3,FALSE)),"i.a",VLOOKUP($C382,GVgg!$D$12:CH$600,U$3,FALSE)),"i.a"))</f>
        <v>i.a</v>
      </c>
      <c r="V382" s="134" t="str">
        <f>IF($C382="","",_xlfn.IFNA(IF(ISBLANK(VLOOKUP($C382,GVgg!$D$12:CI$600,V$3,FALSE)),"i.a",VLOOKUP($C382,GVgg!$D$12:CI$600,V$3,FALSE)),"i.a"))</f>
        <v>i.a</v>
      </c>
      <c r="W382" s="134" t="str">
        <f>IF($C382="","",_xlfn.IFNA(IF(ISBLANK(VLOOKUP($C382,GVgg!$D$12:CJ$600,W$3,FALSE)),"i.a",VLOOKUP($C382,GVgg!$D$12:CJ$600,W$3,FALSE)),"i.a"))</f>
        <v>i.a</v>
      </c>
      <c r="X382" s="134" t="str">
        <f>IF($C382="","",_xlfn.IFNA(IF(ISBLANK(VLOOKUP($C382,GVgg!$D$12:CK$600,X$3,FALSE)),"i.a",VLOOKUP($C382,GVgg!$D$12:CK$600,X$3,FALSE)),"i.a"))</f>
        <v>i.a</v>
      </c>
      <c r="Y382" s="134" t="str">
        <f>IF($C382="","",_xlfn.IFNA(IF(ISBLANK(VLOOKUP($C382,GVgg!$D$12:CL$600,Y$3,FALSE)),"i.a",VLOOKUP($C382,GVgg!$D$12:CL$600,Y$3,FALSE)),"i.a"))</f>
        <v>i.a</v>
      </c>
      <c r="Z382" s="134" t="str">
        <f>IF($C382="","",_xlfn.IFNA(IF(ISBLANK(VLOOKUP($C382,GVgg!$D$12:CM$600,Z$3,FALSE)),"i.a",VLOOKUP($C382,GVgg!$D$12:CM$600,Z$3,FALSE)),"i.a"))</f>
        <v>i.a</v>
      </c>
      <c r="AA382" s="134" t="str">
        <f>IF($C382="","",_xlfn.IFNA(IF(ISBLANK(VLOOKUP($C382,GVgg!$D$12:CN$600,AA$3,FALSE)),"i.a",VLOOKUP($C382,GVgg!$D$12:CN$600,AA$3,FALSE)),"i.a"))</f>
        <v>i.a</v>
      </c>
      <c r="AB382" s="134" t="str">
        <f>IF($C382="","",_xlfn.IFNA(IF(ISBLANK(VLOOKUP($C382,GVgg!$D$12:CO$600,AB$3,FALSE)),"i.a",VLOOKUP($C382,GVgg!$D$12:CO$600,AB$3,FALSE)),"i.a"))</f>
        <v>i.a</v>
      </c>
    </row>
    <row r="383" spans="1:28" x14ac:dyDescent="0.2">
      <c r="A383" s="45">
        <v>375</v>
      </c>
      <c r="B383" s="45">
        <f>IF(OR(B382=B381,INDEX(GVgg!$B$12:$D$600,B382,1)=""),B382+1,B382)</f>
        <v>375</v>
      </c>
      <c r="C383" s="45">
        <f>IF(B383=B384,"",INDEX(GVgg!$B$12:$D$600,B383,3))</f>
        <v>0</v>
      </c>
      <c r="D383" s="51" t="str">
        <f>_xlfn.IFNA(IF(OR($C383="",ISBLANK(VLOOKUP($C383,GVgg!$D$11:$BV974,$I$3,FALSE))),"",VLOOKUP($C383,GVgg!$D$11:$BV974,$I$3,FALSE)),"")</f>
        <v/>
      </c>
      <c r="E383" s="51" t="str">
        <f>_xlfn.IFNA(IF(OR($C383="",ISBLANK(VLOOKUP($C383,GVgg!$D$11:$BV974,$I$3-1,FALSE))),"",VLOOKUP($C383,GVgg!$D$11:$BV974,$I$3-1,FALSE)),"")</f>
        <v/>
      </c>
      <c r="F383" s="51">
        <f>IF(B383=B384,UPPER(MID(INDEX(GVgg!$B$12:$F$600,B383,1),9,99)),INDEX(GVgg!$B$12:$F$600,B383,5))</f>
        <v>0</v>
      </c>
      <c r="G383" s="51">
        <f>IF(B383=B384,UPPER(MID(INDEX(GVgg!$B$12:$F$600,B383,1),9,99)),INDEX(GVgg!$B$12:$F$600,B383,4))</f>
        <v>0</v>
      </c>
      <c r="H383" s="106">
        <f t="shared" si="12"/>
        <v>0</v>
      </c>
      <c r="I383" s="108" t="str">
        <f t="shared" si="13"/>
        <v xml:space="preserve"> </v>
      </c>
      <c r="J383" s="134" t="str">
        <f>IF($C383="","",_xlfn.IFNA(IF(ISBLANK(VLOOKUP($C383,GVgg!$D$12:BW$600,J$3,FALSE)),"i.a",VLOOKUP($C383,GVgg!$D$12:BW$600,J$3,FALSE)),"i.a"))</f>
        <v>i.a</v>
      </c>
      <c r="K383" s="134" t="str">
        <f>IF($C383="","",_xlfn.IFNA(IF(ISBLANK(VLOOKUP($C383,GVgg!$D$12:BX$600,K$3,FALSE)),"i.a",VLOOKUP($C383,GVgg!$D$12:BX$600,K$3,FALSE)),"i.a"))</f>
        <v>i.a</v>
      </c>
      <c r="L383" s="134" t="str">
        <f>IF($C383="","",_xlfn.IFNA(IF(ISBLANK(VLOOKUP($C383,GVgg!$D$12:BY$600,L$3,FALSE)),"i.a",VLOOKUP($C383,GVgg!$D$12:BY$600,L$3,FALSE)),"i.a"))</f>
        <v>i.a</v>
      </c>
      <c r="M383" s="134" t="str">
        <f>IF($C383="","",_xlfn.IFNA(IF(ISBLANK(VLOOKUP($C383,GVgg!$D$12:BZ$600,M$3,FALSE)),"i.a",VLOOKUP($C383,GVgg!$D$12:BZ$600,M$3,FALSE)),"i.a"))</f>
        <v>i.a</v>
      </c>
      <c r="N383" s="134" t="str">
        <f>IF($C383="","",_xlfn.IFNA(IF(ISBLANK(VLOOKUP($C383,GVgg!$D$12:CA$600,N$3,FALSE)),"i.a",VLOOKUP($C383,GVgg!$D$12:CA$600,N$3,FALSE)),"i.a"))</f>
        <v>i.a</v>
      </c>
      <c r="O383" s="134" t="str">
        <f>IF($C383="","",_xlfn.IFNA(IF(ISBLANK(VLOOKUP($C383,GVgg!$D$12:CB$600,O$3,FALSE)),"i.a",VLOOKUP($C383,GVgg!$D$12:CB$600,O$3,FALSE)),"i.a"))</f>
        <v>i.a</v>
      </c>
      <c r="P383" s="134" t="str">
        <f>IF($C383="","",_xlfn.IFNA(IF(ISBLANK(VLOOKUP($C383,GVgg!$D$12:CC$600,P$3,FALSE)),"i.a",VLOOKUP($C383,GVgg!$D$12:CC$600,P$3,FALSE)),"i.a"))</f>
        <v>i.a</v>
      </c>
      <c r="Q383" s="134" t="str">
        <f>IF($C383="","",_xlfn.IFNA(IF(ISBLANK(VLOOKUP($C383,GVgg!$D$12:CD$600,Q$3,FALSE)),"i.a",VLOOKUP($C383,GVgg!$D$12:CD$600,Q$3,FALSE)),"i.a"))</f>
        <v>i.a</v>
      </c>
      <c r="R383" s="134" t="str">
        <f>IF($C383="","",_xlfn.IFNA(IF(ISBLANK(VLOOKUP($C383,GVgg!$D$12:CE$600,R$3,FALSE)),"i.a",VLOOKUP($C383,GVgg!$D$12:CE$600,R$3,FALSE)),"i.a"))</f>
        <v>i.a</v>
      </c>
      <c r="S383" s="134" t="str">
        <f>IF($C383="","",_xlfn.IFNA(IF(ISBLANK(VLOOKUP($C383,GVgg!$D$12:CF$600,S$3,FALSE)),"i.a",VLOOKUP($C383,GVgg!$D$12:CF$600,S$3,FALSE)),"i.a"))</f>
        <v>i.a</v>
      </c>
      <c r="T383" s="134" t="str">
        <f>IF($C383="","",_xlfn.IFNA(IF(ISBLANK(VLOOKUP($C383,GVgg!$D$12:CG$600,T$3,FALSE)),"i.a",VLOOKUP($C383,GVgg!$D$12:CG$600,T$3,FALSE)),"i.a"))</f>
        <v>i.a</v>
      </c>
      <c r="U383" s="134" t="str">
        <f>IF($C383="","",_xlfn.IFNA(IF(ISBLANK(VLOOKUP($C383,GVgg!$D$12:CH$600,U$3,FALSE)),"i.a",VLOOKUP($C383,GVgg!$D$12:CH$600,U$3,FALSE)),"i.a"))</f>
        <v>i.a</v>
      </c>
      <c r="V383" s="134" t="str">
        <f>IF($C383="","",_xlfn.IFNA(IF(ISBLANK(VLOOKUP($C383,GVgg!$D$12:CI$600,V$3,FALSE)),"i.a",VLOOKUP($C383,GVgg!$D$12:CI$600,V$3,FALSE)),"i.a"))</f>
        <v>i.a</v>
      </c>
      <c r="W383" s="134" t="str">
        <f>IF($C383="","",_xlfn.IFNA(IF(ISBLANK(VLOOKUP($C383,GVgg!$D$12:CJ$600,W$3,FALSE)),"i.a",VLOOKUP($C383,GVgg!$D$12:CJ$600,W$3,FALSE)),"i.a"))</f>
        <v>i.a</v>
      </c>
      <c r="X383" s="134" t="str">
        <f>IF($C383="","",_xlfn.IFNA(IF(ISBLANK(VLOOKUP($C383,GVgg!$D$12:CK$600,X$3,FALSE)),"i.a",VLOOKUP($C383,GVgg!$D$12:CK$600,X$3,FALSE)),"i.a"))</f>
        <v>i.a</v>
      </c>
      <c r="Y383" s="134" t="str">
        <f>IF($C383="","",_xlfn.IFNA(IF(ISBLANK(VLOOKUP($C383,GVgg!$D$12:CL$600,Y$3,FALSE)),"i.a",VLOOKUP($C383,GVgg!$D$12:CL$600,Y$3,FALSE)),"i.a"))</f>
        <v>i.a</v>
      </c>
      <c r="Z383" s="134" t="str">
        <f>IF($C383="","",_xlfn.IFNA(IF(ISBLANK(VLOOKUP($C383,GVgg!$D$12:CM$600,Z$3,FALSE)),"i.a",VLOOKUP($C383,GVgg!$D$12:CM$600,Z$3,FALSE)),"i.a"))</f>
        <v>i.a</v>
      </c>
      <c r="AA383" s="134" t="str">
        <f>IF($C383="","",_xlfn.IFNA(IF(ISBLANK(VLOOKUP($C383,GVgg!$D$12:CN$600,AA$3,FALSE)),"i.a",VLOOKUP($C383,GVgg!$D$12:CN$600,AA$3,FALSE)),"i.a"))</f>
        <v>i.a</v>
      </c>
      <c r="AB383" s="134" t="str">
        <f>IF($C383="","",_xlfn.IFNA(IF(ISBLANK(VLOOKUP($C383,GVgg!$D$12:CO$600,AB$3,FALSE)),"i.a",VLOOKUP($C383,GVgg!$D$12:CO$600,AB$3,FALSE)),"i.a"))</f>
        <v>i.a</v>
      </c>
    </row>
    <row r="384" spans="1:28" x14ac:dyDescent="0.2">
      <c r="A384" s="45">
        <v>376</v>
      </c>
      <c r="B384" s="45">
        <f>IF(OR(B383=B382,INDEX(GVgg!$B$12:$D$600,B383,1)=""),B383+1,B383)</f>
        <v>376</v>
      </c>
      <c r="C384" s="45">
        <f>IF(B384=B385,"",INDEX(GVgg!$B$12:$D$600,B384,3))</f>
        <v>0</v>
      </c>
      <c r="D384" s="51" t="str">
        <f>_xlfn.IFNA(IF(OR($C384="",ISBLANK(VLOOKUP($C384,GVgg!$D$11:$BV975,$I$3,FALSE))),"",VLOOKUP($C384,GVgg!$D$11:$BV975,$I$3,FALSE)),"")</f>
        <v/>
      </c>
      <c r="E384" s="51" t="str">
        <f>_xlfn.IFNA(IF(OR($C384="",ISBLANK(VLOOKUP($C384,GVgg!$D$11:$BV975,$I$3-1,FALSE))),"",VLOOKUP($C384,GVgg!$D$11:$BV975,$I$3-1,FALSE)),"")</f>
        <v/>
      </c>
      <c r="F384" s="51">
        <f>IF(B384=B385,UPPER(MID(INDEX(GVgg!$B$12:$F$600,B384,1),9,99)),INDEX(GVgg!$B$12:$F$600,B384,5))</f>
        <v>0</v>
      </c>
      <c r="G384" s="51">
        <f>IF(B384=B385,UPPER(MID(INDEX(GVgg!$B$12:$F$600,B384,1),9,99)),INDEX(GVgg!$B$12:$F$600,B384,4))</f>
        <v>0</v>
      </c>
      <c r="H384" s="106">
        <f t="shared" si="12"/>
        <v>0</v>
      </c>
      <c r="I384" s="108" t="str">
        <f t="shared" si="13"/>
        <v xml:space="preserve"> </v>
      </c>
      <c r="J384" s="134" t="str">
        <f>IF($C384="","",_xlfn.IFNA(IF(ISBLANK(VLOOKUP($C384,GVgg!$D$12:BW$600,J$3,FALSE)),"i.a",VLOOKUP($C384,GVgg!$D$12:BW$600,J$3,FALSE)),"i.a"))</f>
        <v>i.a</v>
      </c>
      <c r="K384" s="134" t="str">
        <f>IF($C384="","",_xlfn.IFNA(IF(ISBLANK(VLOOKUP($C384,GVgg!$D$12:BX$600,K$3,FALSE)),"i.a",VLOOKUP($C384,GVgg!$D$12:BX$600,K$3,FALSE)),"i.a"))</f>
        <v>i.a</v>
      </c>
      <c r="L384" s="134" t="str">
        <f>IF($C384="","",_xlfn.IFNA(IF(ISBLANK(VLOOKUP($C384,GVgg!$D$12:BY$600,L$3,FALSE)),"i.a",VLOOKUP($C384,GVgg!$D$12:BY$600,L$3,FALSE)),"i.a"))</f>
        <v>i.a</v>
      </c>
      <c r="M384" s="134" t="str">
        <f>IF($C384="","",_xlfn.IFNA(IF(ISBLANK(VLOOKUP($C384,GVgg!$D$12:BZ$600,M$3,FALSE)),"i.a",VLOOKUP($C384,GVgg!$D$12:BZ$600,M$3,FALSE)),"i.a"))</f>
        <v>i.a</v>
      </c>
      <c r="N384" s="134" t="str">
        <f>IF($C384="","",_xlfn.IFNA(IF(ISBLANK(VLOOKUP($C384,GVgg!$D$12:CA$600,N$3,FALSE)),"i.a",VLOOKUP($C384,GVgg!$D$12:CA$600,N$3,FALSE)),"i.a"))</f>
        <v>i.a</v>
      </c>
      <c r="O384" s="134" t="str">
        <f>IF($C384="","",_xlfn.IFNA(IF(ISBLANK(VLOOKUP($C384,GVgg!$D$12:CB$600,O$3,FALSE)),"i.a",VLOOKUP($C384,GVgg!$D$12:CB$600,O$3,FALSE)),"i.a"))</f>
        <v>i.a</v>
      </c>
      <c r="P384" s="134" t="str">
        <f>IF($C384="","",_xlfn.IFNA(IF(ISBLANK(VLOOKUP($C384,GVgg!$D$12:CC$600,P$3,FALSE)),"i.a",VLOOKUP($C384,GVgg!$D$12:CC$600,P$3,FALSE)),"i.a"))</f>
        <v>i.a</v>
      </c>
      <c r="Q384" s="134" t="str">
        <f>IF($C384="","",_xlfn.IFNA(IF(ISBLANK(VLOOKUP($C384,GVgg!$D$12:CD$600,Q$3,FALSE)),"i.a",VLOOKUP($C384,GVgg!$D$12:CD$600,Q$3,FALSE)),"i.a"))</f>
        <v>i.a</v>
      </c>
      <c r="R384" s="134" t="str">
        <f>IF($C384="","",_xlfn.IFNA(IF(ISBLANK(VLOOKUP($C384,GVgg!$D$12:CE$600,R$3,FALSE)),"i.a",VLOOKUP($C384,GVgg!$D$12:CE$600,R$3,FALSE)),"i.a"))</f>
        <v>i.a</v>
      </c>
      <c r="S384" s="134" t="str">
        <f>IF($C384="","",_xlfn.IFNA(IF(ISBLANK(VLOOKUP($C384,GVgg!$D$12:CF$600,S$3,FALSE)),"i.a",VLOOKUP($C384,GVgg!$D$12:CF$600,S$3,FALSE)),"i.a"))</f>
        <v>i.a</v>
      </c>
      <c r="T384" s="134" t="str">
        <f>IF($C384="","",_xlfn.IFNA(IF(ISBLANK(VLOOKUP($C384,GVgg!$D$12:CG$600,T$3,FALSE)),"i.a",VLOOKUP($C384,GVgg!$D$12:CG$600,T$3,FALSE)),"i.a"))</f>
        <v>i.a</v>
      </c>
      <c r="U384" s="134" t="str">
        <f>IF($C384="","",_xlfn.IFNA(IF(ISBLANK(VLOOKUP($C384,GVgg!$D$12:CH$600,U$3,FALSE)),"i.a",VLOOKUP($C384,GVgg!$D$12:CH$600,U$3,FALSE)),"i.a"))</f>
        <v>i.a</v>
      </c>
      <c r="V384" s="134" t="str">
        <f>IF($C384="","",_xlfn.IFNA(IF(ISBLANK(VLOOKUP($C384,GVgg!$D$12:CI$600,V$3,FALSE)),"i.a",VLOOKUP($C384,GVgg!$D$12:CI$600,V$3,FALSE)),"i.a"))</f>
        <v>i.a</v>
      </c>
      <c r="W384" s="134" t="str">
        <f>IF($C384="","",_xlfn.IFNA(IF(ISBLANK(VLOOKUP($C384,GVgg!$D$12:CJ$600,W$3,FALSE)),"i.a",VLOOKUP($C384,GVgg!$D$12:CJ$600,W$3,FALSE)),"i.a"))</f>
        <v>i.a</v>
      </c>
      <c r="X384" s="134" t="str">
        <f>IF($C384="","",_xlfn.IFNA(IF(ISBLANK(VLOOKUP($C384,GVgg!$D$12:CK$600,X$3,FALSE)),"i.a",VLOOKUP($C384,GVgg!$D$12:CK$600,X$3,FALSE)),"i.a"))</f>
        <v>i.a</v>
      </c>
      <c r="Y384" s="134" t="str">
        <f>IF($C384="","",_xlfn.IFNA(IF(ISBLANK(VLOOKUP($C384,GVgg!$D$12:CL$600,Y$3,FALSE)),"i.a",VLOOKUP($C384,GVgg!$D$12:CL$600,Y$3,FALSE)),"i.a"))</f>
        <v>i.a</v>
      </c>
      <c r="Z384" s="134" t="str">
        <f>IF($C384="","",_xlfn.IFNA(IF(ISBLANK(VLOOKUP($C384,GVgg!$D$12:CM$600,Z$3,FALSE)),"i.a",VLOOKUP($C384,GVgg!$D$12:CM$600,Z$3,FALSE)),"i.a"))</f>
        <v>i.a</v>
      </c>
      <c r="AA384" s="134" t="str">
        <f>IF($C384="","",_xlfn.IFNA(IF(ISBLANK(VLOOKUP($C384,GVgg!$D$12:CN$600,AA$3,FALSE)),"i.a",VLOOKUP($C384,GVgg!$D$12:CN$600,AA$3,FALSE)),"i.a"))</f>
        <v>i.a</v>
      </c>
      <c r="AB384" s="134" t="str">
        <f>IF($C384="","",_xlfn.IFNA(IF(ISBLANK(VLOOKUP($C384,GVgg!$D$12:CO$600,AB$3,FALSE)),"i.a",VLOOKUP($C384,GVgg!$D$12:CO$600,AB$3,FALSE)),"i.a"))</f>
        <v>i.a</v>
      </c>
    </row>
    <row r="385" spans="1:28" x14ac:dyDescent="0.2">
      <c r="A385" s="45">
        <v>377</v>
      </c>
      <c r="B385" s="45">
        <f>IF(OR(B384=B383,INDEX(GVgg!$B$12:$D$600,B384,1)=""),B384+1,B384)</f>
        <v>377</v>
      </c>
      <c r="C385" s="45">
        <f>IF(B385=B386,"",INDEX(GVgg!$B$12:$D$600,B385,3))</f>
        <v>0</v>
      </c>
      <c r="D385" s="51" t="str">
        <f>_xlfn.IFNA(IF(OR($C385="",ISBLANK(VLOOKUP($C385,GVgg!$D$11:$BV976,$I$3,FALSE))),"",VLOOKUP($C385,GVgg!$D$11:$BV976,$I$3,FALSE)),"")</f>
        <v/>
      </c>
      <c r="E385" s="51" t="str">
        <f>_xlfn.IFNA(IF(OR($C385="",ISBLANK(VLOOKUP($C385,GVgg!$D$11:$BV976,$I$3-1,FALSE))),"",VLOOKUP($C385,GVgg!$D$11:$BV976,$I$3-1,FALSE)),"")</f>
        <v/>
      </c>
      <c r="F385" s="51">
        <f>IF(B385=B386,UPPER(MID(INDEX(GVgg!$B$12:$F$600,B385,1),9,99)),INDEX(GVgg!$B$12:$F$600,B385,5))</f>
        <v>0</v>
      </c>
      <c r="G385" s="51">
        <f>IF(B385=B386,UPPER(MID(INDEX(GVgg!$B$12:$F$600,B385,1),9,99)),INDEX(GVgg!$B$12:$F$600,B385,4))</f>
        <v>0</v>
      </c>
      <c r="H385" s="106">
        <f t="shared" si="12"/>
        <v>0</v>
      </c>
      <c r="I385" s="108" t="str">
        <f t="shared" si="13"/>
        <v xml:space="preserve"> </v>
      </c>
      <c r="J385" s="134" t="str">
        <f>IF($C385="","",_xlfn.IFNA(IF(ISBLANK(VLOOKUP($C385,GVgg!$D$12:BW$600,J$3,FALSE)),"i.a",VLOOKUP($C385,GVgg!$D$12:BW$600,J$3,FALSE)),"i.a"))</f>
        <v>i.a</v>
      </c>
      <c r="K385" s="134" t="str">
        <f>IF($C385="","",_xlfn.IFNA(IF(ISBLANK(VLOOKUP($C385,GVgg!$D$12:BX$600,K$3,FALSE)),"i.a",VLOOKUP($C385,GVgg!$D$12:BX$600,K$3,FALSE)),"i.a"))</f>
        <v>i.a</v>
      </c>
      <c r="L385" s="134" t="str">
        <f>IF($C385="","",_xlfn.IFNA(IF(ISBLANK(VLOOKUP($C385,GVgg!$D$12:BY$600,L$3,FALSE)),"i.a",VLOOKUP($C385,GVgg!$D$12:BY$600,L$3,FALSE)),"i.a"))</f>
        <v>i.a</v>
      </c>
      <c r="M385" s="134" t="str">
        <f>IF($C385="","",_xlfn.IFNA(IF(ISBLANK(VLOOKUP($C385,GVgg!$D$12:BZ$600,M$3,FALSE)),"i.a",VLOOKUP($C385,GVgg!$D$12:BZ$600,M$3,FALSE)),"i.a"))</f>
        <v>i.a</v>
      </c>
      <c r="N385" s="134" t="str">
        <f>IF($C385="","",_xlfn.IFNA(IF(ISBLANK(VLOOKUP($C385,GVgg!$D$12:CA$600,N$3,FALSE)),"i.a",VLOOKUP($C385,GVgg!$D$12:CA$600,N$3,FALSE)),"i.a"))</f>
        <v>i.a</v>
      </c>
      <c r="O385" s="134" t="str">
        <f>IF($C385="","",_xlfn.IFNA(IF(ISBLANK(VLOOKUP($C385,GVgg!$D$12:CB$600,O$3,FALSE)),"i.a",VLOOKUP($C385,GVgg!$D$12:CB$600,O$3,FALSE)),"i.a"))</f>
        <v>i.a</v>
      </c>
      <c r="P385" s="134" t="str">
        <f>IF($C385="","",_xlfn.IFNA(IF(ISBLANK(VLOOKUP($C385,GVgg!$D$12:CC$600,P$3,FALSE)),"i.a",VLOOKUP($C385,GVgg!$D$12:CC$600,P$3,FALSE)),"i.a"))</f>
        <v>i.a</v>
      </c>
      <c r="Q385" s="134" t="str">
        <f>IF($C385="","",_xlfn.IFNA(IF(ISBLANK(VLOOKUP($C385,GVgg!$D$12:CD$600,Q$3,FALSE)),"i.a",VLOOKUP($C385,GVgg!$D$12:CD$600,Q$3,FALSE)),"i.a"))</f>
        <v>i.a</v>
      </c>
      <c r="R385" s="134" t="str">
        <f>IF($C385="","",_xlfn.IFNA(IF(ISBLANK(VLOOKUP($C385,GVgg!$D$12:CE$600,R$3,FALSE)),"i.a",VLOOKUP($C385,GVgg!$D$12:CE$600,R$3,FALSE)),"i.a"))</f>
        <v>i.a</v>
      </c>
      <c r="S385" s="134" t="str">
        <f>IF($C385="","",_xlfn.IFNA(IF(ISBLANK(VLOOKUP($C385,GVgg!$D$12:CF$600,S$3,FALSE)),"i.a",VLOOKUP($C385,GVgg!$D$12:CF$600,S$3,FALSE)),"i.a"))</f>
        <v>i.a</v>
      </c>
      <c r="T385" s="134" t="str">
        <f>IF($C385="","",_xlfn.IFNA(IF(ISBLANK(VLOOKUP($C385,GVgg!$D$12:CG$600,T$3,FALSE)),"i.a",VLOOKUP($C385,GVgg!$D$12:CG$600,T$3,FALSE)),"i.a"))</f>
        <v>i.a</v>
      </c>
      <c r="U385" s="134" t="str">
        <f>IF($C385="","",_xlfn.IFNA(IF(ISBLANK(VLOOKUP($C385,GVgg!$D$12:CH$600,U$3,FALSE)),"i.a",VLOOKUP($C385,GVgg!$D$12:CH$600,U$3,FALSE)),"i.a"))</f>
        <v>i.a</v>
      </c>
      <c r="V385" s="134" t="str">
        <f>IF($C385="","",_xlfn.IFNA(IF(ISBLANK(VLOOKUP($C385,GVgg!$D$12:CI$600,V$3,FALSE)),"i.a",VLOOKUP($C385,GVgg!$D$12:CI$600,V$3,FALSE)),"i.a"))</f>
        <v>i.a</v>
      </c>
      <c r="W385" s="134" t="str">
        <f>IF($C385="","",_xlfn.IFNA(IF(ISBLANK(VLOOKUP($C385,GVgg!$D$12:CJ$600,W$3,FALSE)),"i.a",VLOOKUP($C385,GVgg!$D$12:CJ$600,W$3,FALSE)),"i.a"))</f>
        <v>i.a</v>
      </c>
      <c r="X385" s="134" t="str">
        <f>IF($C385="","",_xlfn.IFNA(IF(ISBLANK(VLOOKUP($C385,GVgg!$D$12:CK$600,X$3,FALSE)),"i.a",VLOOKUP($C385,GVgg!$D$12:CK$600,X$3,FALSE)),"i.a"))</f>
        <v>i.a</v>
      </c>
      <c r="Y385" s="134" t="str">
        <f>IF($C385="","",_xlfn.IFNA(IF(ISBLANK(VLOOKUP($C385,GVgg!$D$12:CL$600,Y$3,FALSE)),"i.a",VLOOKUP($C385,GVgg!$D$12:CL$600,Y$3,FALSE)),"i.a"))</f>
        <v>i.a</v>
      </c>
      <c r="Z385" s="134" t="str">
        <f>IF($C385="","",_xlfn.IFNA(IF(ISBLANK(VLOOKUP($C385,GVgg!$D$12:CM$600,Z$3,FALSE)),"i.a",VLOOKUP($C385,GVgg!$D$12:CM$600,Z$3,FALSE)),"i.a"))</f>
        <v>i.a</v>
      </c>
      <c r="AA385" s="134" t="str">
        <f>IF($C385="","",_xlfn.IFNA(IF(ISBLANK(VLOOKUP($C385,GVgg!$D$12:CN$600,AA$3,FALSE)),"i.a",VLOOKUP($C385,GVgg!$D$12:CN$600,AA$3,FALSE)),"i.a"))</f>
        <v>i.a</v>
      </c>
      <c r="AB385" s="134" t="str">
        <f>IF($C385="","",_xlfn.IFNA(IF(ISBLANK(VLOOKUP($C385,GVgg!$D$12:CO$600,AB$3,FALSE)),"i.a",VLOOKUP($C385,GVgg!$D$12:CO$600,AB$3,FALSE)),"i.a"))</f>
        <v>i.a</v>
      </c>
    </row>
    <row r="386" spans="1:28" x14ac:dyDescent="0.2">
      <c r="A386" s="45">
        <v>378</v>
      </c>
      <c r="B386" s="45">
        <f>IF(OR(B385=B384,INDEX(GVgg!$B$12:$D$600,B385,1)=""),B385+1,B385)</f>
        <v>378</v>
      </c>
      <c r="C386" s="45">
        <f>IF(B386=B387,"",INDEX(GVgg!$B$12:$D$600,B386,3))</f>
        <v>0</v>
      </c>
      <c r="D386" s="51" t="str">
        <f>_xlfn.IFNA(IF(OR($C386="",ISBLANK(VLOOKUP($C386,GVgg!$D$11:$BV977,$I$3,FALSE))),"",VLOOKUP($C386,GVgg!$D$11:$BV977,$I$3,FALSE)),"")</f>
        <v/>
      </c>
      <c r="E386" s="51" t="str">
        <f>_xlfn.IFNA(IF(OR($C386="",ISBLANK(VLOOKUP($C386,GVgg!$D$11:$BV977,$I$3-1,FALSE))),"",VLOOKUP($C386,GVgg!$D$11:$BV977,$I$3-1,FALSE)),"")</f>
        <v/>
      </c>
      <c r="F386" s="51">
        <f>IF(B386=B387,UPPER(MID(INDEX(GVgg!$B$12:$F$600,B386,1),9,99)),INDEX(GVgg!$B$12:$F$600,B386,5))</f>
        <v>0</v>
      </c>
      <c r="G386" s="51">
        <f>IF(B386=B387,UPPER(MID(INDEX(GVgg!$B$12:$F$600,B386,1),9,99)),INDEX(GVgg!$B$12:$F$600,B386,4))</f>
        <v>0</v>
      </c>
      <c r="H386" s="106">
        <f t="shared" si="12"/>
        <v>0</v>
      </c>
      <c r="I386" s="108" t="str">
        <f t="shared" si="13"/>
        <v xml:space="preserve"> </v>
      </c>
      <c r="J386" s="134" t="str">
        <f>IF($C386="","",_xlfn.IFNA(IF(ISBLANK(VLOOKUP($C386,GVgg!$D$12:BW$600,J$3,FALSE)),"i.a",VLOOKUP($C386,GVgg!$D$12:BW$600,J$3,FALSE)),"i.a"))</f>
        <v>i.a</v>
      </c>
      <c r="K386" s="134" t="str">
        <f>IF($C386="","",_xlfn.IFNA(IF(ISBLANK(VLOOKUP($C386,GVgg!$D$12:BX$600,K$3,FALSE)),"i.a",VLOOKUP($C386,GVgg!$D$12:BX$600,K$3,FALSE)),"i.a"))</f>
        <v>i.a</v>
      </c>
      <c r="L386" s="134" t="str">
        <f>IF($C386="","",_xlfn.IFNA(IF(ISBLANK(VLOOKUP($C386,GVgg!$D$12:BY$600,L$3,FALSE)),"i.a",VLOOKUP($C386,GVgg!$D$12:BY$600,L$3,FALSE)),"i.a"))</f>
        <v>i.a</v>
      </c>
      <c r="M386" s="134" t="str">
        <f>IF($C386="","",_xlfn.IFNA(IF(ISBLANK(VLOOKUP($C386,GVgg!$D$12:BZ$600,M$3,FALSE)),"i.a",VLOOKUP($C386,GVgg!$D$12:BZ$600,M$3,FALSE)),"i.a"))</f>
        <v>i.a</v>
      </c>
      <c r="N386" s="134" t="str">
        <f>IF($C386="","",_xlfn.IFNA(IF(ISBLANK(VLOOKUP($C386,GVgg!$D$12:CA$600,N$3,FALSE)),"i.a",VLOOKUP($C386,GVgg!$D$12:CA$600,N$3,FALSE)),"i.a"))</f>
        <v>i.a</v>
      </c>
      <c r="O386" s="134" t="str">
        <f>IF($C386="","",_xlfn.IFNA(IF(ISBLANK(VLOOKUP($C386,GVgg!$D$12:CB$600,O$3,FALSE)),"i.a",VLOOKUP($C386,GVgg!$D$12:CB$600,O$3,FALSE)),"i.a"))</f>
        <v>i.a</v>
      </c>
      <c r="P386" s="134" t="str">
        <f>IF($C386="","",_xlfn.IFNA(IF(ISBLANK(VLOOKUP($C386,GVgg!$D$12:CC$600,P$3,FALSE)),"i.a",VLOOKUP($C386,GVgg!$D$12:CC$600,P$3,FALSE)),"i.a"))</f>
        <v>i.a</v>
      </c>
      <c r="Q386" s="134" t="str">
        <f>IF($C386="","",_xlfn.IFNA(IF(ISBLANK(VLOOKUP($C386,GVgg!$D$12:CD$600,Q$3,FALSE)),"i.a",VLOOKUP($C386,GVgg!$D$12:CD$600,Q$3,FALSE)),"i.a"))</f>
        <v>i.a</v>
      </c>
      <c r="R386" s="134" t="str">
        <f>IF($C386="","",_xlfn.IFNA(IF(ISBLANK(VLOOKUP($C386,GVgg!$D$12:CE$600,R$3,FALSE)),"i.a",VLOOKUP($C386,GVgg!$D$12:CE$600,R$3,FALSE)),"i.a"))</f>
        <v>i.a</v>
      </c>
      <c r="S386" s="134" t="str">
        <f>IF($C386="","",_xlfn.IFNA(IF(ISBLANK(VLOOKUP($C386,GVgg!$D$12:CF$600,S$3,FALSE)),"i.a",VLOOKUP($C386,GVgg!$D$12:CF$600,S$3,FALSE)),"i.a"))</f>
        <v>i.a</v>
      </c>
      <c r="T386" s="134" t="str">
        <f>IF($C386="","",_xlfn.IFNA(IF(ISBLANK(VLOOKUP($C386,GVgg!$D$12:CG$600,T$3,FALSE)),"i.a",VLOOKUP($C386,GVgg!$D$12:CG$600,T$3,FALSE)),"i.a"))</f>
        <v>i.a</v>
      </c>
      <c r="U386" s="134" t="str">
        <f>IF($C386="","",_xlfn.IFNA(IF(ISBLANK(VLOOKUP($C386,GVgg!$D$12:CH$600,U$3,FALSE)),"i.a",VLOOKUP($C386,GVgg!$D$12:CH$600,U$3,FALSE)),"i.a"))</f>
        <v>i.a</v>
      </c>
      <c r="V386" s="134" t="str">
        <f>IF($C386="","",_xlfn.IFNA(IF(ISBLANK(VLOOKUP($C386,GVgg!$D$12:CI$600,V$3,FALSE)),"i.a",VLOOKUP($C386,GVgg!$D$12:CI$600,V$3,FALSE)),"i.a"))</f>
        <v>i.a</v>
      </c>
      <c r="W386" s="134" t="str">
        <f>IF($C386="","",_xlfn.IFNA(IF(ISBLANK(VLOOKUP($C386,GVgg!$D$12:CJ$600,W$3,FALSE)),"i.a",VLOOKUP($C386,GVgg!$D$12:CJ$600,W$3,FALSE)),"i.a"))</f>
        <v>i.a</v>
      </c>
      <c r="X386" s="134" t="str">
        <f>IF($C386="","",_xlfn.IFNA(IF(ISBLANK(VLOOKUP($C386,GVgg!$D$12:CK$600,X$3,FALSE)),"i.a",VLOOKUP($C386,GVgg!$D$12:CK$600,X$3,FALSE)),"i.a"))</f>
        <v>i.a</v>
      </c>
      <c r="Y386" s="134" t="str">
        <f>IF($C386="","",_xlfn.IFNA(IF(ISBLANK(VLOOKUP($C386,GVgg!$D$12:CL$600,Y$3,FALSE)),"i.a",VLOOKUP($C386,GVgg!$D$12:CL$600,Y$3,FALSE)),"i.a"))</f>
        <v>i.a</v>
      </c>
      <c r="Z386" s="134" t="str">
        <f>IF($C386="","",_xlfn.IFNA(IF(ISBLANK(VLOOKUP($C386,GVgg!$D$12:CM$600,Z$3,FALSE)),"i.a",VLOOKUP($C386,GVgg!$D$12:CM$600,Z$3,FALSE)),"i.a"))</f>
        <v>i.a</v>
      </c>
      <c r="AA386" s="134" t="str">
        <f>IF($C386="","",_xlfn.IFNA(IF(ISBLANK(VLOOKUP($C386,GVgg!$D$12:CN$600,AA$3,FALSE)),"i.a",VLOOKUP($C386,GVgg!$D$12:CN$600,AA$3,FALSE)),"i.a"))</f>
        <v>i.a</v>
      </c>
      <c r="AB386" s="134" t="str">
        <f>IF($C386="","",_xlfn.IFNA(IF(ISBLANK(VLOOKUP($C386,GVgg!$D$12:CO$600,AB$3,FALSE)),"i.a",VLOOKUP($C386,GVgg!$D$12:CO$600,AB$3,FALSE)),"i.a"))</f>
        <v>i.a</v>
      </c>
    </row>
    <row r="387" spans="1:28" x14ac:dyDescent="0.2">
      <c r="A387" s="45">
        <v>379</v>
      </c>
      <c r="B387" s="45">
        <f>IF(OR(B386=B385,INDEX(GVgg!$B$12:$D$600,B386,1)=""),B386+1,B386)</f>
        <v>379</v>
      </c>
      <c r="C387" s="45">
        <f>IF(B387=B388,"",INDEX(GVgg!$B$12:$D$600,B387,3))</f>
        <v>0</v>
      </c>
      <c r="D387" s="51" t="str">
        <f>_xlfn.IFNA(IF(OR($C387="",ISBLANK(VLOOKUP($C387,GVgg!$D$11:$BV978,$I$3,FALSE))),"",VLOOKUP($C387,GVgg!$D$11:$BV978,$I$3,FALSE)),"")</f>
        <v/>
      </c>
      <c r="E387" s="51" t="str">
        <f>_xlfn.IFNA(IF(OR($C387="",ISBLANK(VLOOKUP($C387,GVgg!$D$11:$BV978,$I$3-1,FALSE))),"",VLOOKUP($C387,GVgg!$D$11:$BV978,$I$3-1,FALSE)),"")</f>
        <v/>
      </c>
      <c r="F387" s="51">
        <f>IF(B387=B388,UPPER(MID(INDEX(GVgg!$B$12:$F$600,B387,1),9,99)),INDEX(GVgg!$B$12:$F$600,B387,5))</f>
        <v>0</v>
      </c>
      <c r="G387" s="51">
        <f>IF(B387=B388,UPPER(MID(INDEX(GVgg!$B$12:$F$600,B387,1),9,99)),INDEX(GVgg!$B$12:$F$600,B387,4))</f>
        <v>0</v>
      </c>
      <c r="H387" s="106">
        <f t="shared" si="12"/>
        <v>0</v>
      </c>
      <c r="I387" s="108" t="str">
        <f t="shared" si="13"/>
        <v xml:space="preserve"> </v>
      </c>
      <c r="J387" s="134" t="str">
        <f>IF($C387="","",_xlfn.IFNA(IF(ISBLANK(VLOOKUP($C387,GVgg!$D$12:BW$600,J$3,FALSE)),"i.a",VLOOKUP($C387,GVgg!$D$12:BW$600,J$3,FALSE)),"i.a"))</f>
        <v>i.a</v>
      </c>
      <c r="K387" s="134" t="str">
        <f>IF($C387="","",_xlfn.IFNA(IF(ISBLANK(VLOOKUP($C387,GVgg!$D$12:BX$600,K$3,FALSE)),"i.a",VLOOKUP($C387,GVgg!$D$12:BX$600,K$3,FALSE)),"i.a"))</f>
        <v>i.a</v>
      </c>
      <c r="L387" s="134" t="str">
        <f>IF($C387="","",_xlfn.IFNA(IF(ISBLANK(VLOOKUP($C387,GVgg!$D$12:BY$600,L$3,FALSE)),"i.a",VLOOKUP($C387,GVgg!$D$12:BY$600,L$3,FALSE)),"i.a"))</f>
        <v>i.a</v>
      </c>
      <c r="M387" s="134" t="str">
        <f>IF($C387="","",_xlfn.IFNA(IF(ISBLANK(VLOOKUP($C387,GVgg!$D$12:BZ$600,M$3,FALSE)),"i.a",VLOOKUP($C387,GVgg!$D$12:BZ$600,M$3,FALSE)),"i.a"))</f>
        <v>i.a</v>
      </c>
      <c r="N387" s="134" t="str">
        <f>IF($C387="","",_xlfn.IFNA(IF(ISBLANK(VLOOKUP($C387,GVgg!$D$12:CA$600,N$3,FALSE)),"i.a",VLOOKUP($C387,GVgg!$D$12:CA$600,N$3,FALSE)),"i.a"))</f>
        <v>i.a</v>
      </c>
      <c r="O387" s="134" t="str">
        <f>IF($C387="","",_xlfn.IFNA(IF(ISBLANK(VLOOKUP($C387,GVgg!$D$12:CB$600,O$3,FALSE)),"i.a",VLOOKUP($C387,GVgg!$D$12:CB$600,O$3,FALSE)),"i.a"))</f>
        <v>i.a</v>
      </c>
      <c r="P387" s="134" t="str">
        <f>IF($C387="","",_xlfn.IFNA(IF(ISBLANK(VLOOKUP($C387,GVgg!$D$12:CC$600,P$3,FALSE)),"i.a",VLOOKUP($C387,GVgg!$D$12:CC$600,P$3,FALSE)),"i.a"))</f>
        <v>i.a</v>
      </c>
      <c r="Q387" s="134" t="str">
        <f>IF($C387="","",_xlfn.IFNA(IF(ISBLANK(VLOOKUP($C387,GVgg!$D$12:CD$600,Q$3,FALSE)),"i.a",VLOOKUP($C387,GVgg!$D$12:CD$600,Q$3,FALSE)),"i.a"))</f>
        <v>i.a</v>
      </c>
      <c r="R387" s="134" t="str">
        <f>IF($C387="","",_xlfn.IFNA(IF(ISBLANK(VLOOKUP($C387,GVgg!$D$12:CE$600,R$3,FALSE)),"i.a",VLOOKUP($C387,GVgg!$D$12:CE$600,R$3,FALSE)),"i.a"))</f>
        <v>i.a</v>
      </c>
      <c r="S387" s="134" t="str">
        <f>IF($C387="","",_xlfn.IFNA(IF(ISBLANK(VLOOKUP($C387,GVgg!$D$12:CF$600,S$3,FALSE)),"i.a",VLOOKUP($C387,GVgg!$D$12:CF$600,S$3,FALSE)),"i.a"))</f>
        <v>i.a</v>
      </c>
      <c r="T387" s="134" t="str">
        <f>IF($C387="","",_xlfn.IFNA(IF(ISBLANK(VLOOKUP($C387,GVgg!$D$12:CG$600,T$3,FALSE)),"i.a",VLOOKUP($C387,GVgg!$D$12:CG$600,T$3,FALSE)),"i.a"))</f>
        <v>i.a</v>
      </c>
      <c r="U387" s="134" t="str">
        <f>IF($C387="","",_xlfn.IFNA(IF(ISBLANK(VLOOKUP($C387,GVgg!$D$12:CH$600,U$3,FALSE)),"i.a",VLOOKUP($C387,GVgg!$D$12:CH$600,U$3,FALSE)),"i.a"))</f>
        <v>i.a</v>
      </c>
      <c r="V387" s="134" t="str">
        <f>IF($C387="","",_xlfn.IFNA(IF(ISBLANK(VLOOKUP($C387,GVgg!$D$12:CI$600,V$3,FALSE)),"i.a",VLOOKUP($C387,GVgg!$D$12:CI$600,V$3,FALSE)),"i.a"))</f>
        <v>i.a</v>
      </c>
      <c r="W387" s="134" t="str">
        <f>IF($C387="","",_xlfn.IFNA(IF(ISBLANK(VLOOKUP($C387,GVgg!$D$12:CJ$600,W$3,FALSE)),"i.a",VLOOKUP($C387,GVgg!$D$12:CJ$600,W$3,FALSE)),"i.a"))</f>
        <v>i.a</v>
      </c>
      <c r="X387" s="134" t="str">
        <f>IF($C387="","",_xlfn.IFNA(IF(ISBLANK(VLOOKUP($C387,GVgg!$D$12:CK$600,X$3,FALSE)),"i.a",VLOOKUP($C387,GVgg!$D$12:CK$600,X$3,FALSE)),"i.a"))</f>
        <v>i.a</v>
      </c>
      <c r="Y387" s="134" t="str">
        <f>IF($C387="","",_xlfn.IFNA(IF(ISBLANK(VLOOKUP($C387,GVgg!$D$12:CL$600,Y$3,FALSE)),"i.a",VLOOKUP($C387,GVgg!$D$12:CL$600,Y$3,FALSE)),"i.a"))</f>
        <v>i.a</v>
      </c>
      <c r="Z387" s="134" t="str">
        <f>IF($C387="","",_xlfn.IFNA(IF(ISBLANK(VLOOKUP($C387,GVgg!$D$12:CM$600,Z$3,FALSE)),"i.a",VLOOKUP($C387,GVgg!$D$12:CM$600,Z$3,FALSE)),"i.a"))</f>
        <v>i.a</v>
      </c>
      <c r="AA387" s="134" t="str">
        <f>IF($C387="","",_xlfn.IFNA(IF(ISBLANK(VLOOKUP($C387,GVgg!$D$12:CN$600,AA$3,FALSE)),"i.a",VLOOKUP($C387,GVgg!$D$12:CN$600,AA$3,FALSE)),"i.a"))</f>
        <v>i.a</v>
      </c>
      <c r="AB387" s="134" t="str">
        <f>IF($C387="","",_xlfn.IFNA(IF(ISBLANK(VLOOKUP($C387,GVgg!$D$12:CO$600,AB$3,FALSE)),"i.a",VLOOKUP($C387,GVgg!$D$12:CO$600,AB$3,FALSE)),"i.a"))</f>
        <v>i.a</v>
      </c>
    </row>
    <row r="388" spans="1:28" x14ac:dyDescent="0.2">
      <c r="A388" s="45">
        <v>380</v>
      </c>
      <c r="B388" s="45">
        <f>IF(OR(B387=B386,INDEX(GVgg!$B$12:$D$600,B387,1)=""),B387+1,B387)</f>
        <v>380</v>
      </c>
      <c r="C388" s="45">
        <f>IF(B388=B389,"",INDEX(GVgg!$B$12:$D$600,B388,3))</f>
        <v>0</v>
      </c>
      <c r="D388" s="51" t="str">
        <f>_xlfn.IFNA(IF(OR($C388="",ISBLANK(VLOOKUP($C388,GVgg!$D$11:$BV979,$I$3,FALSE))),"",VLOOKUP($C388,GVgg!$D$11:$BV979,$I$3,FALSE)),"")</f>
        <v/>
      </c>
      <c r="E388" s="51" t="str">
        <f>_xlfn.IFNA(IF(OR($C388="",ISBLANK(VLOOKUP($C388,GVgg!$D$11:$BV979,$I$3-1,FALSE))),"",VLOOKUP($C388,GVgg!$D$11:$BV979,$I$3-1,FALSE)),"")</f>
        <v/>
      </c>
      <c r="F388" s="51">
        <f>IF(B388=B389,UPPER(MID(INDEX(GVgg!$B$12:$F$600,B388,1),9,99)),INDEX(GVgg!$B$12:$F$600,B388,5))</f>
        <v>0</v>
      </c>
      <c r="G388" s="51">
        <f>IF(B388=B389,UPPER(MID(INDEX(GVgg!$B$12:$F$600,B388,1),9,99)),INDEX(GVgg!$B$12:$F$600,B388,4))</f>
        <v>0</v>
      </c>
      <c r="H388" s="106">
        <f t="shared" si="12"/>
        <v>0</v>
      </c>
      <c r="I388" s="108" t="str">
        <f t="shared" si="13"/>
        <v xml:space="preserve"> </v>
      </c>
      <c r="J388" s="134" t="str">
        <f>IF($C388="","",_xlfn.IFNA(IF(ISBLANK(VLOOKUP($C388,GVgg!$D$12:BW$600,J$3,FALSE)),"i.a",VLOOKUP($C388,GVgg!$D$12:BW$600,J$3,FALSE)),"i.a"))</f>
        <v>i.a</v>
      </c>
      <c r="K388" s="134" t="str">
        <f>IF($C388="","",_xlfn.IFNA(IF(ISBLANK(VLOOKUP($C388,GVgg!$D$12:BX$600,K$3,FALSE)),"i.a",VLOOKUP($C388,GVgg!$D$12:BX$600,K$3,FALSE)),"i.a"))</f>
        <v>i.a</v>
      </c>
      <c r="L388" s="134" t="str">
        <f>IF($C388="","",_xlfn.IFNA(IF(ISBLANK(VLOOKUP($C388,GVgg!$D$12:BY$600,L$3,FALSE)),"i.a",VLOOKUP($C388,GVgg!$D$12:BY$600,L$3,FALSE)),"i.a"))</f>
        <v>i.a</v>
      </c>
      <c r="M388" s="134" t="str">
        <f>IF($C388="","",_xlfn.IFNA(IF(ISBLANK(VLOOKUP($C388,GVgg!$D$12:BZ$600,M$3,FALSE)),"i.a",VLOOKUP($C388,GVgg!$D$12:BZ$600,M$3,FALSE)),"i.a"))</f>
        <v>i.a</v>
      </c>
      <c r="N388" s="134" t="str">
        <f>IF($C388="","",_xlfn.IFNA(IF(ISBLANK(VLOOKUP($C388,GVgg!$D$12:CA$600,N$3,FALSE)),"i.a",VLOOKUP($C388,GVgg!$D$12:CA$600,N$3,FALSE)),"i.a"))</f>
        <v>i.a</v>
      </c>
      <c r="O388" s="134" t="str">
        <f>IF($C388="","",_xlfn.IFNA(IF(ISBLANK(VLOOKUP($C388,GVgg!$D$12:CB$600,O$3,FALSE)),"i.a",VLOOKUP($C388,GVgg!$D$12:CB$600,O$3,FALSE)),"i.a"))</f>
        <v>i.a</v>
      </c>
      <c r="P388" s="134" t="str">
        <f>IF($C388="","",_xlfn.IFNA(IF(ISBLANK(VLOOKUP($C388,GVgg!$D$12:CC$600,P$3,FALSE)),"i.a",VLOOKUP($C388,GVgg!$D$12:CC$600,P$3,FALSE)),"i.a"))</f>
        <v>i.a</v>
      </c>
      <c r="Q388" s="134" t="str">
        <f>IF($C388="","",_xlfn.IFNA(IF(ISBLANK(VLOOKUP($C388,GVgg!$D$12:CD$600,Q$3,FALSE)),"i.a",VLOOKUP($C388,GVgg!$D$12:CD$600,Q$3,FALSE)),"i.a"))</f>
        <v>i.a</v>
      </c>
      <c r="R388" s="134" t="str">
        <f>IF($C388="","",_xlfn.IFNA(IF(ISBLANK(VLOOKUP($C388,GVgg!$D$12:CE$600,R$3,FALSE)),"i.a",VLOOKUP($C388,GVgg!$D$12:CE$600,R$3,FALSE)),"i.a"))</f>
        <v>i.a</v>
      </c>
      <c r="S388" s="134" t="str">
        <f>IF($C388="","",_xlfn.IFNA(IF(ISBLANK(VLOOKUP($C388,GVgg!$D$12:CF$600,S$3,FALSE)),"i.a",VLOOKUP($C388,GVgg!$D$12:CF$600,S$3,FALSE)),"i.a"))</f>
        <v>i.a</v>
      </c>
      <c r="T388" s="134" t="str">
        <f>IF($C388="","",_xlfn.IFNA(IF(ISBLANK(VLOOKUP($C388,GVgg!$D$12:CG$600,T$3,FALSE)),"i.a",VLOOKUP($C388,GVgg!$D$12:CG$600,T$3,FALSE)),"i.a"))</f>
        <v>i.a</v>
      </c>
      <c r="U388" s="134" t="str">
        <f>IF($C388="","",_xlfn.IFNA(IF(ISBLANK(VLOOKUP($C388,GVgg!$D$12:CH$600,U$3,FALSE)),"i.a",VLOOKUP($C388,GVgg!$D$12:CH$600,U$3,FALSE)),"i.a"))</f>
        <v>i.a</v>
      </c>
      <c r="V388" s="134" t="str">
        <f>IF($C388="","",_xlfn.IFNA(IF(ISBLANK(VLOOKUP($C388,GVgg!$D$12:CI$600,V$3,FALSE)),"i.a",VLOOKUP($C388,GVgg!$D$12:CI$600,V$3,FALSE)),"i.a"))</f>
        <v>i.a</v>
      </c>
      <c r="W388" s="134" t="str">
        <f>IF($C388="","",_xlfn.IFNA(IF(ISBLANK(VLOOKUP($C388,GVgg!$D$12:CJ$600,W$3,FALSE)),"i.a",VLOOKUP($C388,GVgg!$D$12:CJ$600,W$3,FALSE)),"i.a"))</f>
        <v>i.a</v>
      </c>
      <c r="X388" s="134" t="str">
        <f>IF($C388="","",_xlfn.IFNA(IF(ISBLANK(VLOOKUP($C388,GVgg!$D$12:CK$600,X$3,FALSE)),"i.a",VLOOKUP($C388,GVgg!$D$12:CK$600,X$3,FALSE)),"i.a"))</f>
        <v>i.a</v>
      </c>
      <c r="Y388" s="134" t="str">
        <f>IF($C388="","",_xlfn.IFNA(IF(ISBLANK(VLOOKUP($C388,GVgg!$D$12:CL$600,Y$3,FALSE)),"i.a",VLOOKUP($C388,GVgg!$D$12:CL$600,Y$3,FALSE)),"i.a"))</f>
        <v>i.a</v>
      </c>
      <c r="Z388" s="134" t="str">
        <f>IF($C388="","",_xlfn.IFNA(IF(ISBLANK(VLOOKUP($C388,GVgg!$D$12:CM$600,Z$3,FALSE)),"i.a",VLOOKUP($C388,GVgg!$D$12:CM$600,Z$3,FALSE)),"i.a"))</f>
        <v>i.a</v>
      </c>
      <c r="AA388" s="134" t="str">
        <f>IF($C388="","",_xlfn.IFNA(IF(ISBLANK(VLOOKUP($C388,GVgg!$D$12:CN$600,AA$3,FALSE)),"i.a",VLOOKUP($C388,GVgg!$D$12:CN$600,AA$3,FALSE)),"i.a"))</f>
        <v>i.a</v>
      </c>
      <c r="AB388" s="134" t="str">
        <f>IF($C388="","",_xlfn.IFNA(IF(ISBLANK(VLOOKUP($C388,GVgg!$D$12:CO$600,AB$3,FALSE)),"i.a",VLOOKUP($C388,GVgg!$D$12:CO$600,AB$3,FALSE)),"i.a"))</f>
        <v>i.a</v>
      </c>
    </row>
    <row r="389" spans="1:28" x14ac:dyDescent="0.2">
      <c r="A389" s="45">
        <v>381</v>
      </c>
      <c r="B389" s="45">
        <f>IF(OR(B388=B387,INDEX(GVgg!$B$12:$D$600,B388,1)=""),B388+1,B388)</f>
        <v>381</v>
      </c>
      <c r="C389" s="45">
        <f>IF(B389=B390,"",INDEX(GVgg!$B$12:$D$600,B389,3))</f>
        <v>0</v>
      </c>
      <c r="D389" s="51" t="str">
        <f>_xlfn.IFNA(IF(OR($C389="",ISBLANK(VLOOKUP($C389,GVgg!$D$11:$BV980,$I$3,FALSE))),"",VLOOKUP($C389,GVgg!$D$11:$BV980,$I$3,FALSE)),"")</f>
        <v/>
      </c>
      <c r="E389" s="51" t="str">
        <f>_xlfn.IFNA(IF(OR($C389="",ISBLANK(VLOOKUP($C389,GVgg!$D$11:$BV980,$I$3-1,FALSE))),"",VLOOKUP($C389,GVgg!$D$11:$BV980,$I$3-1,FALSE)),"")</f>
        <v/>
      </c>
      <c r="F389" s="51">
        <f>IF(B389=B390,UPPER(MID(INDEX(GVgg!$B$12:$F$600,B389,1),9,99)),INDEX(GVgg!$B$12:$F$600,B389,5))</f>
        <v>0</v>
      </c>
      <c r="G389" s="51">
        <f>IF(B389=B390,UPPER(MID(INDEX(GVgg!$B$12:$F$600,B389,1),9,99)),INDEX(GVgg!$B$12:$F$600,B389,4))</f>
        <v>0</v>
      </c>
      <c r="H389" s="106">
        <f t="shared" si="12"/>
        <v>0</v>
      </c>
      <c r="I389" s="108" t="str">
        <f t="shared" si="13"/>
        <v xml:space="preserve"> </v>
      </c>
      <c r="J389" s="134" t="str">
        <f>IF($C389="","",_xlfn.IFNA(IF(ISBLANK(VLOOKUP($C389,GVgg!$D$12:BW$600,J$3,FALSE)),"i.a",VLOOKUP($C389,GVgg!$D$12:BW$600,J$3,FALSE)),"i.a"))</f>
        <v>i.a</v>
      </c>
      <c r="K389" s="134" t="str">
        <f>IF($C389="","",_xlfn.IFNA(IF(ISBLANK(VLOOKUP($C389,GVgg!$D$12:BX$600,K$3,FALSE)),"i.a",VLOOKUP($C389,GVgg!$D$12:BX$600,K$3,FALSE)),"i.a"))</f>
        <v>i.a</v>
      </c>
      <c r="L389" s="134" t="str">
        <f>IF($C389="","",_xlfn.IFNA(IF(ISBLANK(VLOOKUP($C389,GVgg!$D$12:BY$600,L$3,FALSE)),"i.a",VLOOKUP($C389,GVgg!$D$12:BY$600,L$3,FALSE)),"i.a"))</f>
        <v>i.a</v>
      </c>
      <c r="M389" s="134" t="str">
        <f>IF($C389="","",_xlfn.IFNA(IF(ISBLANK(VLOOKUP($C389,GVgg!$D$12:BZ$600,M$3,FALSE)),"i.a",VLOOKUP($C389,GVgg!$D$12:BZ$600,M$3,FALSE)),"i.a"))</f>
        <v>i.a</v>
      </c>
      <c r="N389" s="134" t="str">
        <f>IF($C389="","",_xlfn.IFNA(IF(ISBLANK(VLOOKUP($C389,GVgg!$D$12:CA$600,N$3,FALSE)),"i.a",VLOOKUP($C389,GVgg!$D$12:CA$600,N$3,FALSE)),"i.a"))</f>
        <v>i.a</v>
      </c>
      <c r="O389" s="134" t="str">
        <f>IF($C389="","",_xlfn.IFNA(IF(ISBLANK(VLOOKUP($C389,GVgg!$D$12:CB$600,O$3,FALSE)),"i.a",VLOOKUP($C389,GVgg!$D$12:CB$600,O$3,FALSE)),"i.a"))</f>
        <v>i.a</v>
      </c>
      <c r="P389" s="134" t="str">
        <f>IF($C389="","",_xlfn.IFNA(IF(ISBLANK(VLOOKUP($C389,GVgg!$D$12:CC$600,P$3,FALSE)),"i.a",VLOOKUP($C389,GVgg!$D$12:CC$600,P$3,FALSE)),"i.a"))</f>
        <v>i.a</v>
      </c>
      <c r="Q389" s="134" t="str">
        <f>IF($C389="","",_xlfn.IFNA(IF(ISBLANK(VLOOKUP($C389,GVgg!$D$12:CD$600,Q$3,FALSE)),"i.a",VLOOKUP($C389,GVgg!$D$12:CD$600,Q$3,FALSE)),"i.a"))</f>
        <v>i.a</v>
      </c>
      <c r="R389" s="134" t="str">
        <f>IF($C389="","",_xlfn.IFNA(IF(ISBLANK(VLOOKUP($C389,GVgg!$D$12:CE$600,R$3,FALSE)),"i.a",VLOOKUP($C389,GVgg!$D$12:CE$600,R$3,FALSE)),"i.a"))</f>
        <v>i.a</v>
      </c>
      <c r="S389" s="134" t="str">
        <f>IF($C389="","",_xlfn.IFNA(IF(ISBLANK(VLOOKUP($C389,GVgg!$D$12:CF$600,S$3,FALSE)),"i.a",VLOOKUP($C389,GVgg!$D$12:CF$600,S$3,FALSE)),"i.a"))</f>
        <v>i.a</v>
      </c>
      <c r="T389" s="134" t="str">
        <f>IF($C389="","",_xlfn.IFNA(IF(ISBLANK(VLOOKUP($C389,GVgg!$D$12:CG$600,T$3,FALSE)),"i.a",VLOOKUP($C389,GVgg!$D$12:CG$600,T$3,FALSE)),"i.a"))</f>
        <v>i.a</v>
      </c>
      <c r="U389" s="134" t="str">
        <f>IF($C389="","",_xlfn.IFNA(IF(ISBLANK(VLOOKUP($C389,GVgg!$D$12:CH$600,U$3,FALSE)),"i.a",VLOOKUP($C389,GVgg!$D$12:CH$600,U$3,FALSE)),"i.a"))</f>
        <v>i.a</v>
      </c>
      <c r="V389" s="134" t="str">
        <f>IF($C389="","",_xlfn.IFNA(IF(ISBLANK(VLOOKUP($C389,GVgg!$D$12:CI$600,V$3,FALSE)),"i.a",VLOOKUP($C389,GVgg!$D$12:CI$600,V$3,FALSE)),"i.a"))</f>
        <v>i.a</v>
      </c>
      <c r="W389" s="134" t="str">
        <f>IF($C389="","",_xlfn.IFNA(IF(ISBLANK(VLOOKUP($C389,GVgg!$D$12:CJ$600,W$3,FALSE)),"i.a",VLOOKUP($C389,GVgg!$D$12:CJ$600,W$3,FALSE)),"i.a"))</f>
        <v>i.a</v>
      </c>
      <c r="X389" s="134" t="str">
        <f>IF($C389="","",_xlfn.IFNA(IF(ISBLANK(VLOOKUP($C389,GVgg!$D$12:CK$600,X$3,FALSE)),"i.a",VLOOKUP($C389,GVgg!$D$12:CK$600,X$3,FALSE)),"i.a"))</f>
        <v>i.a</v>
      </c>
      <c r="Y389" s="134" t="str">
        <f>IF($C389="","",_xlfn.IFNA(IF(ISBLANK(VLOOKUP($C389,GVgg!$D$12:CL$600,Y$3,FALSE)),"i.a",VLOOKUP($C389,GVgg!$D$12:CL$600,Y$3,FALSE)),"i.a"))</f>
        <v>i.a</v>
      </c>
      <c r="Z389" s="134" t="str">
        <f>IF($C389="","",_xlfn.IFNA(IF(ISBLANK(VLOOKUP($C389,GVgg!$D$12:CM$600,Z$3,FALSE)),"i.a",VLOOKUP($C389,GVgg!$D$12:CM$600,Z$3,FALSE)),"i.a"))</f>
        <v>i.a</v>
      </c>
      <c r="AA389" s="134" t="str">
        <f>IF($C389="","",_xlfn.IFNA(IF(ISBLANK(VLOOKUP($C389,GVgg!$D$12:CN$600,AA$3,FALSE)),"i.a",VLOOKUP($C389,GVgg!$D$12:CN$600,AA$3,FALSE)),"i.a"))</f>
        <v>i.a</v>
      </c>
      <c r="AB389" s="134" t="str">
        <f>IF($C389="","",_xlfn.IFNA(IF(ISBLANK(VLOOKUP($C389,GVgg!$D$12:CO$600,AB$3,FALSE)),"i.a",VLOOKUP($C389,GVgg!$D$12:CO$600,AB$3,FALSE)),"i.a"))</f>
        <v>i.a</v>
      </c>
    </row>
    <row r="390" spans="1:28" x14ac:dyDescent="0.2">
      <c r="A390" s="45">
        <v>382</v>
      </c>
      <c r="B390" s="45">
        <f>IF(OR(B389=B388,INDEX(GVgg!$B$12:$D$600,B389,1)=""),B389+1,B389)</f>
        <v>382</v>
      </c>
      <c r="C390" s="45">
        <f>IF(B390=B391,"",INDEX(GVgg!$B$12:$D$600,B390,3))</f>
        <v>0</v>
      </c>
      <c r="D390" s="51" t="str">
        <f>_xlfn.IFNA(IF(OR($C390="",ISBLANK(VLOOKUP($C390,GVgg!$D$11:$BV981,$I$3,FALSE))),"",VLOOKUP($C390,GVgg!$D$11:$BV981,$I$3,FALSE)),"")</f>
        <v/>
      </c>
      <c r="E390" s="51" t="str">
        <f>_xlfn.IFNA(IF(OR($C390="",ISBLANK(VLOOKUP($C390,GVgg!$D$11:$BV981,$I$3-1,FALSE))),"",VLOOKUP($C390,GVgg!$D$11:$BV981,$I$3-1,FALSE)),"")</f>
        <v/>
      </c>
      <c r="F390" s="51">
        <f>IF(B390=B391,UPPER(MID(INDEX(GVgg!$B$12:$F$600,B390,1),9,99)),INDEX(GVgg!$B$12:$F$600,B390,5))</f>
        <v>0</v>
      </c>
      <c r="G390" s="51">
        <f>IF(B390=B391,UPPER(MID(INDEX(GVgg!$B$12:$F$600,B390,1),9,99)),INDEX(GVgg!$B$12:$F$600,B390,4))</f>
        <v>0</v>
      </c>
      <c r="H390" s="106">
        <f t="shared" si="12"/>
        <v>0</v>
      </c>
      <c r="I390" s="108" t="str">
        <f t="shared" si="13"/>
        <v xml:space="preserve"> </v>
      </c>
      <c r="J390" s="134" t="str">
        <f>IF($C390="","",_xlfn.IFNA(IF(ISBLANK(VLOOKUP($C390,GVgg!$D$12:BW$600,J$3,FALSE)),"i.a",VLOOKUP($C390,GVgg!$D$12:BW$600,J$3,FALSE)),"i.a"))</f>
        <v>i.a</v>
      </c>
      <c r="K390" s="134" t="str">
        <f>IF($C390="","",_xlfn.IFNA(IF(ISBLANK(VLOOKUP($C390,GVgg!$D$12:BX$600,K$3,FALSE)),"i.a",VLOOKUP($C390,GVgg!$D$12:BX$600,K$3,FALSE)),"i.a"))</f>
        <v>i.a</v>
      </c>
      <c r="L390" s="134" t="str">
        <f>IF($C390="","",_xlfn.IFNA(IF(ISBLANK(VLOOKUP($C390,GVgg!$D$12:BY$600,L$3,FALSE)),"i.a",VLOOKUP($C390,GVgg!$D$12:BY$600,L$3,FALSE)),"i.a"))</f>
        <v>i.a</v>
      </c>
      <c r="M390" s="134" t="str">
        <f>IF($C390="","",_xlfn.IFNA(IF(ISBLANK(VLOOKUP($C390,GVgg!$D$12:BZ$600,M$3,FALSE)),"i.a",VLOOKUP($C390,GVgg!$D$12:BZ$600,M$3,FALSE)),"i.a"))</f>
        <v>i.a</v>
      </c>
      <c r="N390" s="134" t="str">
        <f>IF($C390="","",_xlfn.IFNA(IF(ISBLANK(VLOOKUP($C390,GVgg!$D$12:CA$600,N$3,FALSE)),"i.a",VLOOKUP($C390,GVgg!$D$12:CA$600,N$3,FALSE)),"i.a"))</f>
        <v>i.a</v>
      </c>
      <c r="O390" s="134" t="str">
        <f>IF($C390="","",_xlfn.IFNA(IF(ISBLANK(VLOOKUP($C390,GVgg!$D$12:CB$600,O$3,FALSE)),"i.a",VLOOKUP($C390,GVgg!$D$12:CB$600,O$3,FALSE)),"i.a"))</f>
        <v>i.a</v>
      </c>
      <c r="P390" s="134" t="str">
        <f>IF($C390="","",_xlfn.IFNA(IF(ISBLANK(VLOOKUP($C390,GVgg!$D$12:CC$600,P$3,FALSE)),"i.a",VLOOKUP($C390,GVgg!$D$12:CC$600,P$3,FALSE)),"i.a"))</f>
        <v>i.a</v>
      </c>
      <c r="Q390" s="134" t="str">
        <f>IF($C390="","",_xlfn.IFNA(IF(ISBLANK(VLOOKUP($C390,GVgg!$D$12:CD$600,Q$3,FALSE)),"i.a",VLOOKUP($C390,GVgg!$D$12:CD$600,Q$3,FALSE)),"i.a"))</f>
        <v>i.a</v>
      </c>
      <c r="R390" s="134" t="str">
        <f>IF($C390="","",_xlfn.IFNA(IF(ISBLANK(VLOOKUP($C390,GVgg!$D$12:CE$600,R$3,FALSE)),"i.a",VLOOKUP($C390,GVgg!$D$12:CE$600,R$3,FALSE)),"i.a"))</f>
        <v>i.a</v>
      </c>
      <c r="S390" s="134" t="str">
        <f>IF($C390="","",_xlfn.IFNA(IF(ISBLANK(VLOOKUP($C390,GVgg!$D$12:CF$600,S$3,FALSE)),"i.a",VLOOKUP($C390,GVgg!$D$12:CF$600,S$3,FALSE)),"i.a"))</f>
        <v>i.a</v>
      </c>
      <c r="T390" s="134" t="str">
        <f>IF($C390="","",_xlfn.IFNA(IF(ISBLANK(VLOOKUP($C390,GVgg!$D$12:CG$600,T$3,FALSE)),"i.a",VLOOKUP($C390,GVgg!$D$12:CG$600,T$3,FALSE)),"i.a"))</f>
        <v>i.a</v>
      </c>
      <c r="U390" s="134" t="str">
        <f>IF($C390="","",_xlfn.IFNA(IF(ISBLANK(VLOOKUP($C390,GVgg!$D$12:CH$600,U$3,FALSE)),"i.a",VLOOKUP($C390,GVgg!$D$12:CH$600,U$3,FALSE)),"i.a"))</f>
        <v>i.a</v>
      </c>
      <c r="V390" s="134" t="str">
        <f>IF($C390="","",_xlfn.IFNA(IF(ISBLANK(VLOOKUP($C390,GVgg!$D$12:CI$600,V$3,FALSE)),"i.a",VLOOKUP($C390,GVgg!$D$12:CI$600,V$3,FALSE)),"i.a"))</f>
        <v>i.a</v>
      </c>
      <c r="W390" s="134" t="str">
        <f>IF($C390="","",_xlfn.IFNA(IF(ISBLANK(VLOOKUP($C390,GVgg!$D$12:CJ$600,W$3,FALSE)),"i.a",VLOOKUP($C390,GVgg!$D$12:CJ$600,W$3,FALSE)),"i.a"))</f>
        <v>i.a</v>
      </c>
      <c r="X390" s="134" t="str">
        <f>IF($C390="","",_xlfn.IFNA(IF(ISBLANK(VLOOKUP($C390,GVgg!$D$12:CK$600,X$3,FALSE)),"i.a",VLOOKUP($C390,GVgg!$D$12:CK$600,X$3,FALSE)),"i.a"))</f>
        <v>i.a</v>
      </c>
      <c r="Y390" s="134" t="str">
        <f>IF($C390="","",_xlfn.IFNA(IF(ISBLANK(VLOOKUP($C390,GVgg!$D$12:CL$600,Y$3,FALSE)),"i.a",VLOOKUP($C390,GVgg!$D$12:CL$600,Y$3,FALSE)),"i.a"))</f>
        <v>i.a</v>
      </c>
      <c r="Z390" s="134" t="str">
        <f>IF($C390="","",_xlfn.IFNA(IF(ISBLANK(VLOOKUP($C390,GVgg!$D$12:CM$600,Z$3,FALSE)),"i.a",VLOOKUP($C390,GVgg!$D$12:CM$600,Z$3,FALSE)),"i.a"))</f>
        <v>i.a</v>
      </c>
      <c r="AA390" s="134" t="str">
        <f>IF($C390="","",_xlfn.IFNA(IF(ISBLANK(VLOOKUP($C390,GVgg!$D$12:CN$600,AA$3,FALSE)),"i.a",VLOOKUP($C390,GVgg!$D$12:CN$600,AA$3,FALSE)),"i.a"))</f>
        <v>i.a</v>
      </c>
      <c r="AB390" s="134" t="str">
        <f>IF($C390="","",_xlfn.IFNA(IF(ISBLANK(VLOOKUP($C390,GVgg!$D$12:CO$600,AB$3,FALSE)),"i.a",VLOOKUP($C390,GVgg!$D$12:CO$600,AB$3,FALSE)),"i.a"))</f>
        <v>i.a</v>
      </c>
    </row>
    <row r="391" spans="1:28" x14ac:dyDescent="0.2">
      <c r="A391" s="45">
        <v>383</v>
      </c>
      <c r="B391" s="45">
        <f>IF(OR(B390=B389,INDEX(GVgg!$B$12:$D$600,B390,1)=""),B390+1,B390)</f>
        <v>383</v>
      </c>
      <c r="C391" s="45">
        <f>IF(B391=B392,"",INDEX(GVgg!$B$12:$D$600,B391,3))</f>
        <v>0</v>
      </c>
      <c r="D391" s="51" t="str">
        <f>_xlfn.IFNA(IF(OR($C391="",ISBLANK(VLOOKUP($C391,GVgg!$D$11:$BV982,$I$3,FALSE))),"",VLOOKUP($C391,GVgg!$D$11:$BV982,$I$3,FALSE)),"")</f>
        <v/>
      </c>
      <c r="E391" s="51" t="str">
        <f>_xlfn.IFNA(IF(OR($C391="",ISBLANK(VLOOKUP($C391,GVgg!$D$11:$BV982,$I$3-1,FALSE))),"",VLOOKUP($C391,GVgg!$D$11:$BV982,$I$3-1,FALSE)),"")</f>
        <v/>
      </c>
      <c r="F391" s="51">
        <f>IF(B391=B392,UPPER(MID(INDEX(GVgg!$B$12:$F$600,B391,1),9,99)),INDEX(GVgg!$B$12:$F$600,B391,5))</f>
        <v>0</v>
      </c>
      <c r="G391" s="51">
        <f>IF(B391=B392,UPPER(MID(INDEX(GVgg!$B$12:$F$600,B391,1),9,99)),INDEX(GVgg!$B$12:$F$600,B391,4))</f>
        <v>0</v>
      </c>
      <c r="H391" s="106">
        <f t="shared" si="12"/>
        <v>0</v>
      </c>
      <c r="I391" s="108" t="str">
        <f t="shared" si="13"/>
        <v xml:space="preserve"> </v>
      </c>
      <c r="J391" s="134" t="str">
        <f>IF($C391="","",_xlfn.IFNA(IF(ISBLANK(VLOOKUP($C391,GVgg!$D$12:BW$600,J$3,FALSE)),"i.a",VLOOKUP($C391,GVgg!$D$12:BW$600,J$3,FALSE)),"i.a"))</f>
        <v>i.a</v>
      </c>
      <c r="K391" s="134" t="str">
        <f>IF($C391="","",_xlfn.IFNA(IF(ISBLANK(VLOOKUP($C391,GVgg!$D$12:BX$600,K$3,FALSE)),"i.a",VLOOKUP($C391,GVgg!$D$12:BX$600,K$3,FALSE)),"i.a"))</f>
        <v>i.a</v>
      </c>
      <c r="L391" s="134" t="str">
        <f>IF($C391="","",_xlfn.IFNA(IF(ISBLANK(VLOOKUP($C391,GVgg!$D$12:BY$600,L$3,FALSE)),"i.a",VLOOKUP($C391,GVgg!$D$12:BY$600,L$3,FALSE)),"i.a"))</f>
        <v>i.a</v>
      </c>
      <c r="M391" s="134" t="str">
        <f>IF($C391="","",_xlfn.IFNA(IF(ISBLANK(VLOOKUP($C391,GVgg!$D$12:BZ$600,M$3,FALSE)),"i.a",VLOOKUP($C391,GVgg!$D$12:BZ$600,M$3,FALSE)),"i.a"))</f>
        <v>i.a</v>
      </c>
      <c r="N391" s="134" t="str">
        <f>IF($C391="","",_xlfn.IFNA(IF(ISBLANK(VLOOKUP($C391,GVgg!$D$12:CA$600,N$3,FALSE)),"i.a",VLOOKUP($C391,GVgg!$D$12:CA$600,N$3,FALSE)),"i.a"))</f>
        <v>i.a</v>
      </c>
      <c r="O391" s="134" t="str">
        <f>IF($C391="","",_xlfn.IFNA(IF(ISBLANK(VLOOKUP($C391,GVgg!$D$12:CB$600,O$3,FALSE)),"i.a",VLOOKUP($C391,GVgg!$D$12:CB$600,O$3,FALSE)),"i.a"))</f>
        <v>i.a</v>
      </c>
      <c r="P391" s="134" t="str">
        <f>IF($C391="","",_xlfn.IFNA(IF(ISBLANK(VLOOKUP($C391,GVgg!$D$12:CC$600,P$3,FALSE)),"i.a",VLOOKUP($C391,GVgg!$D$12:CC$600,P$3,FALSE)),"i.a"))</f>
        <v>i.a</v>
      </c>
      <c r="Q391" s="134" t="str">
        <f>IF($C391="","",_xlfn.IFNA(IF(ISBLANK(VLOOKUP($C391,GVgg!$D$12:CD$600,Q$3,FALSE)),"i.a",VLOOKUP($C391,GVgg!$D$12:CD$600,Q$3,FALSE)),"i.a"))</f>
        <v>i.a</v>
      </c>
      <c r="R391" s="134" t="str">
        <f>IF($C391="","",_xlfn.IFNA(IF(ISBLANK(VLOOKUP($C391,GVgg!$D$12:CE$600,R$3,FALSE)),"i.a",VLOOKUP($C391,GVgg!$D$12:CE$600,R$3,FALSE)),"i.a"))</f>
        <v>i.a</v>
      </c>
      <c r="S391" s="134" t="str">
        <f>IF($C391="","",_xlfn.IFNA(IF(ISBLANK(VLOOKUP($C391,GVgg!$D$12:CF$600,S$3,FALSE)),"i.a",VLOOKUP($C391,GVgg!$D$12:CF$600,S$3,FALSE)),"i.a"))</f>
        <v>i.a</v>
      </c>
      <c r="T391" s="134" t="str">
        <f>IF($C391="","",_xlfn.IFNA(IF(ISBLANK(VLOOKUP($C391,GVgg!$D$12:CG$600,T$3,FALSE)),"i.a",VLOOKUP($C391,GVgg!$D$12:CG$600,T$3,FALSE)),"i.a"))</f>
        <v>i.a</v>
      </c>
      <c r="U391" s="134" t="str">
        <f>IF($C391="","",_xlfn.IFNA(IF(ISBLANK(VLOOKUP($C391,GVgg!$D$12:CH$600,U$3,FALSE)),"i.a",VLOOKUP($C391,GVgg!$D$12:CH$600,U$3,FALSE)),"i.a"))</f>
        <v>i.a</v>
      </c>
      <c r="V391" s="134" t="str">
        <f>IF($C391="","",_xlfn.IFNA(IF(ISBLANK(VLOOKUP($C391,GVgg!$D$12:CI$600,V$3,FALSE)),"i.a",VLOOKUP($C391,GVgg!$D$12:CI$600,V$3,FALSE)),"i.a"))</f>
        <v>i.a</v>
      </c>
      <c r="W391" s="134" t="str">
        <f>IF($C391="","",_xlfn.IFNA(IF(ISBLANK(VLOOKUP($C391,GVgg!$D$12:CJ$600,W$3,FALSE)),"i.a",VLOOKUP($C391,GVgg!$D$12:CJ$600,W$3,FALSE)),"i.a"))</f>
        <v>i.a</v>
      </c>
      <c r="X391" s="134" t="str">
        <f>IF($C391="","",_xlfn.IFNA(IF(ISBLANK(VLOOKUP($C391,GVgg!$D$12:CK$600,X$3,FALSE)),"i.a",VLOOKUP($C391,GVgg!$D$12:CK$600,X$3,FALSE)),"i.a"))</f>
        <v>i.a</v>
      </c>
      <c r="Y391" s="134" t="str">
        <f>IF($C391="","",_xlfn.IFNA(IF(ISBLANK(VLOOKUP($C391,GVgg!$D$12:CL$600,Y$3,FALSE)),"i.a",VLOOKUP($C391,GVgg!$D$12:CL$600,Y$3,FALSE)),"i.a"))</f>
        <v>i.a</v>
      </c>
      <c r="Z391" s="134" t="str">
        <f>IF($C391="","",_xlfn.IFNA(IF(ISBLANK(VLOOKUP($C391,GVgg!$D$12:CM$600,Z$3,FALSE)),"i.a",VLOOKUP($C391,GVgg!$D$12:CM$600,Z$3,FALSE)),"i.a"))</f>
        <v>i.a</v>
      </c>
      <c r="AA391" s="134" t="str">
        <f>IF($C391="","",_xlfn.IFNA(IF(ISBLANK(VLOOKUP($C391,GVgg!$D$12:CN$600,AA$3,FALSE)),"i.a",VLOOKUP($C391,GVgg!$D$12:CN$600,AA$3,FALSE)),"i.a"))</f>
        <v>i.a</v>
      </c>
      <c r="AB391" s="134" t="str">
        <f>IF($C391="","",_xlfn.IFNA(IF(ISBLANK(VLOOKUP($C391,GVgg!$D$12:CO$600,AB$3,FALSE)),"i.a",VLOOKUP($C391,GVgg!$D$12:CO$600,AB$3,FALSE)),"i.a"))</f>
        <v>i.a</v>
      </c>
    </row>
    <row r="392" spans="1:28" x14ac:dyDescent="0.2">
      <c r="A392" s="45">
        <v>384</v>
      </c>
      <c r="B392" s="45">
        <f>IF(OR(B391=B390,INDEX(GVgg!$B$12:$D$600,B391,1)=""),B391+1,B391)</f>
        <v>384</v>
      </c>
      <c r="C392" s="45">
        <f>IF(B392=B393,"",INDEX(GVgg!$B$12:$D$600,B392,3))</f>
        <v>0</v>
      </c>
      <c r="D392" s="51" t="str">
        <f>_xlfn.IFNA(IF(OR($C392="",ISBLANK(VLOOKUP($C392,GVgg!$D$11:$BV983,$I$3,FALSE))),"",VLOOKUP($C392,GVgg!$D$11:$BV983,$I$3,FALSE)),"")</f>
        <v/>
      </c>
      <c r="E392" s="51" t="str">
        <f>_xlfn.IFNA(IF(OR($C392="",ISBLANK(VLOOKUP($C392,GVgg!$D$11:$BV983,$I$3-1,FALSE))),"",VLOOKUP($C392,GVgg!$D$11:$BV983,$I$3-1,FALSE)),"")</f>
        <v/>
      </c>
      <c r="F392" s="51">
        <f>IF(B392=B393,UPPER(MID(INDEX(GVgg!$B$12:$F$600,B392,1),9,99)),INDEX(GVgg!$B$12:$F$600,B392,5))</f>
        <v>0</v>
      </c>
      <c r="G392" s="51">
        <f>IF(B392=B393,UPPER(MID(INDEX(GVgg!$B$12:$F$600,B392,1),9,99)),INDEX(GVgg!$B$12:$F$600,B392,4))</f>
        <v>0</v>
      </c>
      <c r="H392" s="106">
        <f t="shared" si="12"/>
        <v>0</v>
      </c>
      <c r="I392" s="108" t="str">
        <f t="shared" si="13"/>
        <v xml:space="preserve"> </v>
      </c>
      <c r="J392" s="134" t="str">
        <f>IF($C392="","",_xlfn.IFNA(IF(ISBLANK(VLOOKUP($C392,GVgg!$D$12:BW$600,J$3,FALSE)),"i.a",VLOOKUP($C392,GVgg!$D$12:BW$600,J$3,FALSE)),"i.a"))</f>
        <v>i.a</v>
      </c>
      <c r="K392" s="134" t="str">
        <f>IF($C392="","",_xlfn.IFNA(IF(ISBLANK(VLOOKUP($C392,GVgg!$D$12:BX$600,K$3,FALSE)),"i.a",VLOOKUP($C392,GVgg!$D$12:BX$600,K$3,FALSE)),"i.a"))</f>
        <v>i.a</v>
      </c>
      <c r="L392" s="134" t="str">
        <f>IF($C392="","",_xlfn.IFNA(IF(ISBLANK(VLOOKUP($C392,GVgg!$D$12:BY$600,L$3,FALSE)),"i.a",VLOOKUP($C392,GVgg!$D$12:BY$600,L$3,FALSE)),"i.a"))</f>
        <v>i.a</v>
      </c>
      <c r="M392" s="134" t="str">
        <f>IF($C392="","",_xlfn.IFNA(IF(ISBLANK(VLOOKUP($C392,GVgg!$D$12:BZ$600,M$3,FALSE)),"i.a",VLOOKUP($C392,GVgg!$D$12:BZ$600,M$3,FALSE)),"i.a"))</f>
        <v>i.a</v>
      </c>
      <c r="N392" s="134" t="str">
        <f>IF($C392="","",_xlfn.IFNA(IF(ISBLANK(VLOOKUP($C392,GVgg!$D$12:CA$600,N$3,FALSE)),"i.a",VLOOKUP($C392,GVgg!$D$12:CA$600,N$3,FALSE)),"i.a"))</f>
        <v>i.a</v>
      </c>
      <c r="O392" s="134" t="str">
        <f>IF($C392="","",_xlfn.IFNA(IF(ISBLANK(VLOOKUP($C392,GVgg!$D$12:CB$600,O$3,FALSE)),"i.a",VLOOKUP($C392,GVgg!$D$12:CB$600,O$3,FALSE)),"i.a"))</f>
        <v>i.a</v>
      </c>
      <c r="P392" s="134" t="str">
        <f>IF($C392="","",_xlfn.IFNA(IF(ISBLANK(VLOOKUP($C392,GVgg!$D$12:CC$600,P$3,FALSE)),"i.a",VLOOKUP($C392,GVgg!$D$12:CC$600,P$3,FALSE)),"i.a"))</f>
        <v>i.a</v>
      </c>
      <c r="Q392" s="134" t="str">
        <f>IF($C392="","",_xlfn.IFNA(IF(ISBLANK(VLOOKUP($C392,GVgg!$D$12:CD$600,Q$3,FALSE)),"i.a",VLOOKUP($C392,GVgg!$D$12:CD$600,Q$3,FALSE)),"i.a"))</f>
        <v>i.a</v>
      </c>
      <c r="R392" s="134" t="str">
        <f>IF($C392="","",_xlfn.IFNA(IF(ISBLANK(VLOOKUP($C392,GVgg!$D$12:CE$600,R$3,FALSE)),"i.a",VLOOKUP($C392,GVgg!$D$12:CE$600,R$3,FALSE)),"i.a"))</f>
        <v>i.a</v>
      </c>
      <c r="S392" s="134" t="str">
        <f>IF($C392="","",_xlfn.IFNA(IF(ISBLANK(VLOOKUP($C392,GVgg!$D$12:CF$600,S$3,FALSE)),"i.a",VLOOKUP($C392,GVgg!$D$12:CF$600,S$3,FALSE)),"i.a"))</f>
        <v>i.a</v>
      </c>
      <c r="T392" s="134" t="str">
        <f>IF($C392="","",_xlfn.IFNA(IF(ISBLANK(VLOOKUP($C392,GVgg!$D$12:CG$600,T$3,FALSE)),"i.a",VLOOKUP($C392,GVgg!$D$12:CG$600,T$3,FALSE)),"i.a"))</f>
        <v>i.a</v>
      </c>
      <c r="U392" s="134" t="str">
        <f>IF($C392="","",_xlfn.IFNA(IF(ISBLANK(VLOOKUP($C392,GVgg!$D$12:CH$600,U$3,FALSE)),"i.a",VLOOKUP($C392,GVgg!$D$12:CH$600,U$3,FALSE)),"i.a"))</f>
        <v>i.a</v>
      </c>
      <c r="V392" s="134" t="str">
        <f>IF($C392="","",_xlfn.IFNA(IF(ISBLANK(VLOOKUP($C392,GVgg!$D$12:CI$600,V$3,FALSE)),"i.a",VLOOKUP($C392,GVgg!$D$12:CI$600,V$3,FALSE)),"i.a"))</f>
        <v>i.a</v>
      </c>
      <c r="W392" s="134" t="str">
        <f>IF($C392="","",_xlfn.IFNA(IF(ISBLANK(VLOOKUP($C392,GVgg!$D$12:CJ$600,W$3,FALSE)),"i.a",VLOOKUP($C392,GVgg!$D$12:CJ$600,W$3,FALSE)),"i.a"))</f>
        <v>i.a</v>
      </c>
      <c r="X392" s="134" t="str">
        <f>IF($C392="","",_xlfn.IFNA(IF(ISBLANK(VLOOKUP($C392,GVgg!$D$12:CK$600,X$3,FALSE)),"i.a",VLOOKUP($C392,GVgg!$D$12:CK$600,X$3,FALSE)),"i.a"))</f>
        <v>i.a</v>
      </c>
      <c r="Y392" s="134" t="str">
        <f>IF($C392="","",_xlfn.IFNA(IF(ISBLANK(VLOOKUP($C392,GVgg!$D$12:CL$600,Y$3,FALSE)),"i.a",VLOOKUP($C392,GVgg!$D$12:CL$600,Y$3,FALSE)),"i.a"))</f>
        <v>i.a</v>
      </c>
      <c r="Z392" s="134" t="str">
        <f>IF($C392="","",_xlfn.IFNA(IF(ISBLANK(VLOOKUP($C392,GVgg!$D$12:CM$600,Z$3,FALSE)),"i.a",VLOOKUP($C392,GVgg!$D$12:CM$600,Z$3,FALSE)),"i.a"))</f>
        <v>i.a</v>
      </c>
      <c r="AA392" s="134" t="str">
        <f>IF($C392="","",_xlfn.IFNA(IF(ISBLANK(VLOOKUP($C392,GVgg!$D$12:CN$600,AA$3,FALSE)),"i.a",VLOOKUP($C392,GVgg!$D$12:CN$600,AA$3,FALSE)),"i.a"))</f>
        <v>i.a</v>
      </c>
      <c r="AB392" s="134" t="str">
        <f>IF($C392="","",_xlfn.IFNA(IF(ISBLANK(VLOOKUP($C392,GVgg!$D$12:CO$600,AB$3,FALSE)),"i.a",VLOOKUP($C392,GVgg!$D$12:CO$600,AB$3,FALSE)),"i.a"))</f>
        <v>i.a</v>
      </c>
    </row>
    <row r="393" spans="1:28" x14ac:dyDescent="0.2">
      <c r="A393" s="45">
        <v>385</v>
      </c>
      <c r="B393" s="45">
        <f>IF(OR(B392=B391,INDEX(GVgg!$B$12:$D$600,B392,1)=""),B392+1,B392)</f>
        <v>385</v>
      </c>
      <c r="C393" s="45">
        <f>IF(B393=B394,"",INDEX(GVgg!$B$12:$D$600,B393,3))</f>
        <v>0</v>
      </c>
      <c r="D393" s="51" t="str">
        <f>_xlfn.IFNA(IF(OR($C393="",ISBLANK(VLOOKUP($C393,GVgg!$D$11:$BV984,$I$3,FALSE))),"",VLOOKUP($C393,GVgg!$D$11:$BV984,$I$3,FALSE)),"")</f>
        <v/>
      </c>
      <c r="E393" s="51" t="str">
        <f>_xlfn.IFNA(IF(OR($C393="",ISBLANK(VLOOKUP($C393,GVgg!$D$11:$BV984,$I$3-1,FALSE))),"",VLOOKUP($C393,GVgg!$D$11:$BV984,$I$3-1,FALSE)),"")</f>
        <v/>
      </c>
      <c r="F393" s="51">
        <f>IF(B393=B394,UPPER(MID(INDEX(GVgg!$B$12:$F$600,B393,1),9,99)),INDEX(GVgg!$B$12:$F$600,B393,5))</f>
        <v>0</v>
      </c>
      <c r="G393" s="51">
        <f>IF(B393=B394,UPPER(MID(INDEX(GVgg!$B$12:$F$600,B393,1),9,99)),INDEX(GVgg!$B$12:$F$600,B393,4))</f>
        <v>0</v>
      </c>
      <c r="H393" s="106">
        <f t="shared" si="12"/>
        <v>0</v>
      </c>
      <c r="I393" s="108" t="str">
        <f t="shared" si="13"/>
        <v xml:space="preserve"> </v>
      </c>
      <c r="J393" s="134" t="str">
        <f>IF($C393="","",_xlfn.IFNA(IF(ISBLANK(VLOOKUP($C393,GVgg!$D$12:BW$600,J$3,FALSE)),"i.a",VLOOKUP($C393,GVgg!$D$12:BW$600,J$3,FALSE)),"i.a"))</f>
        <v>i.a</v>
      </c>
      <c r="K393" s="134" t="str">
        <f>IF($C393="","",_xlfn.IFNA(IF(ISBLANK(VLOOKUP($C393,GVgg!$D$12:BX$600,K$3,FALSE)),"i.a",VLOOKUP($C393,GVgg!$D$12:BX$600,K$3,FALSE)),"i.a"))</f>
        <v>i.a</v>
      </c>
      <c r="L393" s="134" t="str">
        <f>IF($C393="","",_xlfn.IFNA(IF(ISBLANK(VLOOKUP($C393,GVgg!$D$12:BY$600,L$3,FALSE)),"i.a",VLOOKUP($C393,GVgg!$D$12:BY$600,L$3,FALSE)),"i.a"))</f>
        <v>i.a</v>
      </c>
      <c r="M393" s="134" t="str">
        <f>IF($C393="","",_xlfn.IFNA(IF(ISBLANK(VLOOKUP($C393,GVgg!$D$12:BZ$600,M$3,FALSE)),"i.a",VLOOKUP($C393,GVgg!$D$12:BZ$600,M$3,FALSE)),"i.a"))</f>
        <v>i.a</v>
      </c>
      <c r="N393" s="134" t="str">
        <f>IF($C393="","",_xlfn.IFNA(IF(ISBLANK(VLOOKUP($C393,GVgg!$D$12:CA$600,N$3,FALSE)),"i.a",VLOOKUP($C393,GVgg!$D$12:CA$600,N$3,FALSE)),"i.a"))</f>
        <v>i.a</v>
      </c>
      <c r="O393" s="134" t="str">
        <f>IF($C393="","",_xlfn.IFNA(IF(ISBLANK(VLOOKUP($C393,GVgg!$D$12:CB$600,O$3,FALSE)),"i.a",VLOOKUP($C393,GVgg!$D$12:CB$600,O$3,FALSE)),"i.a"))</f>
        <v>i.a</v>
      </c>
      <c r="P393" s="134" t="str">
        <f>IF($C393="","",_xlfn.IFNA(IF(ISBLANK(VLOOKUP($C393,GVgg!$D$12:CC$600,P$3,FALSE)),"i.a",VLOOKUP($C393,GVgg!$D$12:CC$600,P$3,FALSE)),"i.a"))</f>
        <v>i.a</v>
      </c>
      <c r="Q393" s="134" t="str">
        <f>IF($C393="","",_xlfn.IFNA(IF(ISBLANK(VLOOKUP($C393,GVgg!$D$12:CD$600,Q$3,FALSE)),"i.a",VLOOKUP($C393,GVgg!$D$12:CD$600,Q$3,FALSE)),"i.a"))</f>
        <v>i.a</v>
      </c>
      <c r="R393" s="134" t="str">
        <f>IF($C393="","",_xlfn.IFNA(IF(ISBLANK(VLOOKUP($C393,GVgg!$D$12:CE$600,R$3,FALSE)),"i.a",VLOOKUP($C393,GVgg!$D$12:CE$600,R$3,FALSE)),"i.a"))</f>
        <v>i.a</v>
      </c>
      <c r="S393" s="134" t="str">
        <f>IF($C393="","",_xlfn.IFNA(IF(ISBLANK(VLOOKUP($C393,GVgg!$D$12:CF$600,S$3,FALSE)),"i.a",VLOOKUP($C393,GVgg!$D$12:CF$600,S$3,FALSE)),"i.a"))</f>
        <v>i.a</v>
      </c>
      <c r="T393" s="134" t="str">
        <f>IF($C393="","",_xlfn.IFNA(IF(ISBLANK(VLOOKUP($C393,GVgg!$D$12:CG$600,T$3,FALSE)),"i.a",VLOOKUP($C393,GVgg!$D$12:CG$600,T$3,FALSE)),"i.a"))</f>
        <v>i.a</v>
      </c>
      <c r="U393" s="134" t="str">
        <f>IF($C393="","",_xlfn.IFNA(IF(ISBLANK(VLOOKUP($C393,GVgg!$D$12:CH$600,U$3,FALSE)),"i.a",VLOOKUP($C393,GVgg!$D$12:CH$600,U$3,FALSE)),"i.a"))</f>
        <v>i.a</v>
      </c>
      <c r="V393" s="134" t="str">
        <f>IF($C393="","",_xlfn.IFNA(IF(ISBLANK(VLOOKUP($C393,GVgg!$D$12:CI$600,V$3,FALSE)),"i.a",VLOOKUP($C393,GVgg!$D$12:CI$600,V$3,FALSE)),"i.a"))</f>
        <v>i.a</v>
      </c>
      <c r="W393" s="134" t="str">
        <f>IF($C393="","",_xlfn.IFNA(IF(ISBLANK(VLOOKUP($C393,GVgg!$D$12:CJ$600,W$3,FALSE)),"i.a",VLOOKUP($C393,GVgg!$D$12:CJ$600,W$3,FALSE)),"i.a"))</f>
        <v>i.a</v>
      </c>
      <c r="X393" s="134" t="str">
        <f>IF($C393="","",_xlfn.IFNA(IF(ISBLANK(VLOOKUP($C393,GVgg!$D$12:CK$600,X$3,FALSE)),"i.a",VLOOKUP($C393,GVgg!$D$12:CK$600,X$3,FALSE)),"i.a"))</f>
        <v>i.a</v>
      </c>
      <c r="Y393" s="134" t="str">
        <f>IF($C393="","",_xlfn.IFNA(IF(ISBLANK(VLOOKUP($C393,GVgg!$D$12:CL$600,Y$3,FALSE)),"i.a",VLOOKUP($C393,GVgg!$D$12:CL$600,Y$3,FALSE)),"i.a"))</f>
        <v>i.a</v>
      </c>
      <c r="Z393" s="134" t="str">
        <f>IF($C393="","",_xlfn.IFNA(IF(ISBLANK(VLOOKUP($C393,GVgg!$D$12:CM$600,Z$3,FALSE)),"i.a",VLOOKUP($C393,GVgg!$D$12:CM$600,Z$3,FALSE)),"i.a"))</f>
        <v>i.a</v>
      </c>
      <c r="AA393" s="134" t="str">
        <f>IF($C393="","",_xlfn.IFNA(IF(ISBLANK(VLOOKUP($C393,GVgg!$D$12:CN$600,AA$3,FALSE)),"i.a",VLOOKUP($C393,GVgg!$D$12:CN$600,AA$3,FALSE)),"i.a"))</f>
        <v>i.a</v>
      </c>
      <c r="AB393" s="134" t="str">
        <f>IF($C393="","",_xlfn.IFNA(IF(ISBLANK(VLOOKUP($C393,GVgg!$D$12:CO$600,AB$3,FALSE)),"i.a",VLOOKUP($C393,GVgg!$D$12:CO$600,AB$3,FALSE)),"i.a"))</f>
        <v>i.a</v>
      </c>
    </row>
    <row r="394" spans="1:28" x14ac:dyDescent="0.2">
      <c r="A394" s="45">
        <v>386</v>
      </c>
      <c r="B394" s="45">
        <f>IF(OR(B393=B392,INDEX(GVgg!$B$12:$D$600,B393,1)=""),B393+1,B393)</f>
        <v>386</v>
      </c>
      <c r="C394" s="45">
        <f>IF(B394=B395,"",INDEX(GVgg!$B$12:$D$600,B394,3))</f>
        <v>0</v>
      </c>
      <c r="D394" s="51" t="str">
        <f>_xlfn.IFNA(IF(OR($C394="",ISBLANK(VLOOKUP($C394,GVgg!$D$11:$BV985,$I$3,FALSE))),"",VLOOKUP($C394,GVgg!$D$11:$BV985,$I$3,FALSE)),"")</f>
        <v/>
      </c>
      <c r="E394" s="51" t="str">
        <f>_xlfn.IFNA(IF(OR($C394="",ISBLANK(VLOOKUP($C394,GVgg!$D$11:$BV985,$I$3-1,FALSE))),"",VLOOKUP($C394,GVgg!$D$11:$BV985,$I$3-1,FALSE)),"")</f>
        <v/>
      </c>
      <c r="F394" s="51">
        <f>IF(B394=B395,UPPER(MID(INDEX(GVgg!$B$12:$F$600,B394,1),9,99)),INDEX(GVgg!$B$12:$F$600,B394,5))</f>
        <v>0</v>
      </c>
      <c r="G394" s="51">
        <f>IF(B394=B395,UPPER(MID(INDEX(GVgg!$B$12:$F$600,B394,1),9,99)),INDEX(GVgg!$B$12:$F$600,B394,4))</f>
        <v>0</v>
      </c>
      <c r="H394" s="106">
        <f t="shared" si="12"/>
        <v>0</v>
      </c>
      <c r="I394" s="108" t="str">
        <f t="shared" si="13"/>
        <v xml:space="preserve"> </v>
      </c>
      <c r="J394" s="134" t="str">
        <f>IF($C394="","",_xlfn.IFNA(IF(ISBLANK(VLOOKUP($C394,GVgg!$D$12:BW$600,J$3,FALSE)),"i.a",VLOOKUP($C394,GVgg!$D$12:BW$600,J$3,FALSE)),"i.a"))</f>
        <v>i.a</v>
      </c>
      <c r="K394" s="134" t="str">
        <f>IF($C394="","",_xlfn.IFNA(IF(ISBLANK(VLOOKUP($C394,GVgg!$D$12:BX$600,K$3,FALSE)),"i.a",VLOOKUP($C394,GVgg!$D$12:BX$600,K$3,FALSE)),"i.a"))</f>
        <v>i.a</v>
      </c>
      <c r="L394" s="134" t="str">
        <f>IF($C394="","",_xlfn.IFNA(IF(ISBLANK(VLOOKUP($C394,GVgg!$D$12:BY$600,L$3,FALSE)),"i.a",VLOOKUP($C394,GVgg!$D$12:BY$600,L$3,FALSE)),"i.a"))</f>
        <v>i.a</v>
      </c>
      <c r="M394" s="134" t="str">
        <f>IF($C394="","",_xlfn.IFNA(IF(ISBLANK(VLOOKUP($C394,GVgg!$D$12:BZ$600,M$3,FALSE)),"i.a",VLOOKUP($C394,GVgg!$D$12:BZ$600,M$3,FALSE)),"i.a"))</f>
        <v>i.a</v>
      </c>
      <c r="N394" s="134" t="str">
        <f>IF($C394="","",_xlfn.IFNA(IF(ISBLANK(VLOOKUP($C394,GVgg!$D$12:CA$600,N$3,FALSE)),"i.a",VLOOKUP($C394,GVgg!$D$12:CA$600,N$3,FALSE)),"i.a"))</f>
        <v>i.a</v>
      </c>
      <c r="O394" s="134" t="str">
        <f>IF($C394="","",_xlfn.IFNA(IF(ISBLANK(VLOOKUP($C394,GVgg!$D$12:CB$600,O$3,FALSE)),"i.a",VLOOKUP($C394,GVgg!$D$12:CB$600,O$3,FALSE)),"i.a"))</f>
        <v>i.a</v>
      </c>
      <c r="P394" s="134" t="str">
        <f>IF($C394="","",_xlfn.IFNA(IF(ISBLANK(VLOOKUP($C394,GVgg!$D$12:CC$600,P$3,FALSE)),"i.a",VLOOKUP($C394,GVgg!$D$12:CC$600,P$3,FALSE)),"i.a"))</f>
        <v>i.a</v>
      </c>
      <c r="Q394" s="134" t="str">
        <f>IF($C394="","",_xlfn.IFNA(IF(ISBLANK(VLOOKUP($C394,GVgg!$D$12:CD$600,Q$3,FALSE)),"i.a",VLOOKUP($C394,GVgg!$D$12:CD$600,Q$3,FALSE)),"i.a"))</f>
        <v>i.a</v>
      </c>
      <c r="R394" s="134" t="str">
        <f>IF($C394="","",_xlfn.IFNA(IF(ISBLANK(VLOOKUP($C394,GVgg!$D$12:CE$600,R$3,FALSE)),"i.a",VLOOKUP($C394,GVgg!$D$12:CE$600,R$3,FALSE)),"i.a"))</f>
        <v>i.a</v>
      </c>
      <c r="S394" s="134" t="str">
        <f>IF($C394="","",_xlfn.IFNA(IF(ISBLANK(VLOOKUP($C394,GVgg!$D$12:CF$600,S$3,FALSE)),"i.a",VLOOKUP($C394,GVgg!$D$12:CF$600,S$3,FALSE)),"i.a"))</f>
        <v>i.a</v>
      </c>
      <c r="T394" s="134" t="str">
        <f>IF($C394="","",_xlfn.IFNA(IF(ISBLANK(VLOOKUP($C394,GVgg!$D$12:CG$600,T$3,FALSE)),"i.a",VLOOKUP($C394,GVgg!$D$12:CG$600,T$3,FALSE)),"i.a"))</f>
        <v>i.a</v>
      </c>
      <c r="U394" s="134" t="str">
        <f>IF($C394="","",_xlfn.IFNA(IF(ISBLANK(VLOOKUP($C394,GVgg!$D$12:CH$600,U$3,FALSE)),"i.a",VLOOKUP($C394,GVgg!$D$12:CH$600,U$3,FALSE)),"i.a"))</f>
        <v>i.a</v>
      </c>
      <c r="V394" s="134" t="str">
        <f>IF($C394="","",_xlfn.IFNA(IF(ISBLANK(VLOOKUP($C394,GVgg!$D$12:CI$600,V$3,FALSE)),"i.a",VLOOKUP($C394,GVgg!$D$12:CI$600,V$3,FALSE)),"i.a"))</f>
        <v>i.a</v>
      </c>
      <c r="W394" s="134" t="str">
        <f>IF($C394="","",_xlfn.IFNA(IF(ISBLANK(VLOOKUP($C394,GVgg!$D$12:CJ$600,W$3,FALSE)),"i.a",VLOOKUP($C394,GVgg!$D$12:CJ$600,W$3,FALSE)),"i.a"))</f>
        <v>i.a</v>
      </c>
      <c r="X394" s="134" t="str">
        <f>IF($C394="","",_xlfn.IFNA(IF(ISBLANK(VLOOKUP($C394,GVgg!$D$12:CK$600,X$3,FALSE)),"i.a",VLOOKUP($C394,GVgg!$D$12:CK$600,X$3,FALSE)),"i.a"))</f>
        <v>i.a</v>
      </c>
      <c r="Y394" s="134" t="str">
        <f>IF($C394="","",_xlfn.IFNA(IF(ISBLANK(VLOOKUP($C394,GVgg!$D$12:CL$600,Y$3,FALSE)),"i.a",VLOOKUP($C394,GVgg!$D$12:CL$600,Y$3,FALSE)),"i.a"))</f>
        <v>i.a</v>
      </c>
      <c r="Z394" s="134" t="str">
        <f>IF($C394="","",_xlfn.IFNA(IF(ISBLANK(VLOOKUP($C394,GVgg!$D$12:CM$600,Z$3,FALSE)),"i.a",VLOOKUP($C394,GVgg!$D$12:CM$600,Z$3,FALSE)),"i.a"))</f>
        <v>i.a</v>
      </c>
      <c r="AA394" s="134" t="str">
        <f>IF($C394="","",_xlfn.IFNA(IF(ISBLANK(VLOOKUP($C394,GVgg!$D$12:CN$600,AA$3,FALSE)),"i.a",VLOOKUP($C394,GVgg!$D$12:CN$600,AA$3,FALSE)),"i.a"))</f>
        <v>i.a</v>
      </c>
      <c r="AB394" s="134" t="str">
        <f>IF($C394="","",_xlfn.IFNA(IF(ISBLANK(VLOOKUP($C394,GVgg!$D$12:CO$600,AB$3,FALSE)),"i.a",VLOOKUP($C394,GVgg!$D$12:CO$600,AB$3,FALSE)),"i.a"))</f>
        <v>i.a</v>
      </c>
    </row>
    <row r="395" spans="1:28" x14ac:dyDescent="0.2">
      <c r="A395" s="45">
        <v>387</v>
      </c>
      <c r="B395" s="45">
        <f>IF(OR(B394=B393,INDEX(GVgg!$B$12:$D$600,B394,1)=""),B394+1,B394)</f>
        <v>387</v>
      </c>
      <c r="C395" s="45">
        <f>IF(B395=B396,"",INDEX(GVgg!$B$12:$D$600,B395,3))</f>
        <v>0</v>
      </c>
      <c r="D395" s="51" t="str">
        <f>_xlfn.IFNA(IF(OR($C395="",ISBLANK(VLOOKUP($C395,GVgg!$D$11:$BV986,$I$3,FALSE))),"",VLOOKUP($C395,GVgg!$D$11:$BV986,$I$3,FALSE)),"")</f>
        <v/>
      </c>
      <c r="E395" s="51" t="str">
        <f>_xlfn.IFNA(IF(OR($C395="",ISBLANK(VLOOKUP($C395,GVgg!$D$11:$BV986,$I$3-1,FALSE))),"",VLOOKUP($C395,GVgg!$D$11:$BV986,$I$3-1,FALSE)),"")</f>
        <v/>
      </c>
      <c r="F395" s="51">
        <f>IF(B395=B396,UPPER(MID(INDEX(GVgg!$B$12:$F$600,B395,1),9,99)),INDEX(GVgg!$B$12:$F$600,B395,5))</f>
        <v>0</v>
      </c>
      <c r="G395" s="51">
        <f>IF(B395=B396,UPPER(MID(INDEX(GVgg!$B$12:$F$600,B395,1),9,99)),INDEX(GVgg!$B$12:$F$600,B395,4))</f>
        <v>0</v>
      </c>
      <c r="H395" s="106">
        <f t="shared" ref="H395:H458" si="14">IF(G395&lt;&gt;0,G395,F395)</f>
        <v>0</v>
      </c>
      <c r="I395" s="108" t="str">
        <f t="shared" si="13"/>
        <v xml:space="preserve"> </v>
      </c>
      <c r="J395" s="134" t="str">
        <f>IF($C395="","",_xlfn.IFNA(IF(ISBLANK(VLOOKUP($C395,GVgg!$D$12:BW$600,J$3,FALSE)),"i.a",VLOOKUP($C395,GVgg!$D$12:BW$600,J$3,FALSE)),"i.a"))</f>
        <v>i.a</v>
      </c>
      <c r="K395" s="134" t="str">
        <f>IF($C395="","",_xlfn.IFNA(IF(ISBLANK(VLOOKUP($C395,GVgg!$D$12:BX$600,K$3,FALSE)),"i.a",VLOOKUP($C395,GVgg!$D$12:BX$600,K$3,FALSE)),"i.a"))</f>
        <v>i.a</v>
      </c>
      <c r="L395" s="134" t="str">
        <f>IF($C395="","",_xlfn.IFNA(IF(ISBLANK(VLOOKUP($C395,GVgg!$D$12:BY$600,L$3,FALSE)),"i.a",VLOOKUP($C395,GVgg!$D$12:BY$600,L$3,FALSE)),"i.a"))</f>
        <v>i.a</v>
      </c>
      <c r="M395" s="134" t="str">
        <f>IF($C395="","",_xlfn.IFNA(IF(ISBLANK(VLOOKUP($C395,GVgg!$D$12:BZ$600,M$3,FALSE)),"i.a",VLOOKUP($C395,GVgg!$D$12:BZ$600,M$3,FALSE)),"i.a"))</f>
        <v>i.a</v>
      </c>
      <c r="N395" s="134" t="str">
        <f>IF($C395="","",_xlfn.IFNA(IF(ISBLANK(VLOOKUP($C395,GVgg!$D$12:CA$600,N$3,FALSE)),"i.a",VLOOKUP($C395,GVgg!$D$12:CA$600,N$3,FALSE)),"i.a"))</f>
        <v>i.a</v>
      </c>
      <c r="O395" s="134" t="str">
        <f>IF($C395="","",_xlfn.IFNA(IF(ISBLANK(VLOOKUP($C395,GVgg!$D$12:CB$600,O$3,FALSE)),"i.a",VLOOKUP($C395,GVgg!$D$12:CB$600,O$3,FALSE)),"i.a"))</f>
        <v>i.a</v>
      </c>
      <c r="P395" s="134" t="str">
        <f>IF($C395="","",_xlfn.IFNA(IF(ISBLANK(VLOOKUP($C395,GVgg!$D$12:CC$600,P$3,FALSE)),"i.a",VLOOKUP($C395,GVgg!$D$12:CC$600,P$3,FALSE)),"i.a"))</f>
        <v>i.a</v>
      </c>
      <c r="Q395" s="134" t="str">
        <f>IF($C395="","",_xlfn.IFNA(IF(ISBLANK(VLOOKUP($C395,GVgg!$D$12:CD$600,Q$3,FALSE)),"i.a",VLOOKUP($C395,GVgg!$D$12:CD$600,Q$3,FALSE)),"i.a"))</f>
        <v>i.a</v>
      </c>
      <c r="R395" s="134" t="str">
        <f>IF($C395="","",_xlfn.IFNA(IF(ISBLANK(VLOOKUP($C395,GVgg!$D$12:CE$600,R$3,FALSE)),"i.a",VLOOKUP($C395,GVgg!$D$12:CE$600,R$3,FALSE)),"i.a"))</f>
        <v>i.a</v>
      </c>
      <c r="S395" s="134" t="str">
        <f>IF($C395="","",_xlfn.IFNA(IF(ISBLANK(VLOOKUP($C395,GVgg!$D$12:CF$600,S$3,FALSE)),"i.a",VLOOKUP($C395,GVgg!$D$12:CF$600,S$3,FALSE)),"i.a"))</f>
        <v>i.a</v>
      </c>
      <c r="T395" s="134" t="str">
        <f>IF($C395="","",_xlfn.IFNA(IF(ISBLANK(VLOOKUP($C395,GVgg!$D$12:CG$600,T$3,FALSE)),"i.a",VLOOKUP($C395,GVgg!$D$12:CG$600,T$3,FALSE)),"i.a"))</f>
        <v>i.a</v>
      </c>
      <c r="U395" s="134" t="str">
        <f>IF($C395="","",_xlfn.IFNA(IF(ISBLANK(VLOOKUP($C395,GVgg!$D$12:CH$600,U$3,FALSE)),"i.a",VLOOKUP($C395,GVgg!$D$12:CH$600,U$3,FALSE)),"i.a"))</f>
        <v>i.a</v>
      </c>
      <c r="V395" s="134" t="str">
        <f>IF($C395="","",_xlfn.IFNA(IF(ISBLANK(VLOOKUP($C395,GVgg!$D$12:CI$600,V$3,FALSE)),"i.a",VLOOKUP($C395,GVgg!$D$12:CI$600,V$3,FALSE)),"i.a"))</f>
        <v>i.a</v>
      </c>
      <c r="W395" s="134" t="str">
        <f>IF($C395="","",_xlfn.IFNA(IF(ISBLANK(VLOOKUP($C395,GVgg!$D$12:CJ$600,W$3,FALSE)),"i.a",VLOOKUP($C395,GVgg!$D$12:CJ$600,W$3,FALSE)),"i.a"))</f>
        <v>i.a</v>
      </c>
      <c r="X395" s="134" t="str">
        <f>IF($C395="","",_xlfn.IFNA(IF(ISBLANK(VLOOKUP($C395,GVgg!$D$12:CK$600,X$3,FALSE)),"i.a",VLOOKUP($C395,GVgg!$D$12:CK$600,X$3,FALSE)),"i.a"))</f>
        <v>i.a</v>
      </c>
      <c r="Y395" s="134" t="str">
        <f>IF($C395="","",_xlfn.IFNA(IF(ISBLANK(VLOOKUP($C395,GVgg!$D$12:CL$600,Y$3,FALSE)),"i.a",VLOOKUP($C395,GVgg!$D$12:CL$600,Y$3,FALSE)),"i.a"))</f>
        <v>i.a</v>
      </c>
      <c r="Z395" s="134" t="str">
        <f>IF($C395="","",_xlfn.IFNA(IF(ISBLANK(VLOOKUP($C395,GVgg!$D$12:CM$600,Z$3,FALSE)),"i.a",VLOOKUP($C395,GVgg!$D$12:CM$600,Z$3,FALSE)),"i.a"))</f>
        <v>i.a</v>
      </c>
      <c r="AA395" s="134" t="str">
        <f>IF($C395="","",_xlfn.IFNA(IF(ISBLANK(VLOOKUP($C395,GVgg!$D$12:CN$600,AA$3,FALSE)),"i.a",VLOOKUP($C395,GVgg!$D$12:CN$600,AA$3,FALSE)),"i.a"))</f>
        <v>i.a</v>
      </c>
      <c r="AB395" s="134" t="str">
        <f>IF($C395="","",_xlfn.IFNA(IF(ISBLANK(VLOOKUP($C395,GVgg!$D$12:CO$600,AB$3,FALSE)),"i.a",VLOOKUP($C395,GVgg!$D$12:CO$600,AB$3,FALSE)),"i.a"))</f>
        <v>i.a</v>
      </c>
    </row>
    <row r="396" spans="1:28" x14ac:dyDescent="0.2">
      <c r="A396" s="45">
        <v>388</v>
      </c>
      <c r="B396" s="45">
        <f>IF(OR(B395=B394,INDEX(GVgg!$B$12:$D$600,B395,1)=""),B395+1,B395)</f>
        <v>388</v>
      </c>
      <c r="C396" s="45">
        <f>IF(B396=B397,"",INDEX(GVgg!$B$12:$D$600,B396,3))</f>
        <v>0</v>
      </c>
      <c r="D396" s="51" t="str">
        <f>_xlfn.IFNA(IF(OR($C396="",ISBLANK(VLOOKUP($C396,GVgg!$D$11:$BV987,$I$3,FALSE))),"",VLOOKUP($C396,GVgg!$D$11:$BV987,$I$3,FALSE)),"")</f>
        <v/>
      </c>
      <c r="E396" s="51" t="str">
        <f>_xlfn.IFNA(IF(OR($C396="",ISBLANK(VLOOKUP($C396,GVgg!$D$11:$BV987,$I$3-1,FALSE))),"",VLOOKUP($C396,GVgg!$D$11:$BV987,$I$3-1,FALSE)),"")</f>
        <v/>
      </c>
      <c r="F396" s="51">
        <f>IF(B396=B397,UPPER(MID(INDEX(GVgg!$B$12:$F$600,B396,1),9,99)),INDEX(GVgg!$B$12:$F$600,B396,5))</f>
        <v>0</v>
      </c>
      <c r="G396" s="51">
        <f>IF(B396=B397,UPPER(MID(INDEX(GVgg!$B$12:$F$600,B396,1),9,99)),INDEX(GVgg!$B$12:$F$600,B396,4))</f>
        <v>0</v>
      </c>
      <c r="H396" s="106">
        <f t="shared" si="14"/>
        <v>0</v>
      </c>
      <c r="I396" s="108" t="str">
        <f t="shared" si="13"/>
        <v xml:space="preserve"> </v>
      </c>
      <c r="J396" s="134" t="str">
        <f>IF($C396="","",_xlfn.IFNA(IF(ISBLANK(VLOOKUP($C396,GVgg!$D$12:BW$600,J$3,FALSE)),"i.a",VLOOKUP($C396,GVgg!$D$12:BW$600,J$3,FALSE)),"i.a"))</f>
        <v>i.a</v>
      </c>
      <c r="K396" s="134" t="str">
        <f>IF($C396="","",_xlfn.IFNA(IF(ISBLANK(VLOOKUP($C396,GVgg!$D$12:BX$600,K$3,FALSE)),"i.a",VLOOKUP($C396,GVgg!$D$12:BX$600,K$3,FALSE)),"i.a"))</f>
        <v>i.a</v>
      </c>
      <c r="L396" s="134" t="str">
        <f>IF($C396="","",_xlfn.IFNA(IF(ISBLANK(VLOOKUP($C396,GVgg!$D$12:BY$600,L$3,FALSE)),"i.a",VLOOKUP($C396,GVgg!$D$12:BY$600,L$3,FALSE)),"i.a"))</f>
        <v>i.a</v>
      </c>
      <c r="M396" s="134" t="str">
        <f>IF($C396="","",_xlfn.IFNA(IF(ISBLANK(VLOOKUP($C396,GVgg!$D$12:BZ$600,M$3,FALSE)),"i.a",VLOOKUP($C396,GVgg!$D$12:BZ$600,M$3,FALSE)),"i.a"))</f>
        <v>i.a</v>
      </c>
      <c r="N396" s="134" t="str">
        <f>IF($C396="","",_xlfn.IFNA(IF(ISBLANK(VLOOKUP($C396,GVgg!$D$12:CA$600,N$3,FALSE)),"i.a",VLOOKUP($C396,GVgg!$D$12:CA$600,N$3,FALSE)),"i.a"))</f>
        <v>i.a</v>
      </c>
      <c r="O396" s="134" t="str">
        <f>IF($C396="","",_xlfn.IFNA(IF(ISBLANK(VLOOKUP($C396,GVgg!$D$12:CB$600,O$3,FALSE)),"i.a",VLOOKUP($C396,GVgg!$D$12:CB$600,O$3,FALSE)),"i.a"))</f>
        <v>i.a</v>
      </c>
      <c r="P396" s="134" t="str">
        <f>IF($C396="","",_xlfn.IFNA(IF(ISBLANK(VLOOKUP($C396,GVgg!$D$12:CC$600,P$3,FALSE)),"i.a",VLOOKUP($C396,GVgg!$D$12:CC$600,P$3,FALSE)),"i.a"))</f>
        <v>i.a</v>
      </c>
      <c r="Q396" s="134" t="str">
        <f>IF($C396="","",_xlfn.IFNA(IF(ISBLANK(VLOOKUP($C396,GVgg!$D$12:CD$600,Q$3,FALSE)),"i.a",VLOOKUP($C396,GVgg!$D$12:CD$600,Q$3,FALSE)),"i.a"))</f>
        <v>i.a</v>
      </c>
      <c r="R396" s="134" t="str">
        <f>IF($C396="","",_xlfn.IFNA(IF(ISBLANK(VLOOKUP($C396,GVgg!$D$12:CE$600,R$3,FALSE)),"i.a",VLOOKUP($C396,GVgg!$D$12:CE$600,R$3,FALSE)),"i.a"))</f>
        <v>i.a</v>
      </c>
      <c r="S396" s="134" t="str">
        <f>IF($C396="","",_xlfn.IFNA(IF(ISBLANK(VLOOKUP($C396,GVgg!$D$12:CF$600,S$3,FALSE)),"i.a",VLOOKUP($C396,GVgg!$D$12:CF$600,S$3,FALSE)),"i.a"))</f>
        <v>i.a</v>
      </c>
      <c r="T396" s="134" t="str">
        <f>IF($C396="","",_xlfn.IFNA(IF(ISBLANK(VLOOKUP($C396,GVgg!$D$12:CG$600,T$3,FALSE)),"i.a",VLOOKUP($C396,GVgg!$D$12:CG$600,T$3,FALSE)),"i.a"))</f>
        <v>i.a</v>
      </c>
      <c r="U396" s="134" t="str">
        <f>IF($C396="","",_xlfn.IFNA(IF(ISBLANK(VLOOKUP($C396,GVgg!$D$12:CH$600,U$3,FALSE)),"i.a",VLOOKUP($C396,GVgg!$D$12:CH$600,U$3,FALSE)),"i.a"))</f>
        <v>i.a</v>
      </c>
      <c r="V396" s="134" t="str">
        <f>IF($C396="","",_xlfn.IFNA(IF(ISBLANK(VLOOKUP($C396,GVgg!$D$12:CI$600,V$3,FALSE)),"i.a",VLOOKUP($C396,GVgg!$D$12:CI$600,V$3,FALSE)),"i.a"))</f>
        <v>i.a</v>
      </c>
      <c r="W396" s="134" t="str">
        <f>IF($C396="","",_xlfn.IFNA(IF(ISBLANK(VLOOKUP($C396,GVgg!$D$12:CJ$600,W$3,FALSE)),"i.a",VLOOKUP($C396,GVgg!$D$12:CJ$600,W$3,FALSE)),"i.a"))</f>
        <v>i.a</v>
      </c>
      <c r="X396" s="134" t="str">
        <f>IF($C396="","",_xlfn.IFNA(IF(ISBLANK(VLOOKUP($C396,GVgg!$D$12:CK$600,X$3,FALSE)),"i.a",VLOOKUP($C396,GVgg!$D$12:CK$600,X$3,FALSE)),"i.a"))</f>
        <v>i.a</v>
      </c>
      <c r="Y396" s="134" t="str">
        <f>IF($C396="","",_xlfn.IFNA(IF(ISBLANK(VLOOKUP($C396,GVgg!$D$12:CL$600,Y$3,FALSE)),"i.a",VLOOKUP($C396,GVgg!$D$12:CL$600,Y$3,FALSE)),"i.a"))</f>
        <v>i.a</v>
      </c>
      <c r="Z396" s="134" t="str">
        <f>IF($C396="","",_xlfn.IFNA(IF(ISBLANK(VLOOKUP($C396,GVgg!$D$12:CM$600,Z$3,FALSE)),"i.a",VLOOKUP($C396,GVgg!$D$12:CM$600,Z$3,FALSE)),"i.a"))</f>
        <v>i.a</v>
      </c>
      <c r="AA396" s="134" t="str">
        <f>IF($C396="","",_xlfn.IFNA(IF(ISBLANK(VLOOKUP($C396,GVgg!$D$12:CN$600,AA$3,FALSE)),"i.a",VLOOKUP($C396,GVgg!$D$12:CN$600,AA$3,FALSE)),"i.a"))</f>
        <v>i.a</v>
      </c>
      <c r="AB396" s="134" t="str">
        <f>IF($C396="","",_xlfn.IFNA(IF(ISBLANK(VLOOKUP($C396,GVgg!$D$12:CO$600,AB$3,FALSE)),"i.a",VLOOKUP($C396,GVgg!$D$12:CO$600,AB$3,FALSE)),"i.a"))</f>
        <v>i.a</v>
      </c>
    </row>
    <row r="397" spans="1:28" x14ac:dyDescent="0.2">
      <c r="A397" s="45">
        <v>389</v>
      </c>
      <c r="B397" s="45">
        <f>IF(OR(B396=B395,INDEX(GVgg!$B$12:$D$600,B396,1)=""),B396+1,B396)</f>
        <v>389</v>
      </c>
      <c r="C397" s="45">
        <f>IF(B397=B398,"",INDEX(GVgg!$B$12:$D$600,B397,3))</f>
        <v>0</v>
      </c>
      <c r="D397" s="51" t="str">
        <f>_xlfn.IFNA(IF(OR($C397="",ISBLANK(VLOOKUP($C397,GVgg!$D$11:$BV988,$I$3,FALSE))),"",VLOOKUP($C397,GVgg!$D$11:$BV988,$I$3,FALSE)),"")</f>
        <v/>
      </c>
      <c r="E397" s="51" t="str">
        <f>_xlfn.IFNA(IF(OR($C397="",ISBLANK(VLOOKUP($C397,GVgg!$D$11:$BV988,$I$3-1,FALSE))),"",VLOOKUP($C397,GVgg!$D$11:$BV988,$I$3-1,FALSE)),"")</f>
        <v/>
      </c>
      <c r="F397" s="51">
        <f>IF(B397=B398,UPPER(MID(INDEX(GVgg!$B$12:$F$600,B397,1),9,99)),INDEX(GVgg!$B$12:$F$600,B397,5))</f>
        <v>0</v>
      </c>
      <c r="G397" s="51">
        <f>IF(B397=B398,UPPER(MID(INDEX(GVgg!$B$12:$F$600,B397,1),9,99)),INDEX(GVgg!$B$12:$F$600,B397,4))</f>
        <v>0</v>
      </c>
      <c r="H397" s="106">
        <f t="shared" si="14"/>
        <v>0</v>
      </c>
      <c r="I397" s="108" t="str">
        <f t="shared" si="13"/>
        <v xml:space="preserve"> </v>
      </c>
      <c r="J397" s="134" t="str">
        <f>IF($C397="","",_xlfn.IFNA(IF(ISBLANK(VLOOKUP($C397,GVgg!$D$12:BW$600,J$3,FALSE)),"i.a",VLOOKUP($C397,GVgg!$D$12:BW$600,J$3,FALSE)),"i.a"))</f>
        <v>i.a</v>
      </c>
      <c r="K397" s="134" t="str">
        <f>IF($C397="","",_xlfn.IFNA(IF(ISBLANK(VLOOKUP($C397,GVgg!$D$12:BX$600,K$3,FALSE)),"i.a",VLOOKUP($C397,GVgg!$D$12:BX$600,K$3,FALSE)),"i.a"))</f>
        <v>i.a</v>
      </c>
      <c r="L397" s="134" t="str">
        <f>IF($C397="","",_xlfn.IFNA(IF(ISBLANK(VLOOKUP($C397,GVgg!$D$12:BY$600,L$3,FALSE)),"i.a",VLOOKUP($C397,GVgg!$D$12:BY$600,L$3,FALSE)),"i.a"))</f>
        <v>i.a</v>
      </c>
      <c r="M397" s="134" t="str">
        <f>IF($C397="","",_xlfn.IFNA(IF(ISBLANK(VLOOKUP($C397,GVgg!$D$12:BZ$600,M$3,FALSE)),"i.a",VLOOKUP($C397,GVgg!$D$12:BZ$600,M$3,FALSE)),"i.a"))</f>
        <v>i.a</v>
      </c>
      <c r="N397" s="134" t="str">
        <f>IF($C397="","",_xlfn.IFNA(IF(ISBLANK(VLOOKUP($C397,GVgg!$D$12:CA$600,N$3,FALSE)),"i.a",VLOOKUP($C397,GVgg!$D$12:CA$600,N$3,FALSE)),"i.a"))</f>
        <v>i.a</v>
      </c>
      <c r="O397" s="134" t="str">
        <f>IF($C397="","",_xlfn.IFNA(IF(ISBLANK(VLOOKUP($C397,GVgg!$D$12:CB$600,O$3,FALSE)),"i.a",VLOOKUP($C397,GVgg!$D$12:CB$600,O$3,FALSE)),"i.a"))</f>
        <v>i.a</v>
      </c>
      <c r="P397" s="134" t="str">
        <f>IF($C397="","",_xlfn.IFNA(IF(ISBLANK(VLOOKUP($C397,GVgg!$D$12:CC$600,P$3,FALSE)),"i.a",VLOOKUP($C397,GVgg!$D$12:CC$600,P$3,FALSE)),"i.a"))</f>
        <v>i.a</v>
      </c>
      <c r="Q397" s="134" t="str">
        <f>IF($C397="","",_xlfn.IFNA(IF(ISBLANK(VLOOKUP($C397,GVgg!$D$12:CD$600,Q$3,FALSE)),"i.a",VLOOKUP($C397,GVgg!$D$12:CD$600,Q$3,FALSE)),"i.a"))</f>
        <v>i.a</v>
      </c>
      <c r="R397" s="134" t="str">
        <f>IF($C397="","",_xlfn.IFNA(IF(ISBLANK(VLOOKUP($C397,GVgg!$D$12:CE$600,R$3,FALSE)),"i.a",VLOOKUP($C397,GVgg!$D$12:CE$600,R$3,FALSE)),"i.a"))</f>
        <v>i.a</v>
      </c>
      <c r="S397" s="134" t="str">
        <f>IF($C397="","",_xlfn.IFNA(IF(ISBLANK(VLOOKUP($C397,GVgg!$D$12:CF$600,S$3,FALSE)),"i.a",VLOOKUP($C397,GVgg!$D$12:CF$600,S$3,FALSE)),"i.a"))</f>
        <v>i.a</v>
      </c>
      <c r="T397" s="134" t="str">
        <f>IF($C397="","",_xlfn.IFNA(IF(ISBLANK(VLOOKUP($C397,GVgg!$D$12:CG$600,T$3,FALSE)),"i.a",VLOOKUP($C397,GVgg!$D$12:CG$600,T$3,FALSE)),"i.a"))</f>
        <v>i.a</v>
      </c>
      <c r="U397" s="134" t="str">
        <f>IF($C397="","",_xlfn.IFNA(IF(ISBLANK(VLOOKUP($C397,GVgg!$D$12:CH$600,U$3,FALSE)),"i.a",VLOOKUP($C397,GVgg!$D$12:CH$600,U$3,FALSE)),"i.a"))</f>
        <v>i.a</v>
      </c>
      <c r="V397" s="134" t="str">
        <f>IF($C397="","",_xlfn.IFNA(IF(ISBLANK(VLOOKUP($C397,GVgg!$D$12:CI$600,V$3,FALSE)),"i.a",VLOOKUP($C397,GVgg!$D$12:CI$600,V$3,FALSE)),"i.a"))</f>
        <v>i.a</v>
      </c>
      <c r="W397" s="134" t="str">
        <f>IF($C397="","",_xlfn.IFNA(IF(ISBLANK(VLOOKUP($C397,GVgg!$D$12:CJ$600,W$3,FALSE)),"i.a",VLOOKUP($C397,GVgg!$D$12:CJ$600,W$3,FALSE)),"i.a"))</f>
        <v>i.a</v>
      </c>
      <c r="X397" s="134" t="str">
        <f>IF($C397="","",_xlfn.IFNA(IF(ISBLANK(VLOOKUP($C397,GVgg!$D$12:CK$600,X$3,FALSE)),"i.a",VLOOKUP($C397,GVgg!$D$12:CK$600,X$3,FALSE)),"i.a"))</f>
        <v>i.a</v>
      </c>
      <c r="Y397" s="134" t="str">
        <f>IF($C397="","",_xlfn.IFNA(IF(ISBLANK(VLOOKUP($C397,GVgg!$D$12:CL$600,Y$3,FALSE)),"i.a",VLOOKUP($C397,GVgg!$D$12:CL$600,Y$3,FALSE)),"i.a"))</f>
        <v>i.a</v>
      </c>
      <c r="Z397" s="134" t="str">
        <f>IF($C397="","",_xlfn.IFNA(IF(ISBLANK(VLOOKUP($C397,GVgg!$D$12:CM$600,Z$3,FALSE)),"i.a",VLOOKUP($C397,GVgg!$D$12:CM$600,Z$3,FALSE)),"i.a"))</f>
        <v>i.a</v>
      </c>
      <c r="AA397" s="134" t="str">
        <f>IF($C397="","",_xlfn.IFNA(IF(ISBLANK(VLOOKUP($C397,GVgg!$D$12:CN$600,AA$3,FALSE)),"i.a",VLOOKUP($C397,GVgg!$D$12:CN$600,AA$3,FALSE)),"i.a"))</f>
        <v>i.a</v>
      </c>
      <c r="AB397" s="134" t="str">
        <f>IF($C397="","",_xlfn.IFNA(IF(ISBLANK(VLOOKUP($C397,GVgg!$D$12:CO$600,AB$3,FALSE)),"i.a",VLOOKUP($C397,GVgg!$D$12:CO$600,AB$3,FALSE)),"i.a"))</f>
        <v>i.a</v>
      </c>
    </row>
    <row r="398" spans="1:28" x14ac:dyDescent="0.2">
      <c r="A398" s="45">
        <v>390</v>
      </c>
      <c r="B398" s="45">
        <f>IF(OR(B397=B396,INDEX(GVgg!$B$12:$D$600,B397,1)=""),B397+1,B397)</f>
        <v>390</v>
      </c>
      <c r="C398" s="45">
        <f>IF(B398=B399,"",INDEX(GVgg!$B$12:$D$600,B398,3))</f>
        <v>0</v>
      </c>
      <c r="D398" s="51" t="str">
        <f>_xlfn.IFNA(IF(OR($C398="",ISBLANK(VLOOKUP($C398,GVgg!$D$11:$BV989,$I$3,FALSE))),"",VLOOKUP($C398,GVgg!$D$11:$BV989,$I$3,FALSE)),"")</f>
        <v/>
      </c>
      <c r="E398" s="51" t="str">
        <f>_xlfn.IFNA(IF(OR($C398="",ISBLANK(VLOOKUP($C398,GVgg!$D$11:$BV989,$I$3-1,FALSE))),"",VLOOKUP($C398,GVgg!$D$11:$BV989,$I$3-1,FALSE)),"")</f>
        <v/>
      </c>
      <c r="F398" s="51">
        <f>IF(B398=B399,UPPER(MID(INDEX(GVgg!$B$12:$F$600,B398,1),9,99)),INDEX(GVgg!$B$12:$F$600,B398,5))</f>
        <v>0</v>
      </c>
      <c r="G398" s="51">
        <f>IF(B398=B399,UPPER(MID(INDEX(GVgg!$B$12:$F$600,B398,1),9,99)),INDEX(GVgg!$B$12:$F$600,B398,4))</f>
        <v>0</v>
      </c>
      <c r="H398" s="106">
        <f t="shared" si="14"/>
        <v>0</v>
      </c>
      <c r="I398" s="108" t="str">
        <f t="shared" si="13"/>
        <v xml:space="preserve"> </v>
      </c>
      <c r="J398" s="134" t="str">
        <f>IF($C398="","",_xlfn.IFNA(IF(ISBLANK(VLOOKUP($C398,GVgg!$D$12:BW$600,J$3,FALSE)),"i.a",VLOOKUP($C398,GVgg!$D$12:BW$600,J$3,FALSE)),"i.a"))</f>
        <v>i.a</v>
      </c>
      <c r="K398" s="134" t="str">
        <f>IF($C398="","",_xlfn.IFNA(IF(ISBLANK(VLOOKUP($C398,GVgg!$D$12:BX$600,K$3,FALSE)),"i.a",VLOOKUP($C398,GVgg!$D$12:BX$600,K$3,FALSE)),"i.a"))</f>
        <v>i.a</v>
      </c>
      <c r="L398" s="134" t="str">
        <f>IF($C398="","",_xlfn.IFNA(IF(ISBLANK(VLOOKUP($C398,GVgg!$D$12:BY$600,L$3,FALSE)),"i.a",VLOOKUP($C398,GVgg!$D$12:BY$600,L$3,FALSE)),"i.a"))</f>
        <v>i.a</v>
      </c>
      <c r="M398" s="134" t="str">
        <f>IF($C398="","",_xlfn.IFNA(IF(ISBLANK(VLOOKUP($C398,GVgg!$D$12:BZ$600,M$3,FALSE)),"i.a",VLOOKUP($C398,GVgg!$D$12:BZ$600,M$3,FALSE)),"i.a"))</f>
        <v>i.a</v>
      </c>
      <c r="N398" s="134" t="str">
        <f>IF($C398="","",_xlfn.IFNA(IF(ISBLANK(VLOOKUP($C398,GVgg!$D$12:CA$600,N$3,FALSE)),"i.a",VLOOKUP($C398,GVgg!$D$12:CA$600,N$3,FALSE)),"i.a"))</f>
        <v>i.a</v>
      </c>
      <c r="O398" s="134" t="str">
        <f>IF($C398="","",_xlfn.IFNA(IF(ISBLANK(VLOOKUP($C398,GVgg!$D$12:CB$600,O$3,FALSE)),"i.a",VLOOKUP($C398,GVgg!$D$12:CB$600,O$3,FALSE)),"i.a"))</f>
        <v>i.a</v>
      </c>
      <c r="P398" s="134" t="str">
        <f>IF($C398="","",_xlfn.IFNA(IF(ISBLANK(VLOOKUP($C398,GVgg!$D$12:CC$600,P$3,FALSE)),"i.a",VLOOKUP($C398,GVgg!$D$12:CC$600,P$3,FALSE)),"i.a"))</f>
        <v>i.a</v>
      </c>
      <c r="Q398" s="134" t="str">
        <f>IF($C398="","",_xlfn.IFNA(IF(ISBLANK(VLOOKUP($C398,GVgg!$D$12:CD$600,Q$3,FALSE)),"i.a",VLOOKUP($C398,GVgg!$D$12:CD$600,Q$3,FALSE)),"i.a"))</f>
        <v>i.a</v>
      </c>
      <c r="R398" s="134" t="str">
        <f>IF($C398="","",_xlfn.IFNA(IF(ISBLANK(VLOOKUP($C398,GVgg!$D$12:CE$600,R$3,FALSE)),"i.a",VLOOKUP($C398,GVgg!$D$12:CE$600,R$3,FALSE)),"i.a"))</f>
        <v>i.a</v>
      </c>
      <c r="S398" s="134" t="str">
        <f>IF($C398="","",_xlfn.IFNA(IF(ISBLANK(VLOOKUP($C398,GVgg!$D$12:CF$600,S$3,FALSE)),"i.a",VLOOKUP($C398,GVgg!$D$12:CF$600,S$3,FALSE)),"i.a"))</f>
        <v>i.a</v>
      </c>
      <c r="T398" s="134" t="str">
        <f>IF($C398="","",_xlfn.IFNA(IF(ISBLANK(VLOOKUP($C398,GVgg!$D$12:CG$600,T$3,FALSE)),"i.a",VLOOKUP($C398,GVgg!$D$12:CG$600,T$3,FALSE)),"i.a"))</f>
        <v>i.a</v>
      </c>
      <c r="U398" s="134" t="str">
        <f>IF($C398="","",_xlfn.IFNA(IF(ISBLANK(VLOOKUP($C398,GVgg!$D$12:CH$600,U$3,FALSE)),"i.a",VLOOKUP($C398,GVgg!$D$12:CH$600,U$3,FALSE)),"i.a"))</f>
        <v>i.a</v>
      </c>
      <c r="V398" s="134" t="str">
        <f>IF($C398="","",_xlfn.IFNA(IF(ISBLANK(VLOOKUP($C398,GVgg!$D$12:CI$600,V$3,FALSE)),"i.a",VLOOKUP($C398,GVgg!$D$12:CI$600,V$3,FALSE)),"i.a"))</f>
        <v>i.a</v>
      </c>
      <c r="W398" s="134" t="str">
        <f>IF($C398="","",_xlfn.IFNA(IF(ISBLANK(VLOOKUP($C398,GVgg!$D$12:CJ$600,W$3,FALSE)),"i.a",VLOOKUP($C398,GVgg!$D$12:CJ$600,W$3,FALSE)),"i.a"))</f>
        <v>i.a</v>
      </c>
      <c r="X398" s="134" t="str">
        <f>IF($C398="","",_xlfn.IFNA(IF(ISBLANK(VLOOKUP($C398,GVgg!$D$12:CK$600,X$3,FALSE)),"i.a",VLOOKUP($C398,GVgg!$D$12:CK$600,X$3,FALSE)),"i.a"))</f>
        <v>i.a</v>
      </c>
      <c r="Y398" s="134" t="str">
        <f>IF($C398="","",_xlfn.IFNA(IF(ISBLANK(VLOOKUP($C398,GVgg!$D$12:CL$600,Y$3,FALSE)),"i.a",VLOOKUP($C398,GVgg!$D$12:CL$600,Y$3,FALSE)),"i.a"))</f>
        <v>i.a</v>
      </c>
      <c r="Z398" s="134" t="str">
        <f>IF($C398="","",_xlfn.IFNA(IF(ISBLANK(VLOOKUP($C398,GVgg!$D$12:CM$600,Z$3,FALSE)),"i.a",VLOOKUP($C398,GVgg!$D$12:CM$600,Z$3,FALSE)),"i.a"))</f>
        <v>i.a</v>
      </c>
      <c r="AA398" s="134" t="str">
        <f>IF($C398="","",_xlfn.IFNA(IF(ISBLANK(VLOOKUP($C398,GVgg!$D$12:CN$600,AA$3,FALSE)),"i.a",VLOOKUP($C398,GVgg!$D$12:CN$600,AA$3,FALSE)),"i.a"))</f>
        <v>i.a</v>
      </c>
      <c r="AB398" s="134" t="str">
        <f>IF($C398="","",_xlfn.IFNA(IF(ISBLANK(VLOOKUP($C398,GVgg!$D$12:CO$600,AB$3,FALSE)),"i.a",VLOOKUP($C398,GVgg!$D$12:CO$600,AB$3,FALSE)),"i.a"))</f>
        <v>i.a</v>
      </c>
    </row>
    <row r="399" spans="1:28" x14ac:dyDescent="0.2">
      <c r="A399" s="45">
        <v>391</v>
      </c>
      <c r="B399" s="45">
        <f>IF(OR(B398=B397,INDEX(GVgg!$B$12:$D$600,B398,1)=""),B398+1,B398)</f>
        <v>391</v>
      </c>
      <c r="C399" s="45">
        <f>IF(B399=B400,"",INDEX(GVgg!$B$12:$D$600,B399,3))</f>
        <v>0</v>
      </c>
      <c r="D399" s="51" t="str">
        <f>_xlfn.IFNA(IF(OR($C399="",ISBLANK(VLOOKUP($C399,GVgg!$D$11:$BV990,$I$3,FALSE))),"",VLOOKUP($C399,GVgg!$D$11:$BV990,$I$3,FALSE)),"")</f>
        <v/>
      </c>
      <c r="E399" s="51" t="str">
        <f>_xlfn.IFNA(IF(OR($C399="",ISBLANK(VLOOKUP($C399,GVgg!$D$11:$BV990,$I$3-1,FALSE))),"",VLOOKUP($C399,GVgg!$D$11:$BV990,$I$3-1,FALSE)),"")</f>
        <v/>
      </c>
      <c r="F399" s="51">
        <f>IF(B399=B400,UPPER(MID(INDEX(GVgg!$B$12:$F$600,B399,1),9,99)),INDEX(GVgg!$B$12:$F$600,B399,5))</f>
        <v>0</v>
      </c>
      <c r="G399" s="51">
        <f>IF(B399=B400,UPPER(MID(INDEX(GVgg!$B$12:$F$600,B399,1),9,99)),INDEX(GVgg!$B$12:$F$600,B399,4))</f>
        <v>0</v>
      </c>
      <c r="H399" s="106">
        <f t="shared" si="14"/>
        <v>0</v>
      </c>
      <c r="I399" s="108" t="str">
        <f t="shared" si="13"/>
        <v xml:space="preserve"> </v>
      </c>
      <c r="J399" s="134" t="str">
        <f>IF($C399="","",_xlfn.IFNA(IF(ISBLANK(VLOOKUP($C399,GVgg!$D$12:BW$600,J$3,FALSE)),"i.a",VLOOKUP($C399,GVgg!$D$12:BW$600,J$3,FALSE)),"i.a"))</f>
        <v>i.a</v>
      </c>
      <c r="K399" s="134" t="str">
        <f>IF($C399="","",_xlfn.IFNA(IF(ISBLANK(VLOOKUP($C399,GVgg!$D$12:BX$600,K$3,FALSE)),"i.a",VLOOKUP($C399,GVgg!$D$12:BX$600,K$3,FALSE)),"i.a"))</f>
        <v>i.a</v>
      </c>
      <c r="L399" s="134" t="str">
        <f>IF($C399="","",_xlfn.IFNA(IF(ISBLANK(VLOOKUP($C399,GVgg!$D$12:BY$600,L$3,FALSE)),"i.a",VLOOKUP($C399,GVgg!$D$12:BY$600,L$3,FALSE)),"i.a"))</f>
        <v>i.a</v>
      </c>
      <c r="M399" s="134" t="str">
        <f>IF($C399="","",_xlfn.IFNA(IF(ISBLANK(VLOOKUP($C399,GVgg!$D$12:BZ$600,M$3,FALSE)),"i.a",VLOOKUP($C399,GVgg!$D$12:BZ$600,M$3,FALSE)),"i.a"))</f>
        <v>i.a</v>
      </c>
      <c r="N399" s="134" t="str">
        <f>IF($C399="","",_xlfn.IFNA(IF(ISBLANK(VLOOKUP($C399,GVgg!$D$12:CA$600,N$3,FALSE)),"i.a",VLOOKUP($C399,GVgg!$D$12:CA$600,N$3,FALSE)),"i.a"))</f>
        <v>i.a</v>
      </c>
      <c r="O399" s="134" t="str">
        <f>IF($C399="","",_xlfn.IFNA(IF(ISBLANK(VLOOKUP($C399,GVgg!$D$12:CB$600,O$3,FALSE)),"i.a",VLOOKUP($C399,GVgg!$D$12:CB$600,O$3,FALSE)),"i.a"))</f>
        <v>i.a</v>
      </c>
      <c r="P399" s="134" t="str">
        <f>IF($C399="","",_xlfn.IFNA(IF(ISBLANK(VLOOKUP($C399,GVgg!$D$12:CC$600,P$3,FALSE)),"i.a",VLOOKUP($C399,GVgg!$D$12:CC$600,P$3,FALSE)),"i.a"))</f>
        <v>i.a</v>
      </c>
      <c r="Q399" s="134" t="str">
        <f>IF($C399="","",_xlfn.IFNA(IF(ISBLANK(VLOOKUP($C399,GVgg!$D$12:CD$600,Q$3,FALSE)),"i.a",VLOOKUP($C399,GVgg!$D$12:CD$600,Q$3,FALSE)),"i.a"))</f>
        <v>i.a</v>
      </c>
      <c r="R399" s="134" t="str">
        <f>IF($C399="","",_xlfn.IFNA(IF(ISBLANK(VLOOKUP($C399,GVgg!$D$12:CE$600,R$3,FALSE)),"i.a",VLOOKUP($C399,GVgg!$D$12:CE$600,R$3,FALSE)),"i.a"))</f>
        <v>i.a</v>
      </c>
      <c r="S399" s="134" t="str">
        <f>IF($C399="","",_xlfn.IFNA(IF(ISBLANK(VLOOKUP($C399,GVgg!$D$12:CF$600,S$3,FALSE)),"i.a",VLOOKUP($C399,GVgg!$D$12:CF$600,S$3,FALSE)),"i.a"))</f>
        <v>i.a</v>
      </c>
      <c r="T399" s="134" t="str">
        <f>IF($C399="","",_xlfn.IFNA(IF(ISBLANK(VLOOKUP($C399,GVgg!$D$12:CG$600,T$3,FALSE)),"i.a",VLOOKUP($C399,GVgg!$D$12:CG$600,T$3,FALSE)),"i.a"))</f>
        <v>i.a</v>
      </c>
      <c r="U399" s="134" t="str">
        <f>IF($C399="","",_xlfn.IFNA(IF(ISBLANK(VLOOKUP($C399,GVgg!$D$12:CH$600,U$3,FALSE)),"i.a",VLOOKUP($C399,GVgg!$D$12:CH$600,U$3,FALSE)),"i.a"))</f>
        <v>i.a</v>
      </c>
      <c r="V399" s="134" t="str">
        <f>IF($C399="","",_xlfn.IFNA(IF(ISBLANK(VLOOKUP($C399,GVgg!$D$12:CI$600,V$3,FALSE)),"i.a",VLOOKUP($C399,GVgg!$D$12:CI$600,V$3,FALSE)),"i.a"))</f>
        <v>i.a</v>
      </c>
      <c r="W399" s="134" t="str">
        <f>IF($C399="","",_xlfn.IFNA(IF(ISBLANK(VLOOKUP($C399,GVgg!$D$12:CJ$600,W$3,FALSE)),"i.a",VLOOKUP($C399,GVgg!$D$12:CJ$600,W$3,FALSE)),"i.a"))</f>
        <v>i.a</v>
      </c>
      <c r="X399" s="134" t="str">
        <f>IF($C399="","",_xlfn.IFNA(IF(ISBLANK(VLOOKUP($C399,GVgg!$D$12:CK$600,X$3,FALSE)),"i.a",VLOOKUP($C399,GVgg!$D$12:CK$600,X$3,FALSE)),"i.a"))</f>
        <v>i.a</v>
      </c>
      <c r="Y399" s="134" t="str">
        <f>IF($C399="","",_xlfn.IFNA(IF(ISBLANK(VLOOKUP($C399,GVgg!$D$12:CL$600,Y$3,FALSE)),"i.a",VLOOKUP($C399,GVgg!$D$12:CL$600,Y$3,FALSE)),"i.a"))</f>
        <v>i.a</v>
      </c>
      <c r="Z399" s="134" t="str">
        <f>IF($C399="","",_xlfn.IFNA(IF(ISBLANK(VLOOKUP($C399,GVgg!$D$12:CM$600,Z$3,FALSE)),"i.a",VLOOKUP($C399,GVgg!$D$12:CM$600,Z$3,FALSE)),"i.a"))</f>
        <v>i.a</v>
      </c>
      <c r="AA399" s="134" t="str">
        <f>IF($C399="","",_xlfn.IFNA(IF(ISBLANK(VLOOKUP($C399,GVgg!$D$12:CN$600,AA$3,FALSE)),"i.a",VLOOKUP($C399,GVgg!$D$12:CN$600,AA$3,FALSE)),"i.a"))</f>
        <v>i.a</v>
      </c>
      <c r="AB399" s="134" t="str">
        <f>IF($C399="","",_xlfn.IFNA(IF(ISBLANK(VLOOKUP($C399,GVgg!$D$12:CO$600,AB$3,FALSE)),"i.a",VLOOKUP($C399,GVgg!$D$12:CO$600,AB$3,FALSE)),"i.a"))</f>
        <v>i.a</v>
      </c>
    </row>
    <row r="400" spans="1:28" x14ac:dyDescent="0.2">
      <c r="A400" s="45">
        <v>392</v>
      </c>
      <c r="B400" s="45">
        <f>IF(OR(B399=B398,INDEX(GVgg!$B$12:$D$600,B399,1)=""),B399+1,B399)</f>
        <v>392</v>
      </c>
      <c r="C400" s="45">
        <f>IF(B400=B401,"",INDEX(GVgg!$B$12:$D$600,B400,3))</f>
        <v>0</v>
      </c>
      <c r="D400" s="51" t="str">
        <f>_xlfn.IFNA(IF(OR($C400="",ISBLANK(VLOOKUP($C400,GVgg!$D$11:$BV991,$I$3,FALSE))),"",VLOOKUP($C400,GVgg!$D$11:$BV991,$I$3,FALSE)),"")</f>
        <v/>
      </c>
      <c r="E400" s="51" t="str">
        <f>_xlfn.IFNA(IF(OR($C400="",ISBLANK(VLOOKUP($C400,GVgg!$D$11:$BV991,$I$3-1,FALSE))),"",VLOOKUP($C400,GVgg!$D$11:$BV991,$I$3-1,FALSE)),"")</f>
        <v/>
      </c>
      <c r="F400" s="51">
        <f>IF(B400=B401,UPPER(MID(INDEX(GVgg!$B$12:$F$600,B400,1),9,99)),INDEX(GVgg!$B$12:$F$600,B400,5))</f>
        <v>0</v>
      </c>
      <c r="G400" s="51">
        <f>IF(B400=B401,UPPER(MID(INDEX(GVgg!$B$12:$F$600,B400,1),9,99)),INDEX(GVgg!$B$12:$F$600,B400,4))</f>
        <v>0</v>
      </c>
      <c r="H400" s="106">
        <f t="shared" si="14"/>
        <v>0</v>
      </c>
      <c r="I400" s="108" t="str">
        <f t="shared" si="13"/>
        <v xml:space="preserve"> </v>
      </c>
      <c r="J400" s="134" t="str">
        <f>IF($C400="","",_xlfn.IFNA(IF(ISBLANK(VLOOKUP($C400,GVgg!$D$12:BW$600,J$3,FALSE)),"i.a",VLOOKUP($C400,GVgg!$D$12:BW$600,J$3,FALSE)),"i.a"))</f>
        <v>i.a</v>
      </c>
      <c r="K400" s="134" t="str">
        <f>IF($C400="","",_xlfn.IFNA(IF(ISBLANK(VLOOKUP($C400,GVgg!$D$12:BX$600,K$3,FALSE)),"i.a",VLOOKUP($C400,GVgg!$D$12:BX$600,K$3,FALSE)),"i.a"))</f>
        <v>i.a</v>
      </c>
      <c r="L400" s="134" t="str">
        <f>IF($C400="","",_xlfn.IFNA(IF(ISBLANK(VLOOKUP($C400,GVgg!$D$12:BY$600,L$3,FALSE)),"i.a",VLOOKUP($C400,GVgg!$D$12:BY$600,L$3,FALSE)),"i.a"))</f>
        <v>i.a</v>
      </c>
      <c r="M400" s="134" t="str">
        <f>IF($C400="","",_xlfn.IFNA(IF(ISBLANK(VLOOKUP($C400,GVgg!$D$12:BZ$600,M$3,FALSE)),"i.a",VLOOKUP($C400,GVgg!$D$12:BZ$600,M$3,FALSE)),"i.a"))</f>
        <v>i.a</v>
      </c>
      <c r="N400" s="134" t="str">
        <f>IF($C400="","",_xlfn.IFNA(IF(ISBLANK(VLOOKUP($C400,GVgg!$D$12:CA$600,N$3,FALSE)),"i.a",VLOOKUP($C400,GVgg!$D$12:CA$600,N$3,FALSE)),"i.a"))</f>
        <v>i.a</v>
      </c>
      <c r="O400" s="134" t="str">
        <f>IF($C400="","",_xlfn.IFNA(IF(ISBLANK(VLOOKUP($C400,GVgg!$D$12:CB$600,O$3,FALSE)),"i.a",VLOOKUP($C400,GVgg!$D$12:CB$600,O$3,FALSE)),"i.a"))</f>
        <v>i.a</v>
      </c>
      <c r="P400" s="134" t="str">
        <f>IF($C400="","",_xlfn.IFNA(IF(ISBLANK(VLOOKUP($C400,GVgg!$D$12:CC$600,P$3,FALSE)),"i.a",VLOOKUP($C400,GVgg!$D$12:CC$600,P$3,FALSE)),"i.a"))</f>
        <v>i.a</v>
      </c>
      <c r="Q400" s="134" t="str">
        <f>IF($C400="","",_xlfn.IFNA(IF(ISBLANK(VLOOKUP($C400,GVgg!$D$12:CD$600,Q$3,FALSE)),"i.a",VLOOKUP($C400,GVgg!$D$12:CD$600,Q$3,FALSE)),"i.a"))</f>
        <v>i.a</v>
      </c>
      <c r="R400" s="134" t="str">
        <f>IF($C400="","",_xlfn.IFNA(IF(ISBLANK(VLOOKUP($C400,GVgg!$D$12:CE$600,R$3,FALSE)),"i.a",VLOOKUP($C400,GVgg!$D$12:CE$600,R$3,FALSE)),"i.a"))</f>
        <v>i.a</v>
      </c>
      <c r="S400" s="134" t="str">
        <f>IF($C400="","",_xlfn.IFNA(IF(ISBLANK(VLOOKUP($C400,GVgg!$D$12:CF$600,S$3,FALSE)),"i.a",VLOOKUP($C400,GVgg!$D$12:CF$600,S$3,FALSE)),"i.a"))</f>
        <v>i.a</v>
      </c>
      <c r="T400" s="134" t="str">
        <f>IF($C400="","",_xlfn.IFNA(IF(ISBLANK(VLOOKUP($C400,GVgg!$D$12:CG$600,T$3,FALSE)),"i.a",VLOOKUP($C400,GVgg!$D$12:CG$600,T$3,FALSE)),"i.a"))</f>
        <v>i.a</v>
      </c>
      <c r="U400" s="134" t="str">
        <f>IF($C400="","",_xlfn.IFNA(IF(ISBLANK(VLOOKUP($C400,GVgg!$D$12:CH$600,U$3,FALSE)),"i.a",VLOOKUP($C400,GVgg!$D$12:CH$600,U$3,FALSE)),"i.a"))</f>
        <v>i.a</v>
      </c>
      <c r="V400" s="134" t="str">
        <f>IF($C400="","",_xlfn.IFNA(IF(ISBLANK(VLOOKUP($C400,GVgg!$D$12:CI$600,V$3,FALSE)),"i.a",VLOOKUP($C400,GVgg!$D$12:CI$600,V$3,FALSE)),"i.a"))</f>
        <v>i.a</v>
      </c>
      <c r="W400" s="134" t="str">
        <f>IF($C400="","",_xlfn.IFNA(IF(ISBLANK(VLOOKUP($C400,GVgg!$D$12:CJ$600,W$3,FALSE)),"i.a",VLOOKUP($C400,GVgg!$D$12:CJ$600,W$3,FALSE)),"i.a"))</f>
        <v>i.a</v>
      </c>
      <c r="X400" s="134" t="str">
        <f>IF($C400="","",_xlfn.IFNA(IF(ISBLANK(VLOOKUP($C400,GVgg!$D$12:CK$600,X$3,FALSE)),"i.a",VLOOKUP($C400,GVgg!$D$12:CK$600,X$3,FALSE)),"i.a"))</f>
        <v>i.a</v>
      </c>
      <c r="Y400" s="134" t="str">
        <f>IF($C400="","",_xlfn.IFNA(IF(ISBLANK(VLOOKUP($C400,GVgg!$D$12:CL$600,Y$3,FALSE)),"i.a",VLOOKUP($C400,GVgg!$D$12:CL$600,Y$3,FALSE)),"i.a"))</f>
        <v>i.a</v>
      </c>
      <c r="Z400" s="134" t="str">
        <f>IF($C400="","",_xlfn.IFNA(IF(ISBLANK(VLOOKUP($C400,GVgg!$D$12:CM$600,Z$3,FALSE)),"i.a",VLOOKUP($C400,GVgg!$D$12:CM$600,Z$3,FALSE)),"i.a"))</f>
        <v>i.a</v>
      </c>
      <c r="AA400" s="134" t="str">
        <f>IF($C400="","",_xlfn.IFNA(IF(ISBLANK(VLOOKUP($C400,GVgg!$D$12:CN$600,AA$3,FALSE)),"i.a",VLOOKUP($C400,GVgg!$D$12:CN$600,AA$3,FALSE)),"i.a"))</f>
        <v>i.a</v>
      </c>
      <c r="AB400" s="134" t="str">
        <f>IF($C400="","",_xlfn.IFNA(IF(ISBLANK(VLOOKUP($C400,GVgg!$D$12:CO$600,AB$3,FALSE)),"i.a",VLOOKUP($C400,GVgg!$D$12:CO$600,AB$3,FALSE)),"i.a"))</f>
        <v>i.a</v>
      </c>
    </row>
    <row r="401" spans="1:28" x14ac:dyDescent="0.2">
      <c r="A401" s="45">
        <v>393</v>
      </c>
      <c r="B401" s="45">
        <f>IF(OR(B400=B399,INDEX(GVgg!$B$12:$D$600,B400,1)=""),B400+1,B400)</f>
        <v>393</v>
      </c>
      <c r="C401" s="45">
        <f>IF(B401=B402,"",INDEX(GVgg!$B$12:$D$600,B401,3))</f>
        <v>0</v>
      </c>
      <c r="D401" s="51" t="str">
        <f>_xlfn.IFNA(IF(OR($C401="",ISBLANK(VLOOKUP($C401,GVgg!$D$11:$BV992,$I$3,FALSE))),"",VLOOKUP($C401,GVgg!$D$11:$BV992,$I$3,FALSE)),"")</f>
        <v/>
      </c>
      <c r="E401" s="51" t="str">
        <f>_xlfn.IFNA(IF(OR($C401="",ISBLANK(VLOOKUP($C401,GVgg!$D$11:$BV992,$I$3-1,FALSE))),"",VLOOKUP($C401,GVgg!$D$11:$BV992,$I$3-1,FALSE)),"")</f>
        <v/>
      </c>
      <c r="F401" s="51">
        <f>IF(B401=B402,UPPER(MID(INDEX(GVgg!$B$12:$F$600,B401,1),9,99)),INDEX(GVgg!$B$12:$F$600,B401,5))</f>
        <v>0</v>
      </c>
      <c r="G401" s="51">
        <f>IF(B401=B402,UPPER(MID(INDEX(GVgg!$B$12:$F$600,B401,1),9,99)),INDEX(GVgg!$B$12:$F$600,B401,4))</f>
        <v>0</v>
      </c>
      <c r="H401" s="106">
        <f t="shared" si="14"/>
        <v>0</v>
      </c>
      <c r="I401" s="108" t="str">
        <f t="shared" si="13"/>
        <v xml:space="preserve"> </v>
      </c>
      <c r="J401" s="134" t="str">
        <f>IF($C401="","",_xlfn.IFNA(IF(ISBLANK(VLOOKUP($C401,GVgg!$D$12:BW$600,J$3,FALSE)),"i.a",VLOOKUP($C401,GVgg!$D$12:BW$600,J$3,FALSE)),"i.a"))</f>
        <v>i.a</v>
      </c>
      <c r="K401" s="134" t="str">
        <f>IF($C401="","",_xlfn.IFNA(IF(ISBLANK(VLOOKUP($C401,GVgg!$D$12:BX$600,K$3,FALSE)),"i.a",VLOOKUP($C401,GVgg!$D$12:BX$600,K$3,FALSE)),"i.a"))</f>
        <v>i.a</v>
      </c>
      <c r="L401" s="134" t="str">
        <f>IF($C401="","",_xlfn.IFNA(IF(ISBLANK(VLOOKUP($C401,GVgg!$D$12:BY$600,L$3,FALSE)),"i.a",VLOOKUP($C401,GVgg!$D$12:BY$600,L$3,FALSE)),"i.a"))</f>
        <v>i.a</v>
      </c>
      <c r="M401" s="134" t="str">
        <f>IF($C401="","",_xlfn.IFNA(IF(ISBLANK(VLOOKUP($C401,GVgg!$D$12:BZ$600,M$3,FALSE)),"i.a",VLOOKUP($C401,GVgg!$D$12:BZ$600,M$3,FALSE)),"i.a"))</f>
        <v>i.a</v>
      </c>
      <c r="N401" s="134" t="str">
        <f>IF($C401="","",_xlfn.IFNA(IF(ISBLANK(VLOOKUP($C401,GVgg!$D$12:CA$600,N$3,FALSE)),"i.a",VLOOKUP($C401,GVgg!$D$12:CA$600,N$3,FALSE)),"i.a"))</f>
        <v>i.a</v>
      </c>
      <c r="O401" s="134" t="str">
        <f>IF($C401="","",_xlfn.IFNA(IF(ISBLANK(VLOOKUP($C401,GVgg!$D$12:CB$600,O$3,FALSE)),"i.a",VLOOKUP($C401,GVgg!$D$12:CB$600,O$3,FALSE)),"i.a"))</f>
        <v>i.a</v>
      </c>
      <c r="P401" s="134" t="str">
        <f>IF($C401="","",_xlfn.IFNA(IF(ISBLANK(VLOOKUP($C401,GVgg!$D$12:CC$600,P$3,FALSE)),"i.a",VLOOKUP($C401,GVgg!$D$12:CC$600,P$3,FALSE)),"i.a"))</f>
        <v>i.a</v>
      </c>
      <c r="Q401" s="134" t="str">
        <f>IF($C401="","",_xlfn.IFNA(IF(ISBLANK(VLOOKUP($C401,GVgg!$D$12:CD$600,Q$3,FALSE)),"i.a",VLOOKUP($C401,GVgg!$D$12:CD$600,Q$3,FALSE)),"i.a"))</f>
        <v>i.a</v>
      </c>
      <c r="R401" s="134" t="str">
        <f>IF($C401="","",_xlfn.IFNA(IF(ISBLANK(VLOOKUP($C401,GVgg!$D$12:CE$600,R$3,FALSE)),"i.a",VLOOKUP($C401,GVgg!$D$12:CE$600,R$3,FALSE)),"i.a"))</f>
        <v>i.a</v>
      </c>
      <c r="S401" s="134" t="str">
        <f>IF($C401="","",_xlfn.IFNA(IF(ISBLANK(VLOOKUP($C401,GVgg!$D$12:CF$600,S$3,FALSE)),"i.a",VLOOKUP($C401,GVgg!$D$12:CF$600,S$3,FALSE)),"i.a"))</f>
        <v>i.a</v>
      </c>
      <c r="T401" s="134" t="str">
        <f>IF($C401="","",_xlfn.IFNA(IF(ISBLANK(VLOOKUP($C401,GVgg!$D$12:CG$600,T$3,FALSE)),"i.a",VLOOKUP($C401,GVgg!$D$12:CG$600,T$3,FALSE)),"i.a"))</f>
        <v>i.a</v>
      </c>
      <c r="U401" s="134" t="str">
        <f>IF($C401="","",_xlfn.IFNA(IF(ISBLANK(VLOOKUP($C401,GVgg!$D$12:CH$600,U$3,FALSE)),"i.a",VLOOKUP($C401,GVgg!$D$12:CH$600,U$3,FALSE)),"i.a"))</f>
        <v>i.a</v>
      </c>
      <c r="V401" s="134" t="str">
        <f>IF($C401="","",_xlfn.IFNA(IF(ISBLANK(VLOOKUP($C401,GVgg!$D$12:CI$600,V$3,FALSE)),"i.a",VLOOKUP($C401,GVgg!$D$12:CI$600,V$3,FALSE)),"i.a"))</f>
        <v>i.a</v>
      </c>
      <c r="W401" s="134" t="str">
        <f>IF($C401="","",_xlfn.IFNA(IF(ISBLANK(VLOOKUP($C401,GVgg!$D$12:CJ$600,W$3,FALSE)),"i.a",VLOOKUP($C401,GVgg!$D$12:CJ$600,W$3,FALSE)),"i.a"))</f>
        <v>i.a</v>
      </c>
      <c r="X401" s="134" t="str">
        <f>IF($C401="","",_xlfn.IFNA(IF(ISBLANK(VLOOKUP($C401,GVgg!$D$12:CK$600,X$3,FALSE)),"i.a",VLOOKUP($C401,GVgg!$D$12:CK$600,X$3,FALSE)),"i.a"))</f>
        <v>i.a</v>
      </c>
      <c r="Y401" s="134" t="str">
        <f>IF($C401="","",_xlfn.IFNA(IF(ISBLANK(VLOOKUP($C401,GVgg!$D$12:CL$600,Y$3,FALSE)),"i.a",VLOOKUP($C401,GVgg!$D$12:CL$600,Y$3,FALSE)),"i.a"))</f>
        <v>i.a</v>
      </c>
      <c r="Z401" s="134" t="str">
        <f>IF($C401="","",_xlfn.IFNA(IF(ISBLANK(VLOOKUP($C401,GVgg!$D$12:CM$600,Z$3,FALSE)),"i.a",VLOOKUP($C401,GVgg!$D$12:CM$600,Z$3,FALSE)),"i.a"))</f>
        <v>i.a</v>
      </c>
      <c r="AA401" s="134" t="str">
        <f>IF($C401="","",_xlfn.IFNA(IF(ISBLANK(VLOOKUP($C401,GVgg!$D$12:CN$600,AA$3,FALSE)),"i.a",VLOOKUP($C401,GVgg!$D$12:CN$600,AA$3,FALSE)),"i.a"))</f>
        <v>i.a</v>
      </c>
      <c r="AB401" s="134" t="str">
        <f>IF($C401="","",_xlfn.IFNA(IF(ISBLANK(VLOOKUP($C401,GVgg!$D$12:CO$600,AB$3,FALSE)),"i.a",VLOOKUP($C401,GVgg!$D$12:CO$600,AB$3,FALSE)),"i.a"))</f>
        <v>i.a</v>
      </c>
    </row>
    <row r="402" spans="1:28" x14ac:dyDescent="0.2">
      <c r="A402" s="45">
        <v>394</v>
      </c>
      <c r="B402" s="45">
        <f>IF(OR(B401=B400,INDEX(GVgg!$B$12:$D$600,B401,1)=""),B401+1,B401)</f>
        <v>394</v>
      </c>
      <c r="C402" s="45">
        <f>IF(B402=B403,"",INDEX(GVgg!$B$12:$D$600,B402,3))</f>
        <v>0</v>
      </c>
      <c r="D402" s="51" t="str">
        <f>_xlfn.IFNA(IF(OR($C402="",ISBLANK(VLOOKUP($C402,GVgg!$D$11:$BV993,$I$3,FALSE))),"",VLOOKUP($C402,GVgg!$D$11:$BV993,$I$3,FALSE)),"")</f>
        <v/>
      </c>
      <c r="E402" s="51" t="str">
        <f>_xlfn.IFNA(IF(OR($C402="",ISBLANK(VLOOKUP($C402,GVgg!$D$11:$BV993,$I$3-1,FALSE))),"",VLOOKUP($C402,GVgg!$D$11:$BV993,$I$3-1,FALSE)),"")</f>
        <v/>
      </c>
      <c r="F402" s="51">
        <f>IF(B402=B403,UPPER(MID(INDEX(GVgg!$B$12:$F$600,B402,1),9,99)),INDEX(GVgg!$B$12:$F$600,B402,5))</f>
        <v>0</v>
      </c>
      <c r="G402" s="51">
        <f>IF(B402=B403,UPPER(MID(INDEX(GVgg!$B$12:$F$600,B402,1),9,99)),INDEX(GVgg!$B$12:$F$600,B402,4))</f>
        <v>0</v>
      </c>
      <c r="H402" s="106">
        <f t="shared" si="14"/>
        <v>0</v>
      </c>
      <c r="I402" s="108" t="str">
        <f t="shared" si="13"/>
        <v xml:space="preserve"> </v>
      </c>
      <c r="J402" s="134" t="str">
        <f>IF($C402="","",_xlfn.IFNA(IF(ISBLANK(VLOOKUP($C402,GVgg!$D$12:BW$600,J$3,FALSE)),"i.a",VLOOKUP($C402,GVgg!$D$12:BW$600,J$3,FALSE)),"i.a"))</f>
        <v>i.a</v>
      </c>
      <c r="K402" s="134" t="str">
        <f>IF($C402="","",_xlfn.IFNA(IF(ISBLANK(VLOOKUP($C402,GVgg!$D$12:BX$600,K$3,FALSE)),"i.a",VLOOKUP($C402,GVgg!$D$12:BX$600,K$3,FALSE)),"i.a"))</f>
        <v>i.a</v>
      </c>
      <c r="L402" s="134" t="str">
        <f>IF($C402="","",_xlfn.IFNA(IF(ISBLANK(VLOOKUP($C402,GVgg!$D$12:BY$600,L$3,FALSE)),"i.a",VLOOKUP($C402,GVgg!$D$12:BY$600,L$3,FALSE)),"i.a"))</f>
        <v>i.a</v>
      </c>
      <c r="M402" s="134" t="str">
        <f>IF($C402="","",_xlfn.IFNA(IF(ISBLANK(VLOOKUP($C402,GVgg!$D$12:BZ$600,M$3,FALSE)),"i.a",VLOOKUP($C402,GVgg!$D$12:BZ$600,M$3,FALSE)),"i.a"))</f>
        <v>i.a</v>
      </c>
      <c r="N402" s="134" t="str">
        <f>IF($C402="","",_xlfn.IFNA(IF(ISBLANK(VLOOKUP($C402,GVgg!$D$12:CA$600,N$3,FALSE)),"i.a",VLOOKUP($C402,GVgg!$D$12:CA$600,N$3,FALSE)),"i.a"))</f>
        <v>i.a</v>
      </c>
      <c r="O402" s="134" t="str">
        <f>IF($C402="","",_xlfn.IFNA(IF(ISBLANK(VLOOKUP($C402,GVgg!$D$12:CB$600,O$3,FALSE)),"i.a",VLOOKUP($C402,GVgg!$D$12:CB$600,O$3,FALSE)),"i.a"))</f>
        <v>i.a</v>
      </c>
      <c r="P402" s="134" t="str">
        <f>IF($C402="","",_xlfn.IFNA(IF(ISBLANK(VLOOKUP($C402,GVgg!$D$12:CC$600,P$3,FALSE)),"i.a",VLOOKUP($C402,GVgg!$D$12:CC$600,P$3,FALSE)),"i.a"))</f>
        <v>i.a</v>
      </c>
      <c r="Q402" s="134" t="str">
        <f>IF($C402="","",_xlfn.IFNA(IF(ISBLANK(VLOOKUP($C402,GVgg!$D$12:CD$600,Q$3,FALSE)),"i.a",VLOOKUP($C402,GVgg!$D$12:CD$600,Q$3,FALSE)),"i.a"))</f>
        <v>i.a</v>
      </c>
      <c r="R402" s="134" t="str">
        <f>IF($C402="","",_xlfn.IFNA(IF(ISBLANK(VLOOKUP($C402,GVgg!$D$12:CE$600,R$3,FALSE)),"i.a",VLOOKUP($C402,GVgg!$D$12:CE$600,R$3,FALSE)),"i.a"))</f>
        <v>i.a</v>
      </c>
      <c r="S402" s="134" t="str">
        <f>IF($C402="","",_xlfn.IFNA(IF(ISBLANK(VLOOKUP($C402,GVgg!$D$12:CF$600,S$3,FALSE)),"i.a",VLOOKUP($C402,GVgg!$D$12:CF$600,S$3,FALSE)),"i.a"))</f>
        <v>i.a</v>
      </c>
      <c r="T402" s="134" t="str">
        <f>IF($C402="","",_xlfn.IFNA(IF(ISBLANK(VLOOKUP($C402,GVgg!$D$12:CG$600,T$3,FALSE)),"i.a",VLOOKUP($C402,GVgg!$D$12:CG$600,T$3,FALSE)),"i.a"))</f>
        <v>i.a</v>
      </c>
      <c r="U402" s="134" t="str">
        <f>IF($C402="","",_xlfn.IFNA(IF(ISBLANK(VLOOKUP($C402,GVgg!$D$12:CH$600,U$3,FALSE)),"i.a",VLOOKUP($C402,GVgg!$D$12:CH$600,U$3,FALSE)),"i.a"))</f>
        <v>i.a</v>
      </c>
      <c r="V402" s="134" t="str">
        <f>IF($C402="","",_xlfn.IFNA(IF(ISBLANK(VLOOKUP($C402,GVgg!$D$12:CI$600,V$3,FALSE)),"i.a",VLOOKUP($C402,GVgg!$D$12:CI$600,V$3,FALSE)),"i.a"))</f>
        <v>i.a</v>
      </c>
      <c r="W402" s="134" t="str">
        <f>IF($C402="","",_xlfn.IFNA(IF(ISBLANK(VLOOKUP($C402,GVgg!$D$12:CJ$600,W$3,FALSE)),"i.a",VLOOKUP($C402,GVgg!$D$12:CJ$600,W$3,FALSE)),"i.a"))</f>
        <v>i.a</v>
      </c>
      <c r="X402" s="134" t="str">
        <f>IF($C402="","",_xlfn.IFNA(IF(ISBLANK(VLOOKUP($C402,GVgg!$D$12:CK$600,X$3,FALSE)),"i.a",VLOOKUP($C402,GVgg!$D$12:CK$600,X$3,FALSE)),"i.a"))</f>
        <v>i.a</v>
      </c>
      <c r="Y402" s="134" t="str">
        <f>IF($C402="","",_xlfn.IFNA(IF(ISBLANK(VLOOKUP($C402,GVgg!$D$12:CL$600,Y$3,FALSE)),"i.a",VLOOKUP($C402,GVgg!$D$12:CL$600,Y$3,FALSE)),"i.a"))</f>
        <v>i.a</v>
      </c>
      <c r="Z402" s="134" t="str">
        <f>IF($C402="","",_xlfn.IFNA(IF(ISBLANK(VLOOKUP($C402,GVgg!$D$12:CM$600,Z$3,FALSE)),"i.a",VLOOKUP($C402,GVgg!$D$12:CM$600,Z$3,FALSE)),"i.a"))</f>
        <v>i.a</v>
      </c>
      <c r="AA402" s="134" t="str">
        <f>IF($C402="","",_xlfn.IFNA(IF(ISBLANK(VLOOKUP($C402,GVgg!$D$12:CN$600,AA$3,FALSE)),"i.a",VLOOKUP($C402,GVgg!$D$12:CN$600,AA$3,FALSE)),"i.a"))</f>
        <v>i.a</v>
      </c>
      <c r="AB402" s="134" t="str">
        <f>IF($C402="","",_xlfn.IFNA(IF(ISBLANK(VLOOKUP($C402,GVgg!$D$12:CO$600,AB$3,FALSE)),"i.a",VLOOKUP($C402,GVgg!$D$12:CO$600,AB$3,FALSE)),"i.a"))</f>
        <v>i.a</v>
      </c>
    </row>
    <row r="403" spans="1:28" x14ac:dyDescent="0.2">
      <c r="A403" s="45">
        <v>395</v>
      </c>
      <c r="B403" s="45">
        <f>IF(OR(B402=B401,INDEX(GVgg!$B$12:$D$600,B402,1)=""),B402+1,B402)</f>
        <v>395</v>
      </c>
      <c r="C403" s="45">
        <f>IF(B403=B404,"",INDEX(GVgg!$B$12:$D$600,B403,3))</f>
        <v>0</v>
      </c>
      <c r="D403" s="51" t="str">
        <f>_xlfn.IFNA(IF(OR($C403="",ISBLANK(VLOOKUP($C403,GVgg!$D$11:$BV994,$I$3,FALSE))),"",VLOOKUP($C403,GVgg!$D$11:$BV994,$I$3,FALSE)),"")</f>
        <v/>
      </c>
      <c r="E403" s="51" t="str">
        <f>_xlfn.IFNA(IF(OR($C403="",ISBLANK(VLOOKUP($C403,GVgg!$D$11:$BV994,$I$3-1,FALSE))),"",VLOOKUP($C403,GVgg!$D$11:$BV994,$I$3-1,FALSE)),"")</f>
        <v/>
      </c>
      <c r="F403" s="51">
        <f>IF(B403=B404,UPPER(MID(INDEX(GVgg!$B$12:$F$600,B403,1),9,99)),INDEX(GVgg!$B$12:$F$600,B403,5))</f>
        <v>0</v>
      </c>
      <c r="G403" s="51">
        <f>IF(B403=B404,UPPER(MID(INDEX(GVgg!$B$12:$F$600,B403,1),9,99)),INDEX(GVgg!$B$12:$F$600,B403,4))</f>
        <v>0</v>
      </c>
      <c r="H403" s="106">
        <f t="shared" si="14"/>
        <v>0</v>
      </c>
      <c r="I403" s="108" t="str">
        <f t="shared" si="13"/>
        <v xml:space="preserve"> </v>
      </c>
      <c r="J403" s="134" t="str">
        <f>IF($C403="","",_xlfn.IFNA(IF(ISBLANK(VLOOKUP($C403,GVgg!$D$12:BW$600,J$3,FALSE)),"i.a",VLOOKUP($C403,GVgg!$D$12:BW$600,J$3,FALSE)),"i.a"))</f>
        <v>i.a</v>
      </c>
      <c r="K403" s="134" t="str">
        <f>IF($C403="","",_xlfn.IFNA(IF(ISBLANK(VLOOKUP($C403,GVgg!$D$12:BX$600,K$3,FALSE)),"i.a",VLOOKUP($C403,GVgg!$D$12:BX$600,K$3,FALSE)),"i.a"))</f>
        <v>i.a</v>
      </c>
      <c r="L403" s="134" t="str">
        <f>IF($C403="","",_xlfn.IFNA(IF(ISBLANK(VLOOKUP($C403,GVgg!$D$12:BY$600,L$3,FALSE)),"i.a",VLOOKUP($C403,GVgg!$D$12:BY$600,L$3,FALSE)),"i.a"))</f>
        <v>i.a</v>
      </c>
      <c r="M403" s="134" t="str">
        <f>IF($C403="","",_xlfn.IFNA(IF(ISBLANK(VLOOKUP($C403,GVgg!$D$12:BZ$600,M$3,FALSE)),"i.a",VLOOKUP($C403,GVgg!$D$12:BZ$600,M$3,FALSE)),"i.a"))</f>
        <v>i.a</v>
      </c>
      <c r="N403" s="134" t="str">
        <f>IF($C403="","",_xlfn.IFNA(IF(ISBLANK(VLOOKUP($C403,GVgg!$D$12:CA$600,N$3,FALSE)),"i.a",VLOOKUP($C403,GVgg!$D$12:CA$600,N$3,FALSE)),"i.a"))</f>
        <v>i.a</v>
      </c>
      <c r="O403" s="134" t="str">
        <f>IF($C403="","",_xlfn.IFNA(IF(ISBLANK(VLOOKUP($C403,GVgg!$D$12:CB$600,O$3,FALSE)),"i.a",VLOOKUP($C403,GVgg!$D$12:CB$600,O$3,FALSE)),"i.a"))</f>
        <v>i.a</v>
      </c>
      <c r="P403" s="134" t="str">
        <f>IF($C403="","",_xlfn.IFNA(IF(ISBLANK(VLOOKUP($C403,GVgg!$D$12:CC$600,P$3,FALSE)),"i.a",VLOOKUP($C403,GVgg!$D$12:CC$600,P$3,FALSE)),"i.a"))</f>
        <v>i.a</v>
      </c>
      <c r="Q403" s="134" t="str">
        <f>IF($C403="","",_xlfn.IFNA(IF(ISBLANK(VLOOKUP($C403,GVgg!$D$12:CD$600,Q$3,FALSE)),"i.a",VLOOKUP($C403,GVgg!$D$12:CD$600,Q$3,FALSE)),"i.a"))</f>
        <v>i.a</v>
      </c>
      <c r="R403" s="134" t="str">
        <f>IF($C403="","",_xlfn.IFNA(IF(ISBLANK(VLOOKUP($C403,GVgg!$D$12:CE$600,R$3,FALSE)),"i.a",VLOOKUP($C403,GVgg!$D$12:CE$600,R$3,FALSE)),"i.a"))</f>
        <v>i.a</v>
      </c>
      <c r="S403" s="134" t="str">
        <f>IF($C403="","",_xlfn.IFNA(IF(ISBLANK(VLOOKUP($C403,GVgg!$D$12:CF$600,S$3,FALSE)),"i.a",VLOOKUP($C403,GVgg!$D$12:CF$600,S$3,FALSE)),"i.a"))</f>
        <v>i.a</v>
      </c>
      <c r="T403" s="134" t="str">
        <f>IF($C403="","",_xlfn.IFNA(IF(ISBLANK(VLOOKUP($C403,GVgg!$D$12:CG$600,T$3,FALSE)),"i.a",VLOOKUP($C403,GVgg!$D$12:CG$600,T$3,FALSE)),"i.a"))</f>
        <v>i.a</v>
      </c>
      <c r="U403" s="134" t="str">
        <f>IF($C403="","",_xlfn.IFNA(IF(ISBLANK(VLOOKUP($C403,GVgg!$D$12:CH$600,U$3,FALSE)),"i.a",VLOOKUP($C403,GVgg!$D$12:CH$600,U$3,FALSE)),"i.a"))</f>
        <v>i.a</v>
      </c>
      <c r="V403" s="134" t="str">
        <f>IF($C403="","",_xlfn.IFNA(IF(ISBLANK(VLOOKUP($C403,GVgg!$D$12:CI$600,V$3,FALSE)),"i.a",VLOOKUP($C403,GVgg!$D$12:CI$600,V$3,FALSE)),"i.a"))</f>
        <v>i.a</v>
      </c>
      <c r="W403" s="134" t="str">
        <f>IF($C403="","",_xlfn.IFNA(IF(ISBLANK(VLOOKUP($C403,GVgg!$D$12:CJ$600,W$3,FALSE)),"i.a",VLOOKUP($C403,GVgg!$D$12:CJ$600,W$3,FALSE)),"i.a"))</f>
        <v>i.a</v>
      </c>
      <c r="X403" s="134" t="str">
        <f>IF($C403="","",_xlfn.IFNA(IF(ISBLANK(VLOOKUP($C403,GVgg!$D$12:CK$600,X$3,FALSE)),"i.a",VLOOKUP($C403,GVgg!$D$12:CK$600,X$3,FALSE)),"i.a"))</f>
        <v>i.a</v>
      </c>
      <c r="Y403" s="134" t="str">
        <f>IF($C403="","",_xlfn.IFNA(IF(ISBLANK(VLOOKUP($C403,GVgg!$D$12:CL$600,Y$3,FALSE)),"i.a",VLOOKUP($C403,GVgg!$D$12:CL$600,Y$3,FALSE)),"i.a"))</f>
        <v>i.a</v>
      </c>
      <c r="Z403" s="134" t="str">
        <f>IF($C403="","",_xlfn.IFNA(IF(ISBLANK(VLOOKUP($C403,GVgg!$D$12:CM$600,Z$3,FALSE)),"i.a",VLOOKUP($C403,GVgg!$D$12:CM$600,Z$3,FALSE)),"i.a"))</f>
        <v>i.a</v>
      </c>
      <c r="AA403" s="134" t="str">
        <f>IF($C403="","",_xlfn.IFNA(IF(ISBLANK(VLOOKUP($C403,GVgg!$D$12:CN$600,AA$3,FALSE)),"i.a",VLOOKUP($C403,GVgg!$D$12:CN$600,AA$3,FALSE)),"i.a"))</f>
        <v>i.a</v>
      </c>
      <c r="AB403" s="134" t="str">
        <f>IF($C403="","",_xlfn.IFNA(IF(ISBLANK(VLOOKUP($C403,GVgg!$D$12:CO$600,AB$3,FALSE)),"i.a",VLOOKUP($C403,GVgg!$D$12:CO$600,AB$3,FALSE)),"i.a"))</f>
        <v>i.a</v>
      </c>
    </row>
    <row r="404" spans="1:28" x14ac:dyDescent="0.2">
      <c r="A404" s="45">
        <v>396</v>
      </c>
      <c r="B404" s="45">
        <f>IF(OR(B403=B402,INDEX(GVgg!$B$12:$D$600,B403,1)=""),B403+1,B403)</f>
        <v>396</v>
      </c>
      <c r="C404" s="45">
        <f>IF(B404=B405,"",INDEX(GVgg!$B$12:$D$600,B404,3))</f>
        <v>0</v>
      </c>
      <c r="D404" s="51" t="str">
        <f>_xlfn.IFNA(IF(OR($C404="",ISBLANK(VLOOKUP($C404,GVgg!$D$11:$BV995,$I$3,FALSE))),"",VLOOKUP($C404,GVgg!$D$11:$BV995,$I$3,FALSE)),"")</f>
        <v/>
      </c>
      <c r="E404" s="51" t="str">
        <f>_xlfn.IFNA(IF(OR($C404="",ISBLANK(VLOOKUP($C404,GVgg!$D$11:$BV995,$I$3-1,FALSE))),"",VLOOKUP($C404,GVgg!$D$11:$BV995,$I$3-1,FALSE)),"")</f>
        <v/>
      </c>
      <c r="F404" s="51">
        <f>IF(B404=B405,UPPER(MID(INDEX(GVgg!$B$12:$F$600,B404,1),9,99)),INDEX(GVgg!$B$12:$F$600,B404,5))</f>
        <v>0</v>
      </c>
      <c r="G404" s="51">
        <f>IF(B404=B405,UPPER(MID(INDEX(GVgg!$B$12:$F$600,B404,1),9,99)),INDEX(GVgg!$B$12:$F$600,B404,4))</f>
        <v>0</v>
      </c>
      <c r="H404" s="106">
        <f t="shared" si="14"/>
        <v>0</v>
      </c>
      <c r="I404" s="108" t="str">
        <f t="shared" si="13"/>
        <v xml:space="preserve"> </v>
      </c>
      <c r="J404" s="134" t="str">
        <f>IF($C404="","",_xlfn.IFNA(IF(ISBLANK(VLOOKUP($C404,GVgg!$D$12:BW$600,J$3,FALSE)),"i.a",VLOOKUP($C404,GVgg!$D$12:BW$600,J$3,FALSE)),"i.a"))</f>
        <v>i.a</v>
      </c>
      <c r="K404" s="134" t="str">
        <f>IF($C404="","",_xlfn.IFNA(IF(ISBLANK(VLOOKUP($C404,GVgg!$D$12:BX$600,K$3,FALSE)),"i.a",VLOOKUP($C404,GVgg!$D$12:BX$600,K$3,FALSE)),"i.a"))</f>
        <v>i.a</v>
      </c>
      <c r="L404" s="134" t="str">
        <f>IF($C404="","",_xlfn.IFNA(IF(ISBLANK(VLOOKUP($C404,GVgg!$D$12:BY$600,L$3,FALSE)),"i.a",VLOOKUP($C404,GVgg!$D$12:BY$600,L$3,FALSE)),"i.a"))</f>
        <v>i.a</v>
      </c>
      <c r="M404" s="134" t="str">
        <f>IF($C404="","",_xlfn.IFNA(IF(ISBLANK(VLOOKUP($C404,GVgg!$D$12:BZ$600,M$3,FALSE)),"i.a",VLOOKUP($C404,GVgg!$D$12:BZ$600,M$3,FALSE)),"i.a"))</f>
        <v>i.a</v>
      </c>
      <c r="N404" s="134" t="str">
        <f>IF($C404="","",_xlfn.IFNA(IF(ISBLANK(VLOOKUP($C404,GVgg!$D$12:CA$600,N$3,FALSE)),"i.a",VLOOKUP($C404,GVgg!$D$12:CA$600,N$3,FALSE)),"i.a"))</f>
        <v>i.a</v>
      </c>
      <c r="O404" s="134" t="str">
        <f>IF($C404="","",_xlfn.IFNA(IF(ISBLANK(VLOOKUP($C404,GVgg!$D$12:CB$600,O$3,FALSE)),"i.a",VLOOKUP($C404,GVgg!$D$12:CB$600,O$3,FALSE)),"i.a"))</f>
        <v>i.a</v>
      </c>
      <c r="P404" s="134" t="str">
        <f>IF($C404="","",_xlfn.IFNA(IF(ISBLANK(VLOOKUP($C404,GVgg!$D$12:CC$600,P$3,FALSE)),"i.a",VLOOKUP($C404,GVgg!$D$12:CC$600,P$3,FALSE)),"i.a"))</f>
        <v>i.a</v>
      </c>
      <c r="Q404" s="134" t="str">
        <f>IF($C404="","",_xlfn.IFNA(IF(ISBLANK(VLOOKUP($C404,GVgg!$D$12:CD$600,Q$3,FALSE)),"i.a",VLOOKUP($C404,GVgg!$D$12:CD$600,Q$3,FALSE)),"i.a"))</f>
        <v>i.a</v>
      </c>
      <c r="R404" s="134" t="str">
        <f>IF($C404="","",_xlfn.IFNA(IF(ISBLANK(VLOOKUP($C404,GVgg!$D$12:CE$600,R$3,FALSE)),"i.a",VLOOKUP($C404,GVgg!$D$12:CE$600,R$3,FALSE)),"i.a"))</f>
        <v>i.a</v>
      </c>
      <c r="S404" s="134" t="str">
        <f>IF($C404="","",_xlfn.IFNA(IF(ISBLANK(VLOOKUP($C404,GVgg!$D$12:CF$600,S$3,FALSE)),"i.a",VLOOKUP($C404,GVgg!$D$12:CF$600,S$3,FALSE)),"i.a"))</f>
        <v>i.a</v>
      </c>
      <c r="T404" s="134" t="str">
        <f>IF($C404="","",_xlfn.IFNA(IF(ISBLANK(VLOOKUP($C404,GVgg!$D$12:CG$600,T$3,FALSE)),"i.a",VLOOKUP($C404,GVgg!$D$12:CG$600,T$3,FALSE)),"i.a"))</f>
        <v>i.a</v>
      </c>
      <c r="U404" s="134" t="str">
        <f>IF($C404="","",_xlfn.IFNA(IF(ISBLANK(VLOOKUP($C404,GVgg!$D$12:CH$600,U$3,FALSE)),"i.a",VLOOKUP($C404,GVgg!$D$12:CH$600,U$3,FALSE)),"i.a"))</f>
        <v>i.a</v>
      </c>
      <c r="V404" s="134" t="str">
        <f>IF($C404="","",_xlfn.IFNA(IF(ISBLANK(VLOOKUP($C404,GVgg!$D$12:CI$600,V$3,FALSE)),"i.a",VLOOKUP($C404,GVgg!$D$12:CI$600,V$3,FALSE)),"i.a"))</f>
        <v>i.a</v>
      </c>
      <c r="W404" s="134" t="str">
        <f>IF($C404="","",_xlfn.IFNA(IF(ISBLANK(VLOOKUP($C404,GVgg!$D$12:CJ$600,W$3,FALSE)),"i.a",VLOOKUP($C404,GVgg!$D$12:CJ$600,W$3,FALSE)),"i.a"))</f>
        <v>i.a</v>
      </c>
      <c r="X404" s="134" t="str">
        <f>IF($C404="","",_xlfn.IFNA(IF(ISBLANK(VLOOKUP($C404,GVgg!$D$12:CK$600,X$3,FALSE)),"i.a",VLOOKUP($C404,GVgg!$D$12:CK$600,X$3,FALSE)),"i.a"))</f>
        <v>i.a</v>
      </c>
      <c r="Y404" s="134" t="str">
        <f>IF($C404="","",_xlfn.IFNA(IF(ISBLANK(VLOOKUP($C404,GVgg!$D$12:CL$600,Y$3,FALSE)),"i.a",VLOOKUP($C404,GVgg!$D$12:CL$600,Y$3,FALSE)),"i.a"))</f>
        <v>i.a</v>
      </c>
      <c r="Z404" s="134" t="str">
        <f>IF($C404="","",_xlfn.IFNA(IF(ISBLANK(VLOOKUP($C404,GVgg!$D$12:CM$600,Z$3,FALSE)),"i.a",VLOOKUP($C404,GVgg!$D$12:CM$600,Z$3,FALSE)),"i.a"))</f>
        <v>i.a</v>
      </c>
      <c r="AA404" s="134" t="str">
        <f>IF($C404="","",_xlfn.IFNA(IF(ISBLANK(VLOOKUP($C404,GVgg!$D$12:CN$600,AA$3,FALSE)),"i.a",VLOOKUP($C404,GVgg!$D$12:CN$600,AA$3,FALSE)),"i.a"))</f>
        <v>i.a</v>
      </c>
      <c r="AB404" s="134" t="str">
        <f>IF($C404="","",_xlfn.IFNA(IF(ISBLANK(VLOOKUP($C404,GVgg!$D$12:CO$600,AB$3,FALSE)),"i.a",VLOOKUP($C404,GVgg!$D$12:CO$600,AB$3,FALSE)),"i.a"))</f>
        <v>i.a</v>
      </c>
    </row>
    <row r="405" spans="1:28" x14ac:dyDescent="0.2">
      <c r="A405" s="45">
        <v>397</v>
      </c>
      <c r="B405" s="45">
        <f>IF(OR(B404=B403,INDEX(GVgg!$B$12:$D$600,B404,1)=""),B404+1,B404)</f>
        <v>397</v>
      </c>
      <c r="C405" s="45">
        <f>IF(B405=B406,"",INDEX(GVgg!$B$12:$D$600,B405,3))</f>
        <v>0</v>
      </c>
      <c r="D405" s="51" t="str">
        <f>_xlfn.IFNA(IF(OR($C405="",ISBLANK(VLOOKUP($C405,GVgg!$D$11:$BV996,$I$3,FALSE))),"",VLOOKUP($C405,GVgg!$D$11:$BV996,$I$3,FALSE)),"")</f>
        <v/>
      </c>
      <c r="E405" s="51" t="str">
        <f>_xlfn.IFNA(IF(OR($C405="",ISBLANK(VLOOKUP($C405,GVgg!$D$11:$BV996,$I$3-1,FALSE))),"",VLOOKUP($C405,GVgg!$D$11:$BV996,$I$3-1,FALSE)),"")</f>
        <v/>
      </c>
      <c r="F405" s="51">
        <f>IF(B405=B406,UPPER(MID(INDEX(GVgg!$B$12:$F$600,B405,1),9,99)),INDEX(GVgg!$B$12:$F$600,B405,5))</f>
        <v>0</v>
      </c>
      <c r="G405" s="51">
        <f>IF(B405=B406,UPPER(MID(INDEX(GVgg!$B$12:$F$600,B405,1),9,99)),INDEX(GVgg!$B$12:$F$600,B405,4))</f>
        <v>0</v>
      </c>
      <c r="H405" s="106">
        <f t="shared" si="14"/>
        <v>0</v>
      </c>
      <c r="I405" s="108" t="str">
        <f t="shared" si="13"/>
        <v xml:space="preserve"> </v>
      </c>
      <c r="J405" s="134" t="str">
        <f>IF($C405="","",_xlfn.IFNA(IF(ISBLANK(VLOOKUP($C405,GVgg!$D$12:BW$600,J$3,FALSE)),"i.a",VLOOKUP($C405,GVgg!$D$12:BW$600,J$3,FALSE)),"i.a"))</f>
        <v>i.a</v>
      </c>
      <c r="K405" s="134" t="str">
        <f>IF($C405="","",_xlfn.IFNA(IF(ISBLANK(VLOOKUP($C405,GVgg!$D$12:BX$600,K$3,FALSE)),"i.a",VLOOKUP($C405,GVgg!$D$12:BX$600,K$3,FALSE)),"i.a"))</f>
        <v>i.a</v>
      </c>
      <c r="L405" s="134" t="str">
        <f>IF($C405="","",_xlfn.IFNA(IF(ISBLANK(VLOOKUP($C405,GVgg!$D$12:BY$600,L$3,FALSE)),"i.a",VLOOKUP($C405,GVgg!$D$12:BY$600,L$3,FALSE)),"i.a"))</f>
        <v>i.a</v>
      </c>
      <c r="M405" s="134" t="str">
        <f>IF($C405="","",_xlfn.IFNA(IF(ISBLANK(VLOOKUP($C405,GVgg!$D$12:BZ$600,M$3,FALSE)),"i.a",VLOOKUP($C405,GVgg!$D$12:BZ$600,M$3,FALSE)),"i.a"))</f>
        <v>i.a</v>
      </c>
      <c r="N405" s="134" t="str">
        <f>IF($C405="","",_xlfn.IFNA(IF(ISBLANK(VLOOKUP($C405,GVgg!$D$12:CA$600,N$3,FALSE)),"i.a",VLOOKUP($C405,GVgg!$D$12:CA$600,N$3,FALSE)),"i.a"))</f>
        <v>i.a</v>
      </c>
      <c r="O405" s="134" t="str">
        <f>IF($C405="","",_xlfn.IFNA(IF(ISBLANK(VLOOKUP($C405,GVgg!$D$12:CB$600,O$3,FALSE)),"i.a",VLOOKUP($C405,GVgg!$D$12:CB$600,O$3,FALSE)),"i.a"))</f>
        <v>i.a</v>
      </c>
      <c r="P405" s="134" t="str">
        <f>IF($C405="","",_xlfn.IFNA(IF(ISBLANK(VLOOKUP($C405,GVgg!$D$12:CC$600,P$3,FALSE)),"i.a",VLOOKUP($C405,GVgg!$D$12:CC$600,P$3,FALSE)),"i.a"))</f>
        <v>i.a</v>
      </c>
      <c r="Q405" s="134" t="str">
        <f>IF($C405="","",_xlfn.IFNA(IF(ISBLANK(VLOOKUP($C405,GVgg!$D$12:CD$600,Q$3,FALSE)),"i.a",VLOOKUP($C405,GVgg!$D$12:CD$600,Q$3,FALSE)),"i.a"))</f>
        <v>i.a</v>
      </c>
      <c r="R405" s="134" t="str">
        <f>IF($C405="","",_xlfn.IFNA(IF(ISBLANK(VLOOKUP($C405,GVgg!$D$12:CE$600,R$3,FALSE)),"i.a",VLOOKUP($C405,GVgg!$D$12:CE$600,R$3,FALSE)),"i.a"))</f>
        <v>i.a</v>
      </c>
      <c r="S405" s="134" t="str">
        <f>IF($C405="","",_xlfn.IFNA(IF(ISBLANK(VLOOKUP($C405,GVgg!$D$12:CF$600,S$3,FALSE)),"i.a",VLOOKUP($C405,GVgg!$D$12:CF$600,S$3,FALSE)),"i.a"))</f>
        <v>i.a</v>
      </c>
      <c r="T405" s="134" t="str">
        <f>IF($C405="","",_xlfn.IFNA(IF(ISBLANK(VLOOKUP($C405,GVgg!$D$12:CG$600,T$3,FALSE)),"i.a",VLOOKUP($C405,GVgg!$D$12:CG$600,T$3,FALSE)),"i.a"))</f>
        <v>i.a</v>
      </c>
      <c r="U405" s="134" t="str">
        <f>IF($C405="","",_xlfn.IFNA(IF(ISBLANK(VLOOKUP($C405,GVgg!$D$12:CH$600,U$3,FALSE)),"i.a",VLOOKUP($C405,GVgg!$D$12:CH$600,U$3,FALSE)),"i.a"))</f>
        <v>i.a</v>
      </c>
      <c r="V405" s="134" t="str">
        <f>IF($C405="","",_xlfn.IFNA(IF(ISBLANK(VLOOKUP($C405,GVgg!$D$12:CI$600,V$3,FALSE)),"i.a",VLOOKUP($C405,GVgg!$D$12:CI$600,V$3,FALSE)),"i.a"))</f>
        <v>i.a</v>
      </c>
      <c r="W405" s="134" t="str">
        <f>IF($C405="","",_xlfn.IFNA(IF(ISBLANK(VLOOKUP($C405,GVgg!$D$12:CJ$600,W$3,FALSE)),"i.a",VLOOKUP($C405,GVgg!$D$12:CJ$600,W$3,FALSE)),"i.a"))</f>
        <v>i.a</v>
      </c>
      <c r="X405" s="134" t="str">
        <f>IF($C405="","",_xlfn.IFNA(IF(ISBLANK(VLOOKUP($C405,GVgg!$D$12:CK$600,X$3,FALSE)),"i.a",VLOOKUP($C405,GVgg!$D$12:CK$600,X$3,FALSE)),"i.a"))</f>
        <v>i.a</v>
      </c>
      <c r="Y405" s="134" t="str">
        <f>IF($C405="","",_xlfn.IFNA(IF(ISBLANK(VLOOKUP($C405,GVgg!$D$12:CL$600,Y$3,FALSE)),"i.a",VLOOKUP($C405,GVgg!$D$12:CL$600,Y$3,FALSE)),"i.a"))</f>
        <v>i.a</v>
      </c>
      <c r="Z405" s="134" t="str">
        <f>IF($C405="","",_xlfn.IFNA(IF(ISBLANK(VLOOKUP($C405,GVgg!$D$12:CM$600,Z$3,FALSE)),"i.a",VLOOKUP($C405,GVgg!$D$12:CM$600,Z$3,FALSE)),"i.a"))</f>
        <v>i.a</v>
      </c>
      <c r="AA405" s="134" t="str">
        <f>IF($C405="","",_xlfn.IFNA(IF(ISBLANK(VLOOKUP($C405,GVgg!$D$12:CN$600,AA$3,FALSE)),"i.a",VLOOKUP($C405,GVgg!$D$12:CN$600,AA$3,FALSE)),"i.a"))</f>
        <v>i.a</v>
      </c>
      <c r="AB405" s="134" t="str">
        <f>IF($C405="","",_xlfn.IFNA(IF(ISBLANK(VLOOKUP($C405,GVgg!$D$12:CO$600,AB$3,FALSE)),"i.a",VLOOKUP($C405,GVgg!$D$12:CO$600,AB$3,FALSE)),"i.a"))</f>
        <v>i.a</v>
      </c>
    </row>
    <row r="406" spans="1:28" x14ac:dyDescent="0.2">
      <c r="A406" s="45">
        <v>398</v>
      </c>
      <c r="B406" s="45">
        <f>IF(OR(B405=B404,INDEX(GVgg!$B$12:$D$600,B405,1)=""),B405+1,B405)</f>
        <v>398</v>
      </c>
      <c r="C406" s="45">
        <f>IF(B406=B407,"",INDEX(GVgg!$B$12:$D$600,B406,3))</f>
        <v>0</v>
      </c>
      <c r="D406" s="51" t="str">
        <f>_xlfn.IFNA(IF(OR($C406="",ISBLANK(VLOOKUP($C406,GVgg!$D$11:$BV997,$I$3,FALSE))),"",VLOOKUP($C406,GVgg!$D$11:$BV997,$I$3,FALSE)),"")</f>
        <v/>
      </c>
      <c r="E406" s="51" t="str">
        <f>_xlfn.IFNA(IF(OR($C406="",ISBLANK(VLOOKUP($C406,GVgg!$D$11:$BV997,$I$3-1,FALSE))),"",VLOOKUP($C406,GVgg!$D$11:$BV997,$I$3-1,FALSE)),"")</f>
        <v/>
      </c>
      <c r="F406" s="51">
        <f>IF(B406=B407,UPPER(MID(INDEX(GVgg!$B$12:$F$600,B406,1),9,99)),INDEX(GVgg!$B$12:$F$600,B406,5))</f>
        <v>0</v>
      </c>
      <c r="G406" s="51">
        <f>IF(B406=B407,UPPER(MID(INDEX(GVgg!$B$12:$F$600,B406,1),9,99)),INDEX(GVgg!$B$12:$F$600,B406,4))</f>
        <v>0</v>
      </c>
      <c r="H406" s="106">
        <f t="shared" si="14"/>
        <v>0</v>
      </c>
      <c r="I406" s="108" t="str">
        <f t="shared" si="13"/>
        <v xml:space="preserve"> </v>
      </c>
      <c r="J406" s="134" t="str">
        <f>IF($C406="","",_xlfn.IFNA(IF(ISBLANK(VLOOKUP($C406,GVgg!$D$12:BW$600,J$3,FALSE)),"i.a",VLOOKUP($C406,GVgg!$D$12:BW$600,J$3,FALSE)),"i.a"))</f>
        <v>i.a</v>
      </c>
      <c r="K406" s="134" t="str">
        <f>IF($C406="","",_xlfn.IFNA(IF(ISBLANK(VLOOKUP($C406,GVgg!$D$12:BX$600,K$3,FALSE)),"i.a",VLOOKUP($C406,GVgg!$D$12:BX$600,K$3,FALSE)),"i.a"))</f>
        <v>i.a</v>
      </c>
      <c r="L406" s="134" t="str">
        <f>IF($C406="","",_xlfn.IFNA(IF(ISBLANK(VLOOKUP($C406,GVgg!$D$12:BY$600,L$3,FALSE)),"i.a",VLOOKUP($C406,GVgg!$D$12:BY$600,L$3,FALSE)),"i.a"))</f>
        <v>i.a</v>
      </c>
      <c r="M406" s="134" t="str">
        <f>IF($C406="","",_xlfn.IFNA(IF(ISBLANK(VLOOKUP($C406,GVgg!$D$12:BZ$600,M$3,FALSE)),"i.a",VLOOKUP($C406,GVgg!$D$12:BZ$600,M$3,FALSE)),"i.a"))</f>
        <v>i.a</v>
      </c>
      <c r="N406" s="134" t="str">
        <f>IF($C406="","",_xlfn.IFNA(IF(ISBLANK(VLOOKUP($C406,GVgg!$D$12:CA$600,N$3,FALSE)),"i.a",VLOOKUP($C406,GVgg!$D$12:CA$600,N$3,FALSE)),"i.a"))</f>
        <v>i.a</v>
      </c>
      <c r="O406" s="134" t="str">
        <f>IF($C406="","",_xlfn.IFNA(IF(ISBLANK(VLOOKUP($C406,GVgg!$D$12:CB$600,O$3,FALSE)),"i.a",VLOOKUP($C406,GVgg!$D$12:CB$600,O$3,FALSE)),"i.a"))</f>
        <v>i.a</v>
      </c>
      <c r="P406" s="134" t="str">
        <f>IF($C406="","",_xlfn.IFNA(IF(ISBLANK(VLOOKUP($C406,GVgg!$D$12:CC$600,P$3,FALSE)),"i.a",VLOOKUP($C406,GVgg!$D$12:CC$600,P$3,FALSE)),"i.a"))</f>
        <v>i.a</v>
      </c>
      <c r="Q406" s="134" t="str">
        <f>IF($C406="","",_xlfn.IFNA(IF(ISBLANK(VLOOKUP($C406,GVgg!$D$12:CD$600,Q$3,FALSE)),"i.a",VLOOKUP($C406,GVgg!$D$12:CD$600,Q$3,FALSE)),"i.a"))</f>
        <v>i.a</v>
      </c>
      <c r="R406" s="134" t="str">
        <f>IF($C406="","",_xlfn.IFNA(IF(ISBLANK(VLOOKUP($C406,GVgg!$D$12:CE$600,R$3,FALSE)),"i.a",VLOOKUP($C406,GVgg!$D$12:CE$600,R$3,FALSE)),"i.a"))</f>
        <v>i.a</v>
      </c>
      <c r="S406" s="134" t="str">
        <f>IF($C406="","",_xlfn.IFNA(IF(ISBLANK(VLOOKUP($C406,GVgg!$D$12:CF$600,S$3,FALSE)),"i.a",VLOOKUP($C406,GVgg!$D$12:CF$600,S$3,FALSE)),"i.a"))</f>
        <v>i.a</v>
      </c>
      <c r="T406" s="134" t="str">
        <f>IF($C406="","",_xlfn.IFNA(IF(ISBLANK(VLOOKUP($C406,GVgg!$D$12:CG$600,T$3,FALSE)),"i.a",VLOOKUP($C406,GVgg!$D$12:CG$600,T$3,FALSE)),"i.a"))</f>
        <v>i.a</v>
      </c>
      <c r="U406" s="134" t="str">
        <f>IF($C406="","",_xlfn.IFNA(IF(ISBLANK(VLOOKUP($C406,GVgg!$D$12:CH$600,U$3,FALSE)),"i.a",VLOOKUP($C406,GVgg!$D$12:CH$600,U$3,FALSE)),"i.a"))</f>
        <v>i.a</v>
      </c>
      <c r="V406" s="134" t="str">
        <f>IF($C406="","",_xlfn.IFNA(IF(ISBLANK(VLOOKUP($C406,GVgg!$D$12:CI$600,V$3,FALSE)),"i.a",VLOOKUP($C406,GVgg!$D$12:CI$600,V$3,FALSE)),"i.a"))</f>
        <v>i.a</v>
      </c>
      <c r="W406" s="134" t="str">
        <f>IF($C406="","",_xlfn.IFNA(IF(ISBLANK(VLOOKUP($C406,GVgg!$D$12:CJ$600,W$3,FALSE)),"i.a",VLOOKUP($C406,GVgg!$D$12:CJ$600,W$3,FALSE)),"i.a"))</f>
        <v>i.a</v>
      </c>
      <c r="X406" s="134" t="str">
        <f>IF($C406="","",_xlfn.IFNA(IF(ISBLANK(VLOOKUP($C406,GVgg!$D$12:CK$600,X$3,FALSE)),"i.a",VLOOKUP($C406,GVgg!$D$12:CK$600,X$3,FALSE)),"i.a"))</f>
        <v>i.a</v>
      </c>
      <c r="Y406" s="134" t="str">
        <f>IF($C406="","",_xlfn.IFNA(IF(ISBLANK(VLOOKUP($C406,GVgg!$D$12:CL$600,Y$3,FALSE)),"i.a",VLOOKUP($C406,GVgg!$D$12:CL$600,Y$3,FALSE)),"i.a"))</f>
        <v>i.a</v>
      </c>
      <c r="Z406" s="134" t="str">
        <f>IF($C406="","",_xlfn.IFNA(IF(ISBLANK(VLOOKUP($C406,GVgg!$D$12:CM$600,Z$3,FALSE)),"i.a",VLOOKUP($C406,GVgg!$D$12:CM$600,Z$3,FALSE)),"i.a"))</f>
        <v>i.a</v>
      </c>
      <c r="AA406" s="134" t="str">
        <f>IF($C406="","",_xlfn.IFNA(IF(ISBLANK(VLOOKUP($C406,GVgg!$D$12:CN$600,AA$3,FALSE)),"i.a",VLOOKUP($C406,GVgg!$D$12:CN$600,AA$3,FALSE)),"i.a"))</f>
        <v>i.a</v>
      </c>
      <c r="AB406" s="134" t="str">
        <f>IF($C406="","",_xlfn.IFNA(IF(ISBLANK(VLOOKUP($C406,GVgg!$D$12:CO$600,AB$3,FALSE)),"i.a",VLOOKUP($C406,GVgg!$D$12:CO$600,AB$3,FALSE)),"i.a"))</f>
        <v>i.a</v>
      </c>
    </row>
    <row r="407" spans="1:28" x14ac:dyDescent="0.2">
      <c r="A407" s="45">
        <v>399</v>
      </c>
      <c r="B407" s="45">
        <f>IF(OR(B406=B405,INDEX(GVgg!$B$12:$D$600,B406,1)=""),B406+1,B406)</f>
        <v>399</v>
      </c>
      <c r="C407" s="45">
        <f>IF(B407=B408,"",INDEX(GVgg!$B$12:$D$600,B407,3))</f>
        <v>0</v>
      </c>
      <c r="D407" s="51" t="str">
        <f>_xlfn.IFNA(IF(OR($C407="",ISBLANK(VLOOKUP($C407,GVgg!$D$11:$BV998,$I$3,FALSE))),"",VLOOKUP($C407,GVgg!$D$11:$BV998,$I$3,FALSE)),"")</f>
        <v/>
      </c>
      <c r="E407" s="51" t="str">
        <f>_xlfn.IFNA(IF(OR($C407="",ISBLANK(VLOOKUP($C407,GVgg!$D$11:$BV998,$I$3-1,FALSE))),"",VLOOKUP($C407,GVgg!$D$11:$BV998,$I$3-1,FALSE)),"")</f>
        <v/>
      </c>
      <c r="F407" s="51">
        <f>IF(B407=B408,UPPER(MID(INDEX(GVgg!$B$12:$F$600,B407,1),9,99)),INDEX(GVgg!$B$12:$F$600,B407,5))</f>
        <v>0</v>
      </c>
      <c r="G407" s="51">
        <f>IF(B407=B408,UPPER(MID(INDEX(GVgg!$B$12:$F$600,B407,1),9,99)),INDEX(GVgg!$B$12:$F$600,B407,4))</f>
        <v>0</v>
      </c>
      <c r="H407" s="106">
        <f t="shared" si="14"/>
        <v>0</v>
      </c>
      <c r="I407" s="108" t="str">
        <f t="shared" si="13"/>
        <v xml:space="preserve"> </v>
      </c>
      <c r="J407" s="134" t="str">
        <f>IF($C407="","",_xlfn.IFNA(IF(ISBLANK(VLOOKUP($C407,GVgg!$D$12:BW$600,J$3,FALSE)),"i.a",VLOOKUP($C407,GVgg!$D$12:BW$600,J$3,FALSE)),"i.a"))</f>
        <v>i.a</v>
      </c>
      <c r="K407" s="134" t="str">
        <f>IF($C407="","",_xlfn.IFNA(IF(ISBLANK(VLOOKUP($C407,GVgg!$D$12:BX$600,K$3,FALSE)),"i.a",VLOOKUP($C407,GVgg!$D$12:BX$600,K$3,FALSE)),"i.a"))</f>
        <v>i.a</v>
      </c>
      <c r="L407" s="134" t="str">
        <f>IF($C407="","",_xlfn.IFNA(IF(ISBLANK(VLOOKUP($C407,GVgg!$D$12:BY$600,L$3,FALSE)),"i.a",VLOOKUP($C407,GVgg!$D$12:BY$600,L$3,FALSE)),"i.a"))</f>
        <v>i.a</v>
      </c>
      <c r="M407" s="134" t="str">
        <f>IF($C407="","",_xlfn.IFNA(IF(ISBLANK(VLOOKUP($C407,GVgg!$D$12:BZ$600,M$3,FALSE)),"i.a",VLOOKUP($C407,GVgg!$D$12:BZ$600,M$3,FALSE)),"i.a"))</f>
        <v>i.a</v>
      </c>
      <c r="N407" s="134" t="str">
        <f>IF($C407="","",_xlfn.IFNA(IF(ISBLANK(VLOOKUP($C407,GVgg!$D$12:CA$600,N$3,FALSE)),"i.a",VLOOKUP($C407,GVgg!$D$12:CA$600,N$3,FALSE)),"i.a"))</f>
        <v>i.a</v>
      </c>
      <c r="O407" s="134" t="str">
        <f>IF($C407="","",_xlfn.IFNA(IF(ISBLANK(VLOOKUP($C407,GVgg!$D$12:CB$600,O$3,FALSE)),"i.a",VLOOKUP($C407,GVgg!$D$12:CB$600,O$3,FALSE)),"i.a"))</f>
        <v>i.a</v>
      </c>
      <c r="P407" s="134" t="str">
        <f>IF($C407="","",_xlfn.IFNA(IF(ISBLANK(VLOOKUP($C407,GVgg!$D$12:CC$600,P$3,FALSE)),"i.a",VLOOKUP($C407,GVgg!$D$12:CC$600,P$3,FALSE)),"i.a"))</f>
        <v>i.a</v>
      </c>
      <c r="Q407" s="134" t="str">
        <f>IF($C407="","",_xlfn.IFNA(IF(ISBLANK(VLOOKUP($C407,GVgg!$D$12:CD$600,Q$3,FALSE)),"i.a",VLOOKUP($C407,GVgg!$D$12:CD$600,Q$3,FALSE)),"i.a"))</f>
        <v>i.a</v>
      </c>
      <c r="R407" s="134" t="str">
        <f>IF($C407="","",_xlfn.IFNA(IF(ISBLANK(VLOOKUP($C407,GVgg!$D$12:CE$600,R$3,FALSE)),"i.a",VLOOKUP($C407,GVgg!$D$12:CE$600,R$3,FALSE)),"i.a"))</f>
        <v>i.a</v>
      </c>
      <c r="S407" s="134" t="str">
        <f>IF($C407="","",_xlfn.IFNA(IF(ISBLANK(VLOOKUP($C407,GVgg!$D$12:CF$600,S$3,FALSE)),"i.a",VLOOKUP($C407,GVgg!$D$12:CF$600,S$3,FALSE)),"i.a"))</f>
        <v>i.a</v>
      </c>
      <c r="T407" s="134" t="str">
        <f>IF($C407="","",_xlfn.IFNA(IF(ISBLANK(VLOOKUP($C407,GVgg!$D$12:CG$600,T$3,FALSE)),"i.a",VLOOKUP($C407,GVgg!$D$12:CG$600,T$3,FALSE)),"i.a"))</f>
        <v>i.a</v>
      </c>
      <c r="U407" s="134" t="str">
        <f>IF($C407="","",_xlfn.IFNA(IF(ISBLANK(VLOOKUP($C407,GVgg!$D$12:CH$600,U$3,FALSE)),"i.a",VLOOKUP($C407,GVgg!$D$12:CH$600,U$3,FALSE)),"i.a"))</f>
        <v>i.a</v>
      </c>
      <c r="V407" s="134" t="str">
        <f>IF($C407="","",_xlfn.IFNA(IF(ISBLANK(VLOOKUP($C407,GVgg!$D$12:CI$600,V$3,FALSE)),"i.a",VLOOKUP($C407,GVgg!$D$12:CI$600,V$3,FALSE)),"i.a"))</f>
        <v>i.a</v>
      </c>
      <c r="W407" s="134" t="str">
        <f>IF($C407="","",_xlfn.IFNA(IF(ISBLANK(VLOOKUP($C407,GVgg!$D$12:CJ$600,W$3,FALSE)),"i.a",VLOOKUP($C407,GVgg!$D$12:CJ$600,W$3,FALSE)),"i.a"))</f>
        <v>i.a</v>
      </c>
      <c r="X407" s="134" t="str">
        <f>IF($C407="","",_xlfn.IFNA(IF(ISBLANK(VLOOKUP($C407,GVgg!$D$12:CK$600,X$3,FALSE)),"i.a",VLOOKUP($C407,GVgg!$D$12:CK$600,X$3,FALSE)),"i.a"))</f>
        <v>i.a</v>
      </c>
      <c r="Y407" s="134" t="str">
        <f>IF($C407="","",_xlfn.IFNA(IF(ISBLANK(VLOOKUP($C407,GVgg!$D$12:CL$600,Y$3,FALSE)),"i.a",VLOOKUP($C407,GVgg!$D$12:CL$600,Y$3,FALSE)),"i.a"))</f>
        <v>i.a</v>
      </c>
      <c r="Z407" s="134" t="str">
        <f>IF($C407="","",_xlfn.IFNA(IF(ISBLANK(VLOOKUP($C407,GVgg!$D$12:CM$600,Z$3,FALSE)),"i.a",VLOOKUP($C407,GVgg!$D$12:CM$600,Z$3,FALSE)),"i.a"))</f>
        <v>i.a</v>
      </c>
      <c r="AA407" s="134" t="str">
        <f>IF($C407="","",_xlfn.IFNA(IF(ISBLANK(VLOOKUP($C407,GVgg!$D$12:CN$600,AA$3,FALSE)),"i.a",VLOOKUP($C407,GVgg!$D$12:CN$600,AA$3,FALSE)),"i.a"))</f>
        <v>i.a</v>
      </c>
      <c r="AB407" s="134" t="str">
        <f>IF($C407="","",_xlfn.IFNA(IF(ISBLANK(VLOOKUP($C407,GVgg!$D$12:CO$600,AB$3,FALSE)),"i.a",VLOOKUP($C407,GVgg!$D$12:CO$600,AB$3,FALSE)),"i.a"))</f>
        <v>i.a</v>
      </c>
    </row>
    <row r="408" spans="1:28" x14ac:dyDescent="0.2">
      <c r="A408" s="45">
        <v>400</v>
      </c>
      <c r="B408" s="45">
        <f>IF(OR(B407=B406,INDEX(GVgg!$B$12:$D$600,B407,1)=""),B407+1,B407)</f>
        <v>400</v>
      </c>
      <c r="C408" s="45">
        <f>IF(B408=B409,"",INDEX(GVgg!$B$12:$D$600,B408,3))</f>
        <v>0</v>
      </c>
      <c r="D408" s="51" t="str">
        <f>_xlfn.IFNA(IF(OR($C408="",ISBLANK(VLOOKUP($C408,GVgg!$D$11:$BV999,$I$3,FALSE))),"",VLOOKUP($C408,GVgg!$D$11:$BV999,$I$3,FALSE)),"")</f>
        <v/>
      </c>
      <c r="E408" s="51" t="str">
        <f>_xlfn.IFNA(IF(OR($C408="",ISBLANK(VLOOKUP($C408,GVgg!$D$11:$BV999,$I$3-1,FALSE))),"",VLOOKUP($C408,GVgg!$D$11:$BV999,$I$3-1,FALSE)),"")</f>
        <v/>
      </c>
      <c r="F408" s="51">
        <f>IF(B408=B409,UPPER(MID(INDEX(GVgg!$B$12:$F$600,B408,1),9,99)),INDEX(GVgg!$B$12:$F$600,B408,5))</f>
        <v>0</v>
      </c>
      <c r="G408" s="51">
        <f>IF(B408=B409,UPPER(MID(INDEX(GVgg!$B$12:$F$600,B408,1),9,99)),INDEX(GVgg!$B$12:$F$600,B408,4))</f>
        <v>0</v>
      </c>
      <c r="H408" s="106">
        <f t="shared" si="14"/>
        <v>0</v>
      </c>
      <c r="I408" s="108" t="str">
        <f t="shared" si="13"/>
        <v xml:space="preserve"> </v>
      </c>
      <c r="J408" s="134" t="str">
        <f>IF($C408="","",_xlfn.IFNA(IF(ISBLANK(VLOOKUP($C408,GVgg!$D$12:BW$600,J$3,FALSE)),"i.a",VLOOKUP($C408,GVgg!$D$12:BW$600,J$3,FALSE)),"i.a"))</f>
        <v>i.a</v>
      </c>
      <c r="K408" s="134" t="str">
        <f>IF($C408="","",_xlfn.IFNA(IF(ISBLANK(VLOOKUP($C408,GVgg!$D$12:BX$600,K$3,FALSE)),"i.a",VLOOKUP($C408,GVgg!$D$12:BX$600,K$3,FALSE)),"i.a"))</f>
        <v>i.a</v>
      </c>
      <c r="L408" s="134" t="str">
        <f>IF($C408="","",_xlfn.IFNA(IF(ISBLANK(VLOOKUP($C408,GVgg!$D$12:BY$600,L$3,FALSE)),"i.a",VLOOKUP($C408,GVgg!$D$12:BY$600,L$3,FALSE)),"i.a"))</f>
        <v>i.a</v>
      </c>
      <c r="M408" s="134" t="str">
        <f>IF($C408="","",_xlfn.IFNA(IF(ISBLANK(VLOOKUP($C408,GVgg!$D$12:BZ$600,M$3,FALSE)),"i.a",VLOOKUP($C408,GVgg!$D$12:BZ$600,M$3,FALSE)),"i.a"))</f>
        <v>i.a</v>
      </c>
      <c r="N408" s="134" t="str">
        <f>IF($C408="","",_xlfn.IFNA(IF(ISBLANK(VLOOKUP($C408,GVgg!$D$12:CA$600,N$3,FALSE)),"i.a",VLOOKUP($C408,GVgg!$D$12:CA$600,N$3,FALSE)),"i.a"))</f>
        <v>i.a</v>
      </c>
      <c r="O408" s="134" t="str">
        <f>IF($C408="","",_xlfn.IFNA(IF(ISBLANK(VLOOKUP($C408,GVgg!$D$12:CB$600,O$3,FALSE)),"i.a",VLOOKUP($C408,GVgg!$D$12:CB$600,O$3,FALSE)),"i.a"))</f>
        <v>i.a</v>
      </c>
      <c r="P408" s="134" t="str">
        <f>IF($C408="","",_xlfn.IFNA(IF(ISBLANK(VLOOKUP($C408,GVgg!$D$12:CC$600,P$3,FALSE)),"i.a",VLOOKUP($C408,GVgg!$D$12:CC$600,P$3,FALSE)),"i.a"))</f>
        <v>i.a</v>
      </c>
      <c r="Q408" s="134" t="str">
        <f>IF($C408="","",_xlfn.IFNA(IF(ISBLANK(VLOOKUP($C408,GVgg!$D$12:CD$600,Q$3,FALSE)),"i.a",VLOOKUP($C408,GVgg!$D$12:CD$600,Q$3,FALSE)),"i.a"))</f>
        <v>i.a</v>
      </c>
      <c r="R408" s="134" t="str">
        <f>IF($C408="","",_xlfn.IFNA(IF(ISBLANK(VLOOKUP($C408,GVgg!$D$12:CE$600,R$3,FALSE)),"i.a",VLOOKUP($C408,GVgg!$D$12:CE$600,R$3,FALSE)),"i.a"))</f>
        <v>i.a</v>
      </c>
      <c r="S408" s="134" t="str">
        <f>IF($C408="","",_xlfn.IFNA(IF(ISBLANK(VLOOKUP($C408,GVgg!$D$12:CF$600,S$3,FALSE)),"i.a",VLOOKUP($C408,GVgg!$D$12:CF$600,S$3,FALSE)),"i.a"))</f>
        <v>i.a</v>
      </c>
      <c r="T408" s="134" t="str">
        <f>IF($C408="","",_xlfn.IFNA(IF(ISBLANK(VLOOKUP($C408,GVgg!$D$12:CG$600,T$3,FALSE)),"i.a",VLOOKUP($C408,GVgg!$D$12:CG$600,T$3,FALSE)),"i.a"))</f>
        <v>i.a</v>
      </c>
      <c r="U408" s="134" t="str">
        <f>IF($C408="","",_xlfn.IFNA(IF(ISBLANK(VLOOKUP($C408,GVgg!$D$12:CH$600,U$3,FALSE)),"i.a",VLOOKUP($C408,GVgg!$D$12:CH$600,U$3,FALSE)),"i.a"))</f>
        <v>i.a</v>
      </c>
      <c r="V408" s="134" t="str">
        <f>IF($C408="","",_xlfn.IFNA(IF(ISBLANK(VLOOKUP($C408,GVgg!$D$12:CI$600,V$3,FALSE)),"i.a",VLOOKUP($C408,GVgg!$D$12:CI$600,V$3,FALSE)),"i.a"))</f>
        <v>i.a</v>
      </c>
      <c r="W408" s="134" t="str">
        <f>IF($C408="","",_xlfn.IFNA(IF(ISBLANK(VLOOKUP($C408,GVgg!$D$12:CJ$600,W$3,FALSE)),"i.a",VLOOKUP($C408,GVgg!$D$12:CJ$600,W$3,FALSE)),"i.a"))</f>
        <v>i.a</v>
      </c>
      <c r="X408" s="134" t="str">
        <f>IF($C408="","",_xlfn.IFNA(IF(ISBLANK(VLOOKUP($C408,GVgg!$D$12:CK$600,X$3,FALSE)),"i.a",VLOOKUP($C408,GVgg!$D$12:CK$600,X$3,FALSE)),"i.a"))</f>
        <v>i.a</v>
      </c>
      <c r="Y408" s="134" t="str">
        <f>IF($C408="","",_xlfn.IFNA(IF(ISBLANK(VLOOKUP($C408,GVgg!$D$12:CL$600,Y$3,FALSE)),"i.a",VLOOKUP($C408,GVgg!$D$12:CL$600,Y$3,FALSE)),"i.a"))</f>
        <v>i.a</v>
      </c>
      <c r="Z408" s="134" t="str">
        <f>IF($C408="","",_xlfn.IFNA(IF(ISBLANK(VLOOKUP($C408,GVgg!$D$12:CM$600,Z$3,FALSE)),"i.a",VLOOKUP($C408,GVgg!$D$12:CM$600,Z$3,FALSE)),"i.a"))</f>
        <v>i.a</v>
      </c>
      <c r="AA408" s="134" t="str">
        <f>IF($C408="","",_xlfn.IFNA(IF(ISBLANK(VLOOKUP($C408,GVgg!$D$12:CN$600,AA$3,FALSE)),"i.a",VLOOKUP($C408,GVgg!$D$12:CN$600,AA$3,FALSE)),"i.a"))</f>
        <v>i.a</v>
      </c>
      <c r="AB408" s="134" t="str">
        <f>IF($C408="","",_xlfn.IFNA(IF(ISBLANK(VLOOKUP($C408,GVgg!$D$12:CO$600,AB$3,FALSE)),"i.a",VLOOKUP($C408,GVgg!$D$12:CO$600,AB$3,FALSE)),"i.a"))</f>
        <v>i.a</v>
      </c>
    </row>
    <row r="409" spans="1:28" x14ac:dyDescent="0.2">
      <c r="A409" s="45">
        <v>401</v>
      </c>
      <c r="B409" s="45">
        <f>IF(OR(B408=B407,INDEX(GVgg!$B$12:$D$600,B408,1)=""),B408+1,B408)</f>
        <v>401</v>
      </c>
      <c r="C409" s="45">
        <f>IF(B409=B410,"",INDEX(GVgg!$B$12:$D$600,B409,3))</f>
        <v>0</v>
      </c>
      <c r="D409" s="51" t="str">
        <f>_xlfn.IFNA(IF(OR($C409="",ISBLANK(VLOOKUP($C409,GVgg!$D$11:$BV1000,$I$3,FALSE))),"",VLOOKUP($C409,GVgg!$D$11:$BV1000,$I$3,FALSE)),"")</f>
        <v/>
      </c>
      <c r="E409" s="51" t="str">
        <f>_xlfn.IFNA(IF(OR($C409="",ISBLANK(VLOOKUP($C409,GVgg!$D$11:$BV1000,$I$3-1,FALSE))),"",VLOOKUP($C409,GVgg!$D$11:$BV1000,$I$3-1,FALSE)),"")</f>
        <v/>
      </c>
      <c r="F409" s="51">
        <f>IF(B409=B410,UPPER(MID(INDEX(GVgg!$B$12:$F$600,B409,1),9,99)),INDEX(GVgg!$B$12:$F$600,B409,5))</f>
        <v>0</v>
      </c>
      <c r="G409" s="51">
        <f>IF(B409=B410,UPPER(MID(INDEX(GVgg!$B$12:$F$600,B409,1),9,99)),INDEX(GVgg!$B$12:$F$600,B409,4))</f>
        <v>0</v>
      </c>
      <c r="H409" s="106">
        <f t="shared" si="14"/>
        <v>0</v>
      </c>
      <c r="I409" s="108" t="str">
        <f t="shared" si="13"/>
        <v xml:space="preserve"> </v>
      </c>
      <c r="J409" s="134" t="str">
        <f>IF($C409="","",_xlfn.IFNA(IF(ISBLANK(VLOOKUP($C409,GVgg!$D$12:BW$600,J$3,FALSE)),"i.a",VLOOKUP($C409,GVgg!$D$12:BW$600,J$3,FALSE)),"i.a"))</f>
        <v>i.a</v>
      </c>
      <c r="K409" s="134" t="str">
        <f>IF($C409="","",_xlfn.IFNA(IF(ISBLANK(VLOOKUP($C409,GVgg!$D$12:BX$600,K$3,FALSE)),"i.a",VLOOKUP($C409,GVgg!$D$12:BX$600,K$3,FALSE)),"i.a"))</f>
        <v>i.a</v>
      </c>
      <c r="L409" s="134" t="str">
        <f>IF($C409="","",_xlfn.IFNA(IF(ISBLANK(VLOOKUP($C409,GVgg!$D$12:BY$600,L$3,FALSE)),"i.a",VLOOKUP($C409,GVgg!$D$12:BY$600,L$3,FALSE)),"i.a"))</f>
        <v>i.a</v>
      </c>
      <c r="M409" s="134" t="str">
        <f>IF($C409="","",_xlfn.IFNA(IF(ISBLANK(VLOOKUP($C409,GVgg!$D$12:BZ$600,M$3,FALSE)),"i.a",VLOOKUP($C409,GVgg!$D$12:BZ$600,M$3,FALSE)),"i.a"))</f>
        <v>i.a</v>
      </c>
      <c r="N409" s="134" t="str">
        <f>IF($C409="","",_xlfn.IFNA(IF(ISBLANK(VLOOKUP($C409,GVgg!$D$12:CA$600,N$3,FALSE)),"i.a",VLOOKUP($C409,GVgg!$D$12:CA$600,N$3,FALSE)),"i.a"))</f>
        <v>i.a</v>
      </c>
      <c r="O409" s="134" t="str">
        <f>IF($C409="","",_xlfn.IFNA(IF(ISBLANK(VLOOKUP($C409,GVgg!$D$12:CB$600,O$3,FALSE)),"i.a",VLOOKUP($C409,GVgg!$D$12:CB$600,O$3,FALSE)),"i.a"))</f>
        <v>i.a</v>
      </c>
      <c r="P409" s="134" t="str">
        <f>IF($C409="","",_xlfn.IFNA(IF(ISBLANK(VLOOKUP($C409,GVgg!$D$12:CC$600,P$3,FALSE)),"i.a",VLOOKUP($C409,GVgg!$D$12:CC$600,P$3,FALSE)),"i.a"))</f>
        <v>i.a</v>
      </c>
      <c r="Q409" s="134" t="str">
        <f>IF($C409="","",_xlfn.IFNA(IF(ISBLANK(VLOOKUP($C409,GVgg!$D$12:CD$600,Q$3,FALSE)),"i.a",VLOOKUP($C409,GVgg!$D$12:CD$600,Q$3,FALSE)),"i.a"))</f>
        <v>i.a</v>
      </c>
      <c r="R409" s="134" t="str">
        <f>IF($C409="","",_xlfn.IFNA(IF(ISBLANK(VLOOKUP($C409,GVgg!$D$12:CE$600,R$3,FALSE)),"i.a",VLOOKUP($C409,GVgg!$D$12:CE$600,R$3,FALSE)),"i.a"))</f>
        <v>i.a</v>
      </c>
      <c r="S409" s="134" t="str">
        <f>IF($C409="","",_xlfn.IFNA(IF(ISBLANK(VLOOKUP($C409,GVgg!$D$12:CF$600,S$3,FALSE)),"i.a",VLOOKUP($C409,GVgg!$D$12:CF$600,S$3,FALSE)),"i.a"))</f>
        <v>i.a</v>
      </c>
      <c r="T409" s="134" t="str">
        <f>IF($C409="","",_xlfn.IFNA(IF(ISBLANK(VLOOKUP($C409,GVgg!$D$12:CG$600,T$3,FALSE)),"i.a",VLOOKUP($C409,GVgg!$D$12:CG$600,T$3,FALSE)),"i.a"))</f>
        <v>i.a</v>
      </c>
      <c r="U409" s="134" t="str">
        <f>IF($C409="","",_xlfn.IFNA(IF(ISBLANK(VLOOKUP($C409,GVgg!$D$12:CH$600,U$3,FALSE)),"i.a",VLOOKUP($C409,GVgg!$D$12:CH$600,U$3,FALSE)),"i.a"))</f>
        <v>i.a</v>
      </c>
      <c r="V409" s="134" t="str">
        <f>IF($C409="","",_xlfn.IFNA(IF(ISBLANK(VLOOKUP($C409,GVgg!$D$12:CI$600,V$3,FALSE)),"i.a",VLOOKUP($C409,GVgg!$D$12:CI$600,V$3,FALSE)),"i.a"))</f>
        <v>i.a</v>
      </c>
      <c r="W409" s="134" t="str">
        <f>IF($C409="","",_xlfn.IFNA(IF(ISBLANK(VLOOKUP($C409,GVgg!$D$12:CJ$600,W$3,FALSE)),"i.a",VLOOKUP($C409,GVgg!$D$12:CJ$600,W$3,FALSE)),"i.a"))</f>
        <v>i.a</v>
      </c>
      <c r="X409" s="134" t="str">
        <f>IF($C409="","",_xlfn.IFNA(IF(ISBLANK(VLOOKUP($C409,GVgg!$D$12:CK$600,X$3,FALSE)),"i.a",VLOOKUP($C409,GVgg!$D$12:CK$600,X$3,FALSE)),"i.a"))</f>
        <v>i.a</v>
      </c>
      <c r="Y409" s="134" t="str">
        <f>IF($C409="","",_xlfn.IFNA(IF(ISBLANK(VLOOKUP($C409,GVgg!$D$12:CL$600,Y$3,FALSE)),"i.a",VLOOKUP($C409,GVgg!$D$12:CL$600,Y$3,FALSE)),"i.a"))</f>
        <v>i.a</v>
      </c>
      <c r="Z409" s="134" t="str">
        <f>IF($C409="","",_xlfn.IFNA(IF(ISBLANK(VLOOKUP($C409,GVgg!$D$12:CM$600,Z$3,FALSE)),"i.a",VLOOKUP($C409,GVgg!$D$12:CM$600,Z$3,FALSE)),"i.a"))</f>
        <v>i.a</v>
      </c>
      <c r="AA409" s="134" t="str">
        <f>IF($C409="","",_xlfn.IFNA(IF(ISBLANK(VLOOKUP($C409,GVgg!$D$12:CN$600,AA$3,FALSE)),"i.a",VLOOKUP($C409,GVgg!$D$12:CN$600,AA$3,FALSE)),"i.a"))</f>
        <v>i.a</v>
      </c>
      <c r="AB409" s="134" t="str">
        <f>IF($C409="","",_xlfn.IFNA(IF(ISBLANK(VLOOKUP($C409,GVgg!$D$12:CO$600,AB$3,FALSE)),"i.a",VLOOKUP($C409,GVgg!$D$12:CO$600,AB$3,FALSE)),"i.a"))</f>
        <v>i.a</v>
      </c>
    </row>
    <row r="410" spans="1:28" x14ac:dyDescent="0.2">
      <c r="A410" s="45">
        <v>402</v>
      </c>
      <c r="B410" s="45">
        <f>IF(OR(B409=B408,INDEX(GVgg!$B$12:$D$600,B409,1)=""),B409+1,B409)</f>
        <v>402</v>
      </c>
      <c r="C410" s="45">
        <f>IF(B410=B411,"",INDEX(GVgg!$B$12:$D$600,B410,3))</f>
        <v>0</v>
      </c>
      <c r="D410" s="51" t="str">
        <f>_xlfn.IFNA(IF(OR($C410="",ISBLANK(VLOOKUP($C410,GVgg!$D$11:$BV1001,$I$3,FALSE))),"",VLOOKUP($C410,GVgg!$D$11:$BV1001,$I$3,FALSE)),"")</f>
        <v/>
      </c>
      <c r="E410" s="51" t="str">
        <f>_xlfn.IFNA(IF(OR($C410="",ISBLANK(VLOOKUP($C410,GVgg!$D$11:$BV1001,$I$3-1,FALSE))),"",VLOOKUP($C410,GVgg!$D$11:$BV1001,$I$3-1,FALSE)),"")</f>
        <v/>
      </c>
      <c r="F410" s="51">
        <f>IF(B410=B411,UPPER(MID(INDEX(GVgg!$B$12:$F$600,B410,1),9,99)),INDEX(GVgg!$B$12:$F$600,B410,5))</f>
        <v>0</v>
      </c>
      <c r="G410" s="51">
        <f>IF(B410=B411,UPPER(MID(INDEX(GVgg!$B$12:$F$600,B410,1),9,99)),INDEX(GVgg!$B$12:$F$600,B410,4))</f>
        <v>0</v>
      </c>
      <c r="H410" s="106">
        <f t="shared" si="14"/>
        <v>0</v>
      </c>
      <c r="I410" s="108" t="str">
        <f t="shared" si="13"/>
        <v xml:space="preserve"> </v>
      </c>
      <c r="J410" s="134" t="str">
        <f>IF($C410="","",_xlfn.IFNA(IF(ISBLANK(VLOOKUP($C410,GVgg!$D$12:BW$600,J$3,FALSE)),"i.a",VLOOKUP($C410,GVgg!$D$12:BW$600,J$3,FALSE)),"i.a"))</f>
        <v>i.a</v>
      </c>
      <c r="K410" s="134" t="str">
        <f>IF($C410="","",_xlfn.IFNA(IF(ISBLANK(VLOOKUP($C410,GVgg!$D$12:BX$600,K$3,FALSE)),"i.a",VLOOKUP($C410,GVgg!$D$12:BX$600,K$3,FALSE)),"i.a"))</f>
        <v>i.a</v>
      </c>
      <c r="L410" s="134" t="str">
        <f>IF($C410="","",_xlfn.IFNA(IF(ISBLANK(VLOOKUP($C410,GVgg!$D$12:BY$600,L$3,FALSE)),"i.a",VLOOKUP($C410,GVgg!$D$12:BY$600,L$3,FALSE)),"i.a"))</f>
        <v>i.a</v>
      </c>
      <c r="M410" s="134" t="str">
        <f>IF($C410="","",_xlfn.IFNA(IF(ISBLANK(VLOOKUP($C410,GVgg!$D$12:BZ$600,M$3,FALSE)),"i.a",VLOOKUP($C410,GVgg!$D$12:BZ$600,M$3,FALSE)),"i.a"))</f>
        <v>i.a</v>
      </c>
      <c r="N410" s="134" t="str">
        <f>IF($C410="","",_xlfn.IFNA(IF(ISBLANK(VLOOKUP($C410,GVgg!$D$12:CA$600,N$3,FALSE)),"i.a",VLOOKUP($C410,GVgg!$D$12:CA$600,N$3,FALSE)),"i.a"))</f>
        <v>i.a</v>
      </c>
      <c r="O410" s="134" t="str">
        <f>IF($C410="","",_xlfn.IFNA(IF(ISBLANK(VLOOKUP($C410,GVgg!$D$12:CB$600,O$3,FALSE)),"i.a",VLOOKUP($C410,GVgg!$D$12:CB$600,O$3,FALSE)),"i.a"))</f>
        <v>i.a</v>
      </c>
      <c r="P410" s="134" t="str">
        <f>IF($C410="","",_xlfn.IFNA(IF(ISBLANK(VLOOKUP($C410,GVgg!$D$12:CC$600,P$3,FALSE)),"i.a",VLOOKUP($C410,GVgg!$D$12:CC$600,P$3,FALSE)),"i.a"))</f>
        <v>i.a</v>
      </c>
      <c r="Q410" s="134" t="str">
        <f>IF($C410="","",_xlfn.IFNA(IF(ISBLANK(VLOOKUP($C410,GVgg!$D$12:CD$600,Q$3,FALSE)),"i.a",VLOOKUP($C410,GVgg!$D$12:CD$600,Q$3,FALSE)),"i.a"))</f>
        <v>i.a</v>
      </c>
      <c r="R410" s="134" t="str">
        <f>IF($C410="","",_xlfn.IFNA(IF(ISBLANK(VLOOKUP($C410,GVgg!$D$12:CE$600,R$3,FALSE)),"i.a",VLOOKUP($C410,GVgg!$D$12:CE$600,R$3,FALSE)),"i.a"))</f>
        <v>i.a</v>
      </c>
      <c r="S410" s="134" t="str">
        <f>IF($C410="","",_xlfn.IFNA(IF(ISBLANK(VLOOKUP($C410,GVgg!$D$12:CF$600,S$3,FALSE)),"i.a",VLOOKUP($C410,GVgg!$D$12:CF$600,S$3,FALSE)),"i.a"))</f>
        <v>i.a</v>
      </c>
      <c r="T410" s="134" t="str">
        <f>IF($C410="","",_xlfn.IFNA(IF(ISBLANK(VLOOKUP($C410,GVgg!$D$12:CG$600,T$3,FALSE)),"i.a",VLOOKUP($C410,GVgg!$D$12:CG$600,T$3,FALSE)),"i.a"))</f>
        <v>i.a</v>
      </c>
      <c r="U410" s="134" t="str">
        <f>IF($C410="","",_xlfn.IFNA(IF(ISBLANK(VLOOKUP($C410,GVgg!$D$12:CH$600,U$3,FALSE)),"i.a",VLOOKUP($C410,GVgg!$D$12:CH$600,U$3,FALSE)),"i.a"))</f>
        <v>i.a</v>
      </c>
      <c r="V410" s="134" t="str">
        <f>IF($C410="","",_xlfn.IFNA(IF(ISBLANK(VLOOKUP($C410,GVgg!$D$12:CI$600,V$3,FALSE)),"i.a",VLOOKUP($C410,GVgg!$D$12:CI$600,V$3,FALSE)),"i.a"))</f>
        <v>i.a</v>
      </c>
      <c r="W410" s="134" t="str">
        <f>IF($C410="","",_xlfn.IFNA(IF(ISBLANK(VLOOKUP($C410,GVgg!$D$12:CJ$600,W$3,FALSE)),"i.a",VLOOKUP($C410,GVgg!$D$12:CJ$600,W$3,FALSE)),"i.a"))</f>
        <v>i.a</v>
      </c>
      <c r="X410" s="134" t="str">
        <f>IF($C410="","",_xlfn.IFNA(IF(ISBLANK(VLOOKUP($C410,GVgg!$D$12:CK$600,X$3,FALSE)),"i.a",VLOOKUP($C410,GVgg!$D$12:CK$600,X$3,FALSE)),"i.a"))</f>
        <v>i.a</v>
      </c>
      <c r="Y410" s="134" t="str">
        <f>IF($C410="","",_xlfn.IFNA(IF(ISBLANK(VLOOKUP($C410,GVgg!$D$12:CL$600,Y$3,FALSE)),"i.a",VLOOKUP($C410,GVgg!$D$12:CL$600,Y$3,FALSE)),"i.a"))</f>
        <v>i.a</v>
      </c>
      <c r="Z410" s="134" t="str">
        <f>IF($C410="","",_xlfn.IFNA(IF(ISBLANK(VLOOKUP($C410,GVgg!$D$12:CM$600,Z$3,FALSE)),"i.a",VLOOKUP($C410,GVgg!$D$12:CM$600,Z$3,FALSE)),"i.a"))</f>
        <v>i.a</v>
      </c>
      <c r="AA410" s="134" t="str">
        <f>IF($C410="","",_xlfn.IFNA(IF(ISBLANK(VLOOKUP($C410,GVgg!$D$12:CN$600,AA$3,FALSE)),"i.a",VLOOKUP($C410,GVgg!$D$12:CN$600,AA$3,FALSE)),"i.a"))</f>
        <v>i.a</v>
      </c>
      <c r="AB410" s="134" t="str">
        <f>IF($C410="","",_xlfn.IFNA(IF(ISBLANK(VLOOKUP($C410,GVgg!$D$12:CO$600,AB$3,FALSE)),"i.a",VLOOKUP($C410,GVgg!$D$12:CO$600,AB$3,FALSE)),"i.a"))</f>
        <v>i.a</v>
      </c>
    </row>
    <row r="411" spans="1:28" x14ac:dyDescent="0.2">
      <c r="A411" s="45">
        <v>403</v>
      </c>
      <c r="B411" s="45">
        <f>IF(OR(B410=B409,INDEX(GVgg!$B$12:$D$600,B410,1)=""),B410+1,B410)</f>
        <v>403</v>
      </c>
      <c r="C411" s="45">
        <f>IF(B411=B412,"",INDEX(GVgg!$B$12:$D$600,B411,3))</f>
        <v>0</v>
      </c>
      <c r="D411" s="51" t="str">
        <f>_xlfn.IFNA(IF(OR($C411="",ISBLANK(VLOOKUP($C411,GVgg!$D$11:$BV1002,$I$3,FALSE))),"",VLOOKUP($C411,GVgg!$D$11:$BV1002,$I$3,FALSE)),"")</f>
        <v/>
      </c>
      <c r="E411" s="51" t="str">
        <f>_xlfn.IFNA(IF(OR($C411="",ISBLANK(VLOOKUP($C411,GVgg!$D$11:$BV1002,$I$3-1,FALSE))),"",VLOOKUP($C411,GVgg!$D$11:$BV1002,$I$3-1,FALSE)),"")</f>
        <v/>
      </c>
      <c r="F411" s="51">
        <f>IF(B411=B412,UPPER(MID(INDEX(GVgg!$B$12:$F$600,B411,1),9,99)),INDEX(GVgg!$B$12:$F$600,B411,5))</f>
        <v>0</v>
      </c>
      <c r="G411" s="51">
        <f>IF(B411=B412,UPPER(MID(INDEX(GVgg!$B$12:$F$600,B411,1),9,99)),INDEX(GVgg!$B$12:$F$600,B411,4))</f>
        <v>0</v>
      </c>
      <c r="H411" s="106">
        <f t="shared" si="14"/>
        <v>0</v>
      </c>
      <c r="I411" s="108" t="str">
        <f t="shared" si="13"/>
        <v xml:space="preserve"> </v>
      </c>
      <c r="J411" s="134" t="str">
        <f>IF($C411="","",_xlfn.IFNA(IF(ISBLANK(VLOOKUP($C411,GVgg!$D$12:BW$600,J$3,FALSE)),"i.a",VLOOKUP($C411,GVgg!$D$12:BW$600,J$3,FALSE)),"i.a"))</f>
        <v>i.a</v>
      </c>
      <c r="K411" s="134" t="str">
        <f>IF($C411="","",_xlfn.IFNA(IF(ISBLANK(VLOOKUP($C411,GVgg!$D$12:BX$600,K$3,FALSE)),"i.a",VLOOKUP($C411,GVgg!$D$12:BX$600,K$3,FALSE)),"i.a"))</f>
        <v>i.a</v>
      </c>
      <c r="L411" s="134" t="str">
        <f>IF($C411="","",_xlfn.IFNA(IF(ISBLANK(VLOOKUP($C411,GVgg!$D$12:BY$600,L$3,FALSE)),"i.a",VLOOKUP($C411,GVgg!$D$12:BY$600,L$3,FALSE)),"i.a"))</f>
        <v>i.a</v>
      </c>
      <c r="M411" s="134" t="str">
        <f>IF($C411="","",_xlfn.IFNA(IF(ISBLANK(VLOOKUP($C411,GVgg!$D$12:BZ$600,M$3,FALSE)),"i.a",VLOOKUP($C411,GVgg!$D$12:BZ$600,M$3,FALSE)),"i.a"))</f>
        <v>i.a</v>
      </c>
      <c r="N411" s="134" t="str">
        <f>IF($C411="","",_xlfn.IFNA(IF(ISBLANK(VLOOKUP($C411,GVgg!$D$12:CA$600,N$3,FALSE)),"i.a",VLOOKUP($C411,GVgg!$D$12:CA$600,N$3,FALSE)),"i.a"))</f>
        <v>i.a</v>
      </c>
      <c r="O411" s="134" t="str">
        <f>IF($C411="","",_xlfn.IFNA(IF(ISBLANK(VLOOKUP($C411,GVgg!$D$12:CB$600,O$3,FALSE)),"i.a",VLOOKUP($C411,GVgg!$D$12:CB$600,O$3,FALSE)),"i.a"))</f>
        <v>i.a</v>
      </c>
      <c r="P411" s="134" t="str">
        <f>IF($C411="","",_xlfn.IFNA(IF(ISBLANK(VLOOKUP($C411,GVgg!$D$12:CC$600,P$3,FALSE)),"i.a",VLOOKUP($C411,GVgg!$D$12:CC$600,P$3,FALSE)),"i.a"))</f>
        <v>i.a</v>
      </c>
      <c r="Q411" s="134" t="str">
        <f>IF($C411="","",_xlfn.IFNA(IF(ISBLANK(VLOOKUP($C411,GVgg!$D$12:CD$600,Q$3,FALSE)),"i.a",VLOOKUP($C411,GVgg!$D$12:CD$600,Q$3,FALSE)),"i.a"))</f>
        <v>i.a</v>
      </c>
      <c r="R411" s="134" t="str">
        <f>IF($C411="","",_xlfn.IFNA(IF(ISBLANK(VLOOKUP($C411,GVgg!$D$12:CE$600,R$3,FALSE)),"i.a",VLOOKUP($C411,GVgg!$D$12:CE$600,R$3,FALSE)),"i.a"))</f>
        <v>i.a</v>
      </c>
      <c r="S411" s="134" t="str">
        <f>IF($C411="","",_xlfn.IFNA(IF(ISBLANK(VLOOKUP($C411,GVgg!$D$12:CF$600,S$3,FALSE)),"i.a",VLOOKUP($C411,GVgg!$D$12:CF$600,S$3,FALSE)),"i.a"))</f>
        <v>i.a</v>
      </c>
      <c r="T411" s="134" t="str">
        <f>IF($C411="","",_xlfn.IFNA(IF(ISBLANK(VLOOKUP($C411,GVgg!$D$12:CG$600,T$3,FALSE)),"i.a",VLOOKUP($C411,GVgg!$D$12:CG$600,T$3,FALSE)),"i.a"))</f>
        <v>i.a</v>
      </c>
      <c r="U411" s="134" t="str">
        <f>IF($C411="","",_xlfn.IFNA(IF(ISBLANK(VLOOKUP($C411,GVgg!$D$12:CH$600,U$3,FALSE)),"i.a",VLOOKUP($C411,GVgg!$D$12:CH$600,U$3,FALSE)),"i.a"))</f>
        <v>i.a</v>
      </c>
      <c r="V411" s="134" t="str">
        <f>IF($C411="","",_xlfn.IFNA(IF(ISBLANK(VLOOKUP($C411,GVgg!$D$12:CI$600,V$3,FALSE)),"i.a",VLOOKUP($C411,GVgg!$D$12:CI$600,V$3,FALSE)),"i.a"))</f>
        <v>i.a</v>
      </c>
      <c r="W411" s="134" t="str">
        <f>IF($C411="","",_xlfn.IFNA(IF(ISBLANK(VLOOKUP($C411,GVgg!$D$12:CJ$600,W$3,FALSE)),"i.a",VLOOKUP($C411,GVgg!$D$12:CJ$600,W$3,FALSE)),"i.a"))</f>
        <v>i.a</v>
      </c>
      <c r="X411" s="134" t="str">
        <f>IF($C411="","",_xlfn.IFNA(IF(ISBLANK(VLOOKUP($C411,GVgg!$D$12:CK$600,X$3,FALSE)),"i.a",VLOOKUP($C411,GVgg!$D$12:CK$600,X$3,FALSE)),"i.a"))</f>
        <v>i.a</v>
      </c>
      <c r="Y411" s="134" t="str">
        <f>IF($C411="","",_xlfn.IFNA(IF(ISBLANK(VLOOKUP($C411,GVgg!$D$12:CL$600,Y$3,FALSE)),"i.a",VLOOKUP($C411,GVgg!$D$12:CL$600,Y$3,FALSE)),"i.a"))</f>
        <v>i.a</v>
      </c>
      <c r="Z411" s="134" t="str">
        <f>IF($C411="","",_xlfn.IFNA(IF(ISBLANK(VLOOKUP($C411,GVgg!$D$12:CM$600,Z$3,FALSE)),"i.a",VLOOKUP($C411,GVgg!$D$12:CM$600,Z$3,FALSE)),"i.a"))</f>
        <v>i.a</v>
      </c>
      <c r="AA411" s="134" t="str">
        <f>IF($C411="","",_xlfn.IFNA(IF(ISBLANK(VLOOKUP($C411,GVgg!$D$12:CN$600,AA$3,FALSE)),"i.a",VLOOKUP($C411,GVgg!$D$12:CN$600,AA$3,FALSE)),"i.a"))</f>
        <v>i.a</v>
      </c>
      <c r="AB411" s="134" t="str">
        <f>IF($C411="","",_xlfn.IFNA(IF(ISBLANK(VLOOKUP($C411,GVgg!$D$12:CO$600,AB$3,FALSE)),"i.a",VLOOKUP($C411,GVgg!$D$12:CO$600,AB$3,FALSE)),"i.a"))</f>
        <v>i.a</v>
      </c>
    </row>
    <row r="412" spans="1:28" x14ac:dyDescent="0.2">
      <c r="A412" s="45">
        <v>404</v>
      </c>
      <c r="B412" s="45">
        <f>IF(OR(B411=B410,INDEX(GVgg!$B$12:$D$600,B411,1)=""),B411+1,B411)</f>
        <v>404</v>
      </c>
      <c r="C412" s="45">
        <f>IF(B412=B413,"",INDEX(GVgg!$B$12:$D$600,B412,3))</f>
        <v>0</v>
      </c>
      <c r="D412" s="51" t="str">
        <f>_xlfn.IFNA(IF(OR($C412="",ISBLANK(VLOOKUP($C412,GVgg!$D$11:$BV1003,$I$3,FALSE))),"",VLOOKUP($C412,GVgg!$D$11:$BV1003,$I$3,FALSE)),"")</f>
        <v/>
      </c>
      <c r="E412" s="51" t="str">
        <f>_xlfn.IFNA(IF(OR($C412="",ISBLANK(VLOOKUP($C412,GVgg!$D$11:$BV1003,$I$3-1,FALSE))),"",VLOOKUP($C412,GVgg!$D$11:$BV1003,$I$3-1,FALSE)),"")</f>
        <v/>
      </c>
      <c r="F412" s="51">
        <f>IF(B412=B413,UPPER(MID(INDEX(GVgg!$B$12:$F$600,B412,1),9,99)),INDEX(GVgg!$B$12:$F$600,B412,5))</f>
        <v>0</v>
      </c>
      <c r="G412" s="51">
        <f>IF(B412=B413,UPPER(MID(INDEX(GVgg!$B$12:$F$600,B412,1),9,99)),INDEX(GVgg!$B$12:$F$600,B412,4))</f>
        <v>0</v>
      </c>
      <c r="H412" s="106">
        <f t="shared" si="14"/>
        <v>0</v>
      </c>
      <c r="I412" s="108" t="str">
        <f t="shared" si="13"/>
        <v xml:space="preserve"> </v>
      </c>
      <c r="J412" s="134" t="str">
        <f>IF($C412="","",_xlfn.IFNA(IF(ISBLANK(VLOOKUP($C412,GVgg!$D$12:BW$600,J$3,FALSE)),"i.a",VLOOKUP($C412,GVgg!$D$12:BW$600,J$3,FALSE)),"i.a"))</f>
        <v>i.a</v>
      </c>
      <c r="K412" s="134" t="str">
        <f>IF($C412="","",_xlfn.IFNA(IF(ISBLANK(VLOOKUP($C412,GVgg!$D$12:BX$600,K$3,FALSE)),"i.a",VLOOKUP($C412,GVgg!$D$12:BX$600,K$3,FALSE)),"i.a"))</f>
        <v>i.a</v>
      </c>
      <c r="L412" s="134" t="str">
        <f>IF($C412="","",_xlfn.IFNA(IF(ISBLANK(VLOOKUP($C412,GVgg!$D$12:BY$600,L$3,FALSE)),"i.a",VLOOKUP($C412,GVgg!$D$12:BY$600,L$3,FALSE)),"i.a"))</f>
        <v>i.a</v>
      </c>
      <c r="M412" s="134" t="str">
        <f>IF($C412="","",_xlfn.IFNA(IF(ISBLANK(VLOOKUP($C412,GVgg!$D$12:BZ$600,M$3,FALSE)),"i.a",VLOOKUP($C412,GVgg!$D$12:BZ$600,M$3,FALSE)),"i.a"))</f>
        <v>i.a</v>
      </c>
      <c r="N412" s="134" t="str">
        <f>IF($C412="","",_xlfn.IFNA(IF(ISBLANK(VLOOKUP($C412,GVgg!$D$12:CA$600,N$3,FALSE)),"i.a",VLOOKUP($C412,GVgg!$D$12:CA$600,N$3,FALSE)),"i.a"))</f>
        <v>i.a</v>
      </c>
      <c r="O412" s="134" t="str">
        <f>IF($C412="","",_xlfn.IFNA(IF(ISBLANK(VLOOKUP($C412,GVgg!$D$12:CB$600,O$3,FALSE)),"i.a",VLOOKUP($C412,GVgg!$D$12:CB$600,O$3,FALSE)),"i.a"))</f>
        <v>i.a</v>
      </c>
      <c r="P412" s="134" t="str">
        <f>IF($C412="","",_xlfn.IFNA(IF(ISBLANK(VLOOKUP($C412,GVgg!$D$12:CC$600,P$3,FALSE)),"i.a",VLOOKUP($C412,GVgg!$D$12:CC$600,P$3,FALSE)),"i.a"))</f>
        <v>i.a</v>
      </c>
      <c r="Q412" s="134" t="str">
        <f>IF($C412="","",_xlfn.IFNA(IF(ISBLANK(VLOOKUP($C412,GVgg!$D$12:CD$600,Q$3,FALSE)),"i.a",VLOOKUP($C412,GVgg!$D$12:CD$600,Q$3,FALSE)),"i.a"))</f>
        <v>i.a</v>
      </c>
      <c r="R412" s="134" t="str">
        <f>IF($C412="","",_xlfn.IFNA(IF(ISBLANK(VLOOKUP($C412,GVgg!$D$12:CE$600,R$3,FALSE)),"i.a",VLOOKUP($C412,GVgg!$D$12:CE$600,R$3,FALSE)),"i.a"))</f>
        <v>i.a</v>
      </c>
      <c r="S412" s="134" t="str">
        <f>IF($C412="","",_xlfn.IFNA(IF(ISBLANK(VLOOKUP($C412,GVgg!$D$12:CF$600,S$3,FALSE)),"i.a",VLOOKUP($C412,GVgg!$D$12:CF$600,S$3,FALSE)),"i.a"))</f>
        <v>i.a</v>
      </c>
      <c r="T412" s="134" t="str">
        <f>IF($C412="","",_xlfn.IFNA(IF(ISBLANK(VLOOKUP($C412,GVgg!$D$12:CG$600,T$3,FALSE)),"i.a",VLOOKUP($C412,GVgg!$D$12:CG$600,T$3,FALSE)),"i.a"))</f>
        <v>i.a</v>
      </c>
      <c r="U412" s="134" t="str">
        <f>IF($C412="","",_xlfn.IFNA(IF(ISBLANK(VLOOKUP($C412,GVgg!$D$12:CH$600,U$3,FALSE)),"i.a",VLOOKUP($C412,GVgg!$D$12:CH$600,U$3,FALSE)),"i.a"))</f>
        <v>i.a</v>
      </c>
      <c r="V412" s="134" t="str">
        <f>IF($C412="","",_xlfn.IFNA(IF(ISBLANK(VLOOKUP($C412,GVgg!$D$12:CI$600,V$3,FALSE)),"i.a",VLOOKUP($C412,GVgg!$D$12:CI$600,V$3,FALSE)),"i.a"))</f>
        <v>i.a</v>
      </c>
      <c r="W412" s="134" t="str">
        <f>IF($C412="","",_xlfn.IFNA(IF(ISBLANK(VLOOKUP($C412,GVgg!$D$12:CJ$600,W$3,FALSE)),"i.a",VLOOKUP($C412,GVgg!$D$12:CJ$600,W$3,FALSE)),"i.a"))</f>
        <v>i.a</v>
      </c>
      <c r="X412" s="134" t="str">
        <f>IF($C412="","",_xlfn.IFNA(IF(ISBLANK(VLOOKUP($C412,GVgg!$D$12:CK$600,X$3,FALSE)),"i.a",VLOOKUP($C412,GVgg!$D$12:CK$600,X$3,FALSE)),"i.a"))</f>
        <v>i.a</v>
      </c>
      <c r="Y412" s="134" t="str">
        <f>IF($C412="","",_xlfn.IFNA(IF(ISBLANK(VLOOKUP($C412,GVgg!$D$12:CL$600,Y$3,FALSE)),"i.a",VLOOKUP($C412,GVgg!$D$12:CL$600,Y$3,FALSE)),"i.a"))</f>
        <v>i.a</v>
      </c>
      <c r="Z412" s="134" t="str">
        <f>IF($C412="","",_xlfn.IFNA(IF(ISBLANK(VLOOKUP($C412,GVgg!$D$12:CM$600,Z$3,FALSE)),"i.a",VLOOKUP($C412,GVgg!$D$12:CM$600,Z$3,FALSE)),"i.a"))</f>
        <v>i.a</v>
      </c>
      <c r="AA412" s="134" t="str">
        <f>IF($C412="","",_xlfn.IFNA(IF(ISBLANK(VLOOKUP($C412,GVgg!$D$12:CN$600,AA$3,FALSE)),"i.a",VLOOKUP($C412,GVgg!$D$12:CN$600,AA$3,FALSE)),"i.a"))</f>
        <v>i.a</v>
      </c>
      <c r="AB412" s="134" t="str">
        <f>IF($C412="","",_xlfn.IFNA(IF(ISBLANK(VLOOKUP($C412,GVgg!$D$12:CO$600,AB$3,FALSE)),"i.a",VLOOKUP($C412,GVgg!$D$12:CO$600,AB$3,FALSE)),"i.a"))</f>
        <v>i.a</v>
      </c>
    </row>
    <row r="413" spans="1:28" x14ac:dyDescent="0.2">
      <c r="A413" s="45">
        <v>405</v>
      </c>
      <c r="B413" s="45">
        <f>IF(OR(B412=B411,INDEX(GVgg!$B$12:$D$600,B412,1)=""),B412+1,B412)</f>
        <v>405</v>
      </c>
      <c r="C413" s="45">
        <f>IF(B413=B414,"",INDEX(GVgg!$B$12:$D$600,B413,3))</f>
        <v>0</v>
      </c>
      <c r="D413" s="51" t="str">
        <f>_xlfn.IFNA(IF(OR($C413="",ISBLANK(VLOOKUP($C413,GVgg!$D$11:$BV1004,$I$3,FALSE))),"",VLOOKUP($C413,GVgg!$D$11:$BV1004,$I$3,FALSE)),"")</f>
        <v/>
      </c>
      <c r="E413" s="51" t="str">
        <f>_xlfn.IFNA(IF(OR($C413="",ISBLANK(VLOOKUP($C413,GVgg!$D$11:$BV1004,$I$3-1,FALSE))),"",VLOOKUP($C413,GVgg!$D$11:$BV1004,$I$3-1,FALSE)),"")</f>
        <v/>
      </c>
      <c r="F413" s="51">
        <f>IF(B413=B414,UPPER(MID(INDEX(GVgg!$B$12:$F$600,B413,1),9,99)),INDEX(GVgg!$B$12:$F$600,B413,5))</f>
        <v>0</v>
      </c>
      <c r="G413" s="51">
        <f>IF(B413=B414,UPPER(MID(INDEX(GVgg!$B$12:$F$600,B413,1),9,99)),INDEX(GVgg!$B$12:$F$600,B413,4))</f>
        <v>0</v>
      </c>
      <c r="H413" s="106">
        <f t="shared" si="14"/>
        <v>0</v>
      </c>
      <c r="I413" s="108" t="str">
        <f t="shared" si="13"/>
        <v xml:space="preserve"> </v>
      </c>
      <c r="J413" s="134" t="str">
        <f>IF($C413="","",_xlfn.IFNA(IF(ISBLANK(VLOOKUP($C413,GVgg!$D$12:BW$600,J$3,FALSE)),"i.a",VLOOKUP($C413,GVgg!$D$12:BW$600,J$3,FALSE)),"i.a"))</f>
        <v>i.a</v>
      </c>
      <c r="K413" s="134" t="str">
        <f>IF($C413="","",_xlfn.IFNA(IF(ISBLANK(VLOOKUP($C413,GVgg!$D$12:BX$600,K$3,FALSE)),"i.a",VLOOKUP($C413,GVgg!$D$12:BX$600,K$3,FALSE)),"i.a"))</f>
        <v>i.a</v>
      </c>
      <c r="L413" s="134" t="str">
        <f>IF($C413="","",_xlfn.IFNA(IF(ISBLANK(VLOOKUP($C413,GVgg!$D$12:BY$600,L$3,FALSE)),"i.a",VLOOKUP($C413,GVgg!$D$12:BY$600,L$3,FALSE)),"i.a"))</f>
        <v>i.a</v>
      </c>
      <c r="M413" s="134" t="str">
        <f>IF($C413="","",_xlfn.IFNA(IF(ISBLANK(VLOOKUP($C413,GVgg!$D$12:BZ$600,M$3,FALSE)),"i.a",VLOOKUP($C413,GVgg!$D$12:BZ$600,M$3,FALSE)),"i.a"))</f>
        <v>i.a</v>
      </c>
      <c r="N413" s="134" t="str">
        <f>IF($C413="","",_xlfn.IFNA(IF(ISBLANK(VLOOKUP($C413,GVgg!$D$12:CA$600,N$3,FALSE)),"i.a",VLOOKUP($C413,GVgg!$D$12:CA$600,N$3,FALSE)),"i.a"))</f>
        <v>i.a</v>
      </c>
      <c r="O413" s="134" t="str">
        <f>IF($C413="","",_xlfn.IFNA(IF(ISBLANK(VLOOKUP($C413,GVgg!$D$12:CB$600,O$3,FALSE)),"i.a",VLOOKUP($C413,GVgg!$D$12:CB$600,O$3,FALSE)),"i.a"))</f>
        <v>i.a</v>
      </c>
      <c r="P413" s="134" t="str">
        <f>IF($C413="","",_xlfn.IFNA(IF(ISBLANK(VLOOKUP($C413,GVgg!$D$12:CC$600,P$3,FALSE)),"i.a",VLOOKUP($C413,GVgg!$D$12:CC$600,P$3,FALSE)),"i.a"))</f>
        <v>i.a</v>
      </c>
      <c r="Q413" s="134" t="str">
        <f>IF($C413="","",_xlfn.IFNA(IF(ISBLANK(VLOOKUP($C413,GVgg!$D$12:CD$600,Q$3,FALSE)),"i.a",VLOOKUP($C413,GVgg!$D$12:CD$600,Q$3,FALSE)),"i.a"))</f>
        <v>i.a</v>
      </c>
      <c r="R413" s="134" t="str">
        <f>IF($C413="","",_xlfn.IFNA(IF(ISBLANK(VLOOKUP($C413,GVgg!$D$12:CE$600,R$3,FALSE)),"i.a",VLOOKUP($C413,GVgg!$D$12:CE$600,R$3,FALSE)),"i.a"))</f>
        <v>i.a</v>
      </c>
      <c r="S413" s="134" t="str">
        <f>IF($C413="","",_xlfn.IFNA(IF(ISBLANK(VLOOKUP($C413,GVgg!$D$12:CF$600,S$3,FALSE)),"i.a",VLOOKUP($C413,GVgg!$D$12:CF$600,S$3,FALSE)),"i.a"))</f>
        <v>i.a</v>
      </c>
      <c r="T413" s="134" t="str">
        <f>IF($C413="","",_xlfn.IFNA(IF(ISBLANK(VLOOKUP($C413,GVgg!$D$12:CG$600,T$3,FALSE)),"i.a",VLOOKUP($C413,GVgg!$D$12:CG$600,T$3,FALSE)),"i.a"))</f>
        <v>i.a</v>
      </c>
      <c r="U413" s="134" t="str">
        <f>IF($C413="","",_xlfn.IFNA(IF(ISBLANK(VLOOKUP($C413,GVgg!$D$12:CH$600,U$3,FALSE)),"i.a",VLOOKUP($C413,GVgg!$D$12:CH$600,U$3,FALSE)),"i.a"))</f>
        <v>i.a</v>
      </c>
      <c r="V413" s="134" t="str">
        <f>IF($C413="","",_xlfn.IFNA(IF(ISBLANK(VLOOKUP($C413,GVgg!$D$12:CI$600,V$3,FALSE)),"i.a",VLOOKUP($C413,GVgg!$D$12:CI$600,V$3,FALSE)),"i.a"))</f>
        <v>i.a</v>
      </c>
      <c r="W413" s="134" t="str">
        <f>IF($C413="","",_xlfn.IFNA(IF(ISBLANK(VLOOKUP($C413,GVgg!$D$12:CJ$600,W$3,FALSE)),"i.a",VLOOKUP($C413,GVgg!$D$12:CJ$600,W$3,FALSE)),"i.a"))</f>
        <v>i.a</v>
      </c>
      <c r="X413" s="134" t="str">
        <f>IF($C413="","",_xlfn.IFNA(IF(ISBLANK(VLOOKUP($C413,GVgg!$D$12:CK$600,X$3,FALSE)),"i.a",VLOOKUP($C413,GVgg!$D$12:CK$600,X$3,FALSE)),"i.a"))</f>
        <v>i.a</v>
      </c>
      <c r="Y413" s="134" t="str">
        <f>IF($C413="","",_xlfn.IFNA(IF(ISBLANK(VLOOKUP($C413,GVgg!$D$12:CL$600,Y$3,FALSE)),"i.a",VLOOKUP($C413,GVgg!$D$12:CL$600,Y$3,FALSE)),"i.a"))</f>
        <v>i.a</v>
      </c>
      <c r="Z413" s="134" t="str">
        <f>IF($C413="","",_xlfn.IFNA(IF(ISBLANK(VLOOKUP($C413,GVgg!$D$12:CM$600,Z$3,FALSE)),"i.a",VLOOKUP($C413,GVgg!$D$12:CM$600,Z$3,FALSE)),"i.a"))</f>
        <v>i.a</v>
      </c>
      <c r="AA413" s="134" t="str">
        <f>IF($C413="","",_xlfn.IFNA(IF(ISBLANK(VLOOKUP($C413,GVgg!$D$12:CN$600,AA$3,FALSE)),"i.a",VLOOKUP($C413,GVgg!$D$12:CN$600,AA$3,FALSE)),"i.a"))</f>
        <v>i.a</v>
      </c>
      <c r="AB413" s="134" t="str">
        <f>IF($C413="","",_xlfn.IFNA(IF(ISBLANK(VLOOKUP($C413,GVgg!$D$12:CO$600,AB$3,FALSE)),"i.a",VLOOKUP($C413,GVgg!$D$12:CO$600,AB$3,FALSE)),"i.a"))</f>
        <v>i.a</v>
      </c>
    </row>
    <row r="414" spans="1:28" x14ac:dyDescent="0.2">
      <c r="A414" s="45">
        <v>406</v>
      </c>
      <c r="B414" s="45">
        <f>IF(OR(B413=B412,INDEX(GVgg!$B$12:$D$600,B413,1)=""),B413+1,B413)</f>
        <v>406</v>
      </c>
      <c r="C414" s="45">
        <f>IF(B414=B415,"",INDEX(GVgg!$B$12:$D$600,B414,3))</f>
        <v>0</v>
      </c>
      <c r="D414" s="51" t="str">
        <f>_xlfn.IFNA(IF(OR($C414="",ISBLANK(VLOOKUP($C414,GVgg!$D$11:$BV1005,$I$3,FALSE))),"",VLOOKUP($C414,GVgg!$D$11:$BV1005,$I$3,FALSE)),"")</f>
        <v/>
      </c>
      <c r="E414" s="51" t="str">
        <f>_xlfn.IFNA(IF(OR($C414="",ISBLANK(VLOOKUP($C414,GVgg!$D$11:$BV1005,$I$3-1,FALSE))),"",VLOOKUP($C414,GVgg!$D$11:$BV1005,$I$3-1,FALSE)),"")</f>
        <v/>
      </c>
      <c r="F414" s="51">
        <f>IF(B414=B415,UPPER(MID(INDEX(GVgg!$B$12:$F$600,B414,1),9,99)),INDEX(GVgg!$B$12:$F$600,B414,5))</f>
        <v>0</v>
      </c>
      <c r="G414" s="51">
        <f>IF(B414=B415,UPPER(MID(INDEX(GVgg!$B$12:$F$600,B414,1),9,99)),INDEX(GVgg!$B$12:$F$600,B414,4))</f>
        <v>0</v>
      </c>
      <c r="H414" s="106">
        <f t="shared" si="14"/>
        <v>0</v>
      </c>
      <c r="I414" s="108" t="str">
        <f t="shared" si="13"/>
        <v xml:space="preserve"> </v>
      </c>
      <c r="J414" s="134" t="str">
        <f>IF($C414="","",_xlfn.IFNA(IF(ISBLANK(VLOOKUP($C414,GVgg!$D$12:BW$600,J$3,FALSE)),"i.a",VLOOKUP($C414,GVgg!$D$12:BW$600,J$3,FALSE)),"i.a"))</f>
        <v>i.a</v>
      </c>
      <c r="K414" s="134" t="str">
        <f>IF($C414="","",_xlfn.IFNA(IF(ISBLANK(VLOOKUP($C414,GVgg!$D$12:BX$600,K$3,FALSE)),"i.a",VLOOKUP($C414,GVgg!$D$12:BX$600,K$3,FALSE)),"i.a"))</f>
        <v>i.a</v>
      </c>
      <c r="L414" s="134" t="str">
        <f>IF($C414="","",_xlfn.IFNA(IF(ISBLANK(VLOOKUP($C414,GVgg!$D$12:BY$600,L$3,FALSE)),"i.a",VLOOKUP($C414,GVgg!$D$12:BY$600,L$3,FALSE)),"i.a"))</f>
        <v>i.a</v>
      </c>
      <c r="M414" s="134" t="str">
        <f>IF($C414="","",_xlfn.IFNA(IF(ISBLANK(VLOOKUP($C414,GVgg!$D$12:BZ$600,M$3,FALSE)),"i.a",VLOOKUP($C414,GVgg!$D$12:BZ$600,M$3,FALSE)),"i.a"))</f>
        <v>i.a</v>
      </c>
      <c r="N414" s="134" t="str">
        <f>IF($C414="","",_xlfn.IFNA(IF(ISBLANK(VLOOKUP($C414,GVgg!$D$12:CA$600,N$3,FALSE)),"i.a",VLOOKUP($C414,GVgg!$D$12:CA$600,N$3,FALSE)),"i.a"))</f>
        <v>i.a</v>
      </c>
      <c r="O414" s="134" t="str">
        <f>IF($C414="","",_xlfn.IFNA(IF(ISBLANK(VLOOKUP($C414,GVgg!$D$12:CB$600,O$3,FALSE)),"i.a",VLOOKUP($C414,GVgg!$D$12:CB$600,O$3,FALSE)),"i.a"))</f>
        <v>i.a</v>
      </c>
      <c r="P414" s="134" t="str">
        <f>IF($C414="","",_xlfn.IFNA(IF(ISBLANK(VLOOKUP($C414,GVgg!$D$12:CC$600,P$3,FALSE)),"i.a",VLOOKUP($C414,GVgg!$D$12:CC$600,P$3,FALSE)),"i.a"))</f>
        <v>i.a</v>
      </c>
      <c r="Q414" s="134" t="str">
        <f>IF($C414="","",_xlfn.IFNA(IF(ISBLANK(VLOOKUP($C414,GVgg!$D$12:CD$600,Q$3,FALSE)),"i.a",VLOOKUP($C414,GVgg!$D$12:CD$600,Q$3,FALSE)),"i.a"))</f>
        <v>i.a</v>
      </c>
      <c r="R414" s="134" t="str">
        <f>IF($C414="","",_xlfn.IFNA(IF(ISBLANK(VLOOKUP($C414,GVgg!$D$12:CE$600,R$3,FALSE)),"i.a",VLOOKUP($C414,GVgg!$D$12:CE$600,R$3,FALSE)),"i.a"))</f>
        <v>i.a</v>
      </c>
      <c r="S414" s="134" t="str">
        <f>IF($C414="","",_xlfn.IFNA(IF(ISBLANK(VLOOKUP($C414,GVgg!$D$12:CF$600,S$3,FALSE)),"i.a",VLOOKUP($C414,GVgg!$D$12:CF$600,S$3,FALSE)),"i.a"))</f>
        <v>i.a</v>
      </c>
      <c r="T414" s="134" t="str">
        <f>IF($C414="","",_xlfn.IFNA(IF(ISBLANK(VLOOKUP($C414,GVgg!$D$12:CG$600,T$3,FALSE)),"i.a",VLOOKUP($C414,GVgg!$D$12:CG$600,T$3,FALSE)),"i.a"))</f>
        <v>i.a</v>
      </c>
      <c r="U414" s="134" t="str">
        <f>IF($C414="","",_xlfn.IFNA(IF(ISBLANK(VLOOKUP($C414,GVgg!$D$12:CH$600,U$3,FALSE)),"i.a",VLOOKUP($C414,GVgg!$D$12:CH$600,U$3,FALSE)),"i.a"))</f>
        <v>i.a</v>
      </c>
      <c r="V414" s="134" t="str">
        <f>IF($C414="","",_xlfn.IFNA(IF(ISBLANK(VLOOKUP($C414,GVgg!$D$12:CI$600,V$3,FALSE)),"i.a",VLOOKUP($C414,GVgg!$D$12:CI$600,V$3,FALSE)),"i.a"))</f>
        <v>i.a</v>
      </c>
      <c r="W414" s="134" t="str">
        <f>IF($C414="","",_xlfn.IFNA(IF(ISBLANK(VLOOKUP($C414,GVgg!$D$12:CJ$600,W$3,FALSE)),"i.a",VLOOKUP($C414,GVgg!$D$12:CJ$600,W$3,FALSE)),"i.a"))</f>
        <v>i.a</v>
      </c>
      <c r="X414" s="134" t="str">
        <f>IF($C414="","",_xlfn.IFNA(IF(ISBLANK(VLOOKUP($C414,GVgg!$D$12:CK$600,X$3,FALSE)),"i.a",VLOOKUP($C414,GVgg!$D$12:CK$600,X$3,FALSE)),"i.a"))</f>
        <v>i.a</v>
      </c>
      <c r="Y414" s="134" t="str">
        <f>IF($C414="","",_xlfn.IFNA(IF(ISBLANK(VLOOKUP($C414,GVgg!$D$12:CL$600,Y$3,FALSE)),"i.a",VLOOKUP($C414,GVgg!$D$12:CL$600,Y$3,FALSE)),"i.a"))</f>
        <v>i.a</v>
      </c>
      <c r="Z414" s="134" t="str">
        <f>IF($C414="","",_xlfn.IFNA(IF(ISBLANK(VLOOKUP($C414,GVgg!$D$12:CM$600,Z$3,FALSE)),"i.a",VLOOKUP($C414,GVgg!$D$12:CM$600,Z$3,FALSE)),"i.a"))</f>
        <v>i.a</v>
      </c>
      <c r="AA414" s="134" t="str">
        <f>IF($C414="","",_xlfn.IFNA(IF(ISBLANK(VLOOKUP($C414,GVgg!$D$12:CN$600,AA$3,FALSE)),"i.a",VLOOKUP($C414,GVgg!$D$12:CN$600,AA$3,FALSE)),"i.a"))</f>
        <v>i.a</v>
      </c>
      <c r="AB414" s="134" t="str">
        <f>IF($C414="","",_xlfn.IFNA(IF(ISBLANK(VLOOKUP($C414,GVgg!$D$12:CO$600,AB$3,FALSE)),"i.a",VLOOKUP($C414,GVgg!$D$12:CO$600,AB$3,FALSE)),"i.a"))</f>
        <v>i.a</v>
      </c>
    </row>
    <row r="415" spans="1:28" x14ac:dyDescent="0.2">
      <c r="A415" s="45">
        <v>407</v>
      </c>
      <c r="B415" s="45">
        <f>IF(OR(B414=B413,INDEX(GVgg!$B$12:$D$600,B414,1)=""),B414+1,B414)</f>
        <v>407</v>
      </c>
      <c r="C415" s="45">
        <f>IF(B415=B416,"",INDEX(GVgg!$B$12:$D$600,B415,3))</f>
        <v>0</v>
      </c>
      <c r="D415" s="51" t="str">
        <f>_xlfn.IFNA(IF(OR($C415="",ISBLANK(VLOOKUP($C415,GVgg!$D$11:$BV1006,$I$3,FALSE))),"",VLOOKUP($C415,GVgg!$D$11:$BV1006,$I$3,FALSE)),"")</f>
        <v/>
      </c>
      <c r="E415" s="51" t="str">
        <f>_xlfn.IFNA(IF(OR($C415="",ISBLANK(VLOOKUP($C415,GVgg!$D$11:$BV1006,$I$3-1,FALSE))),"",VLOOKUP($C415,GVgg!$D$11:$BV1006,$I$3-1,FALSE)),"")</f>
        <v/>
      </c>
      <c r="F415" s="51">
        <f>IF(B415=B416,UPPER(MID(INDEX(GVgg!$B$12:$F$600,B415,1),9,99)),INDEX(GVgg!$B$12:$F$600,B415,5))</f>
        <v>0</v>
      </c>
      <c r="G415" s="51">
        <f>IF(B415=B416,UPPER(MID(INDEX(GVgg!$B$12:$F$600,B415,1),9,99)),INDEX(GVgg!$B$12:$F$600,B415,4))</f>
        <v>0</v>
      </c>
      <c r="H415" s="106">
        <f t="shared" si="14"/>
        <v>0</v>
      </c>
      <c r="I415" s="108" t="str">
        <f t="shared" ref="I415:I478" si="15">D415 &amp; " " &amp; E415</f>
        <v xml:space="preserve"> </v>
      </c>
      <c r="J415" s="134" t="str">
        <f>IF($C415="","",_xlfn.IFNA(IF(ISBLANK(VLOOKUP($C415,GVgg!$D$12:BW$600,J$3,FALSE)),"i.a",VLOOKUP($C415,GVgg!$D$12:BW$600,J$3,FALSE)),"i.a"))</f>
        <v>i.a</v>
      </c>
      <c r="K415" s="134" t="str">
        <f>IF($C415="","",_xlfn.IFNA(IF(ISBLANK(VLOOKUP($C415,GVgg!$D$12:BX$600,K$3,FALSE)),"i.a",VLOOKUP($C415,GVgg!$D$12:BX$600,K$3,FALSE)),"i.a"))</f>
        <v>i.a</v>
      </c>
      <c r="L415" s="134" t="str">
        <f>IF($C415="","",_xlfn.IFNA(IF(ISBLANK(VLOOKUP($C415,GVgg!$D$12:BY$600,L$3,FALSE)),"i.a",VLOOKUP($C415,GVgg!$D$12:BY$600,L$3,FALSE)),"i.a"))</f>
        <v>i.a</v>
      </c>
      <c r="M415" s="134" t="str">
        <f>IF($C415="","",_xlfn.IFNA(IF(ISBLANK(VLOOKUP($C415,GVgg!$D$12:BZ$600,M$3,FALSE)),"i.a",VLOOKUP($C415,GVgg!$D$12:BZ$600,M$3,FALSE)),"i.a"))</f>
        <v>i.a</v>
      </c>
      <c r="N415" s="134" t="str">
        <f>IF($C415="","",_xlfn.IFNA(IF(ISBLANK(VLOOKUP($C415,GVgg!$D$12:CA$600,N$3,FALSE)),"i.a",VLOOKUP($C415,GVgg!$D$12:CA$600,N$3,FALSE)),"i.a"))</f>
        <v>i.a</v>
      </c>
      <c r="O415" s="134" t="str">
        <f>IF($C415="","",_xlfn.IFNA(IF(ISBLANK(VLOOKUP($C415,GVgg!$D$12:CB$600,O$3,FALSE)),"i.a",VLOOKUP($C415,GVgg!$D$12:CB$600,O$3,FALSE)),"i.a"))</f>
        <v>i.a</v>
      </c>
      <c r="P415" s="134" t="str">
        <f>IF($C415="","",_xlfn.IFNA(IF(ISBLANK(VLOOKUP($C415,GVgg!$D$12:CC$600,P$3,FALSE)),"i.a",VLOOKUP($C415,GVgg!$D$12:CC$600,P$3,FALSE)),"i.a"))</f>
        <v>i.a</v>
      </c>
      <c r="Q415" s="134" t="str">
        <f>IF($C415="","",_xlfn.IFNA(IF(ISBLANK(VLOOKUP($C415,GVgg!$D$12:CD$600,Q$3,FALSE)),"i.a",VLOOKUP($C415,GVgg!$D$12:CD$600,Q$3,FALSE)),"i.a"))</f>
        <v>i.a</v>
      </c>
      <c r="R415" s="134" t="str">
        <f>IF($C415="","",_xlfn.IFNA(IF(ISBLANK(VLOOKUP($C415,GVgg!$D$12:CE$600,R$3,FALSE)),"i.a",VLOOKUP($C415,GVgg!$D$12:CE$600,R$3,FALSE)),"i.a"))</f>
        <v>i.a</v>
      </c>
      <c r="S415" s="134" t="str">
        <f>IF($C415="","",_xlfn.IFNA(IF(ISBLANK(VLOOKUP($C415,GVgg!$D$12:CF$600,S$3,FALSE)),"i.a",VLOOKUP($C415,GVgg!$D$12:CF$600,S$3,FALSE)),"i.a"))</f>
        <v>i.a</v>
      </c>
      <c r="T415" s="134" t="str">
        <f>IF($C415="","",_xlfn.IFNA(IF(ISBLANK(VLOOKUP($C415,GVgg!$D$12:CG$600,T$3,FALSE)),"i.a",VLOOKUP($C415,GVgg!$D$12:CG$600,T$3,FALSE)),"i.a"))</f>
        <v>i.a</v>
      </c>
      <c r="U415" s="134" t="str">
        <f>IF($C415="","",_xlfn.IFNA(IF(ISBLANK(VLOOKUP($C415,GVgg!$D$12:CH$600,U$3,FALSE)),"i.a",VLOOKUP($C415,GVgg!$D$12:CH$600,U$3,FALSE)),"i.a"))</f>
        <v>i.a</v>
      </c>
      <c r="V415" s="134" t="str">
        <f>IF($C415="","",_xlfn.IFNA(IF(ISBLANK(VLOOKUP($C415,GVgg!$D$12:CI$600,V$3,FALSE)),"i.a",VLOOKUP($C415,GVgg!$D$12:CI$600,V$3,FALSE)),"i.a"))</f>
        <v>i.a</v>
      </c>
      <c r="W415" s="134" t="str">
        <f>IF($C415="","",_xlfn.IFNA(IF(ISBLANK(VLOOKUP($C415,GVgg!$D$12:CJ$600,W$3,FALSE)),"i.a",VLOOKUP($C415,GVgg!$D$12:CJ$600,W$3,FALSE)),"i.a"))</f>
        <v>i.a</v>
      </c>
      <c r="X415" s="134" t="str">
        <f>IF($C415="","",_xlfn.IFNA(IF(ISBLANK(VLOOKUP($C415,GVgg!$D$12:CK$600,X$3,FALSE)),"i.a",VLOOKUP($C415,GVgg!$D$12:CK$600,X$3,FALSE)),"i.a"))</f>
        <v>i.a</v>
      </c>
      <c r="Y415" s="134" t="str">
        <f>IF($C415="","",_xlfn.IFNA(IF(ISBLANK(VLOOKUP($C415,GVgg!$D$12:CL$600,Y$3,FALSE)),"i.a",VLOOKUP($C415,GVgg!$D$12:CL$600,Y$3,FALSE)),"i.a"))</f>
        <v>i.a</v>
      </c>
      <c r="Z415" s="134" t="str">
        <f>IF($C415="","",_xlfn.IFNA(IF(ISBLANK(VLOOKUP($C415,GVgg!$D$12:CM$600,Z$3,FALSE)),"i.a",VLOOKUP($C415,GVgg!$D$12:CM$600,Z$3,FALSE)),"i.a"))</f>
        <v>i.a</v>
      </c>
      <c r="AA415" s="134" t="str">
        <f>IF($C415="","",_xlfn.IFNA(IF(ISBLANK(VLOOKUP($C415,GVgg!$D$12:CN$600,AA$3,FALSE)),"i.a",VLOOKUP($C415,GVgg!$D$12:CN$600,AA$3,FALSE)),"i.a"))</f>
        <v>i.a</v>
      </c>
      <c r="AB415" s="134" t="str">
        <f>IF($C415="","",_xlfn.IFNA(IF(ISBLANK(VLOOKUP($C415,GVgg!$D$12:CO$600,AB$3,FALSE)),"i.a",VLOOKUP($C415,GVgg!$D$12:CO$600,AB$3,FALSE)),"i.a"))</f>
        <v>i.a</v>
      </c>
    </row>
    <row r="416" spans="1:28" x14ac:dyDescent="0.2">
      <c r="A416" s="45">
        <v>408</v>
      </c>
      <c r="B416" s="45">
        <f>IF(OR(B415=B414,INDEX(GVgg!$B$12:$D$600,B415,1)=""),B415+1,B415)</f>
        <v>408</v>
      </c>
      <c r="C416" s="45">
        <f>IF(B416=B417,"",INDEX(GVgg!$B$12:$D$600,B416,3))</f>
        <v>0</v>
      </c>
      <c r="D416" s="51" t="str">
        <f>_xlfn.IFNA(IF(OR($C416="",ISBLANK(VLOOKUP($C416,GVgg!$D$11:$BV1007,$I$3,FALSE))),"",VLOOKUP($C416,GVgg!$D$11:$BV1007,$I$3,FALSE)),"")</f>
        <v/>
      </c>
      <c r="E416" s="51" t="str">
        <f>_xlfn.IFNA(IF(OR($C416="",ISBLANK(VLOOKUP($C416,GVgg!$D$11:$BV1007,$I$3-1,FALSE))),"",VLOOKUP($C416,GVgg!$D$11:$BV1007,$I$3-1,FALSE)),"")</f>
        <v/>
      </c>
      <c r="F416" s="51">
        <f>IF(B416=B417,UPPER(MID(INDEX(GVgg!$B$12:$F$600,B416,1),9,99)),INDEX(GVgg!$B$12:$F$600,B416,5))</f>
        <v>0</v>
      </c>
      <c r="G416" s="51">
        <f>IF(B416=B417,UPPER(MID(INDEX(GVgg!$B$12:$F$600,B416,1),9,99)),INDEX(GVgg!$B$12:$F$600,B416,4))</f>
        <v>0</v>
      </c>
      <c r="H416" s="106">
        <f t="shared" si="14"/>
        <v>0</v>
      </c>
      <c r="I416" s="108" t="str">
        <f t="shared" si="15"/>
        <v xml:space="preserve"> </v>
      </c>
      <c r="J416" s="134" t="str">
        <f>IF($C416="","",_xlfn.IFNA(IF(ISBLANK(VLOOKUP($C416,GVgg!$D$12:BW$600,J$3,FALSE)),"i.a",VLOOKUP($C416,GVgg!$D$12:BW$600,J$3,FALSE)),"i.a"))</f>
        <v>i.a</v>
      </c>
      <c r="K416" s="134" t="str">
        <f>IF($C416="","",_xlfn.IFNA(IF(ISBLANK(VLOOKUP($C416,GVgg!$D$12:BX$600,K$3,FALSE)),"i.a",VLOOKUP($C416,GVgg!$D$12:BX$600,K$3,FALSE)),"i.a"))</f>
        <v>i.a</v>
      </c>
      <c r="L416" s="134" t="str">
        <f>IF($C416="","",_xlfn.IFNA(IF(ISBLANK(VLOOKUP($C416,GVgg!$D$12:BY$600,L$3,FALSE)),"i.a",VLOOKUP($C416,GVgg!$D$12:BY$600,L$3,FALSE)),"i.a"))</f>
        <v>i.a</v>
      </c>
      <c r="M416" s="134" t="str">
        <f>IF($C416="","",_xlfn.IFNA(IF(ISBLANK(VLOOKUP($C416,GVgg!$D$12:BZ$600,M$3,FALSE)),"i.a",VLOOKUP($C416,GVgg!$D$12:BZ$600,M$3,FALSE)),"i.a"))</f>
        <v>i.a</v>
      </c>
      <c r="N416" s="134" t="str">
        <f>IF($C416="","",_xlfn.IFNA(IF(ISBLANK(VLOOKUP($C416,GVgg!$D$12:CA$600,N$3,FALSE)),"i.a",VLOOKUP($C416,GVgg!$D$12:CA$600,N$3,FALSE)),"i.a"))</f>
        <v>i.a</v>
      </c>
      <c r="O416" s="134" t="str">
        <f>IF($C416="","",_xlfn.IFNA(IF(ISBLANK(VLOOKUP($C416,GVgg!$D$12:CB$600,O$3,FALSE)),"i.a",VLOOKUP($C416,GVgg!$D$12:CB$600,O$3,FALSE)),"i.a"))</f>
        <v>i.a</v>
      </c>
      <c r="P416" s="134" t="str">
        <f>IF($C416="","",_xlfn.IFNA(IF(ISBLANK(VLOOKUP($C416,GVgg!$D$12:CC$600,P$3,FALSE)),"i.a",VLOOKUP($C416,GVgg!$D$12:CC$600,P$3,FALSE)),"i.a"))</f>
        <v>i.a</v>
      </c>
      <c r="Q416" s="134" t="str">
        <f>IF($C416="","",_xlfn.IFNA(IF(ISBLANK(VLOOKUP($C416,GVgg!$D$12:CD$600,Q$3,FALSE)),"i.a",VLOOKUP($C416,GVgg!$D$12:CD$600,Q$3,FALSE)),"i.a"))</f>
        <v>i.a</v>
      </c>
      <c r="R416" s="134" t="str">
        <f>IF($C416="","",_xlfn.IFNA(IF(ISBLANK(VLOOKUP($C416,GVgg!$D$12:CE$600,R$3,FALSE)),"i.a",VLOOKUP($C416,GVgg!$D$12:CE$600,R$3,FALSE)),"i.a"))</f>
        <v>i.a</v>
      </c>
      <c r="S416" s="134" t="str">
        <f>IF($C416="","",_xlfn.IFNA(IF(ISBLANK(VLOOKUP($C416,GVgg!$D$12:CF$600,S$3,FALSE)),"i.a",VLOOKUP($C416,GVgg!$D$12:CF$600,S$3,FALSE)),"i.a"))</f>
        <v>i.a</v>
      </c>
      <c r="T416" s="134" t="str">
        <f>IF($C416="","",_xlfn.IFNA(IF(ISBLANK(VLOOKUP($C416,GVgg!$D$12:CG$600,T$3,FALSE)),"i.a",VLOOKUP($C416,GVgg!$D$12:CG$600,T$3,FALSE)),"i.a"))</f>
        <v>i.a</v>
      </c>
      <c r="U416" s="134" t="str">
        <f>IF($C416="","",_xlfn.IFNA(IF(ISBLANK(VLOOKUP($C416,GVgg!$D$12:CH$600,U$3,FALSE)),"i.a",VLOOKUP($C416,GVgg!$D$12:CH$600,U$3,FALSE)),"i.a"))</f>
        <v>i.a</v>
      </c>
      <c r="V416" s="134" t="str">
        <f>IF($C416="","",_xlfn.IFNA(IF(ISBLANK(VLOOKUP($C416,GVgg!$D$12:CI$600,V$3,FALSE)),"i.a",VLOOKUP($C416,GVgg!$D$12:CI$600,V$3,FALSE)),"i.a"))</f>
        <v>i.a</v>
      </c>
      <c r="W416" s="134" t="str">
        <f>IF($C416="","",_xlfn.IFNA(IF(ISBLANK(VLOOKUP($C416,GVgg!$D$12:CJ$600,W$3,FALSE)),"i.a",VLOOKUP($C416,GVgg!$D$12:CJ$600,W$3,FALSE)),"i.a"))</f>
        <v>i.a</v>
      </c>
      <c r="X416" s="134" t="str">
        <f>IF($C416="","",_xlfn.IFNA(IF(ISBLANK(VLOOKUP($C416,GVgg!$D$12:CK$600,X$3,FALSE)),"i.a",VLOOKUP($C416,GVgg!$D$12:CK$600,X$3,FALSE)),"i.a"))</f>
        <v>i.a</v>
      </c>
      <c r="Y416" s="134" t="str">
        <f>IF($C416="","",_xlfn.IFNA(IF(ISBLANK(VLOOKUP($C416,GVgg!$D$12:CL$600,Y$3,FALSE)),"i.a",VLOOKUP($C416,GVgg!$D$12:CL$600,Y$3,FALSE)),"i.a"))</f>
        <v>i.a</v>
      </c>
      <c r="Z416" s="134" t="str">
        <f>IF($C416="","",_xlfn.IFNA(IF(ISBLANK(VLOOKUP($C416,GVgg!$D$12:CM$600,Z$3,FALSE)),"i.a",VLOOKUP($C416,GVgg!$D$12:CM$600,Z$3,FALSE)),"i.a"))</f>
        <v>i.a</v>
      </c>
      <c r="AA416" s="134" t="str">
        <f>IF($C416="","",_xlfn.IFNA(IF(ISBLANK(VLOOKUP($C416,GVgg!$D$12:CN$600,AA$3,FALSE)),"i.a",VLOOKUP($C416,GVgg!$D$12:CN$600,AA$3,FALSE)),"i.a"))</f>
        <v>i.a</v>
      </c>
      <c r="AB416" s="134" t="str">
        <f>IF($C416="","",_xlfn.IFNA(IF(ISBLANK(VLOOKUP($C416,GVgg!$D$12:CO$600,AB$3,FALSE)),"i.a",VLOOKUP($C416,GVgg!$D$12:CO$600,AB$3,FALSE)),"i.a"))</f>
        <v>i.a</v>
      </c>
    </row>
    <row r="417" spans="1:28" x14ac:dyDescent="0.2">
      <c r="A417" s="45">
        <v>409</v>
      </c>
      <c r="B417" s="45">
        <f>IF(OR(B416=B415,INDEX(GVgg!$B$12:$D$600,B416,1)=""),B416+1,B416)</f>
        <v>409</v>
      </c>
      <c r="C417" s="45">
        <f>IF(B417=B418,"",INDEX(GVgg!$B$12:$D$600,B417,3))</f>
        <v>0</v>
      </c>
      <c r="D417" s="51" t="str">
        <f>_xlfn.IFNA(IF(OR($C417="",ISBLANK(VLOOKUP($C417,GVgg!$D$11:$BV1008,$I$3,FALSE))),"",VLOOKUP($C417,GVgg!$D$11:$BV1008,$I$3,FALSE)),"")</f>
        <v/>
      </c>
      <c r="E417" s="51" t="str">
        <f>_xlfn.IFNA(IF(OR($C417="",ISBLANK(VLOOKUP($C417,GVgg!$D$11:$BV1008,$I$3-1,FALSE))),"",VLOOKUP($C417,GVgg!$D$11:$BV1008,$I$3-1,FALSE)),"")</f>
        <v/>
      </c>
      <c r="F417" s="51">
        <f>IF(B417=B418,UPPER(MID(INDEX(GVgg!$B$12:$F$600,B417,1),9,99)),INDEX(GVgg!$B$12:$F$600,B417,5))</f>
        <v>0</v>
      </c>
      <c r="G417" s="51">
        <f>IF(B417=B418,UPPER(MID(INDEX(GVgg!$B$12:$F$600,B417,1),9,99)),INDEX(GVgg!$B$12:$F$600,B417,4))</f>
        <v>0</v>
      </c>
      <c r="H417" s="106">
        <f t="shared" si="14"/>
        <v>0</v>
      </c>
      <c r="I417" s="108" t="str">
        <f t="shared" si="15"/>
        <v xml:space="preserve"> </v>
      </c>
      <c r="J417" s="134" t="str">
        <f>IF($C417="","",_xlfn.IFNA(IF(ISBLANK(VLOOKUP($C417,GVgg!$D$12:BW$600,J$3,FALSE)),"i.a",VLOOKUP($C417,GVgg!$D$12:BW$600,J$3,FALSE)),"i.a"))</f>
        <v>i.a</v>
      </c>
      <c r="K417" s="134" t="str">
        <f>IF($C417="","",_xlfn.IFNA(IF(ISBLANK(VLOOKUP($C417,GVgg!$D$12:BX$600,K$3,FALSE)),"i.a",VLOOKUP($C417,GVgg!$D$12:BX$600,K$3,FALSE)),"i.a"))</f>
        <v>i.a</v>
      </c>
      <c r="L417" s="134" t="str">
        <f>IF($C417="","",_xlfn.IFNA(IF(ISBLANK(VLOOKUP($C417,GVgg!$D$12:BY$600,L$3,FALSE)),"i.a",VLOOKUP($C417,GVgg!$D$12:BY$600,L$3,FALSE)),"i.a"))</f>
        <v>i.a</v>
      </c>
      <c r="M417" s="134" t="str">
        <f>IF($C417="","",_xlfn.IFNA(IF(ISBLANK(VLOOKUP($C417,GVgg!$D$12:BZ$600,M$3,FALSE)),"i.a",VLOOKUP($C417,GVgg!$D$12:BZ$600,M$3,FALSE)),"i.a"))</f>
        <v>i.a</v>
      </c>
      <c r="N417" s="134" t="str">
        <f>IF($C417="","",_xlfn.IFNA(IF(ISBLANK(VLOOKUP($C417,GVgg!$D$12:CA$600,N$3,FALSE)),"i.a",VLOOKUP($C417,GVgg!$D$12:CA$600,N$3,FALSE)),"i.a"))</f>
        <v>i.a</v>
      </c>
      <c r="O417" s="134" t="str">
        <f>IF($C417="","",_xlfn.IFNA(IF(ISBLANK(VLOOKUP($C417,GVgg!$D$12:CB$600,O$3,FALSE)),"i.a",VLOOKUP($C417,GVgg!$D$12:CB$600,O$3,FALSE)),"i.a"))</f>
        <v>i.a</v>
      </c>
      <c r="P417" s="134" t="str">
        <f>IF($C417="","",_xlfn.IFNA(IF(ISBLANK(VLOOKUP($C417,GVgg!$D$12:CC$600,P$3,FALSE)),"i.a",VLOOKUP($C417,GVgg!$D$12:CC$600,P$3,FALSE)),"i.a"))</f>
        <v>i.a</v>
      </c>
      <c r="Q417" s="134" t="str">
        <f>IF($C417="","",_xlfn.IFNA(IF(ISBLANK(VLOOKUP($C417,GVgg!$D$12:CD$600,Q$3,FALSE)),"i.a",VLOOKUP($C417,GVgg!$D$12:CD$600,Q$3,FALSE)),"i.a"))</f>
        <v>i.a</v>
      </c>
      <c r="R417" s="134" t="str">
        <f>IF($C417="","",_xlfn.IFNA(IF(ISBLANK(VLOOKUP($C417,GVgg!$D$12:CE$600,R$3,FALSE)),"i.a",VLOOKUP($C417,GVgg!$D$12:CE$600,R$3,FALSE)),"i.a"))</f>
        <v>i.a</v>
      </c>
      <c r="S417" s="134" t="str">
        <f>IF($C417="","",_xlfn.IFNA(IF(ISBLANK(VLOOKUP($C417,GVgg!$D$12:CF$600,S$3,FALSE)),"i.a",VLOOKUP($C417,GVgg!$D$12:CF$600,S$3,FALSE)),"i.a"))</f>
        <v>i.a</v>
      </c>
      <c r="T417" s="134" t="str">
        <f>IF($C417="","",_xlfn.IFNA(IF(ISBLANK(VLOOKUP($C417,GVgg!$D$12:CG$600,T$3,FALSE)),"i.a",VLOOKUP($C417,GVgg!$D$12:CG$600,T$3,FALSE)),"i.a"))</f>
        <v>i.a</v>
      </c>
      <c r="U417" s="134" t="str">
        <f>IF($C417="","",_xlfn.IFNA(IF(ISBLANK(VLOOKUP($C417,GVgg!$D$12:CH$600,U$3,FALSE)),"i.a",VLOOKUP($C417,GVgg!$D$12:CH$600,U$3,FALSE)),"i.a"))</f>
        <v>i.a</v>
      </c>
      <c r="V417" s="134" t="str">
        <f>IF($C417="","",_xlfn.IFNA(IF(ISBLANK(VLOOKUP($C417,GVgg!$D$12:CI$600,V$3,FALSE)),"i.a",VLOOKUP($C417,GVgg!$D$12:CI$600,V$3,FALSE)),"i.a"))</f>
        <v>i.a</v>
      </c>
      <c r="W417" s="134" t="str">
        <f>IF($C417="","",_xlfn.IFNA(IF(ISBLANK(VLOOKUP($C417,GVgg!$D$12:CJ$600,W$3,FALSE)),"i.a",VLOOKUP($C417,GVgg!$D$12:CJ$600,W$3,FALSE)),"i.a"))</f>
        <v>i.a</v>
      </c>
      <c r="X417" s="134" t="str">
        <f>IF($C417="","",_xlfn.IFNA(IF(ISBLANK(VLOOKUP($C417,GVgg!$D$12:CK$600,X$3,FALSE)),"i.a",VLOOKUP($C417,GVgg!$D$12:CK$600,X$3,FALSE)),"i.a"))</f>
        <v>i.a</v>
      </c>
      <c r="Y417" s="134" t="str">
        <f>IF($C417="","",_xlfn.IFNA(IF(ISBLANK(VLOOKUP($C417,GVgg!$D$12:CL$600,Y$3,FALSE)),"i.a",VLOOKUP($C417,GVgg!$D$12:CL$600,Y$3,FALSE)),"i.a"))</f>
        <v>i.a</v>
      </c>
      <c r="Z417" s="134" t="str">
        <f>IF($C417="","",_xlfn.IFNA(IF(ISBLANK(VLOOKUP($C417,GVgg!$D$12:CM$600,Z$3,FALSE)),"i.a",VLOOKUP($C417,GVgg!$D$12:CM$600,Z$3,FALSE)),"i.a"))</f>
        <v>i.a</v>
      </c>
      <c r="AA417" s="134" t="str">
        <f>IF($C417="","",_xlfn.IFNA(IF(ISBLANK(VLOOKUP($C417,GVgg!$D$12:CN$600,AA$3,FALSE)),"i.a",VLOOKUP($C417,GVgg!$D$12:CN$600,AA$3,FALSE)),"i.a"))</f>
        <v>i.a</v>
      </c>
      <c r="AB417" s="134" t="str">
        <f>IF($C417="","",_xlfn.IFNA(IF(ISBLANK(VLOOKUP($C417,GVgg!$D$12:CO$600,AB$3,FALSE)),"i.a",VLOOKUP($C417,GVgg!$D$12:CO$600,AB$3,FALSE)),"i.a"))</f>
        <v>i.a</v>
      </c>
    </row>
    <row r="418" spans="1:28" x14ac:dyDescent="0.2">
      <c r="A418" s="45">
        <v>410</v>
      </c>
      <c r="B418" s="45">
        <f>IF(OR(B417=B416,INDEX(GVgg!$B$12:$D$600,B417,1)=""),B417+1,B417)</f>
        <v>410</v>
      </c>
      <c r="C418" s="45">
        <f>IF(B418=B419,"",INDEX(GVgg!$B$12:$D$600,B418,3))</f>
        <v>0</v>
      </c>
      <c r="D418" s="51" t="str">
        <f>_xlfn.IFNA(IF(OR($C418="",ISBLANK(VLOOKUP($C418,GVgg!$D$11:$BV1009,$I$3,FALSE))),"",VLOOKUP($C418,GVgg!$D$11:$BV1009,$I$3,FALSE)),"")</f>
        <v/>
      </c>
      <c r="E418" s="51" t="str">
        <f>_xlfn.IFNA(IF(OR($C418="",ISBLANK(VLOOKUP($C418,GVgg!$D$11:$BV1009,$I$3-1,FALSE))),"",VLOOKUP($C418,GVgg!$D$11:$BV1009,$I$3-1,FALSE)),"")</f>
        <v/>
      </c>
      <c r="F418" s="51">
        <f>IF(B418=B419,UPPER(MID(INDEX(GVgg!$B$12:$F$600,B418,1),9,99)),INDEX(GVgg!$B$12:$F$600,B418,5))</f>
        <v>0</v>
      </c>
      <c r="G418" s="51">
        <f>IF(B418=B419,UPPER(MID(INDEX(GVgg!$B$12:$F$600,B418,1),9,99)),INDEX(GVgg!$B$12:$F$600,B418,4))</f>
        <v>0</v>
      </c>
      <c r="H418" s="106">
        <f t="shared" si="14"/>
        <v>0</v>
      </c>
      <c r="I418" s="108" t="str">
        <f t="shared" si="15"/>
        <v xml:space="preserve"> </v>
      </c>
      <c r="J418" s="134" t="str">
        <f>IF($C418="","",_xlfn.IFNA(IF(ISBLANK(VLOOKUP($C418,GVgg!$D$12:BW$600,J$3,FALSE)),"i.a",VLOOKUP($C418,GVgg!$D$12:BW$600,J$3,FALSE)),"i.a"))</f>
        <v>i.a</v>
      </c>
      <c r="K418" s="134" t="str">
        <f>IF($C418="","",_xlfn.IFNA(IF(ISBLANK(VLOOKUP($C418,GVgg!$D$12:BX$600,K$3,FALSE)),"i.a",VLOOKUP($C418,GVgg!$D$12:BX$600,K$3,FALSE)),"i.a"))</f>
        <v>i.a</v>
      </c>
      <c r="L418" s="134" t="str">
        <f>IF($C418="","",_xlfn.IFNA(IF(ISBLANK(VLOOKUP($C418,GVgg!$D$12:BY$600,L$3,FALSE)),"i.a",VLOOKUP($C418,GVgg!$D$12:BY$600,L$3,FALSE)),"i.a"))</f>
        <v>i.a</v>
      </c>
      <c r="M418" s="134" t="str">
        <f>IF($C418="","",_xlfn.IFNA(IF(ISBLANK(VLOOKUP($C418,GVgg!$D$12:BZ$600,M$3,FALSE)),"i.a",VLOOKUP($C418,GVgg!$D$12:BZ$600,M$3,FALSE)),"i.a"))</f>
        <v>i.a</v>
      </c>
      <c r="N418" s="134" t="str">
        <f>IF($C418="","",_xlfn.IFNA(IF(ISBLANK(VLOOKUP($C418,GVgg!$D$12:CA$600,N$3,FALSE)),"i.a",VLOOKUP($C418,GVgg!$D$12:CA$600,N$3,FALSE)),"i.a"))</f>
        <v>i.a</v>
      </c>
      <c r="O418" s="134" t="str">
        <f>IF($C418="","",_xlfn.IFNA(IF(ISBLANK(VLOOKUP($C418,GVgg!$D$12:CB$600,O$3,FALSE)),"i.a",VLOOKUP($C418,GVgg!$D$12:CB$600,O$3,FALSE)),"i.a"))</f>
        <v>i.a</v>
      </c>
      <c r="P418" s="134" t="str">
        <f>IF($C418="","",_xlfn.IFNA(IF(ISBLANK(VLOOKUP($C418,GVgg!$D$12:CC$600,P$3,FALSE)),"i.a",VLOOKUP($C418,GVgg!$D$12:CC$600,P$3,FALSE)),"i.a"))</f>
        <v>i.a</v>
      </c>
      <c r="Q418" s="134" t="str">
        <f>IF($C418="","",_xlfn.IFNA(IF(ISBLANK(VLOOKUP($C418,GVgg!$D$12:CD$600,Q$3,FALSE)),"i.a",VLOOKUP($C418,GVgg!$D$12:CD$600,Q$3,FALSE)),"i.a"))</f>
        <v>i.a</v>
      </c>
      <c r="R418" s="134" t="str">
        <f>IF($C418="","",_xlfn.IFNA(IF(ISBLANK(VLOOKUP($C418,GVgg!$D$12:CE$600,R$3,FALSE)),"i.a",VLOOKUP($C418,GVgg!$D$12:CE$600,R$3,FALSE)),"i.a"))</f>
        <v>i.a</v>
      </c>
      <c r="S418" s="134" t="str">
        <f>IF($C418="","",_xlfn.IFNA(IF(ISBLANK(VLOOKUP($C418,GVgg!$D$12:CF$600,S$3,FALSE)),"i.a",VLOOKUP($C418,GVgg!$D$12:CF$600,S$3,FALSE)),"i.a"))</f>
        <v>i.a</v>
      </c>
      <c r="T418" s="134" t="str">
        <f>IF($C418="","",_xlfn.IFNA(IF(ISBLANK(VLOOKUP($C418,GVgg!$D$12:CG$600,T$3,FALSE)),"i.a",VLOOKUP($C418,GVgg!$D$12:CG$600,T$3,FALSE)),"i.a"))</f>
        <v>i.a</v>
      </c>
      <c r="U418" s="134" t="str">
        <f>IF($C418="","",_xlfn.IFNA(IF(ISBLANK(VLOOKUP($C418,GVgg!$D$12:CH$600,U$3,FALSE)),"i.a",VLOOKUP($C418,GVgg!$D$12:CH$600,U$3,FALSE)),"i.a"))</f>
        <v>i.a</v>
      </c>
      <c r="V418" s="134" t="str">
        <f>IF($C418="","",_xlfn.IFNA(IF(ISBLANK(VLOOKUP($C418,GVgg!$D$12:CI$600,V$3,FALSE)),"i.a",VLOOKUP($C418,GVgg!$D$12:CI$600,V$3,FALSE)),"i.a"))</f>
        <v>i.a</v>
      </c>
      <c r="W418" s="134" t="str">
        <f>IF($C418="","",_xlfn.IFNA(IF(ISBLANK(VLOOKUP($C418,GVgg!$D$12:CJ$600,W$3,FALSE)),"i.a",VLOOKUP($C418,GVgg!$D$12:CJ$600,W$3,FALSE)),"i.a"))</f>
        <v>i.a</v>
      </c>
      <c r="X418" s="134" t="str">
        <f>IF($C418="","",_xlfn.IFNA(IF(ISBLANK(VLOOKUP($C418,GVgg!$D$12:CK$600,X$3,FALSE)),"i.a",VLOOKUP($C418,GVgg!$D$12:CK$600,X$3,FALSE)),"i.a"))</f>
        <v>i.a</v>
      </c>
      <c r="Y418" s="134" t="str">
        <f>IF($C418="","",_xlfn.IFNA(IF(ISBLANK(VLOOKUP($C418,GVgg!$D$12:CL$600,Y$3,FALSE)),"i.a",VLOOKUP($C418,GVgg!$D$12:CL$600,Y$3,FALSE)),"i.a"))</f>
        <v>i.a</v>
      </c>
      <c r="Z418" s="134" t="str">
        <f>IF($C418="","",_xlfn.IFNA(IF(ISBLANK(VLOOKUP($C418,GVgg!$D$12:CM$600,Z$3,FALSE)),"i.a",VLOOKUP($C418,GVgg!$D$12:CM$600,Z$3,FALSE)),"i.a"))</f>
        <v>i.a</v>
      </c>
      <c r="AA418" s="134" t="str">
        <f>IF($C418="","",_xlfn.IFNA(IF(ISBLANK(VLOOKUP($C418,GVgg!$D$12:CN$600,AA$3,FALSE)),"i.a",VLOOKUP($C418,GVgg!$D$12:CN$600,AA$3,FALSE)),"i.a"))</f>
        <v>i.a</v>
      </c>
      <c r="AB418" s="134" t="str">
        <f>IF($C418="","",_xlfn.IFNA(IF(ISBLANK(VLOOKUP($C418,GVgg!$D$12:CO$600,AB$3,FALSE)),"i.a",VLOOKUP($C418,GVgg!$D$12:CO$600,AB$3,FALSE)),"i.a"))</f>
        <v>i.a</v>
      </c>
    </row>
    <row r="419" spans="1:28" x14ac:dyDescent="0.2">
      <c r="A419" s="45">
        <v>411</v>
      </c>
      <c r="B419" s="45">
        <f>IF(OR(B418=B417,INDEX(GVgg!$B$12:$D$600,B418,1)=""),B418+1,B418)</f>
        <v>411</v>
      </c>
      <c r="C419" s="45">
        <f>IF(B419=B420,"",INDEX(GVgg!$B$12:$D$600,B419,3))</f>
        <v>0</v>
      </c>
      <c r="D419" s="51" t="str">
        <f>_xlfn.IFNA(IF(OR($C419="",ISBLANK(VLOOKUP($C419,GVgg!$D$11:$BV1010,$I$3,FALSE))),"",VLOOKUP($C419,GVgg!$D$11:$BV1010,$I$3,FALSE)),"")</f>
        <v/>
      </c>
      <c r="E419" s="51" t="str">
        <f>_xlfn.IFNA(IF(OR($C419="",ISBLANK(VLOOKUP($C419,GVgg!$D$11:$BV1010,$I$3-1,FALSE))),"",VLOOKUP($C419,GVgg!$D$11:$BV1010,$I$3-1,FALSE)),"")</f>
        <v/>
      </c>
      <c r="F419" s="51">
        <f>IF(B419=B420,UPPER(MID(INDEX(GVgg!$B$12:$F$600,B419,1),9,99)),INDEX(GVgg!$B$12:$F$600,B419,5))</f>
        <v>0</v>
      </c>
      <c r="G419" s="51">
        <f>IF(B419=B420,UPPER(MID(INDEX(GVgg!$B$12:$F$600,B419,1),9,99)),INDEX(GVgg!$B$12:$F$600,B419,4))</f>
        <v>0</v>
      </c>
      <c r="H419" s="106">
        <f t="shared" si="14"/>
        <v>0</v>
      </c>
      <c r="I419" s="108" t="str">
        <f t="shared" si="15"/>
        <v xml:space="preserve"> </v>
      </c>
      <c r="J419" s="134" t="str">
        <f>IF($C419="","",_xlfn.IFNA(IF(ISBLANK(VLOOKUP($C419,GVgg!$D$12:BW$600,J$3,FALSE)),"i.a",VLOOKUP($C419,GVgg!$D$12:BW$600,J$3,FALSE)),"i.a"))</f>
        <v>i.a</v>
      </c>
      <c r="K419" s="134" t="str">
        <f>IF($C419="","",_xlfn.IFNA(IF(ISBLANK(VLOOKUP($C419,GVgg!$D$12:BX$600,K$3,FALSE)),"i.a",VLOOKUP($C419,GVgg!$D$12:BX$600,K$3,FALSE)),"i.a"))</f>
        <v>i.a</v>
      </c>
      <c r="L419" s="134" t="str">
        <f>IF($C419="","",_xlfn.IFNA(IF(ISBLANK(VLOOKUP($C419,GVgg!$D$12:BY$600,L$3,FALSE)),"i.a",VLOOKUP($C419,GVgg!$D$12:BY$600,L$3,FALSE)),"i.a"))</f>
        <v>i.a</v>
      </c>
      <c r="M419" s="134" t="str">
        <f>IF($C419="","",_xlfn.IFNA(IF(ISBLANK(VLOOKUP($C419,GVgg!$D$12:BZ$600,M$3,FALSE)),"i.a",VLOOKUP($C419,GVgg!$D$12:BZ$600,M$3,FALSE)),"i.a"))</f>
        <v>i.a</v>
      </c>
      <c r="N419" s="134" t="str">
        <f>IF($C419="","",_xlfn.IFNA(IF(ISBLANK(VLOOKUP($C419,GVgg!$D$12:CA$600,N$3,FALSE)),"i.a",VLOOKUP($C419,GVgg!$D$12:CA$600,N$3,FALSE)),"i.a"))</f>
        <v>i.a</v>
      </c>
      <c r="O419" s="134" t="str">
        <f>IF($C419="","",_xlfn.IFNA(IF(ISBLANK(VLOOKUP($C419,GVgg!$D$12:CB$600,O$3,FALSE)),"i.a",VLOOKUP($C419,GVgg!$D$12:CB$600,O$3,FALSE)),"i.a"))</f>
        <v>i.a</v>
      </c>
      <c r="P419" s="134" t="str">
        <f>IF($C419="","",_xlfn.IFNA(IF(ISBLANK(VLOOKUP($C419,GVgg!$D$12:CC$600,P$3,FALSE)),"i.a",VLOOKUP($C419,GVgg!$D$12:CC$600,P$3,FALSE)),"i.a"))</f>
        <v>i.a</v>
      </c>
      <c r="Q419" s="134" t="str">
        <f>IF($C419="","",_xlfn.IFNA(IF(ISBLANK(VLOOKUP($C419,GVgg!$D$12:CD$600,Q$3,FALSE)),"i.a",VLOOKUP($C419,GVgg!$D$12:CD$600,Q$3,FALSE)),"i.a"))</f>
        <v>i.a</v>
      </c>
      <c r="R419" s="134" t="str">
        <f>IF($C419="","",_xlfn.IFNA(IF(ISBLANK(VLOOKUP($C419,GVgg!$D$12:CE$600,R$3,FALSE)),"i.a",VLOOKUP($C419,GVgg!$D$12:CE$600,R$3,FALSE)),"i.a"))</f>
        <v>i.a</v>
      </c>
      <c r="S419" s="134" t="str">
        <f>IF($C419="","",_xlfn.IFNA(IF(ISBLANK(VLOOKUP($C419,GVgg!$D$12:CF$600,S$3,FALSE)),"i.a",VLOOKUP($C419,GVgg!$D$12:CF$600,S$3,FALSE)),"i.a"))</f>
        <v>i.a</v>
      </c>
      <c r="T419" s="134" t="str">
        <f>IF($C419="","",_xlfn.IFNA(IF(ISBLANK(VLOOKUP($C419,GVgg!$D$12:CG$600,T$3,FALSE)),"i.a",VLOOKUP($C419,GVgg!$D$12:CG$600,T$3,FALSE)),"i.a"))</f>
        <v>i.a</v>
      </c>
      <c r="U419" s="134" t="str">
        <f>IF($C419="","",_xlfn.IFNA(IF(ISBLANK(VLOOKUP($C419,GVgg!$D$12:CH$600,U$3,FALSE)),"i.a",VLOOKUP($C419,GVgg!$D$12:CH$600,U$3,FALSE)),"i.a"))</f>
        <v>i.a</v>
      </c>
      <c r="V419" s="134" t="str">
        <f>IF($C419="","",_xlfn.IFNA(IF(ISBLANK(VLOOKUP($C419,GVgg!$D$12:CI$600,V$3,FALSE)),"i.a",VLOOKUP($C419,GVgg!$D$12:CI$600,V$3,FALSE)),"i.a"))</f>
        <v>i.a</v>
      </c>
      <c r="W419" s="134" t="str">
        <f>IF($C419="","",_xlfn.IFNA(IF(ISBLANK(VLOOKUP($C419,GVgg!$D$12:CJ$600,W$3,FALSE)),"i.a",VLOOKUP($C419,GVgg!$D$12:CJ$600,W$3,FALSE)),"i.a"))</f>
        <v>i.a</v>
      </c>
      <c r="X419" s="134" t="str">
        <f>IF($C419="","",_xlfn.IFNA(IF(ISBLANK(VLOOKUP($C419,GVgg!$D$12:CK$600,X$3,FALSE)),"i.a",VLOOKUP($C419,GVgg!$D$12:CK$600,X$3,FALSE)),"i.a"))</f>
        <v>i.a</v>
      </c>
      <c r="Y419" s="134" t="str">
        <f>IF($C419="","",_xlfn.IFNA(IF(ISBLANK(VLOOKUP($C419,GVgg!$D$12:CL$600,Y$3,FALSE)),"i.a",VLOOKUP($C419,GVgg!$D$12:CL$600,Y$3,FALSE)),"i.a"))</f>
        <v>i.a</v>
      </c>
      <c r="Z419" s="134" t="str">
        <f>IF($C419="","",_xlfn.IFNA(IF(ISBLANK(VLOOKUP($C419,GVgg!$D$12:CM$600,Z$3,FALSE)),"i.a",VLOOKUP($C419,GVgg!$D$12:CM$600,Z$3,FALSE)),"i.a"))</f>
        <v>i.a</v>
      </c>
      <c r="AA419" s="134" t="str">
        <f>IF($C419="","",_xlfn.IFNA(IF(ISBLANK(VLOOKUP($C419,GVgg!$D$12:CN$600,AA$3,FALSE)),"i.a",VLOOKUP($C419,GVgg!$D$12:CN$600,AA$3,FALSE)),"i.a"))</f>
        <v>i.a</v>
      </c>
      <c r="AB419" s="134" t="str">
        <f>IF($C419="","",_xlfn.IFNA(IF(ISBLANK(VLOOKUP($C419,GVgg!$D$12:CO$600,AB$3,FALSE)),"i.a",VLOOKUP($C419,GVgg!$D$12:CO$600,AB$3,FALSE)),"i.a"))</f>
        <v>i.a</v>
      </c>
    </row>
    <row r="420" spans="1:28" x14ac:dyDescent="0.2">
      <c r="A420" s="45">
        <v>412</v>
      </c>
      <c r="B420" s="45">
        <f>IF(OR(B419=B418,INDEX(GVgg!$B$12:$D$600,B419,1)=""),B419+1,B419)</f>
        <v>412</v>
      </c>
      <c r="C420" s="45">
        <f>IF(B420=B421,"",INDEX(GVgg!$B$12:$D$600,B420,3))</f>
        <v>0</v>
      </c>
      <c r="D420" s="51" t="str">
        <f>_xlfn.IFNA(IF(OR($C420="",ISBLANK(VLOOKUP($C420,GVgg!$D$11:$BV1011,$I$3,FALSE))),"",VLOOKUP($C420,GVgg!$D$11:$BV1011,$I$3,FALSE)),"")</f>
        <v/>
      </c>
      <c r="E420" s="51" t="str">
        <f>_xlfn.IFNA(IF(OR($C420="",ISBLANK(VLOOKUP($C420,GVgg!$D$11:$BV1011,$I$3-1,FALSE))),"",VLOOKUP($C420,GVgg!$D$11:$BV1011,$I$3-1,FALSE)),"")</f>
        <v/>
      </c>
      <c r="F420" s="51">
        <f>IF(B420=B421,UPPER(MID(INDEX(GVgg!$B$12:$F$600,B420,1),9,99)),INDEX(GVgg!$B$12:$F$600,B420,5))</f>
        <v>0</v>
      </c>
      <c r="G420" s="51">
        <f>IF(B420=B421,UPPER(MID(INDEX(GVgg!$B$12:$F$600,B420,1),9,99)),INDEX(GVgg!$B$12:$F$600,B420,4))</f>
        <v>0</v>
      </c>
      <c r="H420" s="106">
        <f t="shared" si="14"/>
        <v>0</v>
      </c>
      <c r="I420" s="108" t="str">
        <f t="shared" si="15"/>
        <v xml:space="preserve"> </v>
      </c>
      <c r="J420" s="134" t="str">
        <f>IF($C420="","",_xlfn.IFNA(IF(ISBLANK(VLOOKUP($C420,GVgg!$D$12:BW$600,J$3,FALSE)),"i.a",VLOOKUP($C420,GVgg!$D$12:BW$600,J$3,FALSE)),"i.a"))</f>
        <v>i.a</v>
      </c>
      <c r="K420" s="134" t="str">
        <f>IF($C420="","",_xlfn.IFNA(IF(ISBLANK(VLOOKUP($C420,GVgg!$D$12:BX$600,K$3,FALSE)),"i.a",VLOOKUP($C420,GVgg!$D$12:BX$600,K$3,FALSE)),"i.a"))</f>
        <v>i.a</v>
      </c>
      <c r="L420" s="134" t="str">
        <f>IF($C420="","",_xlfn.IFNA(IF(ISBLANK(VLOOKUP($C420,GVgg!$D$12:BY$600,L$3,FALSE)),"i.a",VLOOKUP($C420,GVgg!$D$12:BY$600,L$3,FALSE)),"i.a"))</f>
        <v>i.a</v>
      </c>
      <c r="M420" s="134" t="str">
        <f>IF($C420="","",_xlfn.IFNA(IF(ISBLANK(VLOOKUP($C420,GVgg!$D$12:BZ$600,M$3,FALSE)),"i.a",VLOOKUP($C420,GVgg!$D$12:BZ$600,M$3,FALSE)),"i.a"))</f>
        <v>i.a</v>
      </c>
      <c r="N420" s="134" t="str">
        <f>IF($C420="","",_xlfn.IFNA(IF(ISBLANK(VLOOKUP($C420,GVgg!$D$12:CA$600,N$3,FALSE)),"i.a",VLOOKUP($C420,GVgg!$D$12:CA$600,N$3,FALSE)),"i.a"))</f>
        <v>i.a</v>
      </c>
      <c r="O420" s="134" t="str">
        <f>IF($C420="","",_xlfn.IFNA(IF(ISBLANK(VLOOKUP($C420,GVgg!$D$12:CB$600,O$3,FALSE)),"i.a",VLOOKUP($C420,GVgg!$D$12:CB$600,O$3,FALSE)),"i.a"))</f>
        <v>i.a</v>
      </c>
      <c r="P420" s="134" t="str">
        <f>IF($C420="","",_xlfn.IFNA(IF(ISBLANK(VLOOKUP($C420,GVgg!$D$12:CC$600,P$3,FALSE)),"i.a",VLOOKUP($C420,GVgg!$D$12:CC$600,P$3,FALSE)),"i.a"))</f>
        <v>i.a</v>
      </c>
      <c r="Q420" s="134" t="str">
        <f>IF($C420="","",_xlfn.IFNA(IF(ISBLANK(VLOOKUP($C420,GVgg!$D$12:CD$600,Q$3,FALSE)),"i.a",VLOOKUP($C420,GVgg!$D$12:CD$600,Q$3,FALSE)),"i.a"))</f>
        <v>i.a</v>
      </c>
      <c r="R420" s="134" t="str">
        <f>IF($C420="","",_xlfn.IFNA(IF(ISBLANK(VLOOKUP($C420,GVgg!$D$12:CE$600,R$3,FALSE)),"i.a",VLOOKUP($C420,GVgg!$D$12:CE$600,R$3,FALSE)),"i.a"))</f>
        <v>i.a</v>
      </c>
      <c r="S420" s="134" t="str">
        <f>IF($C420="","",_xlfn.IFNA(IF(ISBLANK(VLOOKUP($C420,GVgg!$D$12:CF$600,S$3,FALSE)),"i.a",VLOOKUP($C420,GVgg!$D$12:CF$600,S$3,FALSE)),"i.a"))</f>
        <v>i.a</v>
      </c>
      <c r="T420" s="134" t="str">
        <f>IF($C420="","",_xlfn.IFNA(IF(ISBLANK(VLOOKUP($C420,GVgg!$D$12:CG$600,T$3,FALSE)),"i.a",VLOOKUP($C420,GVgg!$D$12:CG$600,T$3,FALSE)),"i.a"))</f>
        <v>i.a</v>
      </c>
      <c r="U420" s="134" t="str">
        <f>IF($C420="","",_xlfn.IFNA(IF(ISBLANK(VLOOKUP($C420,GVgg!$D$12:CH$600,U$3,FALSE)),"i.a",VLOOKUP($C420,GVgg!$D$12:CH$600,U$3,FALSE)),"i.a"))</f>
        <v>i.a</v>
      </c>
      <c r="V420" s="134" t="str">
        <f>IF($C420="","",_xlfn.IFNA(IF(ISBLANK(VLOOKUP($C420,GVgg!$D$12:CI$600,V$3,FALSE)),"i.a",VLOOKUP($C420,GVgg!$D$12:CI$600,V$3,FALSE)),"i.a"))</f>
        <v>i.a</v>
      </c>
      <c r="W420" s="134" t="str">
        <f>IF($C420="","",_xlfn.IFNA(IF(ISBLANK(VLOOKUP($C420,GVgg!$D$12:CJ$600,W$3,FALSE)),"i.a",VLOOKUP($C420,GVgg!$D$12:CJ$600,W$3,FALSE)),"i.a"))</f>
        <v>i.a</v>
      </c>
      <c r="X420" s="134" t="str">
        <f>IF($C420="","",_xlfn.IFNA(IF(ISBLANK(VLOOKUP($C420,GVgg!$D$12:CK$600,X$3,FALSE)),"i.a",VLOOKUP($C420,GVgg!$D$12:CK$600,X$3,FALSE)),"i.a"))</f>
        <v>i.a</v>
      </c>
      <c r="Y420" s="134" t="str">
        <f>IF($C420="","",_xlfn.IFNA(IF(ISBLANK(VLOOKUP($C420,GVgg!$D$12:CL$600,Y$3,FALSE)),"i.a",VLOOKUP($C420,GVgg!$D$12:CL$600,Y$3,FALSE)),"i.a"))</f>
        <v>i.a</v>
      </c>
      <c r="Z420" s="134" t="str">
        <f>IF($C420="","",_xlfn.IFNA(IF(ISBLANK(VLOOKUP($C420,GVgg!$D$12:CM$600,Z$3,FALSE)),"i.a",VLOOKUP($C420,GVgg!$D$12:CM$600,Z$3,FALSE)),"i.a"))</f>
        <v>i.a</v>
      </c>
      <c r="AA420" s="134" t="str">
        <f>IF($C420="","",_xlfn.IFNA(IF(ISBLANK(VLOOKUP($C420,GVgg!$D$12:CN$600,AA$3,FALSE)),"i.a",VLOOKUP($C420,GVgg!$D$12:CN$600,AA$3,FALSE)),"i.a"))</f>
        <v>i.a</v>
      </c>
      <c r="AB420" s="134" t="str">
        <f>IF($C420="","",_xlfn.IFNA(IF(ISBLANK(VLOOKUP($C420,GVgg!$D$12:CO$600,AB$3,FALSE)),"i.a",VLOOKUP($C420,GVgg!$D$12:CO$600,AB$3,FALSE)),"i.a"))</f>
        <v>i.a</v>
      </c>
    </row>
    <row r="421" spans="1:28" x14ac:dyDescent="0.2">
      <c r="A421" s="45">
        <v>413</v>
      </c>
      <c r="B421" s="45">
        <f>IF(OR(B420=B419,INDEX(GVgg!$B$12:$D$600,B420,1)=""),B420+1,B420)</f>
        <v>413</v>
      </c>
      <c r="C421" s="45">
        <f>IF(B421=B422,"",INDEX(GVgg!$B$12:$D$600,B421,3))</f>
        <v>0</v>
      </c>
      <c r="D421" s="51" t="str">
        <f>_xlfn.IFNA(IF(OR($C421="",ISBLANK(VLOOKUP($C421,GVgg!$D$11:$BV1012,$I$3,FALSE))),"",VLOOKUP($C421,GVgg!$D$11:$BV1012,$I$3,FALSE)),"")</f>
        <v/>
      </c>
      <c r="E421" s="51" t="str">
        <f>_xlfn.IFNA(IF(OR($C421="",ISBLANK(VLOOKUP($C421,GVgg!$D$11:$BV1012,$I$3-1,FALSE))),"",VLOOKUP($C421,GVgg!$D$11:$BV1012,$I$3-1,FALSE)),"")</f>
        <v/>
      </c>
      <c r="F421" s="51">
        <f>IF(B421=B422,UPPER(MID(INDEX(GVgg!$B$12:$F$600,B421,1),9,99)),INDEX(GVgg!$B$12:$F$600,B421,5))</f>
        <v>0</v>
      </c>
      <c r="G421" s="51">
        <f>IF(B421=B422,UPPER(MID(INDEX(GVgg!$B$12:$F$600,B421,1),9,99)),INDEX(GVgg!$B$12:$F$600,B421,4))</f>
        <v>0</v>
      </c>
      <c r="H421" s="106">
        <f t="shared" si="14"/>
        <v>0</v>
      </c>
      <c r="I421" s="108" t="str">
        <f t="shared" si="15"/>
        <v xml:space="preserve"> </v>
      </c>
      <c r="J421" s="134" t="str">
        <f>IF($C421="","",_xlfn.IFNA(IF(ISBLANK(VLOOKUP($C421,GVgg!$D$12:BW$600,J$3,FALSE)),"i.a",VLOOKUP($C421,GVgg!$D$12:BW$600,J$3,FALSE)),"i.a"))</f>
        <v>i.a</v>
      </c>
      <c r="K421" s="134" t="str">
        <f>IF($C421="","",_xlfn.IFNA(IF(ISBLANK(VLOOKUP($C421,GVgg!$D$12:BX$600,K$3,FALSE)),"i.a",VLOOKUP($C421,GVgg!$D$12:BX$600,K$3,FALSE)),"i.a"))</f>
        <v>i.a</v>
      </c>
      <c r="L421" s="134" t="str">
        <f>IF($C421="","",_xlfn.IFNA(IF(ISBLANK(VLOOKUP($C421,GVgg!$D$12:BY$600,L$3,FALSE)),"i.a",VLOOKUP($C421,GVgg!$D$12:BY$600,L$3,FALSE)),"i.a"))</f>
        <v>i.a</v>
      </c>
      <c r="M421" s="134" t="str">
        <f>IF($C421="","",_xlfn.IFNA(IF(ISBLANK(VLOOKUP($C421,GVgg!$D$12:BZ$600,M$3,FALSE)),"i.a",VLOOKUP($C421,GVgg!$D$12:BZ$600,M$3,FALSE)),"i.a"))</f>
        <v>i.a</v>
      </c>
      <c r="N421" s="134" t="str">
        <f>IF($C421="","",_xlfn.IFNA(IF(ISBLANK(VLOOKUP($C421,GVgg!$D$12:CA$600,N$3,FALSE)),"i.a",VLOOKUP($C421,GVgg!$D$12:CA$600,N$3,FALSE)),"i.a"))</f>
        <v>i.a</v>
      </c>
      <c r="O421" s="134" t="str">
        <f>IF($C421="","",_xlfn.IFNA(IF(ISBLANK(VLOOKUP($C421,GVgg!$D$12:CB$600,O$3,FALSE)),"i.a",VLOOKUP($C421,GVgg!$D$12:CB$600,O$3,FALSE)),"i.a"))</f>
        <v>i.a</v>
      </c>
      <c r="P421" s="134" t="str">
        <f>IF($C421="","",_xlfn.IFNA(IF(ISBLANK(VLOOKUP($C421,GVgg!$D$12:CC$600,P$3,FALSE)),"i.a",VLOOKUP($C421,GVgg!$D$12:CC$600,P$3,FALSE)),"i.a"))</f>
        <v>i.a</v>
      </c>
      <c r="Q421" s="134" t="str">
        <f>IF($C421="","",_xlfn.IFNA(IF(ISBLANK(VLOOKUP($C421,GVgg!$D$12:CD$600,Q$3,FALSE)),"i.a",VLOOKUP($C421,GVgg!$D$12:CD$600,Q$3,FALSE)),"i.a"))</f>
        <v>i.a</v>
      </c>
      <c r="R421" s="134" t="str">
        <f>IF($C421="","",_xlfn.IFNA(IF(ISBLANK(VLOOKUP($C421,GVgg!$D$12:CE$600,R$3,FALSE)),"i.a",VLOOKUP($C421,GVgg!$D$12:CE$600,R$3,FALSE)),"i.a"))</f>
        <v>i.a</v>
      </c>
      <c r="S421" s="134" t="str">
        <f>IF($C421="","",_xlfn.IFNA(IF(ISBLANK(VLOOKUP($C421,GVgg!$D$12:CF$600,S$3,FALSE)),"i.a",VLOOKUP($C421,GVgg!$D$12:CF$600,S$3,FALSE)),"i.a"))</f>
        <v>i.a</v>
      </c>
      <c r="T421" s="134" t="str">
        <f>IF($C421="","",_xlfn.IFNA(IF(ISBLANK(VLOOKUP($C421,GVgg!$D$12:CG$600,T$3,FALSE)),"i.a",VLOOKUP($C421,GVgg!$D$12:CG$600,T$3,FALSE)),"i.a"))</f>
        <v>i.a</v>
      </c>
      <c r="U421" s="134" t="str">
        <f>IF($C421="","",_xlfn.IFNA(IF(ISBLANK(VLOOKUP($C421,GVgg!$D$12:CH$600,U$3,FALSE)),"i.a",VLOOKUP($C421,GVgg!$D$12:CH$600,U$3,FALSE)),"i.a"))</f>
        <v>i.a</v>
      </c>
      <c r="V421" s="134" t="str">
        <f>IF($C421="","",_xlfn.IFNA(IF(ISBLANK(VLOOKUP($C421,GVgg!$D$12:CI$600,V$3,FALSE)),"i.a",VLOOKUP($C421,GVgg!$D$12:CI$600,V$3,FALSE)),"i.a"))</f>
        <v>i.a</v>
      </c>
      <c r="W421" s="134" t="str">
        <f>IF($C421="","",_xlfn.IFNA(IF(ISBLANK(VLOOKUP($C421,GVgg!$D$12:CJ$600,W$3,FALSE)),"i.a",VLOOKUP($C421,GVgg!$D$12:CJ$600,W$3,FALSE)),"i.a"))</f>
        <v>i.a</v>
      </c>
      <c r="X421" s="134" t="str">
        <f>IF($C421="","",_xlfn.IFNA(IF(ISBLANK(VLOOKUP($C421,GVgg!$D$12:CK$600,X$3,FALSE)),"i.a",VLOOKUP($C421,GVgg!$D$12:CK$600,X$3,FALSE)),"i.a"))</f>
        <v>i.a</v>
      </c>
      <c r="Y421" s="134" t="str">
        <f>IF($C421="","",_xlfn.IFNA(IF(ISBLANK(VLOOKUP($C421,GVgg!$D$12:CL$600,Y$3,FALSE)),"i.a",VLOOKUP($C421,GVgg!$D$12:CL$600,Y$3,FALSE)),"i.a"))</f>
        <v>i.a</v>
      </c>
      <c r="Z421" s="134" t="str">
        <f>IF($C421="","",_xlfn.IFNA(IF(ISBLANK(VLOOKUP($C421,GVgg!$D$12:CM$600,Z$3,FALSE)),"i.a",VLOOKUP($C421,GVgg!$D$12:CM$600,Z$3,FALSE)),"i.a"))</f>
        <v>i.a</v>
      </c>
      <c r="AA421" s="134" t="str">
        <f>IF($C421="","",_xlfn.IFNA(IF(ISBLANK(VLOOKUP($C421,GVgg!$D$12:CN$600,AA$3,FALSE)),"i.a",VLOOKUP($C421,GVgg!$D$12:CN$600,AA$3,FALSE)),"i.a"))</f>
        <v>i.a</v>
      </c>
      <c r="AB421" s="134" t="str">
        <f>IF($C421="","",_xlfn.IFNA(IF(ISBLANK(VLOOKUP($C421,GVgg!$D$12:CO$600,AB$3,FALSE)),"i.a",VLOOKUP($C421,GVgg!$D$12:CO$600,AB$3,FALSE)),"i.a"))</f>
        <v>i.a</v>
      </c>
    </row>
    <row r="422" spans="1:28" x14ac:dyDescent="0.2">
      <c r="A422" s="45">
        <v>414</v>
      </c>
      <c r="B422" s="45">
        <f>IF(OR(B421=B420,INDEX(GVgg!$B$12:$D$600,B421,1)=""),B421+1,B421)</f>
        <v>414</v>
      </c>
      <c r="C422" s="45">
        <f>IF(B422=B423,"",INDEX(GVgg!$B$12:$D$600,B422,3))</f>
        <v>0</v>
      </c>
      <c r="D422" s="51" t="str">
        <f>_xlfn.IFNA(IF(OR($C422="",ISBLANK(VLOOKUP($C422,GVgg!$D$11:$BV1013,$I$3,FALSE))),"",VLOOKUP($C422,GVgg!$D$11:$BV1013,$I$3,FALSE)),"")</f>
        <v/>
      </c>
      <c r="E422" s="51" t="str">
        <f>_xlfn.IFNA(IF(OR($C422="",ISBLANK(VLOOKUP($C422,GVgg!$D$11:$BV1013,$I$3-1,FALSE))),"",VLOOKUP($C422,GVgg!$D$11:$BV1013,$I$3-1,FALSE)),"")</f>
        <v/>
      </c>
      <c r="F422" s="51">
        <f>IF(B422=B423,UPPER(MID(INDEX(GVgg!$B$12:$F$600,B422,1),9,99)),INDEX(GVgg!$B$12:$F$600,B422,5))</f>
        <v>0</v>
      </c>
      <c r="G422" s="51">
        <f>IF(B422=B423,UPPER(MID(INDEX(GVgg!$B$12:$F$600,B422,1),9,99)),INDEX(GVgg!$B$12:$F$600,B422,4))</f>
        <v>0</v>
      </c>
      <c r="H422" s="106">
        <f t="shared" si="14"/>
        <v>0</v>
      </c>
      <c r="I422" s="108" t="str">
        <f t="shared" si="15"/>
        <v xml:space="preserve"> </v>
      </c>
      <c r="J422" s="134" t="str">
        <f>IF($C422="","",_xlfn.IFNA(IF(ISBLANK(VLOOKUP($C422,GVgg!$D$12:BW$600,J$3,FALSE)),"i.a",VLOOKUP($C422,GVgg!$D$12:BW$600,J$3,FALSE)),"i.a"))</f>
        <v>i.a</v>
      </c>
      <c r="K422" s="134" t="str">
        <f>IF($C422="","",_xlfn.IFNA(IF(ISBLANK(VLOOKUP($C422,GVgg!$D$12:BX$600,K$3,FALSE)),"i.a",VLOOKUP($C422,GVgg!$D$12:BX$600,K$3,FALSE)),"i.a"))</f>
        <v>i.a</v>
      </c>
      <c r="L422" s="134" t="str">
        <f>IF($C422="","",_xlfn.IFNA(IF(ISBLANK(VLOOKUP($C422,GVgg!$D$12:BY$600,L$3,FALSE)),"i.a",VLOOKUP($C422,GVgg!$D$12:BY$600,L$3,FALSE)),"i.a"))</f>
        <v>i.a</v>
      </c>
      <c r="M422" s="134" t="str">
        <f>IF($C422="","",_xlfn.IFNA(IF(ISBLANK(VLOOKUP($C422,GVgg!$D$12:BZ$600,M$3,FALSE)),"i.a",VLOOKUP($C422,GVgg!$D$12:BZ$600,M$3,FALSE)),"i.a"))</f>
        <v>i.a</v>
      </c>
      <c r="N422" s="134" t="str">
        <f>IF($C422="","",_xlfn.IFNA(IF(ISBLANK(VLOOKUP($C422,GVgg!$D$12:CA$600,N$3,FALSE)),"i.a",VLOOKUP($C422,GVgg!$D$12:CA$600,N$3,FALSE)),"i.a"))</f>
        <v>i.a</v>
      </c>
      <c r="O422" s="134" t="str">
        <f>IF($C422="","",_xlfn.IFNA(IF(ISBLANK(VLOOKUP($C422,GVgg!$D$12:CB$600,O$3,FALSE)),"i.a",VLOOKUP($C422,GVgg!$D$12:CB$600,O$3,FALSE)),"i.a"))</f>
        <v>i.a</v>
      </c>
      <c r="P422" s="134" t="str">
        <f>IF($C422="","",_xlfn.IFNA(IF(ISBLANK(VLOOKUP($C422,GVgg!$D$12:CC$600,P$3,FALSE)),"i.a",VLOOKUP($C422,GVgg!$D$12:CC$600,P$3,FALSE)),"i.a"))</f>
        <v>i.a</v>
      </c>
      <c r="Q422" s="134" t="str">
        <f>IF($C422="","",_xlfn.IFNA(IF(ISBLANK(VLOOKUP($C422,GVgg!$D$12:CD$600,Q$3,FALSE)),"i.a",VLOOKUP($C422,GVgg!$D$12:CD$600,Q$3,FALSE)),"i.a"))</f>
        <v>i.a</v>
      </c>
      <c r="R422" s="134" t="str">
        <f>IF($C422="","",_xlfn.IFNA(IF(ISBLANK(VLOOKUP($C422,GVgg!$D$12:CE$600,R$3,FALSE)),"i.a",VLOOKUP($C422,GVgg!$D$12:CE$600,R$3,FALSE)),"i.a"))</f>
        <v>i.a</v>
      </c>
      <c r="S422" s="134" t="str">
        <f>IF($C422="","",_xlfn.IFNA(IF(ISBLANK(VLOOKUP($C422,GVgg!$D$12:CF$600,S$3,FALSE)),"i.a",VLOOKUP($C422,GVgg!$D$12:CF$600,S$3,FALSE)),"i.a"))</f>
        <v>i.a</v>
      </c>
      <c r="T422" s="134" t="str">
        <f>IF($C422="","",_xlfn.IFNA(IF(ISBLANK(VLOOKUP($C422,GVgg!$D$12:CG$600,T$3,FALSE)),"i.a",VLOOKUP($C422,GVgg!$D$12:CG$600,T$3,FALSE)),"i.a"))</f>
        <v>i.a</v>
      </c>
      <c r="U422" s="134" t="str">
        <f>IF($C422="","",_xlfn.IFNA(IF(ISBLANK(VLOOKUP($C422,GVgg!$D$12:CH$600,U$3,FALSE)),"i.a",VLOOKUP($C422,GVgg!$D$12:CH$600,U$3,FALSE)),"i.a"))</f>
        <v>i.a</v>
      </c>
      <c r="V422" s="134" t="str">
        <f>IF($C422="","",_xlfn.IFNA(IF(ISBLANK(VLOOKUP($C422,GVgg!$D$12:CI$600,V$3,FALSE)),"i.a",VLOOKUP($C422,GVgg!$D$12:CI$600,V$3,FALSE)),"i.a"))</f>
        <v>i.a</v>
      </c>
      <c r="W422" s="134" t="str">
        <f>IF($C422="","",_xlfn.IFNA(IF(ISBLANK(VLOOKUP($C422,GVgg!$D$12:CJ$600,W$3,FALSE)),"i.a",VLOOKUP($C422,GVgg!$D$12:CJ$600,W$3,FALSE)),"i.a"))</f>
        <v>i.a</v>
      </c>
      <c r="X422" s="134" t="str">
        <f>IF($C422="","",_xlfn.IFNA(IF(ISBLANK(VLOOKUP($C422,GVgg!$D$12:CK$600,X$3,FALSE)),"i.a",VLOOKUP($C422,GVgg!$D$12:CK$600,X$3,FALSE)),"i.a"))</f>
        <v>i.a</v>
      </c>
      <c r="Y422" s="134" t="str">
        <f>IF($C422="","",_xlfn.IFNA(IF(ISBLANK(VLOOKUP($C422,GVgg!$D$12:CL$600,Y$3,FALSE)),"i.a",VLOOKUP($C422,GVgg!$D$12:CL$600,Y$3,FALSE)),"i.a"))</f>
        <v>i.a</v>
      </c>
      <c r="Z422" s="134" t="str">
        <f>IF($C422="","",_xlfn.IFNA(IF(ISBLANK(VLOOKUP($C422,GVgg!$D$12:CM$600,Z$3,FALSE)),"i.a",VLOOKUP($C422,GVgg!$D$12:CM$600,Z$3,FALSE)),"i.a"))</f>
        <v>i.a</v>
      </c>
      <c r="AA422" s="134" t="str">
        <f>IF($C422="","",_xlfn.IFNA(IF(ISBLANK(VLOOKUP($C422,GVgg!$D$12:CN$600,AA$3,FALSE)),"i.a",VLOOKUP($C422,GVgg!$D$12:CN$600,AA$3,FALSE)),"i.a"))</f>
        <v>i.a</v>
      </c>
      <c r="AB422" s="134" t="str">
        <f>IF($C422="","",_xlfn.IFNA(IF(ISBLANK(VLOOKUP($C422,GVgg!$D$12:CO$600,AB$3,FALSE)),"i.a",VLOOKUP($C422,GVgg!$D$12:CO$600,AB$3,FALSE)),"i.a"))</f>
        <v>i.a</v>
      </c>
    </row>
    <row r="423" spans="1:28" x14ac:dyDescent="0.2">
      <c r="A423" s="45">
        <v>415</v>
      </c>
      <c r="B423" s="45">
        <f>IF(OR(B422=B421,INDEX(GVgg!$B$12:$D$600,B422,1)=""),B422+1,B422)</f>
        <v>415</v>
      </c>
      <c r="C423" s="45">
        <f>IF(B423=B424,"",INDEX(GVgg!$B$12:$D$600,B423,3))</f>
        <v>0</v>
      </c>
      <c r="D423" s="51" t="str">
        <f>_xlfn.IFNA(IF(OR($C423="",ISBLANK(VLOOKUP($C423,GVgg!$D$11:$BV1014,$I$3,FALSE))),"",VLOOKUP($C423,GVgg!$D$11:$BV1014,$I$3,FALSE)),"")</f>
        <v/>
      </c>
      <c r="E423" s="51" t="str">
        <f>_xlfn.IFNA(IF(OR($C423="",ISBLANK(VLOOKUP($C423,GVgg!$D$11:$BV1014,$I$3-1,FALSE))),"",VLOOKUP($C423,GVgg!$D$11:$BV1014,$I$3-1,FALSE)),"")</f>
        <v/>
      </c>
      <c r="F423" s="51">
        <f>IF(B423=B424,UPPER(MID(INDEX(GVgg!$B$12:$F$600,B423,1),9,99)),INDEX(GVgg!$B$12:$F$600,B423,5))</f>
        <v>0</v>
      </c>
      <c r="G423" s="51">
        <f>IF(B423=B424,UPPER(MID(INDEX(GVgg!$B$12:$F$600,B423,1),9,99)),INDEX(GVgg!$B$12:$F$600,B423,4))</f>
        <v>0</v>
      </c>
      <c r="H423" s="106">
        <f t="shared" si="14"/>
        <v>0</v>
      </c>
      <c r="I423" s="108" t="str">
        <f t="shared" si="15"/>
        <v xml:space="preserve"> </v>
      </c>
      <c r="J423" s="134" t="str">
        <f>IF($C423="","",_xlfn.IFNA(IF(ISBLANK(VLOOKUP($C423,GVgg!$D$12:BW$600,J$3,FALSE)),"i.a",VLOOKUP($C423,GVgg!$D$12:BW$600,J$3,FALSE)),"i.a"))</f>
        <v>i.a</v>
      </c>
      <c r="K423" s="134" t="str">
        <f>IF($C423="","",_xlfn.IFNA(IF(ISBLANK(VLOOKUP($C423,GVgg!$D$12:BX$600,K$3,FALSE)),"i.a",VLOOKUP($C423,GVgg!$D$12:BX$600,K$3,FALSE)),"i.a"))</f>
        <v>i.a</v>
      </c>
      <c r="L423" s="134" t="str">
        <f>IF($C423="","",_xlfn.IFNA(IF(ISBLANK(VLOOKUP($C423,GVgg!$D$12:BY$600,L$3,FALSE)),"i.a",VLOOKUP($C423,GVgg!$D$12:BY$600,L$3,FALSE)),"i.a"))</f>
        <v>i.a</v>
      </c>
      <c r="M423" s="134" t="str">
        <f>IF($C423="","",_xlfn.IFNA(IF(ISBLANK(VLOOKUP($C423,GVgg!$D$12:BZ$600,M$3,FALSE)),"i.a",VLOOKUP($C423,GVgg!$D$12:BZ$600,M$3,FALSE)),"i.a"))</f>
        <v>i.a</v>
      </c>
      <c r="N423" s="134" t="str">
        <f>IF($C423="","",_xlfn.IFNA(IF(ISBLANK(VLOOKUP($C423,GVgg!$D$12:CA$600,N$3,FALSE)),"i.a",VLOOKUP($C423,GVgg!$D$12:CA$600,N$3,FALSE)),"i.a"))</f>
        <v>i.a</v>
      </c>
      <c r="O423" s="134" t="str">
        <f>IF($C423="","",_xlfn.IFNA(IF(ISBLANK(VLOOKUP($C423,GVgg!$D$12:CB$600,O$3,FALSE)),"i.a",VLOOKUP($C423,GVgg!$D$12:CB$600,O$3,FALSE)),"i.a"))</f>
        <v>i.a</v>
      </c>
      <c r="P423" s="134" t="str">
        <f>IF($C423="","",_xlfn.IFNA(IF(ISBLANK(VLOOKUP($C423,GVgg!$D$12:CC$600,P$3,FALSE)),"i.a",VLOOKUP($C423,GVgg!$D$12:CC$600,P$3,FALSE)),"i.a"))</f>
        <v>i.a</v>
      </c>
      <c r="Q423" s="134" t="str">
        <f>IF($C423="","",_xlfn.IFNA(IF(ISBLANK(VLOOKUP($C423,GVgg!$D$12:CD$600,Q$3,FALSE)),"i.a",VLOOKUP($C423,GVgg!$D$12:CD$600,Q$3,FALSE)),"i.a"))</f>
        <v>i.a</v>
      </c>
      <c r="R423" s="134" t="str">
        <f>IF($C423="","",_xlfn.IFNA(IF(ISBLANK(VLOOKUP($C423,GVgg!$D$12:CE$600,R$3,FALSE)),"i.a",VLOOKUP($C423,GVgg!$D$12:CE$600,R$3,FALSE)),"i.a"))</f>
        <v>i.a</v>
      </c>
      <c r="S423" s="134" t="str">
        <f>IF($C423="","",_xlfn.IFNA(IF(ISBLANK(VLOOKUP($C423,GVgg!$D$12:CF$600,S$3,FALSE)),"i.a",VLOOKUP($C423,GVgg!$D$12:CF$600,S$3,FALSE)),"i.a"))</f>
        <v>i.a</v>
      </c>
      <c r="T423" s="134" t="str">
        <f>IF($C423="","",_xlfn.IFNA(IF(ISBLANK(VLOOKUP($C423,GVgg!$D$12:CG$600,T$3,FALSE)),"i.a",VLOOKUP($C423,GVgg!$D$12:CG$600,T$3,FALSE)),"i.a"))</f>
        <v>i.a</v>
      </c>
      <c r="U423" s="134" t="str">
        <f>IF($C423="","",_xlfn.IFNA(IF(ISBLANK(VLOOKUP($C423,GVgg!$D$12:CH$600,U$3,FALSE)),"i.a",VLOOKUP($C423,GVgg!$D$12:CH$600,U$3,FALSE)),"i.a"))</f>
        <v>i.a</v>
      </c>
      <c r="V423" s="134" t="str">
        <f>IF($C423="","",_xlfn.IFNA(IF(ISBLANK(VLOOKUP($C423,GVgg!$D$12:CI$600,V$3,FALSE)),"i.a",VLOOKUP($C423,GVgg!$D$12:CI$600,V$3,FALSE)),"i.a"))</f>
        <v>i.a</v>
      </c>
      <c r="W423" s="134" t="str">
        <f>IF($C423="","",_xlfn.IFNA(IF(ISBLANK(VLOOKUP($C423,GVgg!$D$12:CJ$600,W$3,FALSE)),"i.a",VLOOKUP($C423,GVgg!$D$12:CJ$600,W$3,FALSE)),"i.a"))</f>
        <v>i.a</v>
      </c>
      <c r="X423" s="134" t="str">
        <f>IF($C423="","",_xlfn.IFNA(IF(ISBLANK(VLOOKUP($C423,GVgg!$D$12:CK$600,X$3,FALSE)),"i.a",VLOOKUP($C423,GVgg!$D$12:CK$600,X$3,FALSE)),"i.a"))</f>
        <v>i.a</v>
      </c>
      <c r="Y423" s="134" t="str">
        <f>IF($C423="","",_xlfn.IFNA(IF(ISBLANK(VLOOKUP($C423,GVgg!$D$12:CL$600,Y$3,FALSE)),"i.a",VLOOKUP($C423,GVgg!$D$12:CL$600,Y$3,FALSE)),"i.a"))</f>
        <v>i.a</v>
      </c>
      <c r="Z423" s="134" t="str">
        <f>IF($C423="","",_xlfn.IFNA(IF(ISBLANK(VLOOKUP($C423,GVgg!$D$12:CM$600,Z$3,FALSE)),"i.a",VLOOKUP($C423,GVgg!$D$12:CM$600,Z$3,FALSE)),"i.a"))</f>
        <v>i.a</v>
      </c>
      <c r="AA423" s="134" t="str">
        <f>IF($C423="","",_xlfn.IFNA(IF(ISBLANK(VLOOKUP($C423,GVgg!$D$12:CN$600,AA$3,FALSE)),"i.a",VLOOKUP($C423,GVgg!$D$12:CN$600,AA$3,FALSE)),"i.a"))</f>
        <v>i.a</v>
      </c>
      <c r="AB423" s="134" t="str">
        <f>IF($C423="","",_xlfn.IFNA(IF(ISBLANK(VLOOKUP($C423,GVgg!$D$12:CO$600,AB$3,FALSE)),"i.a",VLOOKUP($C423,GVgg!$D$12:CO$600,AB$3,FALSE)),"i.a"))</f>
        <v>i.a</v>
      </c>
    </row>
    <row r="424" spans="1:28" x14ac:dyDescent="0.2">
      <c r="A424" s="45">
        <v>416</v>
      </c>
      <c r="B424" s="45">
        <f>IF(OR(B423=B422,INDEX(GVgg!$B$12:$D$600,B423,1)=""),B423+1,B423)</f>
        <v>416</v>
      </c>
      <c r="C424" s="45">
        <f>IF(B424=B425,"",INDEX(GVgg!$B$12:$D$600,B424,3))</f>
        <v>0</v>
      </c>
      <c r="D424" s="51" t="str">
        <f>_xlfn.IFNA(IF(OR($C424="",ISBLANK(VLOOKUP($C424,GVgg!$D$11:$BV1015,$I$3,FALSE))),"",VLOOKUP($C424,GVgg!$D$11:$BV1015,$I$3,FALSE)),"")</f>
        <v/>
      </c>
      <c r="E424" s="51" t="str">
        <f>_xlfn.IFNA(IF(OR($C424="",ISBLANK(VLOOKUP($C424,GVgg!$D$11:$BV1015,$I$3-1,FALSE))),"",VLOOKUP($C424,GVgg!$D$11:$BV1015,$I$3-1,FALSE)),"")</f>
        <v/>
      </c>
      <c r="F424" s="51">
        <f>IF(B424=B425,UPPER(MID(INDEX(GVgg!$B$12:$F$600,B424,1),9,99)),INDEX(GVgg!$B$12:$F$600,B424,5))</f>
        <v>0</v>
      </c>
      <c r="G424" s="51">
        <f>IF(B424=B425,UPPER(MID(INDEX(GVgg!$B$12:$F$600,B424,1),9,99)),INDEX(GVgg!$B$12:$F$600,B424,4))</f>
        <v>0</v>
      </c>
      <c r="H424" s="106">
        <f t="shared" si="14"/>
        <v>0</v>
      </c>
      <c r="I424" s="108" t="str">
        <f t="shared" si="15"/>
        <v xml:space="preserve"> </v>
      </c>
      <c r="J424" s="134" t="str">
        <f>IF($C424="","",_xlfn.IFNA(IF(ISBLANK(VLOOKUP($C424,GVgg!$D$12:BW$600,J$3,FALSE)),"i.a",VLOOKUP($C424,GVgg!$D$12:BW$600,J$3,FALSE)),"i.a"))</f>
        <v>i.a</v>
      </c>
      <c r="K424" s="134" t="str">
        <f>IF($C424="","",_xlfn.IFNA(IF(ISBLANK(VLOOKUP($C424,GVgg!$D$12:BX$600,K$3,FALSE)),"i.a",VLOOKUP($C424,GVgg!$D$12:BX$600,K$3,FALSE)),"i.a"))</f>
        <v>i.a</v>
      </c>
      <c r="L424" s="134" t="str">
        <f>IF($C424="","",_xlfn.IFNA(IF(ISBLANK(VLOOKUP($C424,GVgg!$D$12:BY$600,L$3,FALSE)),"i.a",VLOOKUP($C424,GVgg!$D$12:BY$600,L$3,FALSE)),"i.a"))</f>
        <v>i.a</v>
      </c>
      <c r="M424" s="134" t="str">
        <f>IF($C424="","",_xlfn.IFNA(IF(ISBLANK(VLOOKUP($C424,GVgg!$D$12:BZ$600,M$3,FALSE)),"i.a",VLOOKUP($C424,GVgg!$D$12:BZ$600,M$3,FALSE)),"i.a"))</f>
        <v>i.a</v>
      </c>
      <c r="N424" s="134" t="str">
        <f>IF($C424="","",_xlfn.IFNA(IF(ISBLANK(VLOOKUP($C424,GVgg!$D$12:CA$600,N$3,FALSE)),"i.a",VLOOKUP($C424,GVgg!$D$12:CA$600,N$3,FALSE)),"i.a"))</f>
        <v>i.a</v>
      </c>
      <c r="O424" s="134" t="str">
        <f>IF($C424="","",_xlfn.IFNA(IF(ISBLANK(VLOOKUP($C424,GVgg!$D$12:CB$600,O$3,FALSE)),"i.a",VLOOKUP($C424,GVgg!$D$12:CB$600,O$3,FALSE)),"i.a"))</f>
        <v>i.a</v>
      </c>
      <c r="P424" s="134" t="str">
        <f>IF($C424="","",_xlfn.IFNA(IF(ISBLANK(VLOOKUP($C424,GVgg!$D$12:CC$600,P$3,FALSE)),"i.a",VLOOKUP($C424,GVgg!$D$12:CC$600,P$3,FALSE)),"i.a"))</f>
        <v>i.a</v>
      </c>
      <c r="Q424" s="134" t="str">
        <f>IF($C424="","",_xlfn.IFNA(IF(ISBLANK(VLOOKUP($C424,GVgg!$D$12:CD$600,Q$3,FALSE)),"i.a",VLOOKUP($C424,GVgg!$D$12:CD$600,Q$3,FALSE)),"i.a"))</f>
        <v>i.a</v>
      </c>
      <c r="R424" s="134" t="str">
        <f>IF($C424="","",_xlfn.IFNA(IF(ISBLANK(VLOOKUP($C424,GVgg!$D$12:CE$600,R$3,FALSE)),"i.a",VLOOKUP($C424,GVgg!$D$12:CE$600,R$3,FALSE)),"i.a"))</f>
        <v>i.a</v>
      </c>
      <c r="S424" s="134" t="str">
        <f>IF($C424="","",_xlfn.IFNA(IF(ISBLANK(VLOOKUP($C424,GVgg!$D$12:CF$600,S$3,FALSE)),"i.a",VLOOKUP($C424,GVgg!$D$12:CF$600,S$3,FALSE)),"i.a"))</f>
        <v>i.a</v>
      </c>
      <c r="T424" s="134" t="str">
        <f>IF($C424="","",_xlfn.IFNA(IF(ISBLANK(VLOOKUP($C424,GVgg!$D$12:CG$600,T$3,FALSE)),"i.a",VLOOKUP($C424,GVgg!$D$12:CG$600,T$3,FALSE)),"i.a"))</f>
        <v>i.a</v>
      </c>
      <c r="U424" s="134" t="str">
        <f>IF($C424="","",_xlfn.IFNA(IF(ISBLANK(VLOOKUP($C424,GVgg!$D$12:CH$600,U$3,FALSE)),"i.a",VLOOKUP($C424,GVgg!$D$12:CH$600,U$3,FALSE)),"i.a"))</f>
        <v>i.a</v>
      </c>
      <c r="V424" s="134" t="str">
        <f>IF($C424="","",_xlfn.IFNA(IF(ISBLANK(VLOOKUP($C424,GVgg!$D$12:CI$600,V$3,FALSE)),"i.a",VLOOKUP($C424,GVgg!$D$12:CI$600,V$3,FALSE)),"i.a"))</f>
        <v>i.a</v>
      </c>
      <c r="W424" s="134" t="str">
        <f>IF($C424="","",_xlfn.IFNA(IF(ISBLANK(VLOOKUP($C424,GVgg!$D$12:CJ$600,W$3,FALSE)),"i.a",VLOOKUP($C424,GVgg!$D$12:CJ$600,W$3,FALSE)),"i.a"))</f>
        <v>i.a</v>
      </c>
      <c r="X424" s="134" t="str">
        <f>IF($C424="","",_xlfn.IFNA(IF(ISBLANK(VLOOKUP($C424,GVgg!$D$12:CK$600,X$3,FALSE)),"i.a",VLOOKUP($C424,GVgg!$D$12:CK$600,X$3,FALSE)),"i.a"))</f>
        <v>i.a</v>
      </c>
      <c r="Y424" s="134" t="str">
        <f>IF($C424="","",_xlfn.IFNA(IF(ISBLANK(VLOOKUP($C424,GVgg!$D$12:CL$600,Y$3,FALSE)),"i.a",VLOOKUP($C424,GVgg!$D$12:CL$600,Y$3,FALSE)),"i.a"))</f>
        <v>i.a</v>
      </c>
      <c r="Z424" s="134" t="str">
        <f>IF($C424="","",_xlfn.IFNA(IF(ISBLANK(VLOOKUP($C424,GVgg!$D$12:CM$600,Z$3,FALSE)),"i.a",VLOOKUP($C424,GVgg!$D$12:CM$600,Z$3,FALSE)),"i.a"))</f>
        <v>i.a</v>
      </c>
      <c r="AA424" s="134" t="str">
        <f>IF($C424="","",_xlfn.IFNA(IF(ISBLANK(VLOOKUP($C424,GVgg!$D$12:CN$600,AA$3,FALSE)),"i.a",VLOOKUP($C424,GVgg!$D$12:CN$600,AA$3,FALSE)),"i.a"))</f>
        <v>i.a</v>
      </c>
      <c r="AB424" s="134" t="str">
        <f>IF($C424="","",_xlfn.IFNA(IF(ISBLANK(VLOOKUP($C424,GVgg!$D$12:CO$600,AB$3,FALSE)),"i.a",VLOOKUP($C424,GVgg!$D$12:CO$600,AB$3,FALSE)),"i.a"))</f>
        <v>i.a</v>
      </c>
    </row>
    <row r="425" spans="1:28" x14ac:dyDescent="0.2">
      <c r="A425" s="45">
        <v>417</v>
      </c>
      <c r="B425" s="45">
        <f>IF(OR(B424=B423,INDEX(GVgg!$B$12:$D$600,B424,1)=""),B424+1,B424)</f>
        <v>417</v>
      </c>
      <c r="C425" s="45">
        <f>IF(B425=B426,"",INDEX(GVgg!$B$12:$D$600,B425,3))</f>
        <v>0</v>
      </c>
      <c r="D425" s="51" t="str">
        <f>_xlfn.IFNA(IF(OR($C425="",ISBLANK(VLOOKUP($C425,GVgg!$D$11:$BV1016,$I$3,FALSE))),"",VLOOKUP($C425,GVgg!$D$11:$BV1016,$I$3,FALSE)),"")</f>
        <v/>
      </c>
      <c r="E425" s="51" t="str">
        <f>_xlfn.IFNA(IF(OR($C425="",ISBLANK(VLOOKUP($C425,GVgg!$D$11:$BV1016,$I$3-1,FALSE))),"",VLOOKUP($C425,GVgg!$D$11:$BV1016,$I$3-1,FALSE)),"")</f>
        <v/>
      </c>
      <c r="F425" s="51">
        <f>IF(B425=B426,UPPER(MID(INDEX(GVgg!$B$12:$F$600,B425,1),9,99)),INDEX(GVgg!$B$12:$F$600,B425,5))</f>
        <v>0</v>
      </c>
      <c r="G425" s="51">
        <f>IF(B425=B426,UPPER(MID(INDEX(GVgg!$B$12:$F$600,B425,1),9,99)),INDEX(GVgg!$B$12:$F$600,B425,4))</f>
        <v>0</v>
      </c>
      <c r="H425" s="106">
        <f t="shared" si="14"/>
        <v>0</v>
      </c>
      <c r="I425" s="108" t="str">
        <f t="shared" si="15"/>
        <v xml:space="preserve"> </v>
      </c>
      <c r="J425" s="134" t="str">
        <f>IF($C425="","",_xlfn.IFNA(IF(ISBLANK(VLOOKUP($C425,GVgg!$D$12:BW$600,J$3,FALSE)),"i.a",VLOOKUP($C425,GVgg!$D$12:BW$600,J$3,FALSE)),"i.a"))</f>
        <v>i.a</v>
      </c>
      <c r="K425" s="134" t="str">
        <f>IF($C425="","",_xlfn.IFNA(IF(ISBLANK(VLOOKUP($C425,GVgg!$D$12:BX$600,K$3,FALSE)),"i.a",VLOOKUP($C425,GVgg!$D$12:BX$600,K$3,FALSE)),"i.a"))</f>
        <v>i.a</v>
      </c>
      <c r="L425" s="134" t="str">
        <f>IF($C425="","",_xlfn.IFNA(IF(ISBLANK(VLOOKUP($C425,GVgg!$D$12:BY$600,L$3,FALSE)),"i.a",VLOOKUP($C425,GVgg!$D$12:BY$600,L$3,FALSE)),"i.a"))</f>
        <v>i.a</v>
      </c>
      <c r="M425" s="134" t="str">
        <f>IF($C425="","",_xlfn.IFNA(IF(ISBLANK(VLOOKUP($C425,GVgg!$D$12:BZ$600,M$3,FALSE)),"i.a",VLOOKUP($C425,GVgg!$D$12:BZ$600,M$3,FALSE)),"i.a"))</f>
        <v>i.a</v>
      </c>
      <c r="N425" s="134" t="str">
        <f>IF($C425="","",_xlfn.IFNA(IF(ISBLANK(VLOOKUP($C425,GVgg!$D$12:CA$600,N$3,FALSE)),"i.a",VLOOKUP($C425,GVgg!$D$12:CA$600,N$3,FALSE)),"i.a"))</f>
        <v>i.a</v>
      </c>
      <c r="O425" s="134" t="str">
        <f>IF($C425="","",_xlfn.IFNA(IF(ISBLANK(VLOOKUP($C425,GVgg!$D$12:CB$600,O$3,FALSE)),"i.a",VLOOKUP($C425,GVgg!$D$12:CB$600,O$3,FALSE)),"i.a"))</f>
        <v>i.a</v>
      </c>
      <c r="P425" s="134" t="str">
        <f>IF($C425="","",_xlfn.IFNA(IF(ISBLANK(VLOOKUP($C425,GVgg!$D$12:CC$600,P$3,FALSE)),"i.a",VLOOKUP($C425,GVgg!$D$12:CC$600,P$3,FALSE)),"i.a"))</f>
        <v>i.a</v>
      </c>
      <c r="Q425" s="134" t="str">
        <f>IF($C425="","",_xlfn.IFNA(IF(ISBLANK(VLOOKUP($C425,GVgg!$D$12:CD$600,Q$3,FALSE)),"i.a",VLOOKUP($C425,GVgg!$D$12:CD$600,Q$3,FALSE)),"i.a"))</f>
        <v>i.a</v>
      </c>
      <c r="R425" s="134" t="str">
        <f>IF($C425="","",_xlfn.IFNA(IF(ISBLANK(VLOOKUP($C425,GVgg!$D$12:CE$600,R$3,FALSE)),"i.a",VLOOKUP($C425,GVgg!$D$12:CE$600,R$3,FALSE)),"i.a"))</f>
        <v>i.a</v>
      </c>
      <c r="S425" s="134" t="str">
        <f>IF($C425="","",_xlfn.IFNA(IF(ISBLANK(VLOOKUP($C425,GVgg!$D$12:CF$600,S$3,FALSE)),"i.a",VLOOKUP($C425,GVgg!$D$12:CF$600,S$3,FALSE)),"i.a"))</f>
        <v>i.a</v>
      </c>
      <c r="T425" s="134" t="str">
        <f>IF($C425="","",_xlfn.IFNA(IF(ISBLANK(VLOOKUP($C425,GVgg!$D$12:CG$600,T$3,FALSE)),"i.a",VLOOKUP($C425,GVgg!$D$12:CG$600,T$3,FALSE)),"i.a"))</f>
        <v>i.a</v>
      </c>
      <c r="U425" s="134" t="str">
        <f>IF($C425="","",_xlfn.IFNA(IF(ISBLANK(VLOOKUP($C425,GVgg!$D$12:CH$600,U$3,FALSE)),"i.a",VLOOKUP($C425,GVgg!$D$12:CH$600,U$3,FALSE)),"i.a"))</f>
        <v>i.a</v>
      </c>
      <c r="V425" s="134" t="str">
        <f>IF($C425="","",_xlfn.IFNA(IF(ISBLANK(VLOOKUP($C425,GVgg!$D$12:CI$600,V$3,FALSE)),"i.a",VLOOKUP($C425,GVgg!$D$12:CI$600,V$3,FALSE)),"i.a"))</f>
        <v>i.a</v>
      </c>
      <c r="W425" s="134" t="str">
        <f>IF($C425="","",_xlfn.IFNA(IF(ISBLANK(VLOOKUP($C425,GVgg!$D$12:CJ$600,W$3,FALSE)),"i.a",VLOOKUP($C425,GVgg!$D$12:CJ$600,W$3,FALSE)),"i.a"))</f>
        <v>i.a</v>
      </c>
      <c r="X425" s="134" t="str">
        <f>IF($C425="","",_xlfn.IFNA(IF(ISBLANK(VLOOKUP($C425,GVgg!$D$12:CK$600,X$3,FALSE)),"i.a",VLOOKUP($C425,GVgg!$D$12:CK$600,X$3,FALSE)),"i.a"))</f>
        <v>i.a</v>
      </c>
      <c r="Y425" s="134" t="str">
        <f>IF($C425="","",_xlfn.IFNA(IF(ISBLANK(VLOOKUP($C425,GVgg!$D$12:CL$600,Y$3,FALSE)),"i.a",VLOOKUP($C425,GVgg!$D$12:CL$600,Y$3,FALSE)),"i.a"))</f>
        <v>i.a</v>
      </c>
      <c r="Z425" s="134" t="str">
        <f>IF($C425="","",_xlfn.IFNA(IF(ISBLANK(VLOOKUP($C425,GVgg!$D$12:CM$600,Z$3,FALSE)),"i.a",VLOOKUP($C425,GVgg!$D$12:CM$600,Z$3,FALSE)),"i.a"))</f>
        <v>i.a</v>
      </c>
      <c r="AA425" s="134" t="str">
        <f>IF($C425="","",_xlfn.IFNA(IF(ISBLANK(VLOOKUP($C425,GVgg!$D$12:CN$600,AA$3,FALSE)),"i.a",VLOOKUP($C425,GVgg!$D$12:CN$600,AA$3,FALSE)),"i.a"))</f>
        <v>i.a</v>
      </c>
      <c r="AB425" s="134" t="str">
        <f>IF($C425="","",_xlfn.IFNA(IF(ISBLANK(VLOOKUP($C425,GVgg!$D$12:CO$600,AB$3,FALSE)),"i.a",VLOOKUP($C425,GVgg!$D$12:CO$600,AB$3,FALSE)),"i.a"))</f>
        <v>i.a</v>
      </c>
    </row>
    <row r="426" spans="1:28" x14ac:dyDescent="0.2">
      <c r="A426" s="45">
        <v>418</v>
      </c>
      <c r="B426" s="45">
        <f>IF(OR(B425=B424,INDEX(GVgg!$B$12:$D$600,B425,1)=""),B425+1,B425)</f>
        <v>418</v>
      </c>
      <c r="C426" s="45">
        <f>IF(B426=B427,"",INDEX(GVgg!$B$12:$D$600,B426,3))</f>
        <v>0</v>
      </c>
      <c r="D426" s="51" t="str">
        <f>_xlfn.IFNA(IF(OR($C426="",ISBLANK(VLOOKUP($C426,GVgg!$D$11:$BV1017,$I$3,FALSE))),"",VLOOKUP($C426,GVgg!$D$11:$BV1017,$I$3,FALSE)),"")</f>
        <v/>
      </c>
      <c r="E426" s="51" t="str">
        <f>_xlfn.IFNA(IF(OR($C426="",ISBLANK(VLOOKUP($C426,GVgg!$D$11:$BV1017,$I$3-1,FALSE))),"",VLOOKUP($C426,GVgg!$D$11:$BV1017,$I$3-1,FALSE)),"")</f>
        <v/>
      </c>
      <c r="F426" s="51">
        <f>IF(B426=B427,UPPER(MID(INDEX(GVgg!$B$12:$F$600,B426,1),9,99)),INDEX(GVgg!$B$12:$F$600,B426,5))</f>
        <v>0</v>
      </c>
      <c r="G426" s="51">
        <f>IF(B426=B427,UPPER(MID(INDEX(GVgg!$B$12:$F$600,B426,1),9,99)),INDEX(GVgg!$B$12:$F$600,B426,4))</f>
        <v>0</v>
      </c>
      <c r="H426" s="106">
        <f t="shared" si="14"/>
        <v>0</v>
      </c>
      <c r="I426" s="108" t="str">
        <f t="shared" si="15"/>
        <v xml:space="preserve"> </v>
      </c>
      <c r="J426" s="134" t="str">
        <f>IF($C426="","",_xlfn.IFNA(IF(ISBLANK(VLOOKUP($C426,GVgg!$D$12:BW$600,J$3,FALSE)),"i.a",VLOOKUP($C426,GVgg!$D$12:BW$600,J$3,FALSE)),"i.a"))</f>
        <v>i.a</v>
      </c>
      <c r="K426" s="134" t="str">
        <f>IF($C426="","",_xlfn.IFNA(IF(ISBLANK(VLOOKUP($C426,GVgg!$D$12:BX$600,K$3,FALSE)),"i.a",VLOOKUP($C426,GVgg!$D$12:BX$600,K$3,FALSE)),"i.a"))</f>
        <v>i.a</v>
      </c>
      <c r="L426" s="134" t="str">
        <f>IF($C426="","",_xlfn.IFNA(IF(ISBLANK(VLOOKUP($C426,GVgg!$D$12:BY$600,L$3,FALSE)),"i.a",VLOOKUP($C426,GVgg!$D$12:BY$600,L$3,FALSE)),"i.a"))</f>
        <v>i.a</v>
      </c>
      <c r="M426" s="134" t="str">
        <f>IF($C426="","",_xlfn.IFNA(IF(ISBLANK(VLOOKUP($C426,GVgg!$D$12:BZ$600,M$3,FALSE)),"i.a",VLOOKUP($C426,GVgg!$D$12:BZ$600,M$3,FALSE)),"i.a"))</f>
        <v>i.a</v>
      </c>
      <c r="N426" s="134" t="str">
        <f>IF($C426="","",_xlfn.IFNA(IF(ISBLANK(VLOOKUP($C426,GVgg!$D$12:CA$600,N$3,FALSE)),"i.a",VLOOKUP($C426,GVgg!$D$12:CA$600,N$3,FALSE)),"i.a"))</f>
        <v>i.a</v>
      </c>
      <c r="O426" s="134" t="str">
        <f>IF($C426="","",_xlfn.IFNA(IF(ISBLANK(VLOOKUP($C426,GVgg!$D$12:CB$600,O$3,FALSE)),"i.a",VLOOKUP($C426,GVgg!$D$12:CB$600,O$3,FALSE)),"i.a"))</f>
        <v>i.a</v>
      </c>
      <c r="P426" s="134" t="str">
        <f>IF($C426="","",_xlfn.IFNA(IF(ISBLANK(VLOOKUP($C426,GVgg!$D$12:CC$600,P$3,FALSE)),"i.a",VLOOKUP($C426,GVgg!$D$12:CC$600,P$3,FALSE)),"i.a"))</f>
        <v>i.a</v>
      </c>
      <c r="Q426" s="134" t="str">
        <f>IF($C426="","",_xlfn.IFNA(IF(ISBLANK(VLOOKUP($C426,GVgg!$D$12:CD$600,Q$3,FALSE)),"i.a",VLOOKUP($C426,GVgg!$D$12:CD$600,Q$3,FALSE)),"i.a"))</f>
        <v>i.a</v>
      </c>
      <c r="R426" s="134" t="str">
        <f>IF($C426="","",_xlfn.IFNA(IF(ISBLANK(VLOOKUP($C426,GVgg!$D$12:CE$600,R$3,FALSE)),"i.a",VLOOKUP($C426,GVgg!$D$12:CE$600,R$3,FALSE)),"i.a"))</f>
        <v>i.a</v>
      </c>
      <c r="S426" s="134" t="str">
        <f>IF($C426="","",_xlfn.IFNA(IF(ISBLANK(VLOOKUP($C426,GVgg!$D$12:CF$600,S$3,FALSE)),"i.a",VLOOKUP($C426,GVgg!$D$12:CF$600,S$3,FALSE)),"i.a"))</f>
        <v>i.a</v>
      </c>
      <c r="T426" s="134" t="str">
        <f>IF($C426="","",_xlfn.IFNA(IF(ISBLANK(VLOOKUP($C426,GVgg!$D$12:CG$600,T$3,FALSE)),"i.a",VLOOKUP($C426,GVgg!$D$12:CG$600,T$3,FALSE)),"i.a"))</f>
        <v>i.a</v>
      </c>
      <c r="U426" s="134" t="str">
        <f>IF($C426="","",_xlfn.IFNA(IF(ISBLANK(VLOOKUP($C426,GVgg!$D$12:CH$600,U$3,FALSE)),"i.a",VLOOKUP($C426,GVgg!$D$12:CH$600,U$3,FALSE)),"i.a"))</f>
        <v>i.a</v>
      </c>
      <c r="V426" s="134" t="str">
        <f>IF($C426="","",_xlfn.IFNA(IF(ISBLANK(VLOOKUP($C426,GVgg!$D$12:CI$600,V$3,FALSE)),"i.a",VLOOKUP($C426,GVgg!$D$12:CI$600,V$3,FALSE)),"i.a"))</f>
        <v>i.a</v>
      </c>
      <c r="W426" s="134" t="str">
        <f>IF($C426="","",_xlfn.IFNA(IF(ISBLANK(VLOOKUP($C426,GVgg!$D$12:CJ$600,W$3,FALSE)),"i.a",VLOOKUP($C426,GVgg!$D$12:CJ$600,W$3,FALSE)),"i.a"))</f>
        <v>i.a</v>
      </c>
      <c r="X426" s="134" t="str">
        <f>IF($C426="","",_xlfn.IFNA(IF(ISBLANK(VLOOKUP($C426,GVgg!$D$12:CK$600,X$3,FALSE)),"i.a",VLOOKUP($C426,GVgg!$D$12:CK$600,X$3,FALSE)),"i.a"))</f>
        <v>i.a</v>
      </c>
      <c r="Y426" s="134" t="str">
        <f>IF($C426="","",_xlfn.IFNA(IF(ISBLANK(VLOOKUP($C426,GVgg!$D$12:CL$600,Y$3,FALSE)),"i.a",VLOOKUP($C426,GVgg!$D$12:CL$600,Y$3,FALSE)),"i.a"))</f>
        <v>i.a</v>
      </c>
      <c r="Z426" s="134" t="str">
        <f>IF($C426="","",_xlfn.IFNA(IF(ISBLANK(VLOOKUP($C426,GVgg!$D$12:CM$600,Z$3,FALSE)),"i.a",VLOOKUP($C426,GVgg!$D$12:CM$600,Z$3,FALSE)),"i.a"))</f>
        <v>i.a</v>
      </c>
      <c r="AA426" s="134" t="str">
        <f>IF($C426="","",_xlfn.IFNA(IF(ISBLANK(VLOOKUP($C426,GVgg!$D$12:CN$600,AA$3,FALSE)),"i.a",VLOOKUP($C426,GVgg!$D$12:CN$600,AA$3,FALSE)),"i.a"))</f>
        <v>i.a</v>
      </c>
      <c r="AB426" s="134" t="str">
        <f>IF($C426="","",_xlfn.IFNA(IF(ISBLANK(VLOOKUP($C426,GVgg!$D$12:CO$600,AB$3,FALSE)),"i.a",VLOOKUP($C426,GVgg!$D$12:CO$600,AB$3,FALSE)),"i.a"))</f>
        <v>i.a</v>
      </c>
    </row>
    <row r="427" spans="1:28" x14ac:dyDescent="0.2">
      <c r="A427" s="45">
        <v>419</v>
      </c>
      <c r="B427" s="45">
        <f>IF(OR(B426=B425,INDEX(GVgg!$B$12:$D$600,B426,1)=""),B426+1,B426)</f>
        <v>419</v>
      </c>
      <c r="C427" s="45">
        <f>IF(B427=B428,"",INDEX(GVgg!$B$12:$D$600,B427,3))</f>
        <v>0</v>
      </c>
      <c r="D427" s="51" t="str">
        <f>_xlfn.IFNA(IF(OR($C427="",ISBLANK(VLOOKUP($C427,GVgg!$D$11:$BV1018,$I$3,FALSE))),"",VLOOKUP($C427,GVgg!$D$11:$BV1018,$I$3,FALSE)),"")</f>
        <v/>
      </c>
      <c r="E427" s="51" t="str">
        <f>_xlfn.IFNA(IF(OR($C427="",ISBLANK(VLOOKUP($C427,GVgg!$D$11:$BV1018,$I$3-1,FALSE))),"",VLOOKUP($C427,GVgg!$D$11:$BV1018,$I$3-1,FALSE)),"")</f>
        <v/>
      </c>
      <c r="F427" s="51">
        <f>IF(B427=B428,UPPER(MID(INDEX(GVgg!$B$12:$F$600,B427,1),9,99)),INDEX(GVgg!$B$12:$F$600,B427,5))</f>
        <v>0</v>
      </c>
      <c r="G427" s="51">
        <f>IF(B427=B428,UPPER(MID(INDEX(GVgg!$B$12:$F$600,B427,1),9,99)),INDEX(GVgg!$B$12:$F$600,B427,4))</f>
        <v>0</v>
      </c>
      <c r="H427" s="106">
        <f t="shared" si="14"/>
        <v>0</v>
      </c>
      <c r="I427" s="108" t="str">
        <f t="shared" si="15"/>
        <v xml:space="preserve"> </v>
      </c>
      <c r="J427" s="134" t="str">
        <f>IF($C427="","",_xlfn.IFNA(IF(ISBLANK(VLOOKUP($C427,GVgg!$D$12:BW$600,J$3,FALSE)),"i.a",VLOOKUP($C427,GVgg!$D$12:BW$600,J$3,FALSE)),"i.a"))</f>
        <v>i.a</v>
      </c>
      <c r="K427" s="134" t="str">
        <f>IF($C427="","",_xlfn.IFNA(IF(ISBLANK(VLOOKUP($C427,GVgg!$D$12:BX$600,K$3,FALSE)),"i.a",VLOOKUP($C427,GVgg!$D$12:BX$600,K$3,FALSE)),"i.a"))</f>
        <v>i.a</v>
      </c>
      <c r="L427" s="134" t="str">
        <f>IF($C427="","",_xlfn.IFNA(IF(ISBLANK(VLOOKUP($C427,GVgg!$D$12:BY$600,L$3,FALSE)),"i.a",VLOOKUP($C427,GVgg!$D$12:BY$600,L$3,FALSE)),"i.a"))</f>
        <v>i.a</v>
      </c>
      <c r="M427" s="134" t="str">
        <f>IF($C427="","",_xlfn.IFNA(IF(ISBLANK(VLOOKUP($C427,GVgg!$D$12:BZ$600,M$3,FALSE)),"i.a",VLOOKUP($C427,GVgg!$D$12:BZ$600,M$3,FALSE)),"i.a"))</f>
        <v>i.a</v>
      </c>
      <c r="N427" s="134" t="str">
        <f>IF($C427="","",_xlfn.IFNA(IF(ISBLANK(VLOOKUP($C427,GVgg!$D$12:CA$600,N$3,FALSE)),"i.a",VLOOKUP($C427,GVgg!$D$12:CA$600,N$3,FALSE)),"i.a"))</f>
        <v>i.a</v>
      </c>
      <c r="O427" s="134" t="str">
        <f>IF($C427="","",_xlfn.IFNA(IF(ISBLANK(VLOOKUP($C427,GVgg!$D$12:CB$600,O$3,FALSE)),"i.a",VLOOKUP($C427,GVgg!$D$12:CB$600,O$3,FALSE)),"i.a"))</f>
        <v>i.a</v>
      </c>
      <c r="P427" s="134" t="str">
        <f>IF($C427="","",_xlfn.IFNA(IF(ISBLANK(VLOOKUP($C427,GVgg!$D$12:CC$600,P$3,FALSE)),"i.a",VLOOKUP($C427,GVgg!$D$12:CC$600,P$3,FALSE)),"i.a"))</f>
        <v>i.a</v>
      </c>
      <c r="Q427" s="134" t="str">
        <f>IF($C427="","",_xlfn.IFNA(IF(ISBLANK(VLOOKUP($C427,GVgg!$D$12:CD$600,Q$3,FALSE)),"i.a",VLOOKUP($C427,GVgg!$D$12:CD$600,Q$3,FALSE)),"i.a"))</f>
        <v>i.a</v>
      </c>
      <c r="R427" s="134" t="str">
        <f>IF($C427="","",_xlfn.IFNA(IF(ISBLANK(VLOOKUP($C427,GVgg!$D$12:CE$600,R$3,FALSE)),"i.a",VLOOKUP($C427,GVgg!$D$12:CE$600,R$3,FALSE)),"i.a"))</f>
        <v>i.a</v>
      </c>
      <c r="S427" s="134" t="str">
        <f>IF($C427="","",_xlfn.IFNA(IF(ISBLANK(VLOOKUP($C427,GVgg!$D$12:CF$600,S$3,FALSE)),"i.a",VLOOKUP($C427,GVgg!$D$12:CF$600,S$3,FALSE)),"i.a"))</f>
        <v>i.a</v>
      </c>
      <c r="T427" s="134" t="str">
        <f>IF($C427="","",_xlfn.IFNA(IF(ISBLANK(VLOOKUP($C427,GVgg!$D$12:CG$600,T$3,FALSE)),"i.a",VLOOKUP($C427,GVgg!$D$12:CG$600,T$3,FALSE)),"i.a"))</f>
        <v>i.a</v>
      </c>
      <c r="U427" s="134" t="str">
        <f>IF($C427="","",_xlfn.IFNA(IF(ISBLANK(VLOOKUP($C427,GVgg!$D$12:CH$600,U$3,FALSE)),"i.a",VLOOKUP($C427,GVgg!$D$12:CH$600,U$3,FALSE)),"i.a"))</f>
        <v>i.a</v>
      </c>
      <c r="V427" s="134" t="str">
        <f>IF($C427="","",_xlfn.IFNA(IF(ISBLANK(VLOOKUP($C427,GVgg!$D$12:CI$600,V$3,FALSE)),"i.a",VLOOKUP($C427,GVgg!$D$12:CI$600,V$3,FALSE)),"i.a"))</f>
        <v>i.a</v>
      </c>
      <c r="W427" s="134" t="str">
        <f>IF($C427="","",_xlfn.IFNA(IF(ISBLANK(VLOOKUP($C427,GVgg!$D$12:CJ$600,W$3,FALSE)),"i.a",VLOOKUP($C427,GVgg!$D$12:CJ$600,W$3,FALSE)),"i.a"))</f>
        <v>i.a</v>
      </c>
      <c r="X427" s="134" t="str">
        <f>IF($C427="","",_xlfn.IFNA(IF(ISBLANK(VLOOKUP($C427,GVgg!$D$12:CK$600,X$3,FALSE)),"i.a",VLOOKUP($C427,GVgg!$D$12:CK$600,X$3,FALSE)),"i.a"))</f>
        <v>i.a</v>
      </c>
      <c r="Y427" s="134" t="str">
        <f>IF($C427="","",_xlfn.IFNA(IF(ISBLANK(VLOOKUP($C427,GVgg!$D$12:CL$600,Y$3,FALSE)),"i.a",VLOOKUP($C427,GVgg!$D$12:CL$600,Y$3,FALSE)),"i.a"))</f>
        <v>i.a</v>
      </c>
      <c r="Z427" s="134" t="str">
        <f>IF($C427="","",_xlfn.IFNA(IF(ISBLANK(VLOOKUP($C427,GVgg!$D$12:CM$600,Z$3,FALSE)),"i.a",VLOOKUP($C427,GVgg!$D$12:CM$600,Z$3,FALSE)),"i.a"))</f>
        <v>i.a</v>
      </c>
      <c r="AA427" s="134" t="str">
        <f>IF($C427="","",_xlfn.IFNA(IF(ISBLANK(VLOOKUP($C427,GVgg!$D$12:CN$600,AA$3,FALSE)),"i.a",VLOOKUP($C427,GVgg!$D$12:CN$600,AA$3,FALSE)),"i.a"))</f>
        <v>i.a</v>
      </c>
      <c r="AB427" s="134" t="str">
        <f>IF($C427="","",_xlfn.IFNA(IF(ISBLANK(VLOOKUP($C427,GVgg!$D$12:CO$600,AB$3,FALSE)),"i.a",VLOOKUP($C427,GVgg!$D$12:CO$600,AB$3,FALSE)),"i.a"))</f>
        <v>i.a</v>
      </c>
    </row>
    <row r="428" spans="1:28" x14ac:dyDescent="0.2">
      <c r="A428" s="45">
        <v>420</v>
      </c>
      <c r="B428" s="45">
        <f>IF(OR(B427=B426,INDEX(GVgg!$B$12:$D$600,B427,1)=""),B427+1,B427)</f>
        <v>420</v>
      </c>
      <c r="C428" s="45">
        <f>IF(B428=B429,"",INDEX(GVgg!$B$12:$D$600,B428,3))</f>
        <v>0</v>
      </c>
      <c r="D428" s="51" t="str">
        <f>_xlfn.IFNA(IF(OR($C428="",ISBLANK(VLOOKUP($C428,GVgg!$D$11:$BV1019,$I$3,FALSE))),"",VLOOKUP($C428,GVgg!$D$11:$BV1019,$I$3,FALSE)),"")</f>
        <v/>
      </c>
      <c r="E428" s="51" t="str">
        <f>_xlfn.IFNA(IF(OR($C428="",ISBLANK(VLOOKUP($C428,GVgg!$D$11:$BV1019,$I$3-1,FALSE))),"",VLOOKUP($C428,GVgg!$D$11:$BV1019,$I$3-1,FALSE)),"")</f>
        <v/>
      </c>
      <c r="F428" s="51">
        <f>IF(B428=B429,UPPER(MID(INDEX(GVgg!$B$12:$F$600,B428,1),9,99)),INDEX(GVgg!$B$12:$F$600,B428,5))</f>
        <v>0</v>
      </c>
      <c r="G428" s="51">
        <f>IF(B428=B429,UPPER(MID(INDEX(GVgg!$B$12:$F$600,B428,1),9,99)),INDEX(GVgg!$B$12:$F$600,B428,4))</f>
        <v>0</v>
      </c>
      <c r="H428" s="106">
        <f t="shared" si="14"/>
        <v>0</v>
      </c>
      <c r="I428" s="108" t="str">
        <f t="shared" si="15"/>
        <v xml:space="preserve"> </v>
      </c>
      <c r="J428" s="134" t="str">
        <f>IF($C428="","",_xlfn.IFNA(IF(ISBLANK(VLOOKUP($C428,GVgg!$D$12:BW$600,J$3,FALSE)),"i.a",VLOOKUP($C428,GVgg!$D$12:BW$600,J$3,FALSE)),"i.a"))</f>
        <v>i.a</v>
      </c>
      <c r="K428" s="134" t="str">
        <f>IF($C428="","",_xlfn.IFNA(IF(ISBLANK(VLOOKUP($C428,GVgg!$D$12:BX$600,K$3,FALSE)),"i.a",VLOOKUP($C428,GVgg!$D$12:BX$600,K$3,FALSE)),"i.a"))</f>
        <v>i.a</v>
      </c>
      <c r="L428" s="134" t="str">
        <f>IF($C428="","",_xlfn.IFNA(IF(ISBLANK(VLOOKUP($C428,GVgg!$D$12:BY$600,L$3,FALSE)),"i.a",VLOOKUP($C428,GVgg!$D$12:BY$600,L$3,FALSE)),"i.a"))</f>
        <v>i.a</v>
      </c>
      <c r="M428" s="134" t="str">
        <f>IF($C428="","",_xlfn.IFNA(IF(ISBLANK(VLOOKUP($C428,GVgg!$D$12:BZ$600,M$3,FALSE)),"i.a",VLOOKUP($C428,GVgg!$D$12:BZ$600,M$3,FALSE)),"i.a"))</f>
        <v>i.a</v>
      </c>
      <c r="N428" s="134" t="str">
        <f>IF($C428="","",_xlfn.IFNA(IF(ISBLANK(VLOOKUP($C428,GVgg!$D$12:CA$600,N$3,FALSE)),"i.a",VLOOKUP($C428,GVgg!$D$12:CA$600,N$3,FALSE)),"i.a"))</f>
        <v>i.a</v>
      </c>
      <c r="O428" s="134" t="str">
        <f>IF($C428="","",_xlfn.IFNA(IF(ISBLANK(VLOOKUP($C428,GVgg!$D$12:CB$600,O$3,FALSE)),"i.a",VLOOKUP($C428,GVgg!$D$12:CB$600,O$3,FALSE)),"i.a"))</f>
        <v>i.a</v>
      </c>
      <c r="P428" s="134" t="str">
        <f>IF($C428="","",_xlfn.IFNA(IF(ISBLANK(VLOOKUP($C428,GVgg!$D$12:CC$600,P$3,FALSE)),"i.a",VLOOKUP($C428,GVgg!$D$12:CC$600,P$3,FALSE)),"i.a"))</f>
        <v>i.a</v>
      </c>
      <c r="Q428" s="134" t="str">
        <f>IF($C428="","",_xlfn.IFNA(IF(ISBLANK(VLOOKUP($C428,GVgg!$D$12:CD$600,Q$3,FALSE)),"i.a",VLOOKUP($C428,GVgg!$D$12:CD$600,Q$3,FALSE)),"i.a"))</f>
        <v>i.a</v>
      </c>
      <c r="R428" s="134" t="str">
        <f>IF($C428="","",_xlfn.IFNA(IF(ISBLANK(VLOOKUP($C428,GVgg!$D$12:CE$600,R$3,FALSE)),"i.a",VLOOKUP($C428,GVgg!$D$12:CE$600,R$3,FALSE)),"i.a"))</f>
        <v>i.a</v>
      </c>
      <c r="S428" s="134" t="str">
        <f>IF($C428="","",_xlfn.IFNA(IF(ISBLANK(VLOOKUP($C428,GVgg!$D$12:CF$600,S$3,FALSE)),"i.a",VLOOKUP($C428,GVgg!$D$12:CF$600,S$3,FALSE)),"i.a"))</f>
        <v>i.a</v>
      </c>
      <c r="T428" s="134" t="str">
        <f>IF($C428="","",_xlfn.IFNA(IF(ISBLANK(VLOOKUP($C428,GVgg!$D$12:CG$600,T$3,FALSE)),"i.a",VLOOKUP($C428,GVgg!$D$12:CG$600,T$3,FALSE)),"i.a"))</f>
        <v>i.a</v>
      </c>
      <c r="U428" s="134" t="str">
        <f>IF($C428="","",_xlfn.IFNA(IF(ISBLANK(VLOOKUP($C428,GVgg!$D$12:CH$600,U$3,FALSE)),"i.a",VLOOKUP($C428,GVgg!$D$12:CH$600,U$3,FALSE)),"i.a"))</f>
        <v>i.a</v>
      </c>
      <c r="V428" s="134" t="str">
        <f>IF($C428="","",_xlfn.IFNA(IF(ISBLANK(VLOOKUP($C428,GVgg!$D$12:CI$600,V$3,FALSE)),"i.a",VLOOKUP($C428,GVgg!$D$12:CI$600,V$3,FALSE)),"i.a"))</f>
        <v>i.a</v>
      </c>
      <c r="W428" s="134" t="str">
        <f>IF($C428="","",_xlfn.IFNA(IF(ISBLANK(VLOOKUP($C428,GVgg!$D$12:CJ$600,W$3,FALSE)),"i.a",VLOOKUP($C428,GVgg!$D$12:CJ$600,W$3,FALSE)),"i.a"))</f>
        <v>i.a</v>
      </c>
      <c r="X428" s="134" t="str">
        <f>IF($C428="","",_xlfn.IFNA(IF(ISBLANK(VLOOKUP($C428,GVgg!$D$12:CK$600,X$3,FALSE)),"i.a",VLOOKUP($C428,GVgg!$D$12:CK$600,X$3,FALSE)),"i.a"))</f>
        <v>i.a</v>
      </c>
      <c r="Y428" s="134" t="str">
        <f>IF($C428="","",_xlfn.IFNA(IF(ISBLANK(VLOOKUP($C428,GVgg!$D$12:CL$600,Y$3,FALSE)),"i.a",VLOOKUP($C428,GVgg!$D$12:CL$600,Y$3,FALSE)),"i.a"))</f>
        <v>i.a</v>
      </c>
      <c r="Z428" s="134" t="str">
        <f>IF($C428="","",_xlfn.IFNA(IF(ISBLANK(VLOOKUP($C428,GVgg!$D$12:CM$600,Z$3,FALSE)),"i.a",VLOOKUP($C428,GVgg!$D$12:CM$600,Z$3,FALSE)),"i.a"))</f>
        <v>i.a</v>
      </c>
      <c r="AA428" s="134" t="str">
        <f>IF($C428="","",_xlfn.IFNA(IF(ISBLANK(VLOOKUP($C428,GVgg!$D$12:CN$600,AA$3,FALSE)),"i.a",VLOOKUP($C428,GVgg!$D$12:CN$600,AA$3,FALSE)),"i.a"))</f>
        <v>i.a</v>
      </c>
      <c r="AB428" s="134" t="str">
        <f>IF($C428="","",_xlfn.IFNA(IF(ISBLANK(VLOOKUP($C428,GVgg!$D$12:CO$600,AB$3,FALSE)),"i.a",VLOOKUP($C428,GVgg!$D$12:CO$600,AB$3,FALSE)),"i.a"))</f>
        <v>i.a</v>
      </c>
    </row>
    <row r="429" spans="1:28" x14ac:dyDescent="0.2">
      <c r="A429" s="45">
        <v>421</v>
      </c>
      <c r="B429" s="45">
        <f>IF(OR(B428=B427,INDEX(GVgg!$B$12:$D$600,B428,1)=""),B428+1,B428)</f>
        <v>421</v>
      </c>
      <c r="C429" s="45">
        <f>IF(B429=B430,"",INDEX(GVgg!$B$12:$D$600,B429,3))</f>
        <v>0</v>
      </c>
      <c r="D429" s="51" t="str">
        <f>_xlfn.IFNA(IF(OR($C429="",ISBLANK(VLOOKUP($C429,GVgg!$D$11:$BV1020,$I$3,FALSE))),"",VLOOKUP($C429,GVgg!$D$11:$BV1020,$I$3,FALSE)),"")</f>
        <v/>
      </c>
      <c r="E429" s="51" t="str">
        <f>_xlfn.IFNA(IF(OR($C429="",ISBLANK(VLOOKUP($C429,GVgg!$D$11:$BV1020,$I$3-1,FALSE))),"",VLOOKUP($C429,GVgg!$D$11:$BV1020,$I$3-1,FALSE)),"")</f>
        <v/>
      </c>
      <c r="F429" s="51">
        <f>IF(B429=B430,UPPER(MID(INDEX(GVgg!$B$12:$F$600,B429,1),9,99)),INDEX(GVgg!$B$12:$F$600,B429,5))</f>
        <v>0</v>
      </c>
      <c r="G429" s="51">
        <f>IF(B429=B430,UPPER(MID(INDEX(GVgg!$B$12:$F$600,B429,1),9,99)),INDEX(GVgg!$B$12:$F$600,B429,4))</f>
        <v>0</v>
      </c>
      <c r="H429" s="106">
        <f t="shared" si="14"/>
        <v>0</v>
      </c>
      <c r="I429" s="108" t="str">
        <f t="shared" si="15"/>
        <v xml:space="preserve"> </v>
      </c>
      <c r="J429" s="134" t="str">
        <f>IF($C429="","",_xlfn.IFNA(IF(ISBLANK(VLOOKUP($C429,GVgg!$D$12:BW$600,J$3,FALSE)),"i.a",VLOOKUP($C429,GVgg!$D$12:BW$600,J$3,FALSE)),"i.a"))</f>
        <v>i.a</v>
      </c>
      <c r="K429" s="134" t="str">
        <f>IF($C429="","",_xlfn.IFNA(IF(ISBLANK(VLOOKUP($C429,GVgg!$D$12:BX$600,K$3,FALSE)),"i.a",VLOOKUP($C429,GVgg!$D$12:BX$600,K$3,FALSE)),"i.a"))</f>
        <v>i.a</v>
      </c>
      <c r="L429" s="134" t="str">
        <f>IF($C429="","",_xlfn.IFNA(IF(ISBLANK(VLOOKUP($C429,GVgg!$D$12:BY$600,L$3,FALSE)),"i.a",VLOOKUP($C429,GVgg!$D$12:BY$600,L$3,FALSE)),"i.a"))</f>
        <v>i.a</v>
      </c>
      <c r="M429" s="134" t="str">
        <f>IF($C429="","",_xlfn.IFNA(IF(ISBLANK(VLOOKUP($C429,GVgg!$D$12:BZ$600,M$3,FALSE)),"i.a",VLOOKUP($C429,GVgg!$D$12:BZ$600,M$3,FALSE)),"i.a"))</f>
        <v>i.a</v>
      </c>
      <c r="N429" s="134" t="str">
        <f>IF($C429="","",_xlfn.IFNA(IF(ISBLANK(VLOOKUP($C429,GVgg!$D$12:CA$600,N$3,FALSE)),"i.a",VLOOKUP($C429,GVgg!$D$12:CA$600,N$3,FALSE)),"i.a"))</f>
        <v>i.a</v>
      </c>
      <c r="O429" s="134" t="str">
        <f>IF($C429="","",_xlfn.IFNA(IF(ISBLANK(VLOOKUP($C429,GVgg!$D$12:CB$600,O$3,FALSE)),"i.a",VLOOKUP($C429,GVgg!$D$12:CB$600,O$3,FALSE)),"i.a"))</f>
        <v>i.a</v>
      </c>
      <c r="P429" s="134" t="str">
        <f>IF($C429="","",_xlfn.IFNA(IF(ISBLANK(VLOOKUP($C429,GVgg!$D$12:CC$600,P$3,FALSE)),"i.a",VLOOKUP($C429,GVgg!$D$12:CC$600,P$3,FALSE)),"i.a"))</f>
        <v>i.a</v>
      </c>
      <c r="Q429" s="134" t="str">
        <f>IF($C429="","",_xlfn.IFNA(IF(ISBLANK(VLOOKUP($C429,GVgg!$D$12:CD$600,Q$3,FALSE)),"i.a",VLOOKUP($C429,GVgg!$D$12:CD$600,Q$3,FALSE)),"i.a"))</f>
        <v>i.a</v>
      </c>
      <c r="R429" s="134" t="str">
        <f>IF($C429="","",_xlfn.IFNA(IF(ISBLANK(VLOOKUP($C429,GVgg!$D$12:CE$600,R$3,FALSE)),"i.a",VLOOKUP($C429,GVgg!$D$12:CE$600,R$3,FALSE)),"i.a"))</f>
        <v>i.a</v>
      </c>
      <c r="S429" s="134" t="str">
        <f>IF($C429="","",_xlfn.IFNA(IF(ISBLANK(VLOOKUP($C429,GVgg!$D$12:CF$600,S$3,FALSE)),"i.a",VLOOKUP($C429,GVgg!$D$12:CF$600,S$3,FALSE)),"i.a"))</f>
        <v>i.a</v>
      </c>
      <c r="T429" s="134" t="str">
        <f>IF($C429="","",_xlfn.IFNA(IF(ISBLANK(VLOOKUP($C429,GVgg!$D$12:CG$600,T$3,FALSE)),"i.a",VLOOKUP($C429,GVgg!$D$12:CG$600,T$3,FALSE)),"i.a"))</f>
        <v>i.a</v>
      </c>
      <c r="U429" s="134" t="str">
        <f>IF($C429="","",_xlfn.IFNA(IF(ISBLANK(VLOOKUP($C429,GVgg!$D$12:CH$600,U$3,FALSE)),"i.a",VLOOKUP($C429,GVgg!$D$12:CH$600,U$3,FALSE)),"i.a"))</f>
        <v>i.a</v>
      </c>
      <c r="V429" s="134" t="str">
        <f>IF($C429="","",_xlfn.IFNA(IF(ISBLANK(VLOOKUP($C429,GVgg!$D$12:CI$600,V$3,FALSE)),"i.a",VLOOKUP($C429,GVgg!$D$12:CI$600,V$3,FALSE)),"i.a"))</f>
        <v>i.a</v>
      </c>
      <c r="W429" s="134" t="str">
        <f>IF($C429="","",_xlfn.IFNA(IF(ISBLANK(VLOOKUP($C429,GVgg!$D$12:CJ$600,W$3,FALSE)),"i.a",VLOOKUP($C429,GVgg!$D$12:CJ$600,W$3,FALSE)),"i.a"))</f>
        <v>i.a</v>
      </c>
      <c r="X429" s="134" t="str">
        <f>IF($C429="","",_xlfn.IFNA(IF(ISBLANK(VLOOKUP($C429,GVgg!$D$12:CK$600,X$3,FALSE)),"i.a",VLOOKUP($C429,GVgg!$D$12:CK$600,X$3,FALSE)),"i.a"))</f>
        <v>i.a</v>
      </c>
      <c r="Y429" s="134" t="str">
        <f>IF($C429="","",_xlfn.IFNA(IF(ISBLANK(VLOOKUP($C429,GVgg!$D$12:CL$600,Y$3,FALSE)),"i.a",VLOOKUP($C429,GVgg!$D$12:CL$600,Y$3,FALSE)),"i.a"))</f>
        <v>i.a</v>
      </c>
      <c r="Z429" s="134" t="str">
        <f>IF($C429="","",_xlfn.IFNA(IF(ISBLANK(VLOOKUP($C429,GVgg!$D$12:CM$600,Z$3,FALSE)),"i.a",VLOOKUP($C429,GVgg!$D$12:CM$600,Z$3,FALSE)),"i.a"))</f>
        <v>i.a</v>
      </c>
      <c r="AA429" s="134" t="str">
        <f>IF($C429="","",_xlfn.IFNA(IF(ISBLANK(VLOOKUP($C429,GVgg!$D$12:CN$600,AA$3,FALSE)),"i.a",VLOOKUP($C429,GVgg!$D$12:CN$600,AA$3,FALSE)),"i.a"))</f>
        <v>i.a</v>
      </c>
      <c r="AB429" s="134" t="str">
        <f>IF($C429="","",_xlfn.IFNA(IF(ISBLANK(VLOOKUP($C429,GVgg!$D$12:CO$600,AB$3,FALSE)),"i.a",VLOOKUP($C429,GVgg!$D$12:CO$600,AB$3,FALSE)),"i.a"))</f>
        <v>i.a</v>
      </c>
    </row>
    <row r="430" spans="1:28" x14ac:dyDescent="0.2">
      <c r="A430" s="45">
        <v>422</v>
      </c>
      <c r="B430" s="45">
        <f>IF(OR(B429=B428,INDEX(GVgg!$B$12:$D$600,B429,1)=""),B429+1,B429)</f>
        <v>422</v>
      </c>
      <c r="C430" s="45">
        <f>IF(B430=B431,"",INDEX(GVgg!$B$12:$D$600,B430,3))</f>
        <v>0</v>
      </c>
      <c r="D430" s="51" t="str">
        <f>_xlfn.IFNA(IF(OR($C430="",ISBLANK(VLOOKUP($C430,GVgg!$D$11:$BV1021,$I$3,FALSE))),"",VLOOKUP($C430,GVgg!$D$11:$BV1021,$I$3,FALSE)),"")</f>
        <v/>
      </c>
      <c r="E430" s="51" t="str">
        <f>_xlfn.IFNA(IF(OR($C430="",ISBLANK(VLOOKUP($C430,GVgg!$D$11:$BV1021,$I$3-1,FALSE))),"",VLOOKUP($C430,GVgg!$D$11:$BV1021,$I$3-1,FALSE)),"")</f>
        <v/>
      </c>
      <c r="F430" s="51">
        <f>IF(B430=B431,UPPER(MID(INDEX(GVgg!$B$12:$F$600,B430,1),9,99)),INDEX(GVgg!$B$12:$F$600,B430,5))</f>
        <v>0</v>
      </c>
      <c r="G430" s="51">
        <f>IF(B430=B431,UPPER(MID(INDEX(GVgg!$B$12:$F$600,B430,1),9,99)),INDEX(GVgg!$B$12:$F$600,B430,4))</f>
        <v>0</v>
      </c>
      <c r="H430" s="106">
        <f t="shared" si="14"/>
        <v>0</v>
      </c>
      <c r="I430" s="108" t="str">
        <f t="shared" si="15"/>
        <v xml:space="preserve"> </v>
      </c>
      <c r="J430" s="134" t="str">
        <f>IF($C430="","",_xlfn.IFNA(IF(ISBLANK(VLOOKUP($C430,GVgg!$D$12:BW$600,J$3,FALSE)),"i.a",VLOOKUP($C430,GVgg!$D$12:BW$600,J$3,FALSE)),"i.a"))</f>
        <v>i.a</v>
      </c>
      <c r="K430" s="134" t="str">
        <f>IF($C430="","",_xlfn.IFNA(IF(ISBLANK(VLOOKUP($C430,GVgg!$D$12:BX$600,K$3,FALSE)),"i.a",VLOOKUP($C430,GVgg!$D$12:BX$600,K$3,FALSE)),"i.a"))</f>
        <v>i.a</v>
      </c>
      <c r="L430" s="134" t="str">
        <f>IF($C430="","",_xlfn.IFNA(IF(ISBLANK(VLOOKUP($C430,GVgg!$D$12:BY$600,L$3,FALSE)),"i.a",VLOOKUP($C430,GVgg!$D$12:BY$600,L$3,FALSE)),"i.a"))</f>
        <v>i.a</v>
      </c>
      <c r="M430" s="134" t="str">
        <f>IF($C430="","",_xlfn.IFNA(IF(ISBLANK(VLOOKUP($C430,GVgg!$D$12:BZ$600,M$3,FALSE)),"i.a",VLOOKUP($C430,GVgg!$D$12:BZ$600,M$3,FALSE)),"i.a"))</f>
        <v>i.a</v>
      </c>
      <c r="N430" s="134" t="str">
        <f>IF($C430="","",_xlfn.IFNA(IF(ISBLANK(VLOOKUP($C430,GVgg!$D$12:CA$600,N$3,FALSE)),"i.a",VLOOKUP($C430,GVgg!$D$12:CA$600,N$3,FALSE)),"i.a"))</f>
        <v>i.a</v>
      </c>
      <c r="O430" s="134" t="str">
        <f>IF($C430="","",_xlfn.IFNA(IF(ISBLANK(VLOOKUP($C430,GVgg!$D$12:CB$600,O$3,FALSE)),"i.a",VLOOKUP($C430,GVgg!$D$12:CB$600,O$3,FALSE)),"i.a"))</f>
        <v>i.a</v>
      </c>
      <c r="P430" s="134" t="str">
        <f>IF($C430="","",_xlfn.IFNA(IF(ISBLANK(VLOOKUP($C430,GVgg!$D$12:CC$600,P$3,FALSE)),"i.a",VLOOKUP($C430,GVgg!$D$12:CC$600,P$3,FALSE)),"i.a"))</f>
        <v>i.a</v>
      </c>
      <c r="Q430" s="134" t="str">
        <f>IF($C430="","",_xlfn.IFNA(IF(ISBLANK(VLOOKUP($C430,GVgg!$D$12:CD$600,Q$3,FALSE)),"i.a",VLOOKUP($C430,GVgg!$D$12:CD$600,Q$3,FALSE)),"i.a"))</f>
        <v>i.a</v>
      </c>
      <c r="R430" s="134" t="str">
        <f>IF($C430="","",_xlfn.IFNA(IF(ISBLANK(VLOOKUP($C430,GVgg!$D$12:CE$600,R$3,FALSE)),"i.a",VLOOKUP($C430,GVgg!$D$12:CE$600,R$3,FALSE)),"i.a"))</f>
        <v>i.a</v>
      </c>
      <c r="S430" s="134" t="str">
        <f>IF($C430="","",_xlfn.IFNA(IF(ISBLANK(VLOOKUP($C430,GVgg!$D$12:CF$600,S$3,FALSE)),"i.a",VLOOKUP($C430,GVgg!$D$12:CF$600,S$3,FALSE)),"i.a"))</f>
        <v>i.a</v>
      </c>
      <c r="T430" s="134" t="str">
        <f>IF($C430="","",_xlfn.IFNA(IF(ISBLANK(VLOOKUP($C430,GVgg!$D$12:CG$600,T$3,FALSE)),"i.a",VLOOKUP($C430,GVgg!$D$12:CG$600,T$3,FALSE)),"i.a"))</f>
        <v>i.a</v>
      </c>
      <c r="U430" s="134" t="str">
        <f>IF($C430="","",_xlfn.IFNA(IF(ISBLANK(VLOOKUP($C430,GVgg!$D$12:CH$600,U$3,FALSE)),"i.a",VLOOKUP($C430,GVgg!$D$12:CH$600,U$3,FALSE)),"i.a"))</f>
        <v>i.a</v>
      </c>
      <c r="V430" s="134" t="str">
        <f>IF($C430="","",_xlfn.IFNA(IF(ISBLANK(VLOOKUP($C430,GVgg!$D$12:CI$600,V$3,FALSE)),"i.a",VLOOKUP($C430,GVgg!$D$12:CI$600,V$3,FALSE)),"i.a"))</f>
        <v>i.a</v>
      </c>
      <c r="W430" s="134" t="str">
        <f>IF($C430="","",_xlfn.IFNA(IF(ISBLANK(VLOOKUP($C430,GVgg!$D$12:CJ$600,W$3,FALSE)),"i.a",VLOOKUP($C430,GVgg!$D$12:CJ$600,W$3,FALSE)),"i.a"))</f>
        <v>i.a</v>
      </c>
      <c r="X430" s="134" t="str">
        <f>IF($C430="","",_xlfn.IFNA(IF(ISBLANK(VLOOKUP($C430,GVgg!$D$12:CK$600,X$3,FALSE)),"i.a",VLOOKUP($C430,GVgg!$D$12:CK$600,X$3,FALSE)),"i.a"))</f>
        <v>i.a</v>
      </c>
      <c r="Y430" s="134" t="str">
        <f>IF($C430="","",_xlfn.IFNA(IF(ISBLANK(VLOOKUP($C430,GVgg!$D$12:CL$600,Y$3,FALSE)),"i.a",VLOOKUP($C430,GVgg!$D$12:CL$600,Y$3,FALSE)),"i.a"))</f>
        <v>i.a</v>
      </c>
      <c r="Z430" s="134" t="str">
        <f>IF($C430="","",_xlfn.IFNA(IF(ISBLANK(VLOOKUP($C430,GVgg!$D$12:CM$600,Z$3,FALSE)),"i.a",VLOOKUP($C430,GVgg!$D$12:CM$600,Z$3,FALSE)),"i.a"))</f>
        <v>i.a</v>
      </c>
      <c r="AA430" s="134" t="str">
        <f>IF($C430="","",_xlfn.IFNA(IF(ISBLANK(VLOOKUP($C430,GVgg!$D$12:CN$600,AA$3,FALSE)),"i.a",VLOOKUP($C430,GVgg!$D$12:CN$600,AA$3,FALSE)),"i.a"))</f>
        <v>i.a</v>
      </c>
      <c r="AB430" s="134" t="str">
        <f>IF($C430="","",_xlfn.IFNA(IF(ISBLANK(VLOOKUP($C430,GVgg!$D$12:CO$600,AB$3,FALSE)),"i.a",VLOOKUP($C430,GVgg!$D$12:CO$600,AB$3,FALSE)),"i.a"))</f>
        <v>i.a</v>
      </c>
    </row>
    <row r="431" spans="1:28" x14ac:dyDescent="0.2">
      <c r="A431" s="45">
        <v>423</v>
      </c>
      <c r="B431" s="45">
        <f>IF(OR(B430=B429,INDEX(GVgg!$B$12:$D$600,B430,1)=""),B430+1,B430)</f>
        <v>423</v>
      </c>
      <c r="C431" s="45">
        <f>IF(B431=B432,"",INDEX(GVgg!$B$12:$D$600,B431,3))</f>
        <v>0</v>
      </c>
      <c r="D431" s="51" t="str">
        <f>_xlfn.IFNA(IF(OR($C431="",ISBLANK(VLOOKUP($C431,GVgg!$D$11:$BV1022,$I$3,FALSE))),"",VLOOKUP($C431,GVgg!$D$11:$BV1022,$I$3,FALSE)),"")</f>
        <v/>
      </c>
      <c r="E431" s="51" t="str">
        <f>_xlfn.IFNA(IF(OR($C431="",ISBLANK(VLOOKUP($C431,GVgg!$D$11:$BV1022,$I$3-1,FALSE))),"",VLOOKUP($C431,GVgg!$D$11:$BV1022,$I$3-1,FALSE)),"")</f>
        <v/>
      </c>
      <c r="F431" s="51">
        <f>IF(B431=B432,UPPER(MID(INDEX(GVgg!$B$12:$F$600,B431,1),9,99)),INDEX(GVgg!$B$12:$F$600,B431,5))</f>
        <v>0</v>
      </c>
      <c r="G431" s="51">
        <f>IF(B431=B432,UPPER(MID(INDEX(GVgg!$B$12:$F$600,B431,1),9,99)),INDEX(GVgg!$B$12:$F$600,B431,4))</f>
        <v>0</v>
      </c>
      <c r="H431" s="106">
        <f t="shared" si="14"/>
        <v>0</v>
      </c>
      <c r="I431" s="108" t="str">
        <f t="shared" si="15"/>
        <v xml:space="preserve"> </v>
      </c>
      <c r="J431" s="134" t="str">
        <f>IF($C431="","",_xlfn.IFNA(IF(ISBLANK(VLOOKUP($C431,GVgg!$D$12:BW$600,J$3,FALSE)),"i.a",VLOOKUP($C431,GVgg!$D$12:BW$600,J$3,FALSE)),"i.a"))</f>
        <v>i.a</v>
      </c>
      <c r="K431" s="134" t="str">
        <f>IF($C431="","",_xlfn.IFNA(IF(ISBLANK(VLOOKUP($C431,GVgg!$D$12:BX$600,K$3,FALSE)),"i.a",VLOOKUP($C431,GVgg!$D$12:BX$600,K$3,FALSE)),"i.a"))</f>
        <v>i.a</v>
      </c>
      <c r="L431" s="134" t="str">
        <f>IF($C431="","",_xlfn.IFNA(IF(ISBLANK(VLOOKUP($C431,GVgg!$D$12:BY$600,L$3,FALSE)),"i.a",VLOOKUP($C431,GVgg!$D$12:BY$600,L$3,FALSE)),"i.a"))</f>
        <v>i.a</v>
      </c>
      <c r="M431" s="134" t="str">
        <f>IF($C431="","",_xlfn.IFNA(IF(ISBLANK(VLOOKUP($C431,GVgg!$D$12:BZ$600,M$3,FALSE)),"i.a",VLOOKUP($C431,GVgg!$D$12:BZ$600,M$3,FALSE)),"i.a"))</f>
        <v>i.a</v>
      </c>
      <c r="N431" s="134" t="str">
        <f>IF($C431="","",_xlfn.IFNA(IF(ISBLANK(VLOOKUP($C431,GVgg!$D$12:CA$600,N$3,FALSE)),"i.a",VLOOKUP($C431,GVgg!$D$12:CA$600,N$3,FALSE)),"i.a"))</f>
        <v>i.a</v>
      </c>
      <c r="O431" s="134" t="str">
        <f>IF($C431="","",_xlfn.IFNA(IF(ISBLANK(VLOOKUP($C431,GVgg!$D$12:CB$600,O$3,FALSE)),"i.a",VLOOKUP($C431,GVgg!$D$12:CB$600,O$3,FALSE)),"i.a"))</f>
        <v>i.a</v>
      </c>
      <c r="P431" s="134" t="str">
        <f>IF($C431="","",_xlfn.IFNA(IF(ISBLANK(VLOOKUP($C431,GVgg!$D$12:CC$600,P$3,FALSE)),"i.a",VLOOKUP($C431,GVgg!$D$12:CC$600,P$3,FALSE)),"i.a"))</f>
        <v>i.a</v>
      </c>
      <c r="Q431" s="134" t="str">
        <f>IF($C431="","",_xlfn.IFNA(IF(ISBLANK(VLOOKUP($C431,GVgg!$D$12:CD$600,Q$3,FALSE)),"i.a",VLOOKUP($C431,GVgg!$D$12:CD$600,Q$3,FALSE)),"i.a"))</f>
        <v>i.a</v>
      </c>
      <c r="R431" s="134" t="str">
        <f>IF($C431="","",_xlfn.IFNA(IF(ISBLANK(VLOOKUP($C431,GVgg!$D$12:CE$600,R$3,FALSE)),"i.a",VLOOKUP($C431,GVgg!$D$12:CE$600,R$3,FALSE)),"i.a"))</f>
        <v>i.a</v>
      </c>
      <c r="S431" s="134" t="str">
        <f>IF($C431="","",_xlfn.IFNA(IF(ISBLANK(VLOOKUP($C431,GVgg!$D$12:CF$600,S$3,FALSE)),"i.a",VLOOKUP($C431,GVgg!$D$12:CF$600,S$3,FALSE)),"i.a"))</f>
        <v>i.a</v>
      </c>
      <c r="T431" s="134" t="str">
        <f>IF($C431="","",_xlfn.IFNA(IF(ISBLANK(VLOOKUP($C431,GVgg!$D$12:CG$600,T$3,FALSE)),"i.a",VLOOKUP($C431,GVgg!$D$12:CG$600,T$3,FALSE)),"i.a"))</f>
        <v>i.a</v>
      </c>
      <c r="U431" s="134" t="str">
        <f>IF($C431="","",_xlfn.IFNA(IF(ISBLANK(VLOOKUP($C431,GVgg!$D$12:CH$600,U$3,FALSE)),"i.a",VLOOKUP($C431,GVgg!$D$12:CH$600,U$3,FALSE)),"i.a"))</f>
        <v>i.a</v>
      </c>
      <c r="V431" s="134" t="str">
        <f>IF($C431="","",_xlfn.IFNA(IF(ISBLANK(VLOOKUP($C431,GVgg!$D$12:CI$600,V$3,FALSE)),"i.a",VLOOKUP($C431,GVgg!$D$12:CI$600,V$3,FALSE)),"i.a"))</f>
        <v>i.a</v>
      </c>
      <c r="W431" s="134" t="str">
        <f>IF($C431="","",_xlfn.IFNA(IF(ISBLANK(VLOOKUP($C431,GVgg!$D$12:CJ$600,W$3,FALSE)),"i.a",VLOOKUP($C431,GVgg!$D$12:CJ$600,W$3,FALSE)),"i.a"))</f>
        <v>i.a</v>
      </c>
      <c r="X431" s="134" t="str">
        <f>IF($C431="","",_xlfn.IFNA(IF(ISBLANK(VLOOKUP($C431,GVgg!$D$12:CK$600,X$3,FALSE)),"i.a",VLOOKUP($C431,GVgg!$D$12:CK$600,X$3,FALSE)),"i.a"))</f>
        <v>i.a</v>
      </c>
      <c r="Y431" s="134" t="str">
        <f>IF($C431="","",_xlfn.IFNA(IF(ISBLANK(VLOOKUP($C431,GVgg!$D$12:CL$600,Y$3,FALSE)),"i.a",VLOOKUP($C431,GVgg!$D$12:CL$600,Y$3,FALSE)),"i.a"))</f>
        <v>i.a</v>
      </c>
      <c r="Z431" s="134" t="str">
        <f>IF($C431="","",_xlfn.IFNA(IF(ISBLANK(VLOOKUP($C431,GVgg!$D$12:CM$600,Z$3,FALSE)),"i.a",VLOOKUP($C431,GVgg!$D$12:CM$600,Z$3,FALSE)),"i.a"))</f>
        <v>i.a</v>
      </c>
      <c r="AA431" s="134" t="str">
        <f>IF($C431="","",_xlfn.IFNA(IF(ISBLANK(VLOOKUP($C431,GVgg!$D$12:CN$600,AA$3,FALSE)),"i.a",VLOOKUP($C431,GVgg!$D$12:CN$600,AA$3,FALSE)),"i.a"))</f>
        <v>i.a</v>
      </c>
      <c r="AB431" s="134" t="str">
        <f>IF($C431="","",_xlfn.IFNA(IF(ISBLANK(VLOOKUP($C431,GVgg!$D$12:CO$600,AB$3,FALSE)),"i.a",VLOOKUP($C431,GVgg!$D$12:CO$600,AB$3,FALSE)),"i.a"))</f>
        <v>i.a</v>
      </c>
    </row>
    <row r="432" spans="1:28" x14ac:dyDescent="0.2">
      <c r="A432" s="45">
        <v>424</v>
      </c>
      <c r="B432" s="45">
        <f>IF(OR(B431=B430,INDEX(GVgg!$B$12:$D$600,B431,1)=""),B431+1,B431)</f>
        <v>424</v>
      </c>
      <c r="C432" s="45">
        <f>IF(B432=B433,"",INDEX(GVgg!$B$12:$D$600,B432,3))</f>
        <v>0</v>
      </c>
      <c r="D432" s="51" t="str">
        <f>_xlfn.IFNA(IF(OR($C432="",ISBLANK(VLOOKUP($C432,GVgg!$D$11:$BV1023,$I$3,FALSE))),"",VLOOKUP($C432,GVgg!$D$11:$BV1023,$I$3,FALSE)),"")</f>
        <v/>
      </c>
      <c r="E432" s="51" t="str">
        <f>_xlfn.IFNA(IF(OR($C432="",ISBLANK(VLOOKUP($C432,GVgg!$D$11:$BV1023,$I$3-1,FALSE))),"",VLOOKUP($C432,GVgg!$D$11:$BV1023,$I$3-1,FALSE)),"")</f>
        <v/>
      </c>
      <c r="F432" s="51">
        <f>IF(B432=B433,UPPER(MID(INDEX(GVgg!$B$12:$F$600,B432,1),9,99)),INDEX(GVgg!$B$12:$F$600,B432,5))</f>
        <v>0</v>
      </c>
      <c r="G432" s="51">
        <f>IF(B432=B433,UPPER(MID(INDEX(GVgg!$B$12:$F$600,B432,1),9,99)),INDEX(GVgg!$B$12:$F$600,B432,4))</f>
        <v>0</v>
      </c>
      <c r="H432" s="106">
        <f t="shared" si="14"/>
        <v>0</v>
      </c>
      <c r="I432" s="108" t="str">
        <f t="shared" si="15"/>
        <v xml:space="preserve"> </v>
      </c>
      <c r="J432" s="134" t="str">
        <f>IF($C432="","",_xlfn.IFNA(IF(ISBLANK(VLOOKUP($C432,GVgg!$D$12:BW$600,J$3,FALSE)),"i.a",VLOOKUP($C432,GVgg!$D$12:BW$600,J$3,FALSE)),"i.a"))</f>
        <v>i.a</v>
      </c>
      <c r="K432" s="134" t="str">
        <f>IF($C432="","",_xlfn.IFNA(IF(ISBLANK(VLOOKUP($C432,GVgg!$D$12:BX$600,K$3,FALSE)),"i.a",VLOOKUP($C432,GVgg!$D$12:BX$600,K$3,FALSE)),"i.a"))</f>
        <v>i.a</v>
      </c>
      <c r="L432" s="134" t="str">
        <f>IF($C432="","",_xlfn.IFNA(IF(ISBLANK(VLOOKUP($C432,GVgg!$D$12:BY$600,L$3,FALSE)),"i.a",VLOOKUP($C432,GVgg!$D$12:BY$600,L$3,FALSE)),"i.a"))</f>
        <v>i.a</v>
      </c>
      <c r="M432" s="134" t="str">
        <f>IF($C432="","",_xlfn.IFNA(IF(ISBLANK(VLOOKUP($C432,GVgg!$D$12:BZ$600,M$3,FALSE)),"i.a",VLOOKUP($C432,GVgg!$D$12:BZ$600,M$3,FALSE)),"i.a"))</f>
        <v>i.a</v>
      </c>
      <c r="N432" s="134" t="str">
        <f>IF($C432="","",_xlfn.IFNA(IF(ISBLANK(VLOOKUP($C432,GVgg!$D$12:CA$600,N$3,FALSE)),"i.a",VLOOKUP($C432,GVgg!$D$12:CA$600,N$3,FALSE)),"i.a"))</f>
        <v>i.a</v>
      </c>
      <c r="O432" s="134" t="str">
        <f>IF($C432="","",_xlfn.IFNA(IF(ISBLANK(VLOOKUP($C432,GVgg!$D$12:CB$600,O$3,FALSE)),"i.a",VLOOKUP($C432,GVgg!$D$12:CB$600,O$3,FALSE)),"i.a"))</f>
        <v>i.a</v>
      </c>
      <c r="P432" s="134" t="str">
        <f>IF($C432="","",_xlfn.IFNA(IF(ISBLANK(VLOOKUP($C432,GVgg!$D$12:CC$600,P$3,FALSE)),"i.a",VLOOKUP($C432,GVgg!$D$12:CC$600,P$3,FALSE)),"i.a"))</f>
        <v>i.a</v>
      </c>
      <c r="Q432" s="134" t="str">
        <f>IF($C432="","",_xlfn.IFNA(IF(ISBLANK(VLOOKUP($C432,GVgg!$D$12:CD$600,Q$3,FALSE)),"i.a",VLOOKUP($C432,GVgg!$D$12:CD$600,Q$3,FALSE)),"i.a"))</f>
        <v>i.a</v>
      </c>
      <c r="R432" s="134" t="str">
        <f>IF($C432="","",_xlfn.IFNA(IF(ISBLANK(VLOOKUP($C432,GVgg!$D$12:CE$600,R$3,FALSE)),"i.a",VLOOKUP($C432,GVgg!$D$12:CE$600,R$3,FALSE)),"i.a"))</f>
        <v>i.a</v>
      </c>
      <c r="S432" s="134" t="str">
        <f>IF($C432="","",_xlfn.IFNA(IF(ISBLANK(VLOOKUP($C432,GVgg!$D$12:CF$600,S$3,FALSE)),"i.a",VLOOKUP($C432,GVgg!$D$12:CF$600,S$3,FALSE)),"i.a"))</f>
        <v>i.a</v>
      </c>
      <c r="T432" s="134" t="str">
        <f>IF($C432="","",_xlfn.IFNA(IF(ISBLANK(VLOOKUP($C432,GVgg!$D$12:CG$600,T$3,FALSE)),"i.a",VLOOKUP($C432,GVgg!$D$12:CG$600,T$3,FALSE)),"i.a"))</f>
        <v>i.a</v>
      </c>
      <c r="U432" s="134" t="str">
        <f>IF($C432="","",_xlfn.IFNA(IF(ISBLANK(VLOOKUP($C432,GVgg!$D$12:CH$600,U$3,FALSE)),"i.a",VLOOKUP($C432,GVgg!$D$12:CH$600,U$3,FALSE)),"i.a"))</f>
        <v>i.a</v>
      </c>
      <c r="V432" s="134" t="str">
        <f>IF($C432="","",_xlfn.IFNA(IF(ISBLANK(VLOOKUP($C432,GVgg!$D$12:CI$600,V$3,FALSE)),"i.a",VLOOKUP($C432,GVgg!$D$12:CI$600,V$3,FALSE)),"i.a"))</f>
        <v>i.a</v>
      </c>
      <c r="W432" s="134" t="str">
        <f>IF($C432="","",_xlfn.IFNA(IF(ISBLANK(VLOOKUP($C432,GVgg!$D$12:CJ$600,W$3,FALSE)),"i.a",VLOOKUP($C432,GVgg!$D$12:CJ$600,W$3,FALSE)),"i.a"))</f>
        <v>i.a</v>
      </c>
      <c r="X432" s="134" t="str">
        <f>IF($C432="","",_xlfn.IFNA(IF(ISBLANK(VLOOKUP($C432,GVgg!$D$12:CK$600,X$3,FALSE)),"i.a",VLOOKUP($C432,GVgg!$D$12:CK$600,X$3,FALSE)),"i.a"))</f>
        <v>i.a</v>
      </c>
      <c r="Y432" s="134" t="str">
        <f>IF($C432="","",_xlfn.IFNA(IF(ISBLANK(VLOOKUP($C432,GVgg!$D$12:CL$600,Y$3,FALSE)),"i.a",VLOOKUP($C432,GVgg!$D$12:CL$600,Y$3,FALSE)),"i.a"))</f>
        <v>i.a</v>
      </c>
      <c r="Z432" s="134" t="str">
        <f>IF($C432="","",_xlfn.IFNA(IF(ISBLANK(VLOOKUP($C432,GVgg!$D$12:CM$600,Z$3,FALSE)),"i.a",VLOOKUP($C432,GVgg!$D$12:CM$600,Z$3,FALSE)),"i.a"))</f>
        <v>i.a</v>
      </c>
      <c r="AA432" s="134" t="str">
        <f>IF($C432="","",_xlfn.IFNA(IF(ISBLANK(VLOOKUP($C432,GVgg!$D$12:CN$600,AA$3,FALSE)),"i.a",VLOOKUP($C432,GVgg!$D$12:CN$600,AA$3,FALSE)),"i.a"))</f>
        <v>i.a</v>
      </c>
      <c r="AB432" s="134" t="str">
        <f>IF($C432="","",_xlfn.IFNA(IF(ISBLANK(VLOOKUP($C432,GVgg!$D$12:CO$600,AB$3,FALSE)),"i.a",VLOOKUP($C432,GVgg!$D$12:CO$600,AB$3,FALSE)),"i.a"))</f>
        <v>i.a</v>
      </c>
    </row>
    <row r="433" spans="1:28" x14ac:dyDescent="0.2">
      <c r="A433" s="45">
        <v>425</v>
      </c>
      <c r="B433" s="45">
        <f>IF(OR(B432=B431,INDEX(GVgg!$B$12:$D$600,B432,1)=""),B432+1,B432)</f>
        <v>425</v>
      </c>
      <c r="C433" s="45">
        <f>IF(B433=B434,"",INDEX(GVgg!$B$12:$D$600,B433,3))</f>
        <v>0</v>
      </c>
      <c r="D433" s="51" t="str">
        <f>_xlfn.IFNA(IF(OR($C433="",ISBLANK(VLOOKUP($C433,GVgg!$D$11:$BV1024,$I$3,FALSE))),"",VLOOKUP($C433,GVgg!$D$11:$BV1024,$I$3,FALSE)),"")</f>
        <v/>
      </c>
      <c r="E433" s="51" t="str">
        <f>_xlfn.IFNA(IF(OR($C433="",ISBLANK(VLOOKUP($C433,GVgg!$D$11:$BV1024,$I$3-1,FALSE))),"",VLOOKUP($C433,GVgg!$D$11:$BV1024,$I$3-1,FALSE)),"")</f>
        <v/>
      </c>
      <c r="F433" s="51">
        <f>IF(B433=B434,UPPER(MID(INDEX(GVgg!$B$12:$F$600,B433,1),9,99)),INDEX(GVgg!$B$12:$F$600,B433,5))</f>
        <v>0</v>
      </c>
      <c r="G433" s="51">
        <f>IF(B433=B434,UPPER(MID(INDEX(GVgg!$B$12:$F$600,B433,1),9,99)),INDEX(GVgg!$B$12:$F$600,B433,4))</f>
        <v>0</v>
      </c>
      <c r="H433" s="106">
        <f t="shared" si="14"/>
        <v>0</v>
      </c>
      <c r="I433" s="108" t="str">
        <f t="shared" si="15"/>
        <v xml:space="preserve"> </v>
      </c>
      <c r="J433" s="134" t="str">
        <f>IF($C433="","",_xlfn.IFNA(IF(ISBLANK(VLOOKUP($C433,GVgg!$D$12:BW$600,J$3,FALSE)),"i.a",VLOOKUP($C433,GVgg!$D$12:BW$600,J$3,FALSE)),"i.a"))</f>
        <v>i.a</v>
      </c>
      <c r="K433" s="134" t="str">
        <f>IF($C433="","",_xlfn.IFNA(IF(ISBLANK(VLOOKUP($C433,GVgg!$D$12:BX$600,K$3,FALSE)),"i.a",VLOOKUP($C433,GVgg!$D$12:BX$600,K$3,FALSE)),"i.a"))</f>
        <v>i.a</v>
      </c>
      <c r="L433" s="134" t="str">
        <f>IF($C433="","",_xlfn.IFNA(IF(ISBLANK(VLOOKUP($C433,GVgg!$D$12:BY$600,L$3,FALSE)),"i.a",VLOOKUP($C433,GVgg!$D$12:BY$600,L$3,FALSE)),"i.a"))</f>
        <v>i.a</v>
      </c>
      <c r="M433" s="134" t="str">
        <f>IF($C433="","",_xlfn.IFNA(IF(ISBLANK(VLOOKUP($C433,GVgg!$D$12:BZ$600,M$3,FALSE)),"i.a",VLOOKUP($C433,GVgg!$D$12:BZ$600,M$3,FALSE)),"i.a"))</f>
        <v>i.a</v>
      </c>
      <c r="N433" s="134" t="str">
        <f>IF($C433="","",_xlfn.IFNA(IF(ISBLANK(VLOOKUP($C433,GVgg!$D$12:CA$600,N$3,FALSE)),"i.a",VLOOKUP($C433,GVgg!$D$12:CA$600,N$3,FALSE)),"i.a"))</f>
        <v>i.a</v>
      </c>
      <c r="O433" s="134" t="str">
        <f>IF($C433="","",_xlfn.IFNA(IF(ISBLANK(VLOOKUP($C433,GVgg!$D$12:CB$600,O$3,FALSE)),"i.a",VLOOKUP($C433,GVgg!$D$12:CB$600,O$3,FALSE)),"i.a"))</f>
        <v>i.a</v>
      </c>
      <c r="P433" s="134" t="str">
        <f>IF($C433="","",_xlfn.IFNA(IF(ISBLANK(VLOOKUP($C433,GVgg!$D$12:CC$600,P$3,FALSE)),"i.a",VLOOKUP($C433,GVgg!$D$12:CC$600,P$3,FALSE)),"i.a"))</f>
        <v>i.a</v>
      </c>
      <c r="Q433" s="134" t="str">
        <f>IF($C433="","",_xlfn.IFNA(IF(ISBLANK(VLOOKUP($C433,GVgg!$D$12:CD$600,Q$3,FALSE)),"i.a",VLOOKUP($C433,GVgg!$D$12:CD$600,Q$3,FALSE)),"i.a"))</f>
        <v>i.a</v>
      </c>
      <c r="R433" s="134" t="str">
        <f>IF($C433="","",_xlfn.IFNA(IF(ISBLANK(VLOOKUP($C433,GVgg!$D$12:CE$600,R$3,FALSE)),"i.a",VLOOKUP($C433,GVgg!$D$12:CE$600,R$3,FALSE)),"i.a"))</f>
        <v>i.a</v>
      </c>
      <c r="S433" s="134" t="str">
        <f>IF($C433="","",_xlfn.IFNA(IF(ISBLANK(VLOOKUP($C433,GVgg!$D$12:CF$600,S$3,FALSE)),"i.a",VLOOKUP($C433,GVgg!$D$12:CF$600,S$3,FALSE)),"i.a"))</f>
        <v>i.a</v>
      </c>
      <c r="T433" s="134" t="str">
        <f>IF($C433="","",_xlfn.IFNA(IF(ISBLANK(VLOOKUP($C433,GVgg!$D$12:CG$600,T$3,FALSE)),"i.a",VLOOKUP($C433,GVgg!$D$12:CG$600,T$3,FALSE)),"i.a"))</f>
        <v>i.a</v>
      </c>
      <c r="U433" s="134" t="str">
        <f>IF($C433="","",_xlfn.IFNA(IF(ISBLANK(VLOOKUP($C433,GVgg!$D$12:CH$600,U$3,FALSE)),"i.a",VLOOKUP($C433,GVgg!$D$12:CH$600,U$3,FALSE)),"i.a"))</f>
        <v>i.a</v>
      </c>
      <c r="V433" s="134" t="str">
        <f>IF($C433="","",_xlfn.IFNA(IF(ISBLANK(VLOOKUP($C433,GVgg!$D$12:CI$600,V$3,FALSE)),"i.a",VLOOKUP($C433,GVgg!$D$12:CI$600,V$3,FALSE)),"i.a"))</f>
        <v>i.a</v>
      </c>
      <c r="W433" s="134" t="str">
        <f>IF($C433="","",_xlfn.IFNA(IF(ISBLANK(VLOOKUP($C433,GVgg!$D$12:CJ$600,W$3,FALSE)),"i.a",VLOOKUP($C433,GVgg!$D$12:CJ$600,W$3,FALSE)),"i.a"))</f>
        <v>i.a</v>
      </c>
      <c r="X433" s="134" t="str">
        <f>IF($C433="","",_xlfn.IFNA(IF(ISBLANK(VLOOKUP($C433,GVgg!$D$12:CK$600,X$3,FALSE)),"i.a",VLOOKUP($C433,GVgg!$D$12:CK$600,X$3,FALSE)),"i.a"))</f>
        <v>i.a</v>
      </c>
      <c r="Y433" s="134" t="str">
        <f>IF($C433="","",_xlfn.IFNA(IF(ISBLANK(VLOOKUP($C433,GVgg!$D$12:CL$600,Y$3,FALSE)),"i.a",VLOOKUP($C433,GVgg!$D$12:CL$600,Y$3,FALSE)),"i.a"))</f>
        <v>i.a</v>
      </c>
      <c r="Z433" s="134" t="str">
        <f>IF($C433="","",_xlfn.IFNA(IF(ISBLANK(VLOOKUP($C433,GVgg!$D$12:CM$600,Z$3,FALSE)),"i.a",VLOOKUP($C433,GVgg!$D$12:CM$600,Z$3,FALSE)),"i.a"))</f>
        <v>i.a</v>
      </c>
      <c r="AA433" s="134" t="str">
        <f>IF($C433="","",_xlfn.IFNA(IF(ISBLANK(VLOOKUP($C433,GVgg!$D$12:CN$600,AA$3,FALSE)),"i.a",VLOOKUP($C433,GVgg!$D$12:CN$600,AA$3,FALSE)),"i.a"))</f>
        <v>i.a</v>
      </c>
      <c r="AB433" s="134" t="str">
        <f>IF($C433="","",_xlfn.IFNA(IF(ISBLANK(VLOOKUP($C433,GVgg!$D$12:CO$600,AB$3,FALSE)),"i.a",VLOOKUP($C433,GVgg!$D$12:CO$600,AB$3,FALSE)),"i.a"))</f>
        <v>i.a</v>
      </c>
    </row>
    <row r="434" spans="1:28" x14ac:dyDescent="0.2">
      <c r="A434" s="45">
        <v>426</v>
      </c>
      <c r="B434" s="45">
        <f>IF(OR(B433=B432,INDEX(GVgg!$B$12:$D$600,B433,1)=""),B433+1,B433)</f>
        <v>426</v>
      </c>
      <c r="C434" s="45">
        <f>IF(B434=B435,"",INDEX(GVgg!$B$12:$D$600,B434,3))</f>
        <v>0</v>
      </c>
      <c r="D434" s="51" t="str">
        <f>_xlfn.IFNA(IF(OR($C434="",ISBLANK(VLOOKUP($C434,GVgg!$D$11:$BV1025,$I$3,FALSE))),"",VLOOKUP($C434,GVgg!$D$11:$BV1025,$I$3,FALSE)),"")</f>
        <v/>
      </c>
      <c r="E434" s="51" t="str">
        <f>_xlfn.IFNA(IF(OR($C434="",ISBLANK(VLOOKUP($C434,GVgg!$D$11:$BV1025,$I$3-1,FALSE))),"",VLOOKUP($C434,GVgg!$D$11:$BV1025,$I$3-1,FALSE)),"")</f>
        <v/>
      </c>
      <c r="F434" s="51">
        <f>IF(B434=B435,UPPER(MID(INDEX(GVgg!$B$12:$F$600,B434,1),9,99)),INDEX(GVgg!$B$12:$F$600,B434,5))</f>
        <v>0</v>
      </c>
      <c r="G434" s="51">
        <f>IF(B434=B435,UPPER(MID(INDEX(GVgg!$B$12:$F$600,B434,1),9,99)),INDEX(GVgg!$B$12:$F$600,B434,4))</f>
        <v>0</v>
      </c>
      <c r="H434" s="106">
        <f t="shared" si="14"/>
        <v>0</v>
      </c>
      <c r="I434" s="108" t="str">
        <f t="shared" si="15"/>
        <v xml:space="preserve"> </v>
      </c>
      <c r="J434" s="134" t="str">
        <f>IF($C434="","",_xlfn.IFNA(IF(ISBLANK(VLOOKUP($C434,GVgg!$D$12:BW$600,J$3,FALSE)),"i.a",VLOOKUP($C434,GVgg!$D$12:BW$600,J$3,FALSE)),"i.a"))</f>
        <v>i.a</v>
      </c>
      <c r="K434" s="134" t="str">
        <f>IF($C434="","",_xlfn.IFNA(IF(ISBLANK(VLOOKUP($C434,GVgg!$D$12:BX$600,K$3,FALSE)),"i.a",VLOOKUP($C434,GVgg!$D$12:BX$600,K$3,FALSE)),"i.a"))</f>
        <v>i.a</v>
      </c>
      <c r="L434" s="134" t="str">
        <f>IF($C434="","",_xlfn.IFNA(IF(ISBLANK(VLOOKUP($C434,GVgg!$D$12:BY$600,L$3,FALSE)),"i.a",VLOOKUP($C434,GVgg!$D$12:BY$600,L$3,FALSE)),"i.a"))</f>
        <v>i.a</v>
      </c>
      <c r="M434" s="134" t="str">
        <f>IF($C434="","",_xlfn.IFNA(IF(ISBLANK(VLOOKUP($C434,GVgg!$D$12:BZ$600,M$3,FALSE)),"i.a",VLOOKUP($C434,GVgg!$D$12:BZ$600,M$3,FALSE)),"i.a"))</f>
        <v>i.a</v>
      </c>
      <c r="N434" s="134" t="str">
        <f>IF($C434="","",_xlfn.IFNA(IF(ISBLANK(VLOOKUP($C434,GVgg!$D$12:CA$600,N$3,FALSE)),"i.a",VLOOKUP($C434,GVgg!$D$12:CA$600,N$3,FALSE)),"i.a"))</f>
        <v>i.a</v>
      </c>
      <c r="O434" s="134" t="str">
        <f>IF($C434="","",_xlfn.IFNA(IF(ISBLANK(VLOOKUP($C434,GVgg!$D$12:CB$600,O$3,FALSE)),"i.a",VLOOKUP($C434,GVgg!$D$12:CB$600,O$3,FALSE)),"i.a"))</f>
        <v>i.a</v>
      </c>
      <c r="P434" s="134" t="str">
        <f>IF($C434="","",_xlfn.IFNA(IF(ISBLANK(VLOOKUP($C434,GVgg!$D$12:CC$600,P$3,FALSE)),"i.a",VLOOKUP($C434,GVgg!$D$12:CC$600,P$3,FALSE)),"i.a"))</f>
        <v>i.a</v>
      </c>
      <c r="Q434" s="134" t="str">
        <f>IF($C434="","",_xlfn.IFNA(IF(ISBLANK(VLOOKUP($C434,GVgg!$D$12:CD$600,Q$3,FALSE)),"i.a",VLOOKUP($C434,GVgg!$D$12:CD$600,Q$3,FALSE)),"i.a"))</f>
        <v>i.a</v>
      </c>
      <c r="R434" s="134" t="str">
        <f>IF($C434="","",_xlfn.IFNA(IF(ISBLANK(VLOOKUP($C434,GVgg!$D$12:CE$600,R$3,FALSE)),"i.a",VLOOKUP($C434,GVgg!$D$12:CE$600,R$3,FALSE)),"i.a"))</f>
        <v>i.a</v>
      </c>
      <c r="S434" s="134" t="str">
        <f>IF($C434="","",_xlfn.IFNA(IF(ISBLANK(VLOOKUP($C434,GVgg!$D$12:CF$600,S$3,FALSE)),"i.a",VLOOKUP($C434,GVgg!$D$12:CF$600,S$3,FALSE)),"i.a"))</f>
        <v>i.a</v>
      </c>
      <c r="T434" s="134" t="str">
        <f>IF($C434="","",_xlfn.IFNA(IF(ISBLANK(VLOOKUP($C434,GVgg!$D$12:CG$600,T$3,FALSE)),"i.a",VLOOKUP($C434,GVgg!$D$12:CG$600,T$3,FALSE)),"i.a"))</f>
        <v>i.a</v>
      </c>
      <c r="U434" s="134" t="str">
        <f>IF($C434="","",_xlfn.IFNA(IF(ISBLANK(VLOOKUP($C434,GVgg!$D$12:CH$600,U$3,FALSE)),"i.a",VLOOKUP($C434,GVgg!$D$12:CH$600,U$3,FALSE)),"i.a"))</f>
        <v>i.a</v>
      </c>
      <c r="V434" s="134" t="str">
        <f>IF($C434="","",_xlfn.IFNA(IF(ISBLANK(VLOOKUP($C434,GVgg!$D$12:CI$600,V$3,FALSE)),"i.a",VLOOKUP($C434,GVgg!$D$12:CI$600,V$3,FALSE)),"i.a"))</f>
        <v>i.a</v>
      </c>
      <c r="W434" s="134" t="str">
        <f>IF($C434="","",_xlfn.IFNA(IF(ISBLANK(VLOOKUP($C434,GVgg!$D$12:CJ$600,W$3,FALSE)),"i.a",VLOOKUP($C434,GVgg!$D$12:CJ$600,W$3,FALSE)),"i.a"))</f>
        <v>i.a</v>
      </c>
      <c r="X434" s="134" t="str">
        <f>IF($C434="","",_xlfn.IFNA(IF(ISBLANK(VLOOKUP($C434,GVgg!$D$12:CK$600,X$3,FALSE)),"i.a",VLOOKUP($C434,GVgg!$D$12:CK$600,X$3,FALSE)),"i.a"))</f>
        <v>i.a</v>
      </c>
      <c r="Y434" s="134" t="str">
        <f>IF($C434="","",_xlfn.IFNA(IF(ISBLANK(VLOOKUP($C434,GVgg!$D$12:CL$600,Y$3,FALSE)),"i.a",VLOOKUP($C434,GVgg!$D$12:CL$600,Y$3,FALSE)),"i.a"))</f>
        <v>i.a</v>
      </c>
      <c r="Z434" s="134" t="str">
        <f>IF($C434="","",_xlfn.IFNA(IF(ISBLANK(VLOOKUP($C434,GVgg!$D$12:CM$600,Z$3,FALSE)),"i.a",VLOOKUP($C434,GVgg!$D$12:CM$600,Z$3,FALSE)),"i.a"))</f>
        <v>i.a</v>
      </c>
      <c r="AA434" s="134" t="str">
        <f>IF($C434="","",_xlfn.IFNA(IF(ISBLANK(VLOOKUP($C434,GVgg!$D$12:CN$600,AA$3,FALSE)),"i.a",VLOOKUP($C434,GVgg!$D$12:CN$600,AA$3,FALSE)),"i.a"))</f>
        <v>i.a</v>
      </c>
      <c r="AB434" s="134" t="str">
        <f>IF($C434="","",_xlfn.IFNA(IF(ISBLANK(VLOOKUP($C434,GVgg!$D$12:CO$600,AB$3,FALSE)),"i.a",VLOOKUP($C434,GVgg!$D$12:CO$600,AB$3,FALSE)),"i.a"))</f>
        <v>i.a</v>
      </c>
    </row>
    <row r="435" spans="1:28" x14ac:dyDescent="0.2">
      <c r="A435" s="45">
        <v>427</v>
      </c>
      <c r="B435" s="45">
        <f>IF(OR(B434=B433,INDEX(GVgg!$B$12:$D$600,B434,1)=""),B434+1,B434)</f>
        <v>427</v>
      </c>
      <c r="C435" s="45">
        <f>IF(B435=B436,"",INDEX(GVgg!$B$12:$D$600,B435,3))</f>
        <v>0</v>
      </c>
      <c r="D435" s="51" t="str">
        <f>_xlfn.IFNA(IF(OR($C435="",ISBLANK(VLOOKUP($C435,GVgg!$D$11:$BV1026,$I$3,FALSE))),"",VLOOKUP($C435,GVgg!$D$11:$BV1026,$I$3,FALSE)),"")</f>
        <v/>
      </c>
      <c r="E435" s="51" t="str">
        <f>_xlfn.IFNA(IF(OR($C435="",ISBLANK(VLOOKUP($C435,GVgg!$D$11:$BV1026,$I$3-1,FALSE))),"",VLOOKUP($C435,GVgg!$D$11:$BV1026,$I$3-1,FALSE)),"")</f>
        <v/>
      </c>
      <c r="F435" s="51">
        <f>IF(B435=B436,UPPER(MID(INDEX(GVgg!$B$12:$F$600,B435,1),9,99)),INDEX(GVgg!$B$12:$F$600,B435,5))</f>
        <v>0</v>
      </c>
      <c r="G435" s="51">
        <f>IF(B435=B436,UPPER(MID(INDEX(GVgg!$B$12:$F$600,B435,1),9,99)),INDEX(GVgg!$B$12:$F$600,B435,4))</f>
        <v>0</v>
      </c>
      <c r="H435" s="106">
        <f t="shared" si="14"/>
        <v>0</v>
      </c>
      <c r="I435" s="108" t="str">
        <f t="shared" si="15"/>
        <v xml:space="preserve"> </v>
      </c>
      <c r="J435" s="134" t="str">
        <f>IF($C435="","",_xlfn.IFNA(IF(ISBLANK(VLOOKUP($C435,GVgg!$D$12:BW$600,J$3,FALSE)),"i.a",VLOOKUP($C435,GVgg!$D$12:BW$600,J$3,FALSE)),"i.a"))</f>
        <v>i.a</v>
      </c>
      <c r="K435" s="134" t="str">
        <f>IF($C435="","",_xlfn.IFNA(IF(ISBLANK(VLOOKUP($C435,GVgg!$D$12:BX$600,K$3,FALSE)),"i.a",VLOOKUP($C435,GVgg!$D$12:BX$600,K$3,FALSE)),"i.a"))</f>
        <v>i.a</v>
      </c>
      <c r="L435" s="134" t="str">
        <f>IF($C435="","",_xlfn.IFNA(IF(ISBLANK(VLOOKUP($C435,GVgg!$D$12:BY$600,L$3,FALSE)),"i.a",VLOOKUP($C435,GVgg!$D$12:BY$600,L$3,FALSE)),"i.a"))</f>
        <v>i.a</v>
      </c>
      <c r="M435" s="134" t="str">
        <f>IF($C435="","",_xlfn.IFNA(IF(ISBLANK(VLOOKUP($C435,GVgg!$D$12:BZ$600,M$3,FALSE)),"i.a",VLOOKUP($C435,GVgg!$D$12:BZ$600,M$3,FALSE)),"i.a"))</f>
        <v>i.a</v>
      </c>
      <c r="N435" s="134" t="str">
        <f>IF($C435="","",_xlfn.IFNA(IF(ISBLANK(VLOOKUP($C435,GVgg!$D$12:CA$600,N$3,FALSE)),"i.a",VLOOKUP($C435,GVgg!$D$12:CA$600,N$3,FALSE)),"i.a"))</f>
        <v>i.a</v>
      </c>
      <c r="O435" s="134" t="str">
        <f>IF($C435="","",_xlfn.IFNA(IF(ISBLANK(VLOOKUP($C435,GVgg!$D$12:CB$600,O$3,FALSE)),"i.a",VLOOKUP($C435,GVgg!$D$12:CB$600,O$3,FALSE)),"i.a"))</f>
        <v>i.a</v>
      </c>
      <c r="P435" s="134" t="str">
        <f>IF($C435="","",_xlfn.IFNA(IF(ISBLANK(VLOOKUP($C435,GVgg!$D$12:CC$600,P$3,FALSE)),"i.a",VLOOKUP($C435,GVgg!$D$12:CC$600,P$3,FALSE)),"i.a"))</f>
        <v>i.a</v>
      </c>
      <c r="Q435" s="134" t="str">
        <f>IF($C435="","",_xlfn.IFNA(IF(ISBLANK(VLOOKUP($C435,GVgg!$D$12:CD$600,Q$3,FALSE)),"i.a",VLOOKUP($C435,GVgg!$D$12:CD$600,Q$3,FALSE)),"i.a"))</f>
        <v>i.a</v>
      </c>
      <c r="R435" s="134" t="str">
        <f>IF($C435="","",_xlfn.IFNA(IF(ISBLANK(VLOOKUP($C435,GVgg!$D$12:CE$600,R$3,FALSE)),"i.a",VLOOKUP($C435,GVgg!$D$12:CE$600,R$3,FALSE)),"i.a"))</f>
        <v>i.a</v>
      </c>
      <c r="S435" s="134" t="str">
        <f>IF($C435="","",_xlfn.IFNA(IF(ISBLANK(VLOOKUP($C435,GVgg!$D$12:CF$600,S$3,FALSE)),"i.a",VLOOKUP($C435,GVgg!$D$12:CF$600,S$3,FALSE)),"i.a"))</f>
        <v>i.a</v>
      </c>
      <c r="T435" s="134" t="str">
        <f>IF($C435="","",_xlfn.IFNA(IF(ISBLANK(VLOOKUP($C435,GVgg!$D$12:CG$600,T$3,FALSE)),"i.a",VLOOKUP($C435,GVgg!$D$12:CG$600,T$3,FALSE)),"i.a"))</f>
        <v>i.a</v>
      </c>
      <c r="U435" s="134" t="str">
        <f>IF($C435="","",_xlfn.IFNA(IF(ISBLANK(VLOOKUP($C435,GVgg!$D$12:CH$600,U$3,FALSE)),"i.a",VLOOKUP($C435,GVgg!$D$12:CH$600,U$3,FALSE)),"i.a"))</f>
        <v>i.a</v>
      </c>
      <c r="V435" s="134" t="str">
        <f>IF($C435="","",_xlfn.IFNA(IF(ISBLANK(VLOOKUP($C435,GVgg!$D$12:CI$600,V$3,FALSE)),"i.a",VLOOKUP($C435,GVgg!$D$12:CI$600,V$3,FALSE)),"i.a"))</f>
        <v>i.a</v>
      </c>
      <c r="W435" s="134" t="str">
        <f>IF($C435="","",_xlfn.IFNA(IF(ISBLANK(VLOOKUP($C435,GVgg!$D$12:CJ$600,W$3,FALSE)),"i.a",VLOOKUP($C435,GVgg!$D$12:CJ$600,W$3,FALSE)),"i.a"))</f>
        <v>i.a</v>
      </c>
      <c r="X435" s="134" t="str">
        <f>IF($C435="","",_xlfn.IFNA(IF(ISBLANK(VLOOKUP($C435,GVgg!$D$12:CK$600,X$3,FALSE)),"i.a",VLOOKUP($C435,GVgg!$D$12:CK$600,X$3,FALSE)),"i.a"))</f>
        <v>i.a</v>
      </c>
      <c r="Y435" s="134" t="str">
        <f>IF($C435="","",_xlfn.IFNA(IF(ISBLANK(VLOOKUP($C435,GVgg!$D$12:CL$600,Y$3,FALSE)),"i.a",VLOOKUP($C435,GVgg!$D$12:CL$600,Y$3,FALSE)),"i.a"))</f>
        <v>i.a</v>
      </c>
      <c r="Z435" s="134" t="str">
        <f>IF($C435="","",_xlfn.IFNA(IF(ISBLANK(VLOOKUP($C435,GVgg!$D$12:CM$600,Z$3,FALSE)),"i.a",VLOOKUP($C435,GVgg!$D$12:CM$600,Z$3,FALSE)),"i.a"))</f>
        <v>i.a</v>
      </c>
      <c r="AA435" s="134" t="str">
        <f>IF($C435="","",_xlfn.IFNA(IF(ISBLANK(VLOOKUP($C435,GVgg!$D$12:CN$600,AA$3,FALSE)),"i.a",VLOOKUP($C435,GVgg!$D$12:CN$600,AA$3,FALSE)),"i.a"))</f>
        <v>i.a</v>
      </c>
      <c r="AB435" s="134" t="str">
        <f>IF($C435="","",_xlfn.IFNA(IF(ISBLANK(VLOOKUP($C435,GVgg!$D$12:CO$600,AB$3,FALSE)),"i.a",VLOOKUP($C435,GVgg!$D$12:CO$600,AB$3,FALSE)),"i.a"))</f>
        <v>i.a</v>
      </c>
    </row>
    <row r="436" spans="1:28" x14ac:dyDescent="0.2">
      <c r="A436" s="45">
        <v>428</v>
      </c>
      <c r="B436" s="45">
        <f>IF(OR(B435=B434,INDEX(GVgg!$B$12:$D$600,B435,1)=""),B435+1,B435)</f>
        <v>428</v>
      </c>
      <c r="C436" s="45">
        <f>IF(B436=B437,"",INDEX(GVgg!$B$12:$D$600,B436,3))</f>
        <v>0</v>
      </c>
      <c r="D436" s="51" t="str">
        <f>_xlfn.IFNA(IF(OR($C436="",ISBLANK(VLOOKUP($C436,GVgg!$D$11:$BV1027,$I$3,FALSE))),"",VLOOKUP($C436,GVgg!$D$11:$BV1027,$I$3,FALSE)),"")</f>
        <v/>
      </c>
      <c r="E436" s="51" t="str">
        <f>_xlfn.IFNA(IF(OR($C436="",ISBLANK(VLOOKUP($C436,GVgg!$D$11:$BV1027,$I$3-1,FALSE))),"",VLOOKUP($C436,GVgg!$D$11:$BV1027,$I$3-1,FALSE)),"")</f>
        <v/>
      </c>
      <c r="F436" s="51">
        <f>IF(B436=B437,UPPER(MID(INDEX(GVgg!$B$12:$F$600,B436,1),9,99)),INDEX(GVgg!$B$12:$F$600,B436,5))</f>
        <v>0</v>
      </c>
      <c r="G436" s="51">
        <f>IF(B436=B437,UPPER(MID(INDEX(GVgg!$B$12:$F$600,B436,1),9,99)),INDEX(GVgg!$B$12:$F$600,B436,4))</f>
        <v>0</v>
      </c>
      <c r="H436" s="106">
        <f t="shared" si="14"/>
        <v>0</v>
      </c>
      <c r="I436" s="108" t="str">
        <f t="shared" si="15"/>
        <v xml:space="preserve"> </v>
      </c>
      <c r="J436" s="134" t="str">
        <f>IF($C436="","",_xlfn.IFNA(IF(ISBLANK(VLOOKUP($C436,GVgg!$D$12:BW$600,J$3,FALSE)),"i.a",VLOOKUP($C436,GVgg!$D$12:BW$600,J$3,FALSE)),"i.a"))</f>
        <v>i.a</v>
      </c>
      <c r="K436" s="134" t="str">
        <f>IF($C436="","",_xlfn.IFNA(IF(ISBLANK(VLOOKUP($C436,GVgg!$D$12:BX$600,K$3,FALSE)),"i.a",VLOOKUP($C436,GVgg!$D$12:BX$600,K$3,FALSE)),"i.a"))</f>
        <v>i.a</v>
      </c>
      <c r="L436" s="134" t="str">
        <f>IF($C436="","",_xlfn.IFNA(IF(ISBLANK(VLOOKUP($C436,GVgg!$D$12:BY$600,L$3,FALSE)),"i.a",VLOOKUP($C436,GVgg!$D$12:BY$600,L$3,FALSE)),"i.a"))</f>
        <v>i.a</v>
      </c>
      <c r="M436" s="134" t="str">
        <f>IF($C436="","",_xlfn.IFNA(IF(ISBLANK(VLOOKUP($C436,GVgg!$D$12:BZ$600,M$3,FALSE)),"i.a",VLOOKUP($C436,GVgg!$D$12:BZ$600,M$3,FALSE)),"i.a"))</f>
        <v>i.a</v>
      </c>
      <c r="N436" s="134" t="str">
        <f>IF($C436="","",_xlfn.IFNA(IF(ISBLANK(VLOOKUP($C436,GVgg!$D$12:CA$600,N$3,FALSE)),"i.a",VLOOKUP($C436,GVgg!$D$12:CA$600,N$3,FALSE)),"i.a"))</f>
        <v>i.a</v>
      </c>
      <c r="O436" s="134" t="str">
        <f>IF($C436="","",_xlfn.IFNA(IF(ISBLANK(VLOOKUP($C436,GVgg!$D$12:CB$600,O$3,FALSE)),"i.a",VLOOKUP($C436,GVgg!$D$12:CB$600,O$3,FALSE)),"i.a"))</f>
        <v>i.a</v>
      </c>
      <c r="P436" s="134" t="str">
        <f>IF($C436="","",_xlfn.IFNA(IF(ISBLANK(VLOOKUP($C436,GVgg!$D$12:CC$600,P$3,FALSE)),"i.a",VLOOKUP($C436,GVgg!$D$12:CC$600,P$3,FALSE)),"i.a"))</f>
        <v>i.a</v>
      </c>
      <c r="Q436" s="134" t="str">
        <f>IF($C436="","",_xlfn.IFNA(IF(ISBLANK(VLOOKUP($C436,GVgg!$D$12:CD$600,Q$3,FALSE)),"i.a",VLOOKUP($C436,GVgg!$D$12:CD$600,Q$3,FALSE)),"i.a"))</f>
        <v>i.a</v>
      </c>
      <c r="R436" s="134" t="str">
        <f>IF($C436="","",_xlfn.IFNA(IF(ISBLANK(VLOOKUP($C436,GVgg!$D$12:CE$600,R$3,FALSE)),"i.a",VLOOKUP($C436,GVgg!$D$12:CE$600,R$3,FALSE)),"i.a"))</f>
        <v>i.a</v>
      </c>
      <c r="S436" s="134" t="str">
        <f>IF($C436="","",_xlfn.IFNA(IF(ISBLANK(VLOOKUP($C436,GVgg!$D$12:CF$600,S$3,FALSE)),"i.a",VLOOKUP($C436,GVgg!$D$12:CF$600,S$3,FALSE)),"i.a"))</f>
        <v>i.a</v>
      </c>
      <c r="T436" s="134" t="str">
        <f>IF($C436="","",_xlfn.IFNA(IF(ISBLANK(VLOOKUP($C436,GVgg!$D$12:CG$600,T$3,FALSE)),"i.a",VLOOKUP($C436,GVgg!$D$12:CG$600,T$3,FALSE)),"i.a"))</f>
        <v>i.a</v>
      </c>
      <c r="U436" s="134" t="str">
        <f>IF($C436="","",_xlfn.IFNA(IF(ISBLANK(VLOOKUP($C436,GVgg!$D$12:CH$600,U$3,FALSE)),"i.a",VLOOKUP($C436,GVgg!$D$12:CH$600,U$3,FALSE)),"i.a"))</f>
        <v>i.a</v>
      </c>
      <c r="V436" s="134" t="str">
        <f>IF($C436="","",_xlfn.IFNA(IF(ISBLANK(VLOOKUP($C436,GVgg!$D$12:CI$600,V$3,FALSE)),"i.a",VLOOKUP($C436,GVgg!$D$12:CI$600,V$3,FALSE)),"i.a"))</f>
        <v>i.a</v>
      </c>
      <c r="W436" s="134" t="str">
        <f>IF($C436="","",_xlfn.IFNA(IF(ISBLANK(VLOOKUP($C436,GVgg!$D$12:CJ$600,W$3,FALSE)),"i.a",VLOOKUP($C436,GVgg!$D$12:CJ$600,W$3,FALSE)),"i.a"))</f>
        <v>i.a</v>
      </c>
      <c r="X436" s="134" t="str">
        <f>IF($C436="","",_xlfn.IFNA(IF(ISBLANK(VLOOKUP($C436,GVgg!$D$12:CK$600,X$3,FALSE)),"i.a",VLOOKUP($C436,GVgg!$D$12:CK$600,X$3,FALSE)),"i.a"))</f>
        <v>i.a</v>
      </c>
      <c r="Y436" s="134" t="str">
        <f>IF($C436="","",_xlfn.IFNA(IF(ISBLANK(VLOOKUP($C436,GVgg!$D$12:CL$600,Y$3,FALSE)),"i.a",VLOOKUP($C436,GVgg!$D$12:CL$600,Y$3,FALSE)),"i.a"))</f>
        <v>i.a</v>
      </c>
      <c r="Z436" s="134" t="str">
        <f>IF($C436="","",_xlfn.IFNA(IF(ISBLANK(VLOOKUP($C436,GVgg!$D$12:CM$600,Z$3,FALSE)),"i.a",VLOOKUP($C436,GVgg!$D$12:CM$600,Z$3,FALSE)),"i.a"))</f>
        <v>i.a</v>
      </c>
      <c r="AA436" s="134" t="str">
        <f>IF($C436="","",_xlfn.IFNA(IF(ISBLANK(VLOOKUP($C436,GVgg!$D$12:CN$600,AA$3,FALSE)),"i.a",VLOOKUP($C436,GVgg!$D$12:CN$600,AA$3,FALSE)),"i.a"))</f>
        <v>i.a</v>
      </c>
      <c r="AB436" s="134" t="str">
        <f>IF($C436="","",_xlfn.IFNA(IF(ISBLANK(VLOOKUP($C436,GVgg!$D$12:CO$600,AB$3,FALSE)),"i.a",VLOOKUP($C436,GVgg!$D$12:CO$600,AB$3,FALSE)),"i.a"))</f>
        <v>i.a</v>
      </c>
    </row>
    <row r="437" spans="1:28" x14ac:dyDescent="0.2">
      <c r="A437" s="45">
        <v>429</v>
      </c>
      <c r="B437" s="45">
        <f>IF(OR(B436=B435,INDEX(GVgg!$B$12:$D$600,B436,1)=""),B436+1,B436)</f>
        <v>429</v>
      </c>
      <c r="C437" s="45">
        <f>IF(B437=B438,"",INDEX(GVgg!$B$12:$D$600,B437,3))</f>
        <v>0</v>
      </c>
      <c r="D437" s="51" t="str">
        <f>_xlfn.IFNA(IF(OR($C437="",ISBLANK(VLOOKUP($C437,GVgg!$D$11:$BV1028,$I$3,FALSE))),"",VLOOKUP($C437,GVgg!$D$11:$BV1028,$I$3,FALSE)),"")</f>
        <v/>
      </c>
      <c r="E437" s="51" t="str">
        <f>_xlfn.IFNA(IF(OR($C437="",ISBLANK(VLOOKUP($C437,GVgg!$D$11:$BV1028,$I$3-1,FALSE))),"",VLOOKUP($C437,GVgg!$D$11:$BV1028,$I$3-1,FALSE)),"")</f>
        <v/>
      </c>
      <c r="F437" s="51">
        <f>IF(B437=B438,UPPER(MID(INDEX(GVgg!$B$12:$F$600,B437,1),9,99)),INDEX(GVgg!$B$12:$F$600,B437,5))</f>
        <v>0</v>
      </c>
      <c r="G437" s="51">
        <f>IF(B437=B438,UPPER(MID(INDEX(GVgg!$B$12:$F$600,B437,1),9,99)),INDEX(GVgg!$B$12:$F$600,B437,4))</f>
        <v>0</v>
      </c>
      <c r="H437" s="106">
        <f t="shared" si="14"/>
        <v>0</v>
      </c>
      <c r="I437" s="108" t="str">
        <f t="shared" si="15"/>
        <v xml:space="preserve"> </v>
      </c>
      <c r="J437" s="134" t="str">
        <f>IF($C437="","",_xlfn.IFNA(IF(ISBLANK(VLOOKUP($C437,GVgg!$D$12:BW$600,J$3,FALSE)),"i.a",VLOOKUP($C437,GVgg!$D$12:BW$600,J$3,FALSE)),"i.a"))</f>
        <v>i.a</v>
      </c>
      <c r="K437" s="134" t="str">
        <f>IF($C437="","",_xlfn.IFNA(IF(ISBLANK(VLOOKUP($C437,GVgg!$D$12:BX$600,K$3,FALSE)),"i.a",VLOOKUP($C437,GVgg!$D$12:BX$600,K$3,FALSE)),"i.a"))</f>
        <v>i.a</v>
      </c>
      <c r="L437" s="134" t="str">
        <f>IF($C437="","",_xlfn.IFNA(IF(ISBLANK(VLOOKUP($C437,GVgg!$D$12:BY$600,L$3,FALSE)),"i.a",VLOOKUP($C437,GVgg!$D$12:BY$600,L$3,FALSE)),"i.a"))</f>
        <v>i.a</v>
      </c>
      <c r="M437" s="134" t="str">
        <f>IF($C437="","",_xlfn.IFNA(IF(ISBLANK(VLOOKUP($C437,GVgg!$D$12:BZ$600,M$3,FALSE)),"i.a",VLOOKUP($C437,GVgg!$D$12:BZ$600,M$3,FALSE)),"i.a"))</f>
        <v>i.a</v>
      </c>
      <c r="N437" s="134" t="str">
        <f>IF($C437="","",_xlfn.IFNA(IF(ISBLANK(VLOOKUP($C437,GVgg!$D$12:CA$600,N$3,FALSE)),"i.a",VLOOKUP($C437,GVgg!$D$12:CA$600,N$3,FALSE)),"i.a"))</f>
        <v>i.a</v>
      </c>
      <c r="O437" s="134" t="str">
        <f>IF($C437="","",_xlfn.IFNA(IF(ISBLANK(VLOOKUP($C437,GVgg!$D$12:CB$600,O$3,FALSE)),"i.a",VLOOKUP($C437,GVgg!$D$12:CB$600,O$3,FALSE)),"i.a"))</f>
        <v>i.a</v>
      </c>
      <c r="P437" s="134" t="str">
        <f>IF($C437="","",_xlfn.IFNA(IF(ISBLANK(VLOOKUP($C437,GVgg!$D$12:CC$600,P$3,FALSE)),"i.a",VLOOKUP($C437,GVgg!$D$12:CC$600,P$3,FALSE)),"i.a"))</f>
        <v>i.a</v>
      </c>
      <c r="Q437" s="134" t="str">
        <f>IF($C437="","",_xlfn.IFNA(IF(ISBLANK(VLOOKUP($C437,GVgg!$D$12:CD$600,Q$3,FALSE)),"i.a",VLOOKUP($C437,GVgg!$D$12:CD$600,Q$3,FALSE)),"i.a"))</f>
        <v>i.a</v>
      </c>
      <c r="R437" s="134" t="str">
        <f>IF($C437="","",_xlfn.IFNA(IF(ISBLANK(VLOOKUP($C437,GVgg!$D$12:CE$600,R$3,FALSE)),"i.a",VLOOKUP($C437,GVgg!$D$12:CE$600,R$3,FALSE)),"i.a"))</f>
        <v>i.a</v>
      </c>
      <c r="S437" s="134" t="str">
        <f>IF($C437="","",_xlfn.IFNA(IF(ISBLANK(VLOOKUP($C437,GVgg!$D$12:CF$600,S$3,FALSE)),"i.a",VLOOKUP($C437,GVgg!$D$12:CF$600,S$3,FALSE)),"i.a"))</f>
        <v>i.a</v>
      </c>
      <c r="T437" s="134" t="str">
        <f>IF($C437="","",_xlfn.IFNA(IF(ISBLANK(VLOOKUP($C437,GVgg!$D$12:CG$600,T$3,FALSE)),"i.a",VLOOKUP($C437,GVgg!$D$12:CG$600,T$3,FALSE)),"i.a"))</f>
        <v>i.a</v>
      </c>
      <c r="U437" s="134" t="str">
        <f>IF($C437="","",_xlfn.IFNA(IF(ISBLANK(VLOOKUP($C437,GVgg!$D$12:CH$600,U$3,FALSE)),"i.a",VLOOKUP($C437,GVgg!$D$12:CH$600,U$3,FALSE)),"i.a"))</f>
        <v>i.a</v>
      </c>
      <c r="V437" s="134" t="str">
        <f>IF($C437="","",_xlfn.IFNA(IF(ISBLANK(VLOOKUP($C437,GVgg!$D$12:CI$600,V$3,FALSE)),"i.a",VLOOKUP($C437,GVgg!$D$12:CI$600,V$3,FALSE)),"i.a"))</f>
        <v>i.a</v>
      </c>
      <c r="W437" s="134" t="str">
        <f>IF($C437="","",_xlfn.IFNA(IF(ISBLANK(VLOOKUP($C437,GVgg!$D$12:CJ$600,W$3,FALSE)),"i.a",VLOOKUP($C437,GVgg!$D$12:CJ$600,W$3,FALSE)),"i.a"))</f>
        <v>i.a</v>
      </c>
      <c r="X437" s="134" t="str">
        <f>IF($C437="","",_xlfn.IFNA(IF(ISBLANK(VLOOKUP($C437,GVgg!$D$12:CK$600,X$3,FALSE)),"i.a",VLOOKUP($C437,GVgg!$D$12:CK$600,X$3,FALSE)),"i.a"))</f>
        <v>i.a</v>
      </c>
      <c r="Y437" s="134" t="str">
        <f>IF($C437="","",_xlfn.IFNA(IF(ISBLANK(VLOOKUP($C437,GVgg!$D$12:CL$600,Y$3,FALSE)),"i.a",VLOOKUP($C437,GVgg!$D$12:CL$600,Y$3,FALSE)),"i.a"))</f>
        <v>i.a</v>
      </c>
      <c r="Z437" s="134" t="str">
        <f>IF($C437="","",_xlfn.IFNA(IF(ISBLANK(VLOOKUP($C437,GVgg!$D$12:CM$600,Z$3,FALSE)),"i.a",VLOOKUP($C437,GVgg!$D$12:CM$600,Z$3,FALSE)),"i.a"))</f>
        <v>i.a</v>
      </c>
      <c r="AA437" s="134" t="str">
        <f>IF($C437="","",_xlfn.IFNA(IF(ISBLANK(VLOOKUP($C437,GVgg!$D$12:CN$600,AA$3,FALSE)),"i.a",VLOOKUP($C437,GVgg!$D$12:CN$600,AA$3,FALSE)),"i.a"))</f>
        <v>i.a</v>
      </c>
      <c r="AB437" s="134" t="str">
        <f>IF($C437="","",_xlfn.IFNA(IF(ISBLANK(VLOOKUP($C437,GVgg!$D$12:CO$600,AB$3,FALSE)),"i.a",VLOOKUP($C437,GVgg!$D$12:CO$600,AB$3,FALSE)),"i.a"))</f>
        <v>i.a</v>
      </c>
    </row>
    <row r="438" spans="1:28" x14ac:dyDescent="0.2">
      <c r="A438" s="45">
        <v>430</v>
      </c>
      <c r="B438" s="45">
        <f>IF(OR(B437=B436,INDEX(GVgg!$B$12:$D$600,B437,1)=""),B437+1,B437)</f>
        <v>430</v>
      </c>
      <c r="C438" s="45">
        <f>IF(B438=B439,"",INDEX(GVgg!$B$12:$D$600,B438,3))</f>
        <v>0</v>
      </c>
      <c r="D438" s="51" t="str">
        <f>_xlfn.IFNA(IF(OR($C438="",ISBLANK(VLOOKUP($C438,GVgg!$D$11:$BV1029,$I$3,FALSE))),"",VLOOKUP($C438,GVgg!$D$11:$BV1029,$I$3,FALSE)),"")</f>
        <v/>
      </c>
      <c r="E438" s="51" t="str">
        <f>_xlfn.IFNA(IF(OR($C438="",ISBLANK(VLOOKUP($C438,GVgg!$D$11:$BV1029,$I$3-1,FALSE))),"",VLOOKUP($C438,GVgg!$D$11:$BV1029,$I$3-1,FALSE)),"")</f>
        <v/>
      </c>
      <c r="F438" s="51">
        <f>IF(B438=B439,UPPER(MID(INDEX(GVgg!$B$12:$F$600,B438,1),9,99)),INDEX(GVgg!$B$12:$F$600,B438,5))</f>
        <v>0</v>
      </c>
      <c r="G438" s="51">
        <f>IF(B438=B439,UPPER(MID(INDEX(GVgg!$B$12:$F$600,B438,1),9,99)),INDEX(GVgg!$B$12:$F$600,B438,4))</f>
        <v>0</v>
      </c>
      <c r="H438" s="106">
        <f t="shared" si="14"/>
        <v>0</v>
      </c>
      <c r="I438" s="108" t="str">
        <f t="shared" si="15"/>
        <v xml:space="preserve"> </v>
      </c>
      <c r="J438" s="134" t="str">
        <f>IF($C438="","",_xlfn.IFNA(IF(ISBLANK(VLOOKUP($C438,GVgg!$D$12:BW$600,J$3,FALSE)),"i.a",VLOOKUP($C438,GVgg!$D$12:BW$600,J$3,FALSE)),"i.a"))</f>
        <v>i.a</v>
      </c>
      <c r="K438" s="134" t="str">
        <f>IF($C438="","",_xlfn.IFNA(IF(ISBLANK(VLOOKUP($C438,GVgg!$D$12:BX$600,K$3,FALSE)),"i.a",VLOOKUP($C438,GVgg!$D$12:BX$600,K$3,FALSE)),"i.a"))</f>
        <v>i.a</v>
      </c>
      <c r="L438" s="134" t="str">
        <f>IF($C438="","",_xlfn.IFNA(IF(ISBLANK(VLOOKUP($C438,GVgg!$D$12:BY$600,L$3,FALSE)),"i.a",VLOOKUP($C438,GVgg!$D$12:BY$600,L$3,FALSE)),"i.a"))</f>
        <v>i.a</v>
      </c>
      <c r="M438" s="134" t="str">
        <f>IF($C438="","",_xlfn.IFNA(IF(ISBLANK(VLOOKUP($C438,GVgg!$D$12:BZ$600,M$3,FALSE)),"i.a",VLOOKUP($C438,GVgg!$D$12:BZ$600,M$3,FALSE)),"i.a"))</f>
        <v>i.a</v>
      </c>
      <c r="N438" s="134" t="str">
        <f>IF($C438="","",_xlfn.IFNA(IF(ISBLANK(VLOOKUP($C438,GVgg!$D$12:CA$600,N$3,FALSE)),"i.a",VLOOKUP($C438,GVgg!$D$12:CA$600,N$3,FALSE)),"i.a"))</f>
        <v>i.a</v>
      </c>
      <c r="O438" s="134" t="str">
        <f>IF($C438="","",_xlfn.IFNA(IF(ISBLANK(VLOOKUP($C438,GVgg!$D$12:CB$600,O$3,FALSE)),"i.a",VLOOKUP($C438,GVgg!$D$12:CB$600,O$3,FALSE)),"i.a"))</f>
        <v>i.a</v>
      </c>
      <c r="P438" s="134" t="str">
        <f>IF($C438="","",_xlfn.IFNA(IF(ISBLANK(VLOOKUP($C438,GVgg!$D$12:CC$600,P$3,FALSE)),"i.a",VLOOKUP($C438,GVgg!$D$12:CC$600,P$3,FALSE)),"i.a"))</f>
        <v>i.a</v>
      </c>
      <c r="Q438" s="134" t="str">
        <f>IF($C438="","",_xlfn.IFNA(IF(ISBLANK(VLOOKUP($C438,GVgg!$D$12:CD$600,Q$3,FALSE)),"i.a",VLOOKUP($C438,GVgg!$D$12:CD$600,Q$3,FALSE)),"i.a"))</f>
        <v>i.a</v>
      </c>
      <c r="R438" s="134" t="str">
        <f>IF($C438="","",_xlfn.IFNA(IF(ISBLANK(VLOOKUP($C438,GVgg!$D$12:CE$600,R$3,FALSE)),"i.a",VLOOKUP($C438,GVgg!$D$12:CE$600,R$3,FALSE)),"i.a"))</f>
        <v>i.a</v>
      </c>
      <c r="S438" s="134" t="str">
        <f>IF($C438="","",_xlfn.IFNA(IF(ISBLANK(VLOOKUP($C438,GVgg!$D$12:CF$600,S$3,FALSE)),"i.a",VLOOKUP($C438,GVgg!$D$12:CF$600,S$3,FALSE)),"i.a"))</f>
        <v>i.a</v>
      </c>
      <c r="T438" s="134" t="str">
        <f>IF($C438="","",_xlfn.IFNA(IF(ISBLANK(VLOOKUP($C438,GVgg!$D$12:CG$600,T$3,FALSE)),"i.a",VLOOKUP($C438,GVgg!$D$12:CG$600,T$3,FALSE)),"i.a"))</f>
        <v>i.a</v>
      </c>
      <c r="U438" s="134" t="str">
        <f>IF($C438="","",_xlfn.IFNA(IF(ISBLANK(VLOOKUP($C438,GVgg!$D$12:CH$600,U$3,FALSE)),"i.a",VLOOKUP($C438,GVgg!$D$12:CH$600,U$3,FALSE)),"i.a"))</f>
        <v>i.a</v>
      </c>
      <c r="V438" s="134" t="str">
        <f>IF($C438="","",_xlfn.IFNA(IF(ISBLANK(VLOOKUP($C438,GVgg!$D$12:CI$600,V$3,FALSE)),"i.a",VLOOKUP($C438,GVgg!$D$12:CI$600,V$3,FALSE)),"i.a"))</f>
        <v>i.a</v>
      </c>
      <c r="W438" s="134" t="str">
        <f>IF($C438="","",_xlfn.IFNA(IF(ISBLANK(VLOOKUP($C438,GVgg!$D$12:CJ$600,W$3,FALSE)),"i.a",VLOOKUP($C438,GVgg!$D$12:CJ$600,W$3,FALSE)),"i.a"))</f>
        <v>i.a</v>
      </c>
      <c r="X438" s="134" t="str">
        <f>IF($C438="","",_xlfn.IFNA(IF(ISBLANK(VLOOKUP($C438,GVgg!$D$12:CK$600,X$3,FALSE)),"i.a",VLOOKUP($C438,GVgg!$D$12:CK$600,X$3,FALSE)),"i.a"))</f>
        <v>i.a</v>
      </c>
      <c r="Y438" s="134" t="str">
        <f>IF($C438="","",_xlfn.IFNA(IF(ISBLANK(VLOOKUP($C438,GVgg!$D$12:CL$600,Y$3,FALSE)),"i.a",VLOOKUP($C438,GVgg!$D$12:CL$600,Y$3,FALSE)),"i.a"))</f>
        <v>i.a</v>
      </c>
      <c r="Z438" s="134" t="str">
        <f>IF($C438="","",_xlfn.IFNA(IF(ISBLANK(VLOOKUP($C438,GVgg!$D$12:CM$600,Z$3,FALSE)),"i.a",VLOOKUP($C438,GVgg!$D$12:CM$600,Z$3,FALSE)),"i.a"))</f>
        <v>i.a</v>
      </c>
      <c r="AA438" s="134" t="str">
        <f>IF($C438="","",_xlfn.IFNA(IF(ISBLANK(VLOOKUP($C438,GVgg!$D$12:CN$600,AA$3,FALSE)),"i.a",VLOOKUP($C438,GVgg!$D$12:CN$600,AA$3,FALSE)),"i.a"))</f>
        <v>i.a</v>
      </c>
      <c r="AB438" s="134" t="str">
        <f>IF($C438="","",_xlfn.IFNA(IF(ISBLANK(VLOOKUP($C438,GVgg!$D$12:CO$600,AB$3,FALSE)),"i.a",VLOOKUP($C438,GVgg!$D$12:CO$600,AB$3,FALSE)),"i.a"))</f>
        <v>i.a</v>
      </c>
    </row>
    <row r="439" spans="1:28" x14ac:dyDescent="0.2">
      <c r="A439" s="45">
        <v>431</v>
      </c>
      <c r="B439" s="45">
        <f>IF(OR(B438=B437,INDEX(GVgg!$B$12:$D$600,B438,1)=""),B438+1,B438)</f>
        <v>431</v>
      </c>
      <c r="C439" s="45">
        <f>IF(B439=B440,"",INDEX(GVgg!$B$12:$D$600,B439,3))</f>
        <v>0</v>
      </c>
      <c r="D439" s="51" t="str">
        <f>_xlfn.IFNA(IF(OR($C439="",ISBLANK(VLOOKUP($C439,GVgg!$D$11:$BV1030,$I$3,FALSE))),"",VLOOKUP($C439,GVgg!$D$11:$BV1030,$I$3,FALSE)),"")</f>
        <v/>
      </c>
      <c r="E439" s="51" t="str">
        <f>_xlfn.IFNA(IF(OR($C439="",ISBLANK(VLOOKUP($C439,GVgg!$D$11:$BV1030,$I$3-1,FALSE))),"",VLOOKUP($C439,GVgg!$D$11:$BV1030,$I$3-1,FALSE)),"")</f>
        <v/>
      </c>
      <c r="F439" s="51">
        <f>IF(B439=B440,UPPER(MID(INDEX(GVgg!$B$12:$F$600,B439,1),9,99)),INDEX(GVgg!$B$12:$F$600,B439,5))</f>
        <v>0</v>
      </c>
      <c r="G439" s="51">
        <f>IF(B439=B440,UPPER(MID(INDEX(GVgg!$B$12:$F$600,B439,1),9,99)),INDEX(GVgg!$B$12:$F$600,B439,4))</f>
        <v>0</v>
      </c>
      <c r="H439" s="106">
        <f t="shared" si="14"/>
        <v>0</v>
      </c>
      <c r="I439" s="108" t="str">
        <f t="shared" si="15"/>
        <v xml:space="preserve"> </v>
      </c>
      <c r="J439" s="134" t="str">
        <f>IF($C439="","",_xlfn.IFNA(IF(ISBLANK(VLOOKUP($C439,GVgg!$D$12:BW$600,J$3,FALSE)),"i.a",VLOOKUP($C439,GVgg!$D$12:BW$600,J$3,FALSE)),"i.a"))</f>
        <v>i.a</v>
      </c>
      <c r="K439" s="134" t="str">
        <f>IF($C439="","",_xlfn.IFNA(IF(ISBLANK(VLOOKUP($C439,GVgg!$D$12:BX$600,K$3,FALSE)),"i.a",VLOOKUP($C439,GVgg!$D$12:BX$600,K$3,FALSE)),"i.a"))</f>
        <v>i.a</v>
      </c>
      <c r="L439" s="134" t="str">
        <f>IF($C439="","",_xlfn.IFNA(IF(ISBLANK(VLOOKUP($C439,GVgg!$D$12:BY$600,L$3,FALSE)),"i.a",VLOOKUP($C439,GVgg!$D$12:BY$600,L$3,FALSE)),"i.a"))</f>
        <v>i.a</v>
      </c>
      <c r="M439" s="134" t="str">
        <f>IF($C439="","",_xlfn.IFNA(IF(ISBLANK(VLOOKUP($C439,GVgg!$D$12:BZ$600,M$3,FALSE)),"i.a",VLOOKUP($C439,GVgg!$D$12:BZ$600,M$3,FALSE)),"i.a"))</f>
        <v>i.a</v>
      </c>
      <c r="N439" s="134" t="str">
        <f>IF($C439="","",_xlfn.IFNA(IF(ISBLANK(VLOOKUP($C439,GVgg!$D$12:CA$600,N$3,FALSE)),"i.a",VLOOKUP($C439,GVgg!$D$12:CA$600,N$3,FALSE)),"i.a"))</f>
        <v>i.a</v>
      </c>
      <c r="O439" s="134" t="str">
        <f>IF($C439="","",_xlfn.IFNA(IF(ISBLANK(VLOOKUP($C439,GVgg!$D$12:CB$600,O$3,FALSE)),"i.a",VLOOKUP($C439,GVgg!$D$12:CB$600,O$3,FALSE)),"i.a"))</f>
        <v>i.a</v>
      </c>
      <c r="P439" s="134" t="str">
        <f>IF($C439="","",_xlfn.IFNA(IF(ISBLANK(VLOOKUP($C439,GVgg!$D$12:CC$600,P$3,FALSE)),"i.a",VLOOKUP($C439,GVgg!$D$12:CC$600,P$3,FALSE)),"i.a"))</f>
        <v>i.a</v>
      </c>
      <c r="Q439" s="134" t="str">
        <f>IF($C439="","",_xlfn.IFNA(IF(ISBLANK(VLOOKUP($C439,GVgg!$D$12:CD$600,Q$3,FALSE)),"i.a",VLOOKUP($C439,GVgg!$D$12:CD$600,Q$3,FALSE)),"i.a"))</f>
        <v>i.a</v>
      </c>
      <c r="R439" s="134" t="str">
        <f>IF($C439="","",_xlfn.IFNA(IF(ISBLANK(VLOOKUP($C439,GVgg!$D$12:CE$600,R$3,FALSE)),"i.a",VLOOKUP($C439,GVgg!$D$12:CE$600,R$3,FALSE)),"i.a"))</f>
        <v>i.a</v>
      </c>
      <c r="S439" s="134" t="str">
        <f>IF($C439="","",_xlfn.IFNA(IF(ISBLANK(VLOOKUP($C439,GVgg!$D$12:CF$600,S$3,FALSE)),"i.a",VLOOKUP($C439,GVgg!$D$12:CF$600,S$3,FALSE)),"i.a"))</f>
        <v>i.a</v>
      </c>
      <c r="T439" s="134" t="str">
        <f>IF($C439="","",_xlfn.IFNA(IF(ISBLANK(VLOOKUP($C439,GVgg!$D$12:CG$600,T$3,FALSE)),"i.a",VLOOKUP($C439,GVgg!$D$12:CG$600,T$3,FALSE)),"i.a"))</f>
        <v>i.a</v>
      </c>
      <c r="U439" s="134" t="str">
        <f>IF($C439="","",_xlfn.IFNA(IF(ISBLANK(VLOOKUP($C439,GVgg!$D$12:CH$600,U$3,FALSE)),"i.a",VLOOKUP($C439,GVgg!$D$12:CH$600,U$3,FALSE)),"i.a"))</f>
        <v>i.a</v>
      </c>
      <c r="V439" s="134" t="str">
        <f>IF($C439="","",_xlfn.IFNA(IF(ISBLANK(VLOOKUP($C439,GVgg!$D$12:CI$600,V$3,FALSE)),"i.a",VLOOKUP($C439,GVgg!$D$12:CI$600,V$3,FALSE)),"i.a"))</f>
        <v>i.a</v>
      </c>
      <c r="W439" s="134" t="str">
        <f>IF($C439="","",_xlfn.IFNA(IF(ISBLANK(VLOOKUP($C439,GVgg!$D$12:CJ$600,W$3,FALSE)),"i.a",VLOOKUP($C439,GVgg!$D$12:CJ$600,W$3,FALSE)),"i.a"))</f>
        <v>i.a</v>
      </c>
      <c r="X439" s="134" t="str">
        <f>IF($C439="","",_xlfn.IFNA(IF(ISBLANK(VLOOKUP($C439,GVgg!$D$12:CK$600,X$3,FALSE)),"i.a",VLOOKUP($C439,GVgg!$D$12:CK$600,X$3,FALSE)),"i.a"))</f>
        <v>i.a</v>
      </c>
      <c r="Y439" s="134" t="str">
        <f>IF($C439="","",_xlfn.IFNA(IF(ISBLANK(VLOOKUP($C439,GVgg!$D$12:CL$600,Y$3,FALSE)),"i.a",VLOOKUP($C439,GVgg!$D$12:CL$600,Y$3,FALSE)),"i.a"))</f>
        <v>i.a</v>
      </c>
      <c r="Z439" s="134" t="str">
        <f>IF($C439="","",_xlfn.IFNA(IF(ISBLANK(VLOOKUP($C439,GVgg!$D$12:CM$600,Z$3,FALSE)),"i.a",VLOOKUP($C439,GVgg!$D$12:CM$600,Z$3,FALSE)),"i.a"))</f>
        <v>i.a</v>
      </c>
      <c r="AA439" s="134" t="str">
        <f>IF($C439="","",_xlfn.IFNA(IF(ISBLANK(VLOOKUP($C439,GVgg!$D$12:CN$600,AA$3,FALSE)),"i.a",VLOOKUP($C439,GVgg!$D$12:CN$600,AA$3,FALSE)),"i.a"))</f>
        <v>i.a</v>
      </c>
      <c r="AB439" s="134" t="str">
        <f>IF($C439="","",_xlfn.IFNA(IF(ISBLANK(VLOOKUP($C439,GVgg!$D$12:CO$600,AB$3,FALSE)),"i.a",VLOOKUP($C439,GVgg!$D$12:CO$600,AB$3,FALSE)),"i.a"))</f>
        <v>i.a</v>
      </c>
    </row>
    <row r="440" spans="1:28" x14ac:dyDescent="0.2">
      <c r="A440" s="45">
        <v>432</v>
      </c>
      <c r="B440" s="45">
        <f>IF(OR(B439=B438,INDEX(GVgg!$B$12:$D$600,B439,1)=""),B439+1,B439)</f>
        <v>432</v>
      </c>
      <c r="C440" s="45">
        <f>IF(B440=B441,"",INDEX(GVgg!$B$12:$D$600,B440,3))</f>
        <v>0</v>
      </c>
      <c r="D440" s="51" t="str">
        <f>_xlfn.IFNA(IF(OR($C440="",ISBLANK(VLOOKUP($C440,GVgg!$D$11:$BV1031,$I$3,FALSE))),"",VLOOKUP($C440,GVgg!$D$11:$BV1031,$I$3,FALSE)),"")</f>
        <v/>
      </c>
      <c r="E440" s="51" t="str">
        <f>_xlfn.IFNA(IF(OR($C440="",ISBLANK(VLOOKUP($C440,GVgg!$D$11:$BV1031,$I$3-1,FALSE))),"",VLOOKUP($C440,GVgg!$D$11:$BV1031,$I$3-1,FALSE)),"")</f>
        <v/>
      </c>
      <c r="F440" s="51">
        <f>IF(B440=B441,UPPER(MID(INDEX(GVgg!$B$12:$F$600,B440,1),9,99)),INDEX(GVgg!$B$12:$F$600,B440,5))</f>
        <v>0</v>
      </c>
      <c r="G440" s="51">
        <f>IF(B440=B441,UPPER(MID(INDEX(GVgg!$B$12:$F$600,B440,1),9,99)),INDEX(GVgg!$B$12:$F$600,B440,4))</f>
        <v>0</v>
      </c>
      <c r="H440" s="106">
        <f t="shared" si="14"/>
        <v>0</v>
      </c>
      <c r="I440" s="108" t="str">
        <f t="shared" si="15"/>
        <v xml:space="preserve"> </v>
      </c>
      <c r="J440" s="134" t="str">
        <f>IF($C440="","",_xlfn.IFNA(IF(ISBLANK(VLOOKUP($C440,GVgg!$D$12:BW$600,J$3,FALSE)),"i.a",VLOOKUP($C440,GVgg!$D$12:BW$600,J$3,FALSE)),"i.a"))</f>
        <v>i.a</v>
      </c>
      <c r="K440" s="134" t="str">
        <f>IF($C440="","",_xlfn.IFNA(IF(ISBLANK(VLOOKUP($C440,GVgg!$D$12:BX$600,K$3,FALSE)),"i.a",VLOOKUP($C440,GVgg!$D$12:BX$600,K$3,FALSE)),"i.a"))</f>
        <v>i.a</v>
      </c>
      <c r="L440" s="134" t="str">
        <f>IF($C440="","",_xlfn.IFNA(IF(ISBLANK(VLOOKUP($C440,GVgg!$D$12:BY$600,L$3,FALSE)),"i.a",VLOOKUP($C440,GVgg!$D$12:BY$600,L$3,FALSE)),"i.a"))</f>
        <v>i.a</v>
      </c>
      <c r="M440" s="134" t="str">
        <f>IF($C440="","",_xlfn.IFNA(IF(ISBLANK(VLOOKUP($C440,GVgg!$D$12:BZ$600,M$3,FALSE)),"i.a",VLOOKUP($C440,GVgg!$D$12:BZ$600,M$3,FALSE)),"i.a"))</f>
        <v>i.a</v>
      </c>
      <c r="N440" s="134" t="str">
        <f>IF($C440="","",_xlfn.IFNA(IF(ISBLANK(VLOOKUP($C440,GVgg!$D$12:CA$600,N$3,FALSE)),"i.a",VLOOKUP($C440,GVgg!$D$12:CA$600,N$3,FALSE)),"i.a"))</f>
        <v>i.a</v>
      </c>
      <c r="O440" s="134" t="str">
        <f>IF($C440="","",_xlfn.IFNA(IF(ISBLANK(VLOOKUP($C440,GVgg!$D$12:CB$600,O$3,FALSE)),"i.a",VLOOKUP($C440,GVgg!$D$12:CB$600,O$3,FALSE)),"i.a"))</f>
        <v>i.a</v>
      </c>
      <c r="P440" s="134" t="str">
        <f>IF($C440="","",_xlfn.IFNA(IF(ISBLANK(VLOOKUP($C440,GVgg!$D$12:CC$600,P$3,FALSE)),"i.a",VLOOKUP($C440,GVgg!$D$12:CC$600,P$3,FALSE)),"i.a"))</f>
        <v>i.a</v>
      </c>
      <c r="Q440" s="134" t="str">
        <f>IF($C440="","",_xlfn.IFNA(IF(ISBLANK(VLOOKUP($C440,GVgg!$D$12:CD$600,Q$3,FALSE)),"i.a",VLOOKUP($C440,GVgg!$D$12:CD$600,Q$3,FALSE)),"i.a"))</f>
        <v>i.a</v>
      </c>
      <c r="R440" s="134" t="str">
        <f>IF($C440="","",_xlfn.IFNA(IF(ISBLANK(VLOOKUP($C440,GVgg!$D$12:CE$600,R$3,FALSE)),"i.a",VLOOKUP($C440,GVgg!$D$12:CE$600,R$3,FALSE)),"i.a"))</f>
        <v>i.a</v>
      </c>
      <c r="S440" s="134" t="str">
        <f>IF($C440="","",_xlfn.IFNA(IF(ISBLANK(VLOOKUP($C440,GVgg!$D$12:CF$600,S$3,FALSE)),"i.a",VLOOKUP($C440,GVgg!$D$12:CF$600,S$3,FALSE)),"i.a"))</f>
        <v>i.a</v>
      </c>
      <c r="T440" s="134" t="str">
        <f>IF($C440="","",_xlfn.IFNA(IF(ISBLANK(VLOOKUP($C440,GVgg!$D$12:CG$600,T$3,FALSE)),"i.a",VLOOKUP($C440,GVgg!$D$12:CG$600,T$3,FALSE)),"i.a"))</f>
        <v>i.a</v>
      </c>
      <c r="U440" s="134" t="str">
        <f>IF($C440="","",_xlfn.IFNA(IF(ISBLANK(VLOOKUP($C440,GVgg!$D$12:CH$600,U$3,FALSE)),"i.a",VLOOKUP($C440,GVgg!$D$12:CH$600,U$3,FALSE)),"i.a"))</f>
        <v>i.a</v>
      </c>
      <c r="V440" s="134" t="str">
        <f>IF($C440="","",_xlfn.IFNA(IF(ISBLANK(VLOOKUP($C440,GVgg!$D$12:CI$600,V$3,FALSE)),"i.a",VLOOKUP($C440,GVgg!$D$12:CI$600,V$3,FALSE)),"i.a"))</f>
        <v>i.a</v>
      </c>
      <c r="W440" s="134" t="str">
        <f>IF($C440="","",_xlfn.IFNA(IF(ISBLANK(VLOOKUP($C440,GVgg!$D$12:CJ$600,W$3,FALSE)),"i.a",VLOOKUP($C440,GVgg!$D$12:CJ$600,W$3,FALSE)),"i.a"))</f>
        <v>i.a</v>
      </c>
      <c r="X440" s="134" t="str">
        <f>IF($C440="","",_xlfn.IFNA(IF(ISBLANK(VLOOKUP($C440,GVgg!$D$12:CK$600,X$3,FALSE)),"i.a",VLOOKUP($C440,GVgg!$D$12:CK$600,X$3,FALSE)),"i.a"))</f>
        <v>i.a</v>
      </c>
      <c r="Y440" s="134" t="str">
        <f>IF($C440="","",_xlfn.IFNA(IF(ISBLANK(VLOOKUP($C440,GVgg!$D$12:CL$600,Y$3,FALSE)),"i.a",VLOOKUP($C440,GVgg!$D$12:CL$600,Y$3,FALSE)),"i.a"))</f>
        <v>i.a</v>
      </c>
      <c r="Z440" s="134" t="str">
        <f>IF($C440="","",_xlfn.IFNA(IF(ISBLANK(VLOOKUP($C440,GVgg!$D$12:CM$600,Z$3,FALSE)),"i.a",VLOOKUP($C440,GVgg!$D$12:CM$600,Z$3,FALSE)),"i.a"))</f>
        <v>i.a</v>
      </c>
      <c r="AA440" s="134" t="str">
        <f>IF($C440="","",_xlfn.IFNA(IF(ISBLANK(VLOOKUP($C440,GVgg!$D$12:CN$600,AA$3,FALSE)),"i.a",VLOOKUP($C440,GVgg!$D$12:CN$600,AA$3,FALSE)),"i.a"))</f>
        <v>i.a</v>
      </c>
      <c r="AB440" s="134" t="str">
        <f>IF($C440="","",_xlfn.IFNA(IF(ISBLANK(VLOOKUP($C440,GVgg!$D$12:CO$600,AB$3,FALSE)),"i.a",VLOOKUP($C440,GVgg!$D$12:CO$600,AB$3,FALSE)),"i.a"))</f>
        <v>i.a</v>
      </c>
    </row>
    <row r="441" spans="1:28" x14ac:dyDescent="0.2">
      <c r="A441" s="45">
        <v>433</v>
      </c>
      <c r="B441" s="45">
        <f>IF(OR(B440=B439,INDEX(GVgg!$B$12:$D$600,B440,1)=""),B440+1,B440)</f>
        <v>433</v>
      </c>
      <c r="C441" s="45">
        <f>IF(B441=B442,"",INDEX(GVgg!$B$12:$D$600,B441,3))</f>
        <v>0</v>
      </c>
      <c r="D441" s="51" t="str">
        <f>_xlfn.IFNA(IF(OR($C441="",ISBLANK(VLOOKUP($C441,GVgg!$D$11:$BV1032,$I$3,FALSE))),"",VLOOKUP($C441,GVgg!$D$11:$BV1032,$I$3,FALSE)),"")</f>
        <v/>
      </c>
      <c r="E441" s="51" t="str">
        <f>_xlfn.IFNA(IF(OR($C441="",ISBLANK(VLOOKUP($C441,GVgg!$D$11:$BV1032,$I$3-1,FALSE))),"",VLOOKUP($C441,GVgg!$D$11:$BV1032,$I$3-1,FALSE)),"")</f>
        <v/>
      </c>
      <c r="F441" s="51">
        <f>IF(B441=B442,UPPER(MID(INDEX(GVgg!$B$12:$F$600,B441,1),9,99)),INDEX(GVgg!$B$12:$F$600,B441,5))</f>
        <v>0</v>
      </c>
      <c r="G441" s="51">
        <f>IF(B441=B442,UPPER(MID(INDEX(GVgg!$B$12:$F$600,B441,1),9,99)),INDEX(GVgg!$B$12:$F$600,B441,4))</f>
        <v>0</v>
      </c>
      <c r="H441" s="106">
        <f t="shared" si="14"/>
        <v>0</v>
      </c>
      <c r="I441" s="108" t="str">
        <f t="shared" si="15"/>
        <v xml:space="preserve"> </v>
      </c>
      <c r="J441" s="134" t="str">
        <f>IF($C441="","",_xlfn.IFNA(IF(ISBLANK(VLOOKUP($C441,GVgg!$D$12:BW$600,J$3,FALSE)),"i.a",VLOOKUP($C441,GVgg!$D$12:BW$600,J$3,FALSE)),"i.a"))</f>
        <v>i.a</v>
      </c>
      <c r="K441" s="134" t="str">
        <f>IF($C441="","",_xlfn.IFNA(IF(ISBLANK(VLOOKUP($C441,GVgg!$D$12:BX$600,K$3,FALSE)),"i.a",VLOOKUP($C441,GVgg!$D$12:BX$600,K$3,FALSE)),"i.a"))</f>
        <v>i.a</v>
      </c>
      <c r="L441" s="134" t="str">
        <f>IF($C441="","",_xlfn.IFNA(IF(ISBLANK(VLOOKUP($C441,GVgg!$D$12:BY$600,L$3,FALSE)),"i.a",VLOOKUP($C441,GVgg!$D$12:BY$600,L$3,FALSE)),"i.a"))</f>
        <v>i.a</v>
      </c>
      <c r="M441" s="134" t="str">
        <f>IF($C441="","",_xlfn.IFNA(IF(ISBLANK(VLOOKUP($C441,GVgg!$D$12:BZ$600,M$3,FALSE)),"i.a",VLOOKUP($C441,GVgg!$D$12:BZ$600,M$3,FALSE)),"i.a"))</f>
        <v>i.a</v>
      </c>
      <c r="N441" s="134" t="str">
        <f>IF($C441="","",_xlfn.IFNA(IF(ISBLANK(VLOOKUP($C441,GVgg!$D$12:CA$600,N$3,FALSE)),"i.a",VLOOKUP($C441,GVgg!$D$12:CA$600,N$3,FALSE)),"i.a"))</f>
        <v>i.a</v>
      </c>
      <c r="O441" s="134" t="str">
        <f>IF($C441="","",_xlfn.IFNA(IF(ISBLANK(VLOOKUP($C441,GVgg!$D$12:CB$600,O$3,FALSE)),"i.a",VLOOKUP($C441,GVgg!$D$12:CB$600,O$3,FALSE)),"i.a"))</f>
        <v>i.a</v>
      </c>
      <c r="P441" s="134" t="str">
        <f>IF($C441="","",_xlfn.IFNA(IF(ISBLANK(VLOOKUP($C441,GVgg!$D$12:CC$600,P$3,FALSE)),"i.a",VLOOKUP($C441,GVgg!$D$12:CC$600,P$3,FALSE)),"i.a"))</f>
        <v>i.a</v>
      </c>
      <c r="Q441" s="134" t="str">
        <f>IF($C441="","",_xlfn.IFNA(IF(ISBLANK(VLOOKUP($C441,GVgg!$D$12:CD$600,Q$3,FALSE)),"i.a",VLOOKUP($C441,GVgg!$D$12:CD$600,Q$3,FALSE)),"i.a"))</f>
        <v>i.a</v>
      </c>
      <c r="R441" s="134" t="str">
        <f>IF($C441="","",_xlfn.IFNA(IF(ISBLANK(VLOOKUP($C441,GVgg!$D$12:CE$600,R$3,FALSE)),"i.a",VLOOKUP($C441,GVgg!$D$12:CE$600,R$3,FALSE)),"i.a"))</f>
        <v>i.a</v>
      </c>
      <c r="S441" s="134" t="str">
        <f>IF($C441="","",_xlfn.IFNA(IF(ISBLANK(VLOOKUP($C441,GVgg!$D$12:CF$600,S$3,FALSE)),"i.a",VLOOKUP($C441,GVgg!$D$12:CF$600,S$3,FALSE)),"i.a"))</f>
        <v>i.a</v>
      </c>
      <c r="T441" s="134" t="str">
        <f>IF($C441="","",_xlfn.IFNA(IF(ISBLANK(VLOOKUP($C441,GVgg!$D$12:CG$600,T$3,FALSE)),"i.a",VLOOKUP($C441,GVgg!$D$12:CG$600,T$3,FALSE)),"i.a"))</f>
        <v>i.a</v>
      </c>
      <c r="U441" s="134" t="str">
        <f>IF($C441="","",_xlfn.IFNA(IF(ISBLANK(VLOOKUP($C441,GVgg!$D$12:CH$600,U$3,FALSE)),"i.a",VLOOKUP($C441,GVgg!$D$12:CH$600,U$3,FALSE)),"i.a"))</f>
        <v>i.a</v>
      </c>
      <c r="V441" s="134" t="str">
        <f>IF($C441="","",_xlfn.IFNA(IF(ISBLANK(VLOOKUP($C441,GVgg!$D$12:CI$600,V$3,FALSE)),"i.a",VLOOKUP($C441,GVgg!$D$12:CI$600,V$3,FALSE)),"i.a"))</f>
        <v>i.a</v>
      </c>
      <c r="W441" s="134" t="str">
        <f>IF($C441="","",_xlfn.IFNA(IF(ISBLANK(VLOOKUP($C441,GVgg!$D$12:CJ$600,W$3,FALSE)),"i.a",VLOOKUP($C441,GVgg!$D$12:CJ$600,W$3,FALSE)),"i.a"))</f>
        <v>i.a</v>
      </c>
      <c r="X441" s="134" t="str">
        <f>IF($C441="","",_xlfn.IFNA(IF(ISBLANK(VLOOKUP($C441,GVgg!$D$12:CK$600,X$3,FALSE)),"i.a",VLOOKUP($C441,GVgg!$D$12:CK$600,X$3,FALSE)),"i.a"))</f>
        <v>i.a</v>
      </c>
      <c r="Y441" s="134" t="str">
        <f>IF($C441="","",_xlfn.IFNA(IF(ISBLANK(VLOOKUP($C441,GVgg!$D$12:CL$600,Y$3,FALSE)),"i.a",VLOOKUP($C441,GVgg!$D$12:CL$600,Y$3,FALSE)),"i.a"))</f>
        <v>i.a</v>
      </c>
      <c r="Z441" s="134" t="str">
        <f>IF($C441="","",_xlfn.IFNA(IF(ISBLANK(VLOOKUP($C441,GVgg!$D$12:CM$600,Z$3,FALSE)),"i.a",VLOOKUP($C441,GVgg!$D$12:CM$600,Z$3,FALSE)),"i.a"))</f>
        <v>i.a</v>
      </c>
      <c r="AA441" s="134" t="str">
        <f>IF($C441="","",_xlfn.IFNA(IF(ISBLANK(VLOOKUP($C441,GVgg!$D$12:CN$600,AA$3,FALSE)),"i.a",VLOOKUP($C441,GVgg!$D$12:CN$600,AA$3,FALSE)),"i.a"))</f>
        <v>i.a</v>
      </c>
      <c r="AB441" s="134" t="str">
        <f>IF($C441="","",_xlfn.IFNA(IF(ISBLANK(VLOOKUP($C441,GVgg!$D$12:CO$600,AB$3,FALSE)),"i.a",VLOOKUP($C441,GVgg!$D$12:CO$600,AB$3,FALSE)),"i.a"))</f>
        <v>i.a</v>
      </c>
    </row>
    <row r="442" spans="1:28" x14ac:dyDescent="0.2">
      <c r="A442" s="45">
        <v>434</v>
      </c>
      <c r="B442" s="45">
        <f>IF(OR(B441=B440,INDEX(GVgg!$B$12:$D$600,B441,1)=""),B441+1,B441)</f>
        <v>434</v>
      </c>
      <c r="C442" s="45">
        <f>IF(B442=B443,"",INDEX(GVgg!$B$12:$D$600,B442,3))</f>
        <v>0</v>
      </c>
      <c r="D442" s="51" t="str">
        <f>_xlfn.IFNA(IF(OR($C442="",ISBLANK(VLOOKUP($C442,GVgg!$D$11:$BV1033,$I$3,FALSE))),"",VLOOKUP($C442,GVgg!$D$11:$BV1033,$I$3,FALSE)),"")</f>
        <v/>
      </c>
      <c r="E442" s="51" t="str">
        <f>_xlfn.IFNA(IF(OR($C442="",ISBLANK(VLOOKUP($C442,GVgg!$D$11:$BV1033,$I$3-1,FALSE))),"",VLOOKUP($C442,GVgg!$D$11:$BV1033,$I$3-1,FALSE)),"")</f>
        <v/>
      </c>
      <c r="F442" s="51">
        <f>IF(B442=B443,UPPER(MID(INDEX(GVgg!$B$12:$F$600,B442,1),9,99)),INDEX(GVgg!$B$12:$F$600,B442,5))</f>
        <v>0</v>
      </c>
      <c r="G442" s="51">
        <f>IF(B442=B443,UPPER(MID(INDEX(GVgg!$B$12:$F$600,B442,1),9,99)),INDEX(GVgg!$B$12:$F$600,B442,4))</f>
        <v>0</v>
      </c>
      <c r="H442" s="106">
        <f t="shared" si="14"/>
        <v>0</v>
      </c>
      <c r="I442" s="108" t="str">
        <f t="shared" si="15"/>
        <v xml:space="preserve"> </v>
      </c>
      <c r="J442" s="134" t="str">
        <f>IF($C442="","",_xlfn.IFNA(IF(ISBLANK(VLOOKUP($C442,GVgg!$D$12:BW$600,J$3,FALSE)),"i.a",VLOOKUP($C442,GVgg!$D$12:BW$600,J$3,FALSE)),"i.a"))</f>
        <v>i.a</v>
      </c>
      <c r="K442" s="134" t="str">
        <f>IF($C442="","",_xlfn.IFNA(IF(ISBLANK(VLOOKUP($C442,GVgg!$D$12:BX$600,K$3,FALSE)),"i.a",VLOOKUP($C442,GVgg!$D$12:BX$600,K$3,FALSE)),"i.a"))</f>
        <v>i.a</v>
      </c>
      <c r="L442" s="134" t="str">
        <f>IF($C442="","",_xlfn.IFNA(IF(ISBLANK(VLOOKUP($C442,GVgg!$D$12:BY$600,L$3,FALSE)),"i.a",VLOOKUP($C442,GVgg!$D$12:BY$600,L$3,FALSE)),"i.a"))</f>
        <v>i.a</v>
      </c>
      <c r="M442" s="134" t="str">
        <f>IF($C442="","",_xlfn.IFNA(IF(ISBLANK(VLOOKUP($C442,GVgg!$D$12:BZ$600,M$3,FALSE)),"i.a",VLOOKUP($C442,GVgg!$D$12:BZ$600,M$3,FALSE)),"i.a"))</f>
        <v>i.a</v>
      </c>
      <c r="N442" s="134" t="str">
        <f>IF($C442="","",_xlfn.IFNA(IF(ISBLANK(VLOOKUP($C442,GVgg!$D$12:CA$600,N$3,FALSE)),"i.a",VLOOKUP($C442,GVgg!$D$12:CA$600,N$3,FALSE)),"i.a"))</f>
        <v>i.a</v>
      </c>
      <c r="O442" s="134" t="str">
        <f>IF($C442="","",_xlfn.IFNA(IF(ISBLANK(VLOOKUP($C442,GVgg!$D$12:CB$600,O$3,FALSE)),"i.a",VLOOKUP($C442,GVgg!$D$12:CB$600,O$3,FALSE)),"i.a"))</f>
        <v>i.a</v>
      </c>
      <c r="P442" s="134" t="str">
        <f>IF($C442="","",_xlfn.IFNA(IF(ISBLANK(VLOOKUP($C442,GVgg!$D$12:CC$600,P$3,FALSE)),"i.a",VLOOKUP($C442,GVgg!$D$12:CC$600,P$3,FALSE)),"i.a"))</f>
        <v>i.a</v>
      </c>
      <c r="Q442" s="134" t="str">
        <f>IF($C442="","",_xlfn.IFNA(IF(ISBLANK(VLOOKUP($C442,GVgg!$D$12:CD$600,Q$3,FALSE)),"i.a",VLOOKUP($C442,GVgg!$D$12:CD$600,Q$3,FALSE)),"i.a"))</f>
        <v>i.a</v>
      </c>
      <c r="R442" s="134" t="str">
        <f>IF($C442="","",_xlfn.IFNA(IF(ISBLANK(VLOOKUP($C442,GVgg!$D$12:CE$600,R$3,FALSE)),"i.a",VLOOKUP($C442,GVgg!$D$12:CE$600,R$3,FALSE)),"i.a"))</f>
        <v>i.a</v>
      </c>
      <c r="S442" s="134" t="str">
        <f>IF($C442="","",_xlfn.IFNA(IF(ISBLANK(VLOOKUP($C442,GVgg!$D$12:CF$600,S$3,FALSE)),"i.a",VLOOKUP($C442,GVgg!$D$12:CF$600,S$3,FALSE)),"i.a"))</f>
        <v>i.a</v>
      </c>
      <c r="T442" s="134" t="str">
        <f>IF($C442="","",_xlfn.IFNA(IF(ISBLANK(VLOOKUP($C442,GVgg!$D$12:CG$600,T$3,FALSE)),"i.a",VLOOKUP($C442,GVgg!$D$12:CG$600,T$3,FALSE)),"i.a"))</f>
        <v>i.a</v>
      </c>
      <c r="U442" s="134" t="str">
        <f>IF($C442="","",_xlfn.IFNA(IF(ISBLANK(VLOOKUP($C442,GVgg!$D$12:CH$600,U$3,FALSE)),"i.a",VLOOKUP($C442,GVgg!$D$12:CH$600,U$3,FALSE)),"i.a"))</f>
        <v>i.a</v>
      </c>
      <c r="V442" s="134" t="str">
        <f>IF($C442="","",_xlfn.IFNA(IF(ISBLANK(VLOOKUP($C442,GVgg!$D$12:CI$600,V$3,FALSE)),"i.a",VLOOKUP($C442,GVgg!$D$12:CI$600,V$3,FALSE)),"i.a"))</f>
        <v>i.a</v>
      </c>
      <c r="W442" s="134" t="str">
        <f>IF($C442="","",_xlfn.IFNA(IF(ISBLANK(VLOOKUP($C442,GVgg!$D$12:CJ$600,W$3,FALSE)),"i.a",VLOOKUP($C442,GVgg!$D$12:CJ$600,W$3,FALSE)),"i.a"))</f>
        <v>i.a</v>
      </c>
      <c r="X442" s="134" t="str">
        <f>IF($C442="","",_xlfn.IFNA(IF(ISBLANK(VLOOKUP($C442,GVgg!$D$12:CK$600,X$3,FALSE)),"i.a",VLOOKUP($C442,GVgg!$D$12:CK$600,X$3,FALSE)),"i.a"))</f>
        <v>i.a</v>
      </c>
      <c r="Y442" s="134" t="str">
        <f>IF($C442="","",_xlfn.IFNA(IF(ISBLANK(VLOOKUP($C442,GVgg!$D$12:CL$600,Y$3,FALSE)),"i.a",VLOOKUP($C442,GVgg!$D$12:CL$600,Y$3,FALSE)),"i.a"))</f>
        <v>i.a</v>
      </c>
      <c r="Z442" s="134" t="str">
        <f>IF($C442="","",_xlfn.IFNA(IF(ISBLANK(VLOOKUP($C442,GVgg!$D$12:CM$600,Z$3,FALSE)),"i.a",VLOOKUP($C442,GVgg!$D$12:CM$600,Z$3,FALSE)),"i.a"))</f>
        <v>i.a</v>
      </c>
      <c r="AA442" s="134" t="str">
        <f>IF($C442="","",_xlfn.IFNA(IF(ISBLANK(VLOOKUP($C442,GVgg!$D$12:CN$600,AA$3,FALSE)),"i.a",VLOOKUP($C442,GVgg!$D$12:CN$600,AA$3,FALSE)),"i.a"))</f>
        <v>i.a</v>
      </c>
      <c r="AB442" s="134" t="str">
        <f>IF($C442="","",_xlfn.IFNA(IF(ISBLANK(VLOOKUP($C442,GVgg!$D$12:CO$600,AB$3,FALSE)),"i.a",VLOOKUP($C442,GVgg!$D$12:CO$600,AB$3,FALSE)),"i.a"))</f>
        <v>i.a</v>
      </c>
    </row>
    <row r="443" spans="1:28" x14ac:dyDescent="0.2">
      <c r="A443" s="45">
        <v>435</v>
      </c>
      <c r="B443" s="45">
        <f>IF(OR(B442=B441,INDEX(GVgg!$B$12:$D$600,B442,1)=""),B442+1,B442)</f>
        <v>435</v>
      </c>
      <c r="C443" s="45">
        <f>IF(B443=B444,"",INDEX(GVgg!$B$12:$D$600,B443,3))</f>
        <v>0</v>
      </c>
      <c r="D443" s="51" t="str">
        <f>_xlfn.IFNA(IF(OR($C443="",ISBLANK(VLOOKUP($C443,GVgg!$D$11:$BV1034,$I$3,FALSE))),"",VLOOKUP($C443,GVgg!$D$11:$BV1034,$I$3,FALSE)),"")</f>
        <v/>
      </c>
      <c r="E443" s="51" t="str">
        <f>_xlfn.IFNA(IF(OR($C443="",ISBLANK(VLOOKUP($C443,GVgg!$D$11:$BV1034,$I$3-1,FALSE))),"",VLOOKUP($C443,GVgg!$D$11:$BV1034,$I$3-1,FALSE)),"")</f>
        <v/>
      </c>
      <c r="F443" s="51">
        <f>IF(B443=B444,UPPER(MID(INDEX(GVgg!$B$12:$F$600,B443,1),9,99)),INDEX(GVgg!$B$12:$F$600,B443,5))</f>
        <v>0</v>
      </c>
      <c r="G443" s="51">
        <f>IF(B443=B444,UPPER(MID(INDEX(GVgg!$B$12:$F$600,B443,1),9,99)),INDEX(GVgg!$B$12:$F$600,B443,4))</f>
        <v>0</v>
      </c>
      <c r="H443" s="106">
        <f t="shared" si="14"/>
        <v>0</v>
      </c>
      <c r="I443" s="108" t="str">
        <f t="shared" si="15"/>
        <v xml:space="preserve"> </v>
      </c>
      <c r="J443" s="134" t="str">
        <f>IF($C443="","",_xlfn.IFNA(IF(ISBLANK(VLOOKUP($C443,GVgg!$D$12:BW$600,J$3,FALSE)),"i.a",VLOOKUP($C443,GVgg!$D$12:BW$600,J$3,FALSE)),"i.a"))</f>
        <v>i.a</v>
      </c>
      <c r="K443" s="134" t="str">
        <f>IF($C443="","",_xlfn.IFNA(IF(ISBLANK(VLOOKUP($C443,GVgg!$D$12:BX$600,K$3,FALSE)),"i.a",VLOOKUP($C443,GVgg!$D$12:BX$600,K$3,FALSE)),"i.a"))</f>
        <v>i.a</v>
      </c>
      <c r="L443" s="134" t="str">
        <f>IF($C443="","",_xlfn.IFNA(IF(ISBLANK(VLOOKUP($C443,GVgg!$D$12:BY$600,L$3,FALSE)),"i.a",VLOOKUP($C443,GVgg!$D$12:BY$600,L$3,FALSE)),"i.a"))</f>
        <v>i.a</v>
      </c>
      <c r="M443" s="134" t="str">
        <f>IF($C443="","",_xlfn.IFNA(IF(ISBLANK(VLOOKUP($C443,GVgg!$D$12:BZ$600,M$3,FALSE)),"i.a",VLOOKUP($C443,GVgg!$D$12:BZ$600,M$3,FALSE)),"i.a"))</f>
        <v>i.a</v>
      </c>
      <c r="N443" s="134" t="str">
        <f>IF($C443="","",_xlfn.IFNA(IF(ISBLANK(VLOOKUP($C443,GVgg!$D$12:CA$600,N$3,FALSE)),"i.a",VLOOKUP($C443,GVgg!$D$12:CA$600,N$3,FALSE)),"i.a"))</f>
        <v>i.a</v>
      </c>
      <c r="O443" s="134" t="str">
        <f>IF($C443="","",_xlfn.IFNA(IF(ISBLANK(VLOOKUP($C443,GVgg!$D$12:CB$600,O$3,FALSE)),"i.a",VLOOKUP($C443,GVgg!$D$12:CB$600,O$3,FALSE)),"i.a"))</f>
        <v>i.a</v>
      </c>
      <c r="P443" s="134" t="str">
        <f>IF($C443="","",_xlfn.IFNA(IF(ISBLANK(VLOOKUP($C443,GVgg!$D$12:CC$600,P$3,FALSE)),"i.a",VLOOKUP($C443,GVgg!$D$12:CC$600,P$3,FALSE)),"i.a"))</f>
        <v>i.a</v>
      </c>
      <c r="Q443" s="134" t="str">
        <f>IF($C443="","",_xlfn.IFNA(IF(ISBLANK(VLOOKUP($C443,GVgg!$D$12:CD$600,Q$3,FALSE)),"i.a",VLOOKUP($C443,GVgg!$D$12:CD$600,Q$3,FALSE)),"i.a"))</f>
        <v>i.a</v>
      </c>
      <c r="R443" s="134" t="str">
        <f>IF($C443="","",_xlfn.IFNA(IF(ISBLANK(VLOOKUP($C443,GVgg!$D$12:CE$600,R$3,FALSE)),"i.a",VLOOKUP($C443,GVgg!$D$12:CE$600,R$3,FALSE)),"i.a"))</f>
        <v>i.a</v>
      </c>
      <c r="S443" s="134" t="str">
        <f>IF($C443="","",_xlfn.IFNA(IF(ISBLANK(VLOOKUP($C443,GVgg!$D$12:CF$600,S$3,FALSE)),"i.a",VLOOKUP($C443,GVgg!$D$12:CF$600,S$3,FALSE)),"i.a"))</f>
        <v>i.a</v>
      </c>
      <c r="T443" s="134" t="str">
        <f>IF($C443="","",_xlfn.IFNA(IF(ISBLANK(VLOOKUP($C443,GVgg!$D$12:CG$600,T$3,FALSE)),"i.a",VLOOKUP($C443,GVgg!$D$12:CG$600,T$3,FALSE)),"i.a"))</f>
        <v>i.a</v>
      </c>
      <c r="U443" s="134" t="str">
        <f>IF($C443="","",_xlfn.IFNA(IF(ISBLANK(VLOOKUP($C443,GVgg!$D$12:CH$600,U$3,FALSE)),"i.a",VLOOKUP($C443,GVgg!$D$12:CH$600,U$3,FALSE)),"i.a"))</f>
        <v>i.a</v>
      </c>
      <c r="V443" s="134" t="str">
        <f>IF($C443="","",_xlfn.IFNA(IF(ISBLANK(VLOOKUP($C443,GVgg!$D$12:CI$600,V$3,FALSE)),"i.a",VLOOKUP($C443,GVgg!$D$12:CI$600,V$3,FALSE)),"i.a"))</f>
        <v>i.a</v>
      </c>
      <c r="W443" s="134" t="str">
        <f>IF($C443="","",_xlfn.IFNA(IF(ISBLANK(VLOOKUP($C443,GVgg!$D$12:CJ$600,W$3,FALSE)),"i.a",VLOOKUP($C443,GVgg!$D$12:CJ$600,W$3,FALSE)),"i.a"))</f>
        <v>i.a</v>
      </c>
      <c r="X443" s="134" t="str">
        <f>IF($C443="","",_xlfn.IFNA(IF(ISBLANK(VLOOKUP($C443,GVgg!$D$12:CK$600,X$3,FALSE)),"i.a",VLOOKUP($C443,GVgg!$D$12:CK$600,X$3,FALSE)),"i.a"))</f>
        <v>i.a</v>
      </c>
      <c r="Y443" s="134" t="str">
        <f>IF($C443="","",_xlfn.IFNA(IF(ISBLANK(VLOOKUP($C443,GVgg!$D$12:CL$600,Y$3,FALSE)),"i.a",VLOOKUP($C443,GVgg!$D$12:CL$600,Y$3,FALSE)),"i.a"))</f>
        <v>i.a</v>
      </c>
      <c r="Z443" s="134" t="str">
        <f>IF($C443="","",_xlfn.IFNA(IF(ISBLANK(VLOOKUP($C443,GVgg!$D$12:CM$600,Z$3,FALSE)),"i.a",VLOOKUP($C443,GVgg!$D$12:CM$600,Z$3,FALSE)),"i.a"))</f>
        <v>i.a</v>
      </c>
      <c r="AA443" s="134" t="str">
        <f>IF($C443="","",_xlfn.IFNA(IF(ISBLANK(VLOOKUP($C443,GVgg!$D$12:CN$600,AA$3,FALSE)),"i.a",VLOOKUP($C443,GVgg!$D$12:CN$600,AA$3,FALSE)),"i.a"))</f>
        <v>i.a</v>
      </c>
      <c r="AB443" s="134" t="str">
        <f>IF($C443="","",_xlfn.IFNA(IF(ISBLANK(VLOOKUP($C443,GVgg!$D$12:CO$600,AB$3,FALSE)),"i.a",VLOOKUP($C443,GVgg!$D$12:CO$600,AB$3,FALSE)),"i.a"))</f>
        <v>i.a</v>
      </c>
    </row>
    <row r="444" spans="1:28" x14ac:dyDescent="0.2">
      <c r="A444" s="45">
        <v>436</v>
      </c>
      <c r="B444" s="45">
        <f>IF(OR(B443=B442,INDEX(GVgg!$B$12:$D$600,B443,1)=""),B443+1,B443)</f>
        <v>436</v>
      </c>
      <c r="C444" s="45">
        <f>IF(B444=B445,"",INDEX(GVgg!$B$12:$D$600,B444,3))</f>
        <v>0</v>
      </c>
      <c r="D444" s="51" t="str">
        <f>_xlfn.IFNA(IF(OR($C444="",ISBLANK(VLOOKUP($C444,GVgg!$D$11:$BV1035,$I$3,FALSE))),"",VLOOKUP($C444,GVgg!$D$11:$BV1035,$I$3,FALSE)),"")</f>
        <v/>
      </c>
      <c r="E444" s="51" t="str">
        <f>_xlfn.IFNA(IF(OR($C444="",ISBLANK(VLOOKUP($C444,GVgg!$D$11:$BV1035,$I$3-1,FALSE))),"",VLOOKUP($C444,GVgg!$D$11:$BV1035,$I$3-1,FALSE)),"")</f>
        <v/>
      </c>
      <c r="F444" s="51">
        <f>IF(B444=B445,UPPER(MID(INDEX(GVgg!$B$12:$F$600,B444,1),9,99)),INDEX(GVgg!$B$12:$F$600,B444,5))</f>
        <v>0</v>
      </c>
      <c r="G444" s="51">
        <f>IF(B444=B445,UPPER(MID(INDEX(GVgg!$B$12:$F$600,B444,1),9,99)),INDEX(GVgg!$B$12:$F$600,B444,4))</f>
        <v>0</v>
      </c>
      <c r="H444" s="106">
        <f t="shared" si="14"/>
        <v>0</v>
      </c>
      <c r="I444" s="108" t="str">
        <f t="shared" si="15"/>
        <v xml:space="preserve"> </v>
      </c>
      <c r="J444" s="134" t="str">
        <f>IF($C444="","",_xlfn.IFNA(IF(ISBLANK(VLOOKUP($C444,GVgg!$D$12:BW$600,J$3,FALSE)),"i.a",VLOOKUP($C444,GVgg!$D$12:BW$600,J$3,FALSE)),"i.a"))</f>
        <v>i.a</v>
      </c>
      <c r="K444" s="134" t="str">
        <f>IF($C444="","",_xlfn.IFNA(IF(ISBLANK(VLOOKUP($C444,GVgg!$D$12:BX$600,K$3,FALSE)),"i.a",VLOOKUP($C444,GVgg!$D$12:BX$600,K$3,FALSE)),"i.a"))</f>
        <v>i.a</v>
      </c>
      <c r="L444" s="134" t="str">
        <f>IF($C444="","",_xlfn.IFNA(IF(ISBLANK(VLOOKUP($C444,GVgg!$D$12:BY$600,L$3,FALSE)),"i.a",VLOOKUP($C444,GVgg!$D$12:BY$600,L$3,FALSE)),"i.a"))</f>
        <v>i.a</v>
      </c>
      <c r="M444" s="134" t="str">
        <f>IF($C444="","",_xlfn.IFNA(IF(ISBLANK(VLOOKUP($C444,GVgg!$D$12:BZ$600,M$3,FALSE)),"i.a",VLOOKUP($C444,GVgg!$D$12:BZ$600,M$3,FALSE)),"i.a"))</f>
        <v>i.a</v>
      </c>
      <c r="N444" s="134" t="str">
        <f>IF($C444="","",_xlfn.IFNA(IF(ISBLANK(VLOOKUP($C444,GVgg!$D$12:CA$600,N$3,FALSE)),"i.a",VLOOKUP($C444,GVgg!$D$12:CA$600,N$3,FALSE)),"i.a"))</f>
        <v>i.a</v>
      </c>
      <c r="O444" s="134" t="str">
        <f>IF($C444="","",_xlfn.IFNA(IF(ISBLANK(VLOOKUP($C444,GVgg!$D$12:CB$600,O$3,FALSE)),"i.a",VLOOKUP($C444,GVgg!$D$12:CB$600,O$3,FALSE)),"i.a"))</f>
        <v>i.a</v>
      </c>
      <c r="P444" s="134" t="str">
        <f>IF($C444="","",_xlfn.IFNA(IF(ISBLANK(VLOOKUP($C444,GVgg!$D$12:CC$600,P$3,FALSE)),"i.a",VLOOKUP($C444,GVgg!$D$12:CC$600,P$3,FALSE)),"i.a"))</f>
        <v>i.a</v>
      </c>
      <c r="Q444" s="134" t="str">
        <f>IF($C444="","",_xlfn.IFNA(IF(ISBLANK(VLOOKUP($C444,GVgg!$D$12:CD$600,Q$3,FALSE)),"i.a",VLOOKUP($C444,GVgg!$D$12:CD$600,Q$3,FALSE)),"i.a"))</f>
        <v>i.a</v>
      </c>
      <c r="R444" s="134" t="str">
        <f>IF($C444="","",_xlfn.IFNA(IF(ISBLANK(VLOOKUP($C444,GVgg!$D$12:CE$600,R$3,FALSE)),"i.a",VLOOKUP($C444,GVgg!$D$12:CE$600,R$3,FALSE)),"i.a"))</f>
        <v>i.a</v>
      </c>
      <c r="S444" s="134" t="str">
        <f>IF($C444="","",_xlfn.IFNA(IF(ISBLANK(VLOOKUP($C444,GVgg!$D$12:CF$600,S$3,FALSE)),"i.a",VLOOKUP($C444,GVgg!$D$12:CF$600,S$3,FALSE)),"i.a"))</f>
        <v>i.a</v>
      </c>
      <c r="T444" s="134" t="str">
        <f>IF($C444="","",_xlfn.IFNA(IF(ISBLANK(VLOOKUP($C444,GVgg!$D$12:CG$600,T$3,FALSE)),"i.a",VLOOKUP($C444,GVgg!$D$12:CG$600,T$3,FALSE)),"i.a"))</f>
        <v>i.a</v>
      </c>
      <c r="U444" s="134" t="str">
        <f>IF($C444="","",_xlfn.IFNA(IF(ISBLANK(VLOOKUP($C444,GVgg!$D$12:CH$600,U$3,FALSE)),"i.a",VLOOKUP($C444,GVgg!$D$12:CH$600,U$3,FALSE)),"i.a"))</f>
        <v>i.a</v>
      </c>
      <c r="V444" s="134" t="str">
        <f>IF($C444="","",_xlfn.IFNA(IF(ISBLANK(VLOOKUP($C444,GVgg!$D$12:CI$600,V$3,FALSE)),"i.a",VLOOKUP($C444,GVgg!$D$12:CI$600,V$3,FALSE)),"i.a"))</f>
        <v>i.a</v>
      </c>
      <c r="W444" s="134" t="str">
        <f>IF($C444="","",_xlfn.IFNA(IF(ISBLANK(VLOOKUP($C444,GVgg!$D$12:CJ$600,W$3,FALSE)),"i.a",VLOOKUP($C444,GVgg!$D$12:CJ$600,W$3,FALSE)),"i.a"))</f>
        <v>i.a</v>
      </c>
      <c r="X444" s="134" t="str">
        <f>IF($C444="","",_xlfn.IFNA(IF(ISBLANK(VLOOKUP($C444,GVgg!$D$12:CK$600,X$3,FALSE)),"i.a",VLOOKUP($C444,GVgg!$D$12:CK$600,X$3,FALSE)),"i.a"))</f>
        <v>i.a</v>
      </c>
      <c r="Y444" s="134" t="str">
        <f>IF($C444="","",_xlfn.IFNA(IF(ISBLANK(VLOOKUP($C444,GVgg!$D$12:CL$600,Y$3,FALSE)),"i.a",VLOOKUP($C444,GVgg!$D$12:CL$600,Y$3,FALSE)),"i.a"))</f>
        <v>i.a</v>
      </c>
      <c r="Z444" s="134" t="str">
        <f>IF($C444="","",_xlfn.IFNA(IF(ISBLANK(VLOOKUP($C444,GVgg!$D$12:CM$600,Z$3,FALSE)),"i.a",VLOOKUP($C444,GVgg!$D$12:CM$600,Z$3,FALSE)),"i.a"))</f>
        <v>i.a</v>
      </c>
      <c r="AA444" s="134" t="str">
        <f>IF($C444="","",_xlfn.IFNA(IF(ISBLANK(VLOOKUP($C444,GVgg!$D$12:CN$600,AA$3,FALSE)),"i.a",VLOOKUP($C444,GVgg!$D$12:CN$600,AA$3,FALSE)),"i.a"))</f>
        <v>i.a</v>
      </c>
      <c r="AB444" s="134" t="str">
        <f>IF($C444="","",_xlfn.IFNA(IF(ISBLANK(VLOOKUP($C444,GVgg!$D$12:CO$600,AB$3,FALSE)),"i.a",VLOOKUP($C444,GVgg!$D$12:CO$600,AB$3,FALSE)),"i.a"))</f>
        <v>i.a</v>
      </c>
    </row>
    <row r="445" spans="1:28" x14ac:dyDescent="0.2">
      <c r="A445" s="45">
        <v>437</v>
      </c>
      <c r="B445" s="45">
        <f>IF(OR(B444=B443,INDEX(GVgg!$B$12:$D$600,B444,1)=""),B444+1,B444)</f>
        <v>437</v>
      </c>
      <c r="C445" s="45">
        <f>IF(B445=B446,"",INDEX(GVgg!$B$12:$D$600,B445,3))</f>
        <v>0</v>
      </c>
      <c r="D445" s="51" t="str">
        <f>_xlfn.IFNA(IF(OR($C445="",ISBLANK(VLOOKUP($C445,GVgg!$D$11:$BV1036,$I$3,FALSE))),"",VLOOKUP($C445,GVgg!$D$11:$BV1036,$I$3,FALSE)),"")</f>
        <v/>
      </c>
      <c r="E445" s="51" t="str">
        <f>_xlfn.IFNA(IF(OR($C445="",ISBLANK(VLOOKUP($C445,GVgg!$D$11:$BV1036,$I$3-1,FALSE))),"",VLOOKUP($C445,GVgg!$D$11:$BV1036,$I$3-1,FALSE)),"")</f>
        <v/>
      </c>
      <c r="F445" s="51">
        <f>IF(B445=B446,UPPER(MID(INDEX(GVgg!$B$12:$F$600,B445,1),9,99)),INDEX(GVgg!$B$12:$F$600,B445,5))</f>
        <v>0</v>
      </c>
      <c r="G445" s="51">
        <f>IF(B445=B446,UPPER(MID(INDEX(GVgg!$B$12:$F$600,B445,1),9,99)),INDEX(GVgg!$B$12:$F$600,B445,4))</f>
        <v>0</v>
      </c>
      <c r="H445" s="106">
        <f t="shared" si="14"/>
        <v>0</v>
      </c>
      <c r="I445" s="108" t="str">
        <f t="shared" si="15"/>
        <v xml:space="preserve"> </v>
      </c>
      <c r="J445" s="134" t="str">
        <f>IF($C445="","",_xlfn.IFNA(IF(ISBLANK(VLOOKUP($C445,GVgg!$D$12:BW$600,J$3,FALSE)),"i.a",VLOOKUP($C445,GVgg!$D$12:BW$600,J$3,FALSE)),"i.a"))</f>
        <v>i.a</v>
      </c>
      <c r="K445" s="134" t="str">
        <f>IF($C445="","",_xlfn.IFNA(IF(ISBLANK(VLOOKUP($C445,GVgg!$D$12:BX$600,K$3,FALSE)),"i.a",VLOOKUP($C445,GVgg!$D$12:BX$600,K$3,FALSE)),"i.a"))</f>
        <v>i.a</v>
      </c>
      <c r="L445" s="134" t="str">
        <f>IF($C445="","",_xlfn.IFNA(IF(ISBLANK(VLOOKUP($C445,GVgg!$D$12:BY$600,L$3,FALSE)),"i.a",VLOOKUP($C445,GVgg!$D$12:BY$600,L$3,FALSE)),"i.a"))</f>
        <v>i.a</v>
      </c>
      <c r="M445" s="134" t="str">
        <f>IF($C445="","",_xlfn.IFNA(IF(ISBLANK(VLOOKUP($C445,GVgg!$D$12:BZ$600,M$3,FALSE)),"i.a",VLOOKUP($C445,GVgg!$D$12:BZ$600,M$3,FALSE)),"i.a"))</f>
        <v>i.a</v>
      </c>
      <c r="N445" s="134" t="str">
        <f>IF($C445="","",_xlfn.IFNA(IF(ISBLANK(VLOOKUP($C445,GVgg!$D$12:CA$600,N$3,FALSE)),"i.a",VLOOKUP($C445,GVgg!$D$12:CA$600,N$3,FALSE)),"i.a"))</f>
        <v>i.a</v>
      </c>
      <c r="O445" s="134" t="str">
        <f>IF($C445="","",_xlfn.IFNA(IF(ISBLANK(VLOOKUP($C445,GVgg!$D$12:CB$600,O$3,FALSE)),"i.a",VLOOKUP($C445,GVgg!$D$12:CB$600,O$3,FALSE)),"i.a"))</f>
        <v>i.a</v>
      </c>
      <c r="P445" s="134" t="str">
        <f>IF($C445="","",_xlfn.IFNA(IF(ISBLANK(VLOOKUP($C445,GVgg!$D$12:CC$600,P$3,FALSE)),"i.a",VLOOKUP($C445,GVgg!$D$12:CC$600,P$3,FALSE)),"i.a"))</f>
        <v>i.a</v>
      </c>
      <c r="Q445" s="134" t="str">
        <f>IF($C445="","",_xlfn.IFNA(IF(ISBLANK(VLOOKUP($C445,GVgg!$D$12:CD$600,Q$3,FALSE)),"i.a",VLOOKUP($C445,GVgg!$D$12:CD$600,Q$3,FALSE)),"i.a"))</f>
        <v>i.a</v>
      </c>
      <c r="R445" s="134" t="str">
        <f>IF($C445="","",_xlfn.IFNA(IF(ISBLANK(VLOOKUP($C445,GVgg!$D$12:CE$600,R$3,FALSE)),"i.a",VLOOKUP($C445,GVgg!$D$12:CE$600,R$3,FALSE)),"i.a"))</f>
        <v>i.a</v>
      </c>
      <c r="S445" s="134" t="str">
        <f>IF($C445="","",_xlfn.IFNA(IF(ISBLANK(VLOOKUP($C445,GVgg!$D$12:CF$600,S$3,FALSE)),"i.a",VLOOKUP($C445,GVgg!$D$12:CF$600,S$3,FALSE)),"i.a"))</f>
        <v>i.a</v>
      </c>
      <c r="T445" s="134" t="str">
        <f>IF($C445="","",_xlfn.IFNA(IF(ISBLANK(VLOOKUP($C445,GVgg!$D$12:CG$600,T$3,FALSE)),"i.a",VLOOKUP($C445,GVgg!$D$12:CG$600,T$3,FALSE)),"i.a"))</f>
        <v>i.a</v>
      </c>
      <c r="U445" s="134" t="str">
        <f>IF($C445="","",_xlfn.IFNA(IF(ISBLANK(VLOOKUP($C445,GVgg!$D$12:CH$600,U$3,FALSE)),"i.a",VLOOKUP($C445,GVgg!$D$12:CH$600,U$3,FALSE)),"i.a"))</f>
        <v>i.a</v>
      </c>
      <c r="V445" s="134" t="str">
        <f>IF($C445="","",_xlfn.IFNA(IF(ISBLANK(VLOOKUP($C445,GVgg!$D$12:CI$600,V$3,FALSE)),"i.a",VLOOKUP($C445,GVgg!$D$12:CI$600,V$3,FALSE)),"i.a"))</f>
        <v>i.a</v>
      </c>
      <c r="W445" s="134" t="str">
        <f>IF($C445="","",_xlfn.IFNA(IF(ISBLANK(VLOOKUP($C445,GVgg!$D$12:CJ$600,W$3,FALSE)),"i.a",VLOOKUP($C445,GVgg!$D$12:CJ$600,W$3,FALSE)),"i.a"))</f>
        <v>i.a</v>
      </c>
      <c r="X445" s="134" t="str">
        <f>IF($C445="","",_xlfn.IFNA(IF(ISBLANK(VLOOKUP($C445,GVgg!$D$12:CK$600,X$3,FALSE)),"i.a",VLOOKUP($C445,GVgg!$D$12:CK$600,X$3,FALSE)),"i.a"))</f>
        <v>i.a</v>
      </c>
      <c r="Y445" s="134" t="str">
        <f>IF($C445="","",_xlfn.IFNA(IF(ISBLANK(VLOOKUP($C445,GVgg!$D$12:CL$600,Y$3,FALSE)),"i.a",VLOOKUP($C445,GVgg!$D$12:CL$600,Y$3,FALSE)),"i.a"))</f>
        <v>i.a</v>
      </c>
      <c r="Z445" s="134" t="str">
        <f>IF($C445="","",_xlfn.IFNA(IF(ISBLANK(VLOOKUP($C445,GVgg!$D$12:CM$600,Z$3,FALSE)),"i.a",VLOOKUP($C445,GVgg!$D$12:CM$600,Z$3,FALSE)),"i.a"))</f>
        <v>i.a</v>
      </c>
      <c r="AA445" s="134" t="str">
        <f>IF($C445="","",_xlfn.IFNA(IF(ISBLANK(VLOOKUP($C445,GVgg!$D$12:CN$600,AA$3,FALSE)),"i.a",VLOOKUP($C445,GVgg!$D$12:CN$600,AA$3,FALSE)),"i.a"))</f>
        <v>i.a</v>
      </c>
      <c r="AB445" s="134" t="str">
        <f>IF($C445="","",_xlfn.IFNA(IF(ISBLANK(VLOOKUP($C445,GVgg!$D$12:CO$600,AB$3,FALSE)),"i.a",VLOOKUP($C445,GVgg!$D$12:CO$600,AB$3,FALSE)),"i.a"))</f>
        <v>i.a</v>
      </c>
    </row>
    <row r="446" spans="1:28" x14ac:dyDescent="0.2">
      <c r="A446" s="45">
        <v>438</v>
      </c>
      <c r="B446" s="45">
        <f>IF(OR(B445=B444,INDEX(GVgg!$B$12:$D$600,B445,1)=""),B445+1,B445)</f>
        <v>438</v>
      </c>
      <c r="C446" s="45">
        <f>IF(B446=B447,"",INDEX(GVgg!$B$12:$D$600,B446,3))</f>
        <v>0</v>
      </c>
      <c r="D446" s="51" t="str">
        <f>_xlfn.IFNA(IF(OR($C446="",ISBLANK(VLOOKUP($C446,GVgg!$D$11:$BV1037,$I$3,FALSE))),"",VLOOKUP($C446,GVgg!$D$11:$BV1037,$I$3,FALSE)),"")</f>
        <v/>
      </c>
      <c r="E446" s="51" t="str">
        <f>_xlfn.IFNA(IF(OR($C446="",ISBLANK(VLOOKUP($C446,GVgg!$D$11:$BV1037,$I$3-1,FALSE))),"",VLOOKUP($C446,GVgg!$D$11:$BV1037,$I$3-1,FALSE)),"")</f>
        <v/>
      </c>
      <c r="F446" s="51">
        <f>IF(B446=B447,UPPER(MID(INDEX(GVgg!$B$12:$F$600,B446,1),9,99)),INDEX(GVgg!$B$12:$F$600,B446,5))</f>
        <v>0</v>
      </c>
      <c r="G446" s="51">
        <f>IF(B446=B447,UPPER(MID(INDEX(GVgg!$B$12:$F$600,B446,1),9,99)),INDEX(GVgg!$B$12:$F$600,B446,4))</f>
        <v>0</v>
      </c>
      <c r="H446" s="106">
        <f t="shared" si="14"/>
        <v>0</v>
      </c>
      <c r="I446" s="108" t="str">
        <f t="shared" si="15"/>
        <v xml:space="preserve"> </v>
      </c>
      <c r="J446" s="134" t="str">
        <f>IF($C446="","",_xlfn.IFNA(IF(ISBLANK(VLOOKUP($C446,GVgg!$D$12:BW$600,J$3,FALSE)),"i.a",VLOOKUP($C446,GVgg!$D$12:BW$600,J$3,FALSE)),"i.a"))</f>
        <v>i.a</v>
      </c>
      <c r="K446" s="134" t="str">
        <f>IF($C446="","",_xlfn.IFNA(IF(ISBLANK(VLOOKUP($C446,GVgg!$D$12:BX$600,K$3,FALSE)),"i.a",VLOOKUP($C446,GVgg!$D$12:BX$600,K$3,FALSE)),"i.a"))</f>
        <v>i.a</v>
      </c>
      <c r="L446" s="134" t="str">
        <f>IF($C446="","",_xlfn.IFNA(IF(ISBLANK(VLOOKUP($C446,GVgg!$D$12:BY$600,L$3,FALSE)),"i.a",VLOOKUP($C446,GVgg!$D$12:BY$600,L$3,FALSE)),"i.a"))</f>
        <v>i.a</v>
      </c>
      <c r="M446" s="134" t="str">
        <f>IF($C446="","",_xlfn.IFNA(IF(ISBLANK(VLOOKUP($C446,GVgg!$D$12:BZ$600,M$3,FALSE)),"i.a",VLOOKUP($C446,GVgg!$D$12:BZ$600,M$3,FALSE)),"i.a"))</f>
        <v>i.a</v>
      </c>
      <c r="N446" s="134" t="str">
        <f>IF($C446="","",_xlfn.IFNA(IF(ISBLANK(VLOOKUP($C446,GVgg!$D$12:CA$600,N$3,FALSE)),"i.a",VLOOKUP($C446,GVgg!$D$12:CA$600,N$3,FALSE)),"i.a"))</f>
        <v>i.a</v>
      </c>
      <c r="O446" s="134" t="str">
        <f>IF($C446="","",_xlfn.IFNA(IF(ISBLANK(VLOOKUP($C446,GVgg!$D$12:CB$600,O$3,FALSE)),"i.a",VLOOKUP($C446,GVgg!$D$12:CB$600,O$3,FALSE)),"i.a"))</f>
        <v>i.a</v>
      </c>
      <c r="P446" s="134" t="str">
        <f>IF($C446="","",_xlfn.IFNA(IF(ISBLANK(VLOOKUP($C446,GVgg!$D$12:CC$600,P$3,FALSE)),"i.a",VLOOKUP($C446,GVgg!$D$12:CC$600,P$3,FALSE)),"i.a"))</f>
        <v>i.a</v>
      </c>
      <c r="Q446" s="134" t="str">
        <f>IF($C446="","",_xlfn.IFNA(IF(ISBLANK(VLOOKUP($C446,GVgg!$D$12:CD$600,Q$3,FALSE)),"i.a",VLOOKUP($C446,GVgg!$D$12:CD$600,Q$3,FALSE)),"i.a"))</f>
        <v>i.a</v>
      </c>
      <c r="R446" s="134" t="str">
        <f>IF($C446="","",_xlfn.IFNA(IF(ISBLANK(VLOOKUP($C446,GVgg!$D$12:CE$600,R$3,FALSE)),"i.a",VLOOKUP($C446,GVgg!$D$12:CE$600,R$3,FALSE)),"i.a"))</f>
        <v>i.a</v>
      </c>
      <c r="S446" s="134" t="str">
        <f>IF($C446="","",_xlfn.IFNA(IF(ISBLANK(VLOOKUP($C446,GVgg!$D$12:CF$600,S$3,FALSE)),"i.a",VLOOKUP($C446,GVgg!$D$12:CF$600,S$3,FALSE)),"i.a"))</f>
        <v>i.a</v>
      </c>
      <c r="T446" s="134" t="str">
        <f>IF($C446="","",_xlfn.IFNA(IF(ISBLANK(VLOOKUP($C446,GVgg!$D$12:CG$600,T$3,FALSE)),"i.a",VLOOKUP($C446,GVgg!$D$12:CG$600,T$3,FALSE)),"i.a"))</f>
        <v>i.a</v>
      </c>
      <c r="U446" s="134" t="str">
        <f>IF($C446="","",_xlfn.IFNA(IF(ISBLANK(VLOOKUP($C446,GVgg!$D$12:CH$600,U$3,FALSE)),"i.a",VLOOKUP($C446,GVgg!$D$12:CH$600,U$3,FALSE)),"i.a"))</f>
        <v>i.a</v>
      </c>
      <c r="V446" s="134" t="str">
        <f>IF($C446="","",_xlfn.IFNA(IF(ISBLANK(VLOOKUP($C446,GVgg!$D$12:CI$600,V$3,FALSE)),"i.a",VLOOKUP($C446,GVgg!$D$12:CI$600,V$3,FALSE)),"i.a"))</f>
        <v>i.a</v>
      </c>
      <c r="W446" s="134" t="str">
        <f>IF($C446="","",_xlfn.IFNA(IF(ISBLANK(VLOOKUP($C446,GVgg!$D$12:CJ$600,W$3,FALSE)),"i.a",VLOOKUP($C446,GVgg!$D$12:CJ$600,W$3,FALSE)),"i.a"))</f>
        <v>i.a</v>
      </c>
      <c r="X446" s="134" t="str">
        <f>IF($C446="","",_xlfn.IFNA(IF(ISBLANK(VLOOKUP($C446,GVgg!$D$12:CK$600,X$3,FALSE)),"i.a",VLOOKUP($C446,GVgg!$D$12:CK$600,X$3,FALSE)),"i.a"))</f>
        <v>i.a</v>
      </c>
      <c r="Y446" s="134" t="str">
        <f>IF($C446="","",_xlfn.IFNA(IF(ISBLANK(VLOOKUP($C446,GVgg!$D$12:CL$600,Y$3,FALSE)),"i.a",VLOOKUP($C446,GVgg!$D$12:CL$600,Y$3,FALSE)),"i.a"))</f>
        <v>i.a</v>
      </c>
      <c r="Z446" s="134" t="str">
        <f>IF($C446="","",_xlfn.IFNA(IF(ISBLANK(VLOOKUP($C446,GVgg!$D$12:CM$600,Z$3,FALSE)),"i.a",VLOOKUP($C446,GVgg!$D$12:CM$600,Z$3,FALSE)),"i.a"))</f>
        <v>i.a</v>
      </c>
      <c r="AA446" s="134" t="str">
        <f>IF($C446="","",_xlfn.IFNA(IF(ISBLANK(VLOOKUP($C446,GVgg!$D$12:CN$600,AA$3,FALSE)),"i.a",VLOOKUP($C446,GVgg!$D$12:CN$600,AA$3,FALSE)),"i.a"))</f>
        <v>i.a</v>
      </c>
      <c r="AB446" s="134" t="str">
        <f>IF($C446="","",_xlfn.IFNA(IF(ISBLANK(VLOOKUP($C446,GVgg!$D$12:CO$600,AB$3,FALSE)),"i.a",VLOOKUP($C446,GVgg!$D$12:CO$600,AB$3,FALSE)),"i.a"))</f>
        <v>i.a</v>
      </c>
    </row>
    <row r="447" spans="1:28" x14ac:dyDescent="0.2">
      <c r="A447" s="45">
        <v>439</v>
      </c>
      <c r="B447" s="45">
        <f>IF(OR(B446=B445,INDEX(GVgg!$B$12:$D$600,B446,1)=""),B446+1,B446)</f>
        <v>439</v>
      </c>
      <c r="C447" s="45">
        <f>IF(B447=B448,"",INDEX(GVgg!$B$12:$D$600,B447,3))</f>
        <v>0</v>
      </c>
      <c r="D447" s="51" t="str">
        <f>_xlfn.IFNA(IF(OR($C447="",ISBLANK(VLOOKUP($C447,GVgg!$D$11:$BV1038,$I$3,FALSE))),"",VLOOKUP($C447,GVgg!$D$11:$BV1038,$I$3,FALSE)),"")</f>
        <v/>
      </c>
      <c r="E447" s="51" t="str">
        <f>_xlfn.IFNA(IF(OR($C447="",ISBLANK(VLOOKUP($C447,GVgg!$D$11:$BV1038,$I$3-1,FALSE))),"",VLOOKUP($C447,GVgg!$D$11:$BV1038,$I$3-1,FALSE)),"")</f>
        <v/>
      </c>
      <c r="F447" s="51">
        <f>IF(B447=B448,UPPER(MID(INDEX(GVgg!$B$12:$F$600,B447,1),9,99)),INDEX(GVgg!$B$12:$F$600,B447,5))</f>
        <v>0</v>
      </c>
      <c r="G447" s="51">
        <f>IF(B447=B448,UPPER(MID(INDEX(GVgg!$B$12:$F$600,B447,1),9,99)),INDEX(GVgg!$B$12:$F$600,B447,4))</f>
        <v>0</v>
      </c>
      <c r="H447" s="106">
        <f t="shared" si="14"/>
        <v>0</v>
      </c>
      <c r="I447" s="108" t="str">
        <f t="shared" si="15"/>
        <v xml:space="preserve"> </v>
      </c>
      <c r="J447" s="134" t="str">
        <f>IF($C447="","",_xlfn.IFNA(IF(ISBLANK(VLOOKUP($C447,GVgg!$D$12:BW$600,J$3,FALSE)),"i.a",VLOOKUP($C447,GVgg!$D$12:BW$600,J$3,FALSE)),"i.a"))</f>
        <v>i.a</v>
      </c>
      <c r="K447" s="134" t="str">
        <f>IF($C447="","",_xlfn.IFNA(IF(ISBLANK(VLOOKUP($C447,GVgg!$D$12:BX$600,K$3,FALSE)),"i.a",VLOOKUP($C447,GVgg!$D$12:BX$600,K$3,FALSE)),"i.a"))</f>
        <v>i.a</v>
      </c>
      <c r="L447" s="134" t="str">
        <f>IF($C447="","",_xlfn.IFNA(IF(ISBLANK(VLOOKUP($C447,GVgg!$D$12:BY$600,L$3,FALSE)),"i.a",VLOOKUP($C447,GVgg!$D$12:BY$600,L$3,FALSE)),"i.a"))</f>
        <v>i.a</v>
      </c>
      <c r="M447" s="134" t="str">
        <f>IF($C447="","",_xlfn.IFNA(IF(ISBLANK(VLOOKUP($C447,GVgg!$D$12:BZ$600,M$3,FALSE)),"i.a",VLOOKUP($C447,GVgg!$D$12:BZ$600,M$3,FALSE)),"i.a"))</f>
        <v>i.a</v>
      </c>
      <c r="N447" s="134" t="str">
        <f>IF($C447="","",_xlfn.IFNA(IF(ISBLANK(VLOOKUP($C447,GVgg!$D$12:CA$600,N$3,FALSE)),"i.a",VLOOKUP($C447,GVgg!$D$12:CA$600,N$3,FALSE)),"i.a"))</f>
        <v>i.a</v>
      </c>
      <c r="O447" s="134" t="str">
        <f>IF($C447="","",_xlfn.IFNA(IF(ISBLANK(VLOOKUP($C447,GVgg!$D$12:CB$600,O$3,FALSE)),"i.a",VLOOKUP($C447,GVgg!$D$12:CB$600,O$3,FALSE)),"i.a"))</f>
        <v>i.a</v>
      </c>
      <c r="P447" s="134" t="str">
        <f>IF($C447="","",_xlfn.IFNA(IF(ISBLANK(VLOOKUP($C447,GVgg!$D$12:CC$600,P$3,FALSE)),"i.a",VLOOKUP($C447,GVgg!$D$12:CC$600,P$3,FALSE)),"i.a"))</f>
        <v>i.a</v>
      </c>
      <c r="Q447" s="134" t="str">
        <f>IF($C447="","",_xlfn.IFNA(IF(ISBLANK(VLOOKUP($C447,GVgg!$D$12:CD$600,Q$3,FALSE)),"i.a",VLOOKUP($C447,GVgg!$D$12:CD$600,Q$3,FALSE)),"i.a"))</f>
        <v>i.a</v>
      </c>
      <c r="R447" s="134" t="str">
        <f>IF($C447="","",_xlfn.IFNA(IF(ISBLANK(VLOOKUP($C447,GVgg!$D$12:CE$600,R$3,FALSE)),"i.a",VLOOKUP($C447,GVgg!$D$12:CE$600,R$3,FALSE)),"i.a"))</f>
        <v>i.a</v>
      </c>
      <c r="S447" s="134" t="str">
        <f>IF($C447="","",_xlfn.IFNA(IF(ISBLANK(VLOOKUP($C447,GVgg!$D$12:CF$600,S$3,FALSE)),"i.a",VLOOKUP($C447,GVgg!$D$12:CF$600,S$3,FALSE)),"i.a"))</f>
        <v>i.a</v>
      </c>
      <c r="T447" s="134" t="str">
        <f>IF($C447="","",_xlfn.IFNA(IF(ISBLANK(VLOOKUP($C447,GVgg!$D$12:CG$600,T$3,FALSE)),"i.a",VLOOKUP($C447,GVgg!$D$12:CG$600,T$3,FALSE)),"i.a"))</f>
        <v>i.a</v>
      </c>
      <c r="U447" s="134" t="str">
        <f>IF($C447="","",_xlfn.IFNA(IF(ISBLANK(VLOOKUP($C447,GVgg!$D$12:CH$600,U$3,FALSE)),"i.a",VLOOKUP($C447,GVgg!$D$12:CH$600,U$3,FALSE)),"i.a"))</f>
        <v>i.a</v>
      </c>
      <c r="V447" s="134" t="str">
        <f>IF($C447="","",_xlfn.IFNA(IF(ISBLANK(VLOOKUP($C447,GVgg!$D$12:CI$600,V$3,FALSE)),"i.a",VLOOKUP($C447,GVgg!$D$12:CI$600,V$3,FALSE)),"i.a"))</f>
        <v>i.a</v>
      </c>
      <c r="W447" s="134" t="str">
        <f>IF($C447="","",_xlfn.IFNA(IF(ISBLANK(VLOOKUP($C447,GVgg!$D$12:CJ$600,W$3,FALSE)),"i.a",VLOOKUP($C447,GVgg!$D$12:CJ$600,W$3,FALSE)),"i.a"))</f>
        <v>i.a</v>
      </c>
      <c r="X447" s="134" t="str">
        <f>IF($C447="","",_xlfn.IFNA(IF(ISBLANK(VLOOKUP($C447,GVgg!$D$12:CK$600,X$3,FALSE)),"i.a",VLOOKUP($C447,GVgg!$D$12:CK$600,X$3,FALSE)),"i.a"))</f>
        <v>i.a</v>
      </c>
      <c r="Y447" s="134" t="str">
        <f>IF($C447="","",_xlfn.IFNA(IF(ISBLANK(VLOOKUP($C447,GVgg!$D$12:CL$600,Y$3,FALSE)),"i.a",VLOOKUP($C447,GVgg!$D$12:CL$600,Y$3,FALSE)),"i.a"))</f>
        <v>i.a</v>
      </c>
      <c r="Z447" s="134" t="str">
        <f>IF($C447="","",_xlfn.IFNA(IF(ISBLANK(VLOOKUP($C447,GVgg!$D$12:CM$600,Z$3,FALSE)),"i.a",VLOOKUP($C447,GVgg!$D$12:CM$600,Z$3,FALSE)),"i.a"))</f>
        <v>i.a</v>
      </c>
      <c r="AA447" s="134" t="str">
        <f>IF($C447="","",_xlfn.IFNA(IF(ISBLANK(VLOOKUP($C447,GVgg!$D$12:CN$600,AA$3,FALSE)),"i.a",VLOOKUP($C447,GVgg!$D$12:CN$600,AA$3,FALSE)),"i.a"))</f>
        <v>i.a</v>
      </c>
      <c r="AB447" s="134" t="str">
        <f>IF($C447="","",_xlfn.IFNA(IF(ISBLANK(VLOOKUP($C447,GVgg!$D$12:CO$600,AB$3,FALSE)),"i.a",VLOOKUP($C447,GVgg!$D$12:CO$600,AB$3,FALSE)),"i.a"))</f>
        <v>i.a</v>
      </c>
    </row>
    <row r="448" spans="1:28" x14ac:dyDescent="0.2">
      <c r="A448" s="45">
        <v>440</v>
      </c>
      <c r="B448" s="45">
        <f>IF(OR(B447=B446,INDEX(GVgg!$B$12:$D$600,B447,1)=""),B447+1,B447)</f>
        <v>440</v>
      </c>
      <c r="C448" s="45">
        <f>IF(B448=B449,"",INDEX(GVgg!$B$12:$D$600,B448,3))</f>
        <v>0</v>
      </c>
      <c r="D448" s="51" t="str">
        <f>_xlfn.IFNA(IF(OR($C448="",ISBLANK(VLOOKUP($C448,GVgg!$D$11:$BV1039,$I$3,FALSE))),"",VLOOKUP($C448,GVgg!$D$11:$BV1039,$I$3,FALSE)),"")</f>
        <v/>
      </c>
      <c r="E448" s="51" t="str">
        <f>_xlfn.IFNA(IF(OR($C448="",ISBLANK(VLOOKUP($C448,GVgg!$D$11:$BV1039,$I$3-1,FALSE))),"",VLOOKUP($C448,GVgg!$D$11:$BV1039,$I$3-1,FALSE)),"")</f>
        <v/>
      </c>
      <c r="F448" s="51">
        <f>IF(B448=B449,UPPER(MID(INDEX(GVgg!$B$12:$F$600,B448,1),9,99)),INDEX(GVgg!$B$12:$F$600,B448,5))</f>
        <v>0</v>
      </c>
      <c r="G448" s="51">
        <f>IF(B448=B449,UPPER(MID(INDEX(GVgg!$B$12:$F$600,B448,1),9,99)),INDEX(GVgg!$B$12:$F$600,B448,4))</f>
        <v>0</v>
      </c>
      <c r="H448" s="106">
        <f t="shared" si="14"/>
        <v>0</v>
      </c>
      <c r="I448" s="108" t="str">
        <f t="shared" si="15"/>
        <v xml:space="preserve"> </v>
      </c>
      <c r="J448" s="134" t="str">
        <f>IF($C448="","",_xlfn.IFNA(IF(ISBLANK(VLOOKUP($C448,GVgg!$D$12:BW$600,J$3,FALSE)),"i.a",VLOOKUP($C448,GVgg!$D$12:BW$600,J$3,FALSE)),"i.a"))</f>
        <v>i.a</v>
      </c>
      <c r="K448" s="134" t="str">
        <f>IF($C448="","",_xlfn.IFNA(IF(ISBLANK(VLOOKUP($C448,GVgg!$D$12:BX$600,K$3,FALSE)),"i.a",VLOOKUP($C448,GVgg!$D$12:BX$600,K$3,FALSE)),"i.a"))</f>
        <v>i.a</v>
      </c>
      <c r="L448" s="134" t="str">
        <f>IF($C448="","",_xlfn.IFNA(IF(ISBLANK(VLOOKUP($C448,GVgg!$D$12:BY$600,L$3,FALSE)),"i.a",VLOOKUP($C448,GVgg!$D$12:BY$600,L$3,FALSE)),"i.a"))</f>
        <v>i.a</v>
      </c>
      <c r="M448" s="134" t="str">
        <f>IF($C448="","",_xlfn.IFNA(IF(ISBLANK(VLOOKUP($C448,GVgg!$D$12:BZ$600,M$3,FALSE)),"i.a",VLOOKUP($C448,GVgg!$D$12:BZ$600,M$3,FALSE)),"i.a"))</f>
        <v>i.a</v>
      </c>
      <c r="N448" s="134" t="str">
        <f>IF($C448="","",_xlfn.IFNA(IF(ISBLANK(VLOOKUP($C448,GVgg!$D$12:CA$600,N$3,FALSE)),"i.a",VLOOKUP($C448,GVgg!$D$12:CA$600,N$3,FALSE)),"i.a"))</f>
        <v>i.a</v>
      </c>
      <c r="O448" s="134" t="str">
        <f>IF($C448="","",_xlfn.IFNA(IF(ISBLANK(VLOOKUP($C448,GVgg!$D$12:CB$600,O$3,FALSE)),"i.a",VLOOKUP($C448,GVgg!$D$12:CB$600,O$3,FALSE)),"i.a"))</f>
        <v>i.a</v>
      </c>
      <c r="P448" s="134" t="str">
        <f>IF($C448="","",_xlfn.IFNA(IF(ISBLANK(VLOOKUP($C448,GVgg!$D$12:CC$600,P$3,FALSE)),"i.a",VLOOKUP($C448,GVgg!$D$12:CC$600,P$3,FALSE)),"i.a"))</f>
        <v>i.a</v>
      </c>
      <c r="Q448" s="134" t="str">
        <f>IF($C448="","",_xlfn.IFNA(IF(ISBLANK(VLOOKUP($C448,GVgg!$D$12:CD$600,Q$3,FALSE)),"i.a",VLOOKUP($C448,GVgg!$D$12:CD$600,Q$3,FALSE)),"i.a"))</f>
        <v>i.a</v>
      </c>
      <c r="R448" s="134" t="str">
        <f>IF($C448="","",_xlfn.IFNA(IF(ISBLANK(VLOOKUP($C448,GVgg!$D$12:CE$600,R$3,FALSE)),"i.a",VLOOKUP($C448,GVgg!$D$12:CE$600,R$3,FALSE)),"i.a"))</f>
        <v>i.a</v>
      </c>
      <c r="S448" s="134" t="str">
        <f>IF($C448="","",_xlfn.IFNA(IF(ISBLANK(VLOOKUP($C448,GVgg!$D$12:CF$600,S$3,FALSE)),"i.a",VLOOKUP($C448,GVgg!$D$12:CF$600,S$3,FALSE)),"i.a"))</f>
        <v>i.a</v>
      </c>
      <c r="T448" s="134" t="str">
        <f>IF($C448="","",_xlfn.IFNA(IF(ISBLANK(VLOOKUP($C448,GVgg!$D$12:CG$600,T$3,FALSE)),"i.a",VLOOKUP($C448,GVgg!$D$12:CG$600,T$3,FALSE)),"i.a"))</f>
        <v>i.a</v>
      </c>
      <c r="U448" s="134" t="str">
        <f>IF($C448="","",_xlfn.IFNA(IF(ISBLANK(VLOOKUP($C448,GVgg!$D$12:CH$600,U$3,FALSE)),"i.a",VLOOKUP($C448,GVgg!$D$12:CH$600,U$3,FALSE)),"i.a"))</f>
        <v>i.a</v>
      </c>
      <c r="V448" s="134" t="str">
        <f>IF($C448="","",_xlfn.IFNA(IF(ISBLANK(VLOOKUP($C448,GVgg!$D$12:CI$600,V$3,FALSE)),"i.a",VLOOKUP($C448,GVgg!$D$12:CI$600,V$3,FALSE)),"i.a"))</f>
        <v>i.a</v>
      </c>
      <c r="W448" s="134" t="str">
        <f>IF($C448="","",_xlfn.IFNA(IF(ISBLANK(VLOOKUP($C448,GVgg!$D$12:CJ$600,W$3,FALSE)),"i.a",VLOOKUP($C448,GVgg!$D$12:CJ$600,W$3,FALSE)),"i.a"))</f>
        <v>i.a</v>
      </c>
      <c r="X448" s="134" t="str">
        <f>IF($C448="","",_xlfn.IFNA(IF(ISBLANK(VLOOKUP($C448,GVgg!$D$12:CK$600,X$3,FALSE)),"i.a",VLOOKUP($C448,GVgg!$D$12:CK$600,X$3,FALSE)),"i.a"))</f>
        <v>i.a</v>
      </c>
      <c r="Y448" s="134" t="str">
        <f>IF($C448="","",_xlfn.IFNA(IF(ISBLANK(VLOOKUP($C448,GVgg!$D$12:CL$600,Y$3,FALSE)),"i.a",VLOOKUP($C448,GVgg!$D$12:CL$600,Y$3,FALSE)),"i.a"))</f>
        <v>i.a</v>
      </c>
      <c r="Z448" s="134" t="str">
        <f>IF($C448="","",_xlfn.IFNA(IF(ISBLANK(VLOOKUP($C448,GVgg!$D$12:CM$600,Z$3,FALSE)),"i.a",VLOOKUP($C448,GVgg!$D$12:CM$600,Z$3,FALSE)),"i.a"))</f>
        <v>i.a</v>
      </c>
      <c r="AA448" s="134" t="str">
        <f>IF($C448="","",_xlfn.IFNA(IF(ISBLANK(VLOOKUP($C448,GVgg!$D$12:CN$600,AA$3,FALSE)),"i.a",VLOOKUP($C448,GVgg!$D$12:CN$600,AA$3,FALSE)),"i.a"))</f>
        <v>i.a</v>
      </c>
      <c r="AB448" s="134" t="str">
        <f>IF($C448="","",_xlfn.IFNA(IF(ISBLANK(VLOOKUP($C448,GVgg!$D$12:CO$600,AB$3,FALSE)),"i.a",VLOOKUP($C448,GVgg!$D$12:CO$600,AB$3,FALSE)),"i.a"))</f>
        <v>i.a</v>
      </c>
    </row>
    <row r="449" spans="1:28" x14ac:dyDescent="0.2">
      <c r="A449" s="45">
        <v>441</v>
      </c>
      <c r="B449" s="45">
        <f>IF(OR(B448=B447,INDEX(GVgg!$B$12:$D$600,B448,1)=""),B448+1,B448)</f>
        <v>441</v>
      </c>
      <c r="C449" s="45">
        <f>IF(B449=B450,"",INDEX(GVgg!$B$12:$D$600,B449,3))</f>
        <v>0</v>
      </c>
      <c r="D449" s="51" t="str">
        <f>_xlfn.IFNA(IF(OR($C449="",ISBLANK(VLOOKUP($C449,GVgg!$D$11:$BV1040,$I$3,FALSE))),"",VLOOKUP($C449,GVgg!$D$11:$BV1040,$I$3,FALSE)),"")</f>
        <v/>
      </c>
      <c r="E449" s="51" t="str">
        <f>_xlfn.IFNA(IF(OR($C449="",ISBLANK(VLOOKUP($C449,GVgg!$D$11:$BV1040,$I$3-1,FALSE))),"",VLOOKUP($C449,GVgg!$D$11:$BV1040,$I$3-1,FALSE)),"")</f>
        <v/>
      </c>
      <c r="F449" s="51">
        <f>IF(B449=B450,UPPER(MID(INDEX(GVgg!$B$12:$F$600,B449,1),9,99)),INDEX(GVgg!$B$12:$F$600,B449,5))</f>
        <v>0</v>
      </c>
      <c r="G449" s="51">
        <f>IF(B449=B450,UPPER(MID(INDEX(GVgg!$B$12:$F$600,B449,1),9,99)),INDEX(GVgg!$B$12:$F$600,B449,4))</f>
        <v>0</v>
      </c>
      <c r="H449" s="106">
        <f t="shared" si="14"/>
        <v>0</v>
      </c>
      <c r="I449" s="108" t="str">
        <f t="shared" si="15"/>
        <v xml:space="preserve"> </v>
      </c>
      <c r="J449" s="134" t="str">
        <f>IF($C449="","",_xlfn.IFNA(IF(ISBLANK(VLOOKUP($C449,GVgg!$D$12:BW$600,J$3,FALSE)),"i.a",VLOOKUP($C449,GVgg!$D$12:BW$600,J$3,FALSE)),"i.a"))</f>
        <v>i.a</v>
      </c>
      <c r="K449" s="134" t="str">
        <f>IF($C449="","",_xlfn.IFNA(IF(ISBLANK(VLOOKUP($C449,GVgg!$D$12:BX$600,K$3,FALSE)),"i.a",VLOOKUP($C449,GVgg!$D$12:BX$600,K$3,FALSE)),"i.a"))</f>
        <v>i.a</v>
      </c>
      <c r="L449" s="134" t="str">
        <f>IF($C449="","",_xlfn.IFNA(IF(ISBLANK(VLOOKUP($C449,GVgg!$D$12:BY$600,L$3,FALSE)),"i.a",VLOOKUP($C449,GVgg!$D$12:BY$600,L$3,FALSE)),"i.a"))</f>
        <v>i.a</v>
      </c>
      <c r="M449" s="134" t="str">
        <f>IF($C449="","",_xlfn.IFNA(IF(ISBLANK(VLOOKUP($C449,GVgg!$D$12:BZ$600,M$3,FALSE)),"i.a",VLOOKUP($C449,GVgg!$D$12:BZ$600,M$3,FALSE)),"i.a"))</f>
        <v>i.a</v>
      </c>
      <c r="N449" s="134" t="str">
        <f>IF($C449="","",_xlfn.IFNA(IF(ISBLANK(VLOOKUP($C449,GVgg!$D$12:CA$600,N$3,FALSE)),"i.a",VLOOKUP($C449,GVgg!$D$12:CA$600,N$3,FALSE)),"i.a"))</f>
        <v>i.a</v>
      </c>
      <c r="O449" s="134" t="str">
        <f>IF($C449="","",_xlfn.IFNA(IF(ISBLANK(VLOOKUP($C449,GVgg!$D$12:CB$600,O$3,FALSE)),"i.a",VLOOKUP($C449,GVgg!$D$12:CB$600,O$3,FALSE)),"i.a"))</f>
        <v>i.a</v>
      </c>
      <c r="P449" s="134" t="str">
        <f>IF($C449="","",_xlfn.IFNA(IF(ISBLANK(VLOOKUP($C449,GVgg!$D$12:CC$600,P$3,FALSE)),"i.a",VLOOKUP($C449,GVgg!$D$12:CC$600,P$3,FALSE)),"i.a"))</f>
        <v>i.a</v>
      </c>
      <c r="Q449" s="134" t="str">
        <f>IF($C449="","",_xlfn.IFNA(IF(ISBLANK(VLOOKUP($C449,GVgg!$D$12:CD$600,Q$3,FALSE)),"i.a",VLOOKUP($C449,GVgg!$D$12:CD$600,Q$3,FALSE)),"i.a"))</f>
        <v>i.a</v>
      </c>
      <c r="R449" s="134" t="str">
        <f>IF($C449="","",_xlfn.IFNA(IF(ISBLANK(VLOOKUP($C449,GVgg!$D$12:CE$600,R$3,FALSE)),"i.a",VLOOKUP($C449,GVgg!$D$12:CE$600,R$3,FALSE)),"i.a"))</f>
        <v>i.a</v>
      </c>
      <c r="S449" s="134" t="str">
        <f>IF($C449="","",_xlfn.IFNA(IF(ISBLANK(VLOOKUP($C449,GVgg!$D$12:CF$600,S$3,FALSE)),"i.a",VLOOKUP($C449,GVgg!$D$12:CF$600,S$3,FALSE)),"i.a"))</f>
        <v>i.a</v>
      </c>
      <c r="T449" s="134" t="str">
        <f>IF($C449="","",_xlfn.IFNA(IF(ISBLANK(VLOOKUP($C449,GVgg!$D$12:CG$600,T$3,FALSE)),"i.a",VLOOKUP($C449,GVgg!$D$12:CG$600,T$3,FALSE)),"i.a"))</f>
        <v>i.a</v>
      </c>
      <c r="U449" s="134" t="str">
        <f>IF($C449="","",_xlfn.IFNA(IF(ISBLANK(VLOOKUP($C449,GVgg!$D$12:CH$600,U$3,FALSE)),"i.a",VLOOKUP($C449,GVgg!$D$12:CH$600,U$3,FALSE)),"i.a"))</f>
        <v>i.a</v>
      </c>
      <c r="V449" s="134" t="str">
        <f>IF($C449="","",_xlfn.IFNA(IF(ISBLANK(VLOOKUP($C449,GVgg!$D$12:CI$600,V$3,FALSE)),"i.a",VLOOKUP($C449,GVgg!$D$12:CI$600,V$3,FALSE)),"i.a"))</f>
        <v>i.a</v>
      </c>
      <c r="W449" s="134" t="str">
        <f>IF($C449="","",_xlfn.IFNA(IF(ISBLANK(VLOOKUP($C449,GVgg!$D$12:CJ$600,W$3,FALSE)),"i.a",VLOOKUP($C449,GVgg!$D$12:CJ$600,W$3,FALSE)),"i.a"))</f>
        <v>i.a</v>
      </c>
      <c r="X449" s="134" t="str">
        <f>IF($C449="","",_xlfn.IFNA(IF(ISBLANK(VLOOKUP($C449,GVgg!$D$12:CK$600,X$3,FALSE)),"i.a",VLOOKUP($C449,GVgg!$D$12:CK$600,X$3,FALSE)),"i.a"))</f>
        <v>i.a</v>
      </c>
      <c r="Y449" s="134" t="str">
        <f>IF($C449="","",_xlfn.IFNA(IF(ISBLANK(VLOOKUP($C449,GVgg!$D$12:CL$600,Y$3,FALSE)),"i.a",VLOOKUP($C449,GVgg!$D$12:CL$600,Y$3,FALSE)),"i.a"))</f>
        <v>i.a</v>
      </c>
      <c r="Z449" s="134" t="str">
        <f>IF($C449="","",_xlfn.IFNA(IF(ISBLANK(VLOOKUP($C449,GVgg!$D$12:CM$600,Z$3,FALSE)),"i.a",VLOOKUP($C449,GVgg!$D$12:CM$600,Z$3,FALSE)),"i.a"))</f>
        <v>i.a</v>
      </c>
      <c r="AA449" s="134" t="str">
        <f>IF($C449="","",_xlfn.IFNA(IF(ISBLANK(VLOOKUP($C449,GVgg!$D$12:CN$600,AA$3,FALSE)),"i.a",VLOOKUP($C449,GVgg!$D$12:CN$600,AA$3,FALSE)),"i.a"))</f>
        <v>i.a</v>
      </c>
      <c r="AB449" s="134" t="str">
        <f>IF($C449="","",_xlfn.IFNA(IF(ISBLANK(VLOOKUP($C449,GVgg!$D$12:CO$600,AB$3,FALSE)),"i.a",VLOOKUP($C449,GVgg!$D$12:CO$600,AB$3,FALSE)),"i.a"))</f>
        <v>i.a</v>
      </c>
    </row>
    <row r="450" spans="1:28" x14ac:dyDescent="0.2">
      <c r="A450" s="45">
        <v>442</v>
      </c>
      <c r="B450" s="45">
        <f>IF(OR(B449=B448,INDEX(GVgg!$B$12:$D$600,B449,1)=""),B449+1,B449)</f>
        <v>442</v>
      </c>
      <c r="C450" s="45">
        <f>IF(B450=B451,"",INDEX(GVgg!$B$12:$D$600,B450,3))</f>
        <v>0</v>
      </c>
      <c r="D450" s="51" t="str">
        <f>_xlfn.IFNA(IF(OR($C450="",ISBLANK(VLOOKUP($C450,GVgg!$D$11:$BV1041,$I$3,FALSE))),"",VLOOKUP($C450,GVgg!$D$11:$BV1041,$I$3,FALSE)),"")</f>
        <v/>
      </c>
      <c r="E450" s="51" t="str">
        <f>_xlfn.IFNA(IF(OR($C450="",ISBLANK(VLOOKUP($C450,GVgg!$D$11:$BV1041,$I$3-1,FALSE))),"",VLOOKUP($C450,GVgg!$D$11:$BV1041,$I$3-1,FALSE)),"")</f>
        <v/>
      </c>
      <c r="F450" s="51">
        <f>IF(B450=B451,UPPER(MID(INDEX(GVgg!$B$12:$F$600,B450,1),9,99)),INDEX(GVgg!$B$12:$F$600,B450,5))</f>
        <v>0</v>
      </c>
      <c r="G450" s="51">
        <f>IF(B450=B451,UPPER(MID(INDEX(GVgg!$B$12:$F$600,B450,1),9,99)),INDEX(GVgg!$B$12:$F$600,B450,4))</f>
        <v>0</v>
      </c>
      <c r="H450" s="106">
        <f t="shared" si="14"/>
        <v>0</v>
      </c>
      <c r="I450" s="108" t="str">
        <f t="shared" si="15"/>
        <v xml:space="preserve"> </v>
      </c>
      <c r="J450" s="134" t="str">
        <f>IF($C450="","",_xlfn.IFNA(IF(ISBLANK(VLOOKUP($C450,GVgg!$D$12:BW$600,J$3,FALSE)),"i.a",VLOOKUP($C450,GVgg!$D$12:BW$600,J$3,FALSE)),"i.a"))</f>
        <v>i.a</v>
      </c>
      <c r="K450" s="134" t="str">
        <f>IF($C450="","",_xlfn.IFNA(IF(ISBLANK(VLOOKUP($C450,GVgg!$D$12:BX$600,K$3,FALSE)),"i.a",VLOOKUP($C450,GVgg!$D$12:BX$600,K$3,FALSE)),"i.a"))</f>
        <v>i.a</v>
      </c>
      <c r="L450" s="134" t="str">
        <f>IF($C450="","",_xlfn.IFNA(IF(ISBLANK(VLOOKUP($C450,GVgg!$D$12:BY$600,L$3,FALSE)),"i.a",VLOOKUP($C450,GVgg!$D$12:BY$600,L$3,FALSE)),"i.a"))</f>
        <v>i.a</v>
      </c>
      <c r="M450" s="134" t="str">
        <f>IF($C450="","",_xlfn.IFNA(IF(ISBLANK(VLOOKUP($C450,GVgg!$D$12:BZ$600,M$3,FALSE)),"i.a",VLOOKUP($C450,GVgg!$D$12:BZ$600,M$3,FALSE)),"i.a"))</f>
        <v>i.a</v>
      </c>
      <c r="N450" s="134" t="str">
        <f>IF($C450="","",_xlfn.IFNA(IF(ISBLANK(VLOOKUP($C450,GVgg!$D$12:CA$600,N$3,FALSE)),"i.a",VLOOKUP($C450,GVgg!$D$12:CA$600,N$3,FALSE)),"i.a"))</f>
        <v>i.a</v>
      </c>
      <c r="O450" s="134" t="str">
        <f>IF($C450="","",_xlfn.IFNA(IF(ISBLANK(VLOOKUP($C450,GVgg!$D$12:CB$600,O$3,FALSE)),"i.a",VLOOKUP($C450,GVgg!$D$12:CB$600,O$3,FALSE)),"i.a"))</f>
        <v>i.a</v>
      </c>
      <c r="P450" s="134" t="str">
        <f>IF($C450="","",_xlfn.IFNA(IF(ISBLANK(VLOOKUP($C450,GVgg!$D$12:CC$600,P$3,FALSE)),"i.a",VLOOKUP($C450,GVgg!$D$12:CC$600,P$3,FALSE)),"i.a"))</f>
        <v>i.a</v>
      </c>
      <c r="Q450" s="134" t="str">
        <f>IF($C450="","",_xlfn.IFNA(IF(ISBLANK(VLOOKUP($C450,GVgg!$D$12:CD$600,Q$3,FALSE)),"i.a",VLOOKUP($C450,GVgg!$D$12:CD$600,Q$3,FALSE)),"i.a"))</f>
        <v>i.a</v>
      </c>
      <c r="R450" s="134" t="str">
        <f>IF($C450="","",_xlfn.IFNA(IF(ISBLANK(VLOOKUP($C450,GVgg!$D$12:CE$600,R$3,FALSE)),"i.a",VLOOKUP($C450,GVgg!$D$12:CE$600,R$3,FALSE)),"i.a"))</f>
        <v>i.a</v>
      </c>
      <c r="S450" s="134" t="str">
        <f>IF($C450="","",_xlfn.IFNA(IF(ISBLANK(VLOOKUP($C450,GVgg!$D$12:CF$600,S$3,FALSE)),"i.a",VLOOKUP($C450,GVgg!$D$12:CF$600,S$3,FALSE)),"i.a"))</f>
        <v>i.a</v>
      </c>
      <c r="T450" s="134" t="str">
        <f>IF($C450="","",_xlfn.IFNA(IF(ISBLANK(VLOOKUP($C450,GVgg!$D$12:CG$600,T$3,FALSE)),"i.a",VLOOKUP($C450,GVgg!$D$12:CG$600,T$3,FALSE)),"i.a"))</f>
        <v>i.a</v>
      </c>
      <c r="U450" s="134" t="str">
        <f>IF($C450="","",_xlfn.IFNA(IF(ISBLANK(VLOOKUP($C450,GVgg!$D$12:CH$600,U$3,FALSE)),"i.a",VLOOKUP($C450,GVgg!$D$12:CH$600,U$3,FALSE)),"i.a"))</f>
        <v>i.a</v>
      </c>
      <c r="V450" s="134" t="str">
        <f>IF($C450="","",_xlfn.IFNA(IF(ISBLANK(VLOOKUP($C450,GVgg!$D$12:CI$600,V$3,FALSE)),"i.a",VLOOKUP($C450,GVgg!$D$12:CI$600,V$3,FALSE)),"i.a"))</f>
        <v>i.a</v>
      </c>
      <c r="W450" s="134" t="str">
        <f>IF($C450="","",_xlfn.IFNA(IF(ISBLANK(VLOOKUP($C450,GVgg!$D$12:CJ$600,W$3,FALSE)),"i.a",VLOOKUP($C450,GVgg!$D$12:CJ$600,W$3,FALSE)),"i.a"))</f>
        <v>i.a</v>
      </c>
      <c r="X450" s="134" t="str">
        <f>IF($C450="","",_xlfn.IFNA(IF(ISBLANK(VLOOKUP($C450,GVgg!$D$12:CK$600,X$3,FALSE)),"i.a",VLOOKUP($C450,GVgg!$D$12:CK$600,X$3,FALSE)),"i.a"))</f>
        <v>i.a</v>
      </c>
      <c r="Y450" s="134" t="str">
        <f>IF($C450="","",_xlfn.IFNA(IF(ISBLANK(VLOOKUP($C450,GVgg!$D$12:CL$600,Y$3,FALSE)),"i.a",VLOOKUP($C450,GVgg!$D$12:CL$600,Y$3,FALSE)),"i.a"))</f>
        <v>i.a</v>
      </c>
      <c r="Z450" s="134" t="str">
        <f>IF($C450="","",_xlfn.IFNA(IF(ISBLANK(VLOOKUP($C450,GVgg!$D$12:CM$600,Z$3,FALSE)),"i.a",VLOOKUP($C450,GVgg!$D$12:CM$600,Z$3,FALSE)),"i.a"))</f>
        <v>i.a</v>
      </c>
      <c r="AA450" s="134" t="str">
        <f>IF($C450="","",_xlfn.IFNA(IF(ISBLANK(VLOOKUP($C450,GVgg!$D$12:CN$600,AA$3,FALSE)),"i.a",VLOOKUP($C450,GVgg!$D$12:CN$600,AA$3,FALSE)),"i.a"))</f>
        <v>i.a</v>
      </c>
      <c r="AB450" s="134" t="str">
        <f>IF($C450="","",_xlfn.IFNA(IF(ISBLANK(VLOOKUP($C450,GVgg!$D$12:CO$600,AB$3,FALSE)),"i.a",VLOOKUP($C450,GVgg!$D$12:CO$600,AB$3,FALSE)),"i.a"))</f>
        <v>i.a</v>
      </c>
    </row>
    <row r="451" spans="1:28" x14ac:dyDescent="0.2">
      <c r="A451" s="45">
        <v>443</v>
      </c>
      <c r="B451" s="45">
        <f>IF(OR(B450=B449,INDEX(GVgg!$B$12:$D$600,B450,1)=""),B450+1,B450)</f>
        <v>443</v>
      </c>
      <c r="C451" s="45">
        <f>IF(B451=B452,"",INDEX(GVgg!$B$12:$D$600,B451,3))</f>
        <v>0</v>
      </c>
      <c r="D451" s="51" t="str">
        <f>_xlfn.IFNA(IF(OR($C451="",ISBLANK(VLOOKUP($C451,GVgg!$D$11:$BV1042,$I$3,FALSE))),"",VLOOKUP($C451,GVgg!$D$11:$BV1042,$I$3,FALSE)),"")</f>
        <v/>
      </c>
      <c r="E451" s="51" t="str">
        <f>_xlfn.IFNA(IF(OR($C451="",ISBLANK(VLOOKUP($C451,GVgg!$D$11:$BV1042,$I$3-1,FALSE))),"",VLOOKUP($C451,GVgg!$D$11:$BV1042,$I$3-1,FALSE)),"")</f>
        <v/>
      </c>
      <c r="F451" s="51">
        <f>IF(B451=B452,UPPER(MID(INDEX(GVgg!$B$12:$F$600,B451,1),9,99)),INDEX(GVgg!$B$12:$F$600,B451,5))</f>
        <v>0</v>
      </c>
      <c r="G451" s="51">
        <f>IF(B451=B452,UPPER(MID(INDEX(GVgg!$B$12:$F$600,B451,1),9,99)),INDEX(GVgg!$B$12:$F$600,B451,4))</f>
        <v>0</v>
      </c>
      <c r="H451" s="106">
        <f t="shared" si="14"/>
        <v>0</v>
      </c>
      <c r="I451" s="108" t="str">
        <f t="shared" si="15"/>
        <v xml:space="preserve"> </v>
      </c>
      <c r="J451" s="134" t="str">
        <f>IF($C451="","",_xlfn.IFNA(IF(ISBLANK(VLOOKUP($C451,GVgg!$D$12:BW$600,J$3,FALSE)),"i.a",VLOOKUP($C451,GVgg!$D$12:BW$600,J$3,FALSE)),"i.a"))</f>
        <v>i.a</v>
      </c>
      <c r="K451" s="134" t="str">
        <f>IF($C451="","",_xlfn.IFNA(IF(ISBLANK(VLOOKUP($C451,GVgg!$D$12:BX$600,K$3,FALSE)),"i.a",VLOOKUP($C451,GVgg!$D$12:BX$600,K$3,FALSE)),"i.a"))</f>
        <v>i.a</v>
      </c>
      <c r="L451" s="134" t="str">
        <f>IF($C451="","",_xlfn.IFNA(IF(ISBLANK(VLOOKUP($C451,GVgg!$D$12:BY$600,L$3,FALSE)),"i.a",VLOOKUP($C451,GVgg!$D$12:BY$600,L$3,FALSE)),"i.a"))</f>
        <v>i.a</v>
      </c>
      <c r="M451" s="134" t="str">
        <f>IF($C451="","",_xlfn.IFNA(IF(ISBLANK(VLOOKUP($C451,GVgg!$D$12:BZ$600,M$3,FALSE)),"i.a",VLOOKUP($C451,GVgg!$D$12:BZ$600,M$3,FALSE)),"i.a"))</f>
        <v>i.a</v>
      </c>
      <c r="N451" s="134" t="str">
        <f>IF($C451="","",_xlfn.IFNA(IF(ISBLANK(VLOOKUP($C451,GVgg!$D$12:CA$600,N$3,FALSE)),"i.a",VLOOKUP($C451,GVgg!$D$12:CA$600,N$3,FALSE)),"i.a"))</f>
        <v>i.a</v>
      </c>
      <c r="O451" s="134" t="str">
        <f>IF($C451="","",_xlfn.IFNA(IF(ISBLANK(VLOOKUP($C451,GVgg!$D$12:CB$600,O$3,FALSE)),"i.a",VLOOKUP($C451,GVgg!$D$12:CB$600,O$3,FALSE)),"i.a"))</f>
        <v>i.a</v>
      </c>
      <c r="P451" s="134" t="str">
        <f>IF($C451="","",_xlfn.IFNA(IF(ISBLANK(VLOOKUP($C451,GVgg!$D$12:CC$600,P$3,FALSE)),"i.a",VLOOKUP($C451,GVgg!$D$12:CC$600,P$3,FALSE)),"i.a"))</f>
        <v>i.a</v>
      </c>
      <c r="Q451" s="134" t="str">
        <f>IF($C451="","",_xlfn.IFNA(IF(ISBLANK(VLOOKUP($C451,GVgg!$D$12:CD$600,Q$3,FALSE)),"i.a",VLOOKUP($C451,GVgg!$D$12:CD$600,Q$3,FALSE)),"i.a"))</f>
        <v>i.a</v>
      </c>
      <c r="R451" s="134" t="str">
        <f>IF($C451="","",_xlfn.IFNA(IF(ISBLANK(VLOOKUP($C451,GVgg!$D$12:CE$600,R$3,FALSE)),"i.a",VLOOKUP($C451,GVgg!$D$12:CE$600,R$3,FALSE)),"i.a"))</f>
        <v>i.a</v>
      </c>
      <c r="S451" s="134" t="str">
        <f>IF($C451="","",_xlfn.IFNA(IF(ISBLANK(VLOOKUP($C451,GVgg!$D$12:CF$600,S$3,FALSE)),"i.a",VLOOKUP($C451,GVgg!$D$12:CF$600,S$3,FALSE)),"i.a"))</f>
        <v>i.a</v>
      </c>
      <c r="T451" s="134" t="str">
        <f>IF($C451="","",_xlfn.IFNA(IF(ISBLANK(VLOOKUP($C451,GVgg!$D$12:CG$600,T$3,FALSE)),"i.a",VLOOKUP($C451,GVgg!$D$12:CG$600,T$3,FALSE)),"i.a"))</f>
        <v>i.a</v>
      </c>
      <c r="U451" s="134" t="str">
        <f>IF($C451="","",_xlfn.IFNA(IF(ISBLANK(VLOOKUP($C451,GVgg!$D$12:CH$600,U$3,FALSE)),"i.a",VLOOKUP($C451,GVgg!$D$12:CH$600,U$3,FALSE)),"i.a"))</f>
        <v>i.a</v>
      </c>
      <c r="V451" s="134" t="str">
        <f>IF($C451="","",_xlfn.IFNA(IF(ISBLANK(VLOOKUP($C451,GVgg!$D$12:CI$600,V$3,FALSE)),"i.a",VLOOKUP($C451,GVgg!$D$12:CI$600,V$3,FALSE)),"i.a"))</f>
        <v>i.a</v>
      </c>
      <c r="W451" s="134" t="str">
        <f>IF($C451="","",_xlfn.IFNA(IF(ISBLANK(VLOOKUP($C451,GVgg!$D$12:CJ$600,W$3,FALSE)),"i.a",VLOOKUP($C451,GVgg!$D$12:CJ$600,W$3,FALSE)),"i.a"))</f>
        <v>i.a</v>
      </c>
      <c r="X451" s="134" t="str">
        <f>IF($C451="","",_xlfn.IFNA(IF(ISBLANK(VLOOKUP($C451,GVgg!$D$12:CK$600,X$3,FALSE)),"i.a",VLOOKUP($C451,GVgg!$D$12:CK$600,X$3,FALSE)),"i.a"))</f>
        <v>i.a</v>
      </c>
      <c r="Y451" s="134" t="str">
        <f>IF($C451="","",_xlfn.IFNA(IF(ISBLANK(VLOOKUP($C451,GVgg!$D$12:CL$600,Y$3,FALSE)),"i.a",VLOOKUP($C451,GVgg!$D$12:CL$600,Y$3,FALSE)),"i.a"))</f>
        <v>i.a</v>
      </c>
      <c r="Z451" s="134" t="str">
        <f>IF($C451="","",_xlfn.IFNA(IF(ISBLANK(VLOOKUP($C451,GVgg!$D$12:CM$600,Z$3,FALSE)),"i.a",VLOOKUP($C451,GVgg!$D$12:CM$600,Z$3,FALSE)),"i.a"))</f>
        <v>i.a</v>
      </c>
      <c r="AA451" s="134" t="str">
        <f>IF($C451="","",_xlfn.IFNA(IF(ISBLANK(VLOOKUP($C451,GVgg!$D$12:CN$600,AA$3,FALSE)),"i.a",VLOOKUP($C451,GVgg!$D$12:CN$600,AA$3,FALSE)),"i.a"))</f>
        <v>i.a</v>
      </c>
      <c r="AB451" s="134" t="str">
        <f>IF($C451="","",_xlfn.IFNA(IF(ISBLANK(VLOOKUP($C451,GVgg!$D$12:CO$600,AB$3,FALSE)),"i.a",VLOOKUP($C451,GVgg!$D$12:CO$600,AB$3,FALSE)),"i.a"))</f>
        <v>i.a</v>
      </c>
    </row>
    <row r="452" spans="1:28" x14ac:dyDescent="0.2">
      <c r="A452" s="45">
        <v>444</v>
      </c>
      <c r="B452" s="45">
        <f>IF(OR(B451=B450,INDEX(GVgg!$B$12:$D$600,B451,1)=""),B451+1,B451)</f>
        <v>444</v>
      </c>
      <c r="C452" s="45">
        <f>IF(B452=B453,"",INDEX(GVgg!$B$12:$D$600,B452,3))</f>
        <v>0</v>
      </c>
      <c r="D452" s="51" t="str">
        <f>_xlfn.IFNA(IF(OR($C452="",ISBLANK(VLOOKUP($C452,GVgg!$D$11:$BV1043,$I$3,FALSE))),"",VLOOKUP($C452,GVgg!$D$11:$BV1043,$I$3,FALSE)),"")</f>
        <v/>
      </c>
      <c r="E452" s="51" t="str">
        <f>_xlfn.IFNA(IF(OR($C452="",ISBLANK(VLOOKUP($C452,GVgg!$D$11:$BV1043,$I$3-1,FALSE))),"",VLOOKUP($C452,GVgg!$D$11:$BV1043,$I$3-1,FALSE)),"")</f>
        <v/>
      </c>
      <c r="F452" s="51">
        <f>IF(B452=B453,UPPER(MID(INDEX(GVgg!$B$12:$F$600,B452,1),9,99)),INDEX(GVgg!$B$12:$F$600,B452,5))</f>
        <v>0</v>
      </c>
      <c r="G452" s="51">
        <f>IF(B452=B453,UPPER(MID(INDEX(GVgg!$B$12:$F$600,B452,1),9,99)),INDEX(GVgg!$B$12:$F$600,B452,4))</f>
        <v>0</v>
      </c>
      <c r="H452" s="106">
        <f t="shared" si="14"/>
        <v>0</v>
      </c>
      <c r="I452" s="108" t="str">
        <f t="shared" si="15"/>
        <v xml:space="preserve"> </v>
      </c>
      <c r="J452" s="134" t="str">
        <f>IF($C452="","",_xlfn.IFNA(IF(ISBLANK(VLOOKUP($C452,GVgg!$D$12:BW$600,J$3,FALSE)),"i.a",VLOOKUP($C452,GVgg!$D$12:BW$600,J$3,FALSE)),"i.a"))</f>
        <v>i.a</v>
      </c>
      <c r="K452" s="134" t="str">
        <f>IF($C452="","",_xlfn.IFNA(IF(ISBLANK(VLOOKUP($C452,GVgg!$D$12:BX$600,K$3,FALSE)),"i.a",VLOOKUP($C452,GVgg!$D$12:BX$600,K$3,FALSE)),"i.a"))</f>
        <v>i.a</v>
      </c>
      <c r="L452" s="134" t="str">
        <f>IF($C452="","",_xlfn.IFNA(IF(ISBLANK(VLOOKUP($C452,GVgg!$D$12:BY$600,L$3,FALSE)),"i.a",VLOOKUP($C452,GVgg!$D$12:BY$600,L$3,FALSE)),"i.a"))</f>
        <v>i.a</v>
      </c>
      <c r="M452" s="134" t="str">
        <f>IF($C452="","",_xlfn.IFNA(IF(ISBLANK(VLOOKUP($C452,GVgg!$D$12:BZ$600,M$3,FALSE)),"i.a",VLOOKUP($C452,GVgg!$D$12:BZ$600,M$3,FALSE)),"i.a"))</f>
        <v>i.a</v>
      </c>
      <c r="N452" s="134" t="str">
        <f>IF($C452="","",_xlfn.IFNA(IF(ISBLANK(VLOOKUP($C452,GVgg!$D$12:CA$600,N$3,FALSE)),"i.a",VLOOKUP($C452,GVgg!$D$12:CA$600,N$3,FALSE)),"i.a"))</f>
        <v>i.a</v>
      </c>
      <c r="O452" s="134" t="str">
        <f>IF($C452="","",_xlfn.IFNA(IF(ISBLANK(VLOOKUP($C452,GVgg!$D$12:CB$600,O$3,FALSE)),"i.a",VLOOKUP($C452,GVgg!$D$12:CB$600,O$3,FALSE)),"i.a"))</f>
        <v>i.a</v>
      </c>
      <c r="P452" s="134" t="str">
        <f>IF($C452="","",_xlfn.IFNA(IF(ISBLANK(VLOOKUP($C452,GVgg!$D$12:CC$600,P$3,FALSE)),"i.a",VLOOKUP($C452,GVgg!$D$12:CC$600,P$3,FALSE)),"i.a"))</f>
        <v>i.a</v>
      </c>
      <c r="Q452" s="134" t="str">
        <f>IF($C452="","",_xlfn.IFNA(IF(ISBLANK(VLOOKUP($C452,GVgg!$D$12:CD$600,Q$3,FALSE)),"i.a",VLOOKUP($C452,GVgg!$D$12:CD$600,Q$3,FALSE)),"i.a"))</f>
        <v>i.a</v>
      </c>
      <c r="R452" s="134" t="str">
        <f>IF($C452="","",_xlfn.IFNA(IF(ISBLANK(VLOOKUP($C452,GVgg!$D$12:CE$600,R$3,FALSE)),"i.a",VLOOKUP($C452,GVgg!$D$12:CE$600,R$3,FALSE)),"i.a"))</f>
        <v>i.a</v>
      </c>
      <c r="S452" s="134" t="str">
        <f>IF($C452="","",_xlfn.IFNA(IF(ISBLANK(VLOOKUP($C452,GVgg!$D$12:CF$600,S$3,FALSE)),"i.a",VLOOKUP($C452,GVgg!$D$12:CF$600,S$3,FALSE)),"i.a"))</f>
        <v>i.a</v>
      </c>
      <c r="T452" s="134" t="str">
        <f>IF($C452="","",_xlfn.IFNA(IF(ISBLANK(VLOOKUP($C452,GVgg!$D$12:CG$600,T$3,FALSE)),"i.a",VLOOKUP($C452,GVgg!$D$12:CG$600,T$3,FALSE)),"i.a"))</f>
        <v>i.a</v>
      </c>
      <c r="U452" s="134" t="str">
        <f>IF($C452="","",_xlfn.IFNA(IF(ISBLANK(VLOOKUP($C452,GVgg!$D$12:CH$600,U$3,FALSE)),"i.a",VLOOKUP($C452,GVgg!$D$12:CH$600,U$3,FALSE)),"i.a"))</f>
        <v>i.a</v>
      </c>
      <c r="V452" s="134" t="str">
        <f>IF($C452="","",_xlfn.IFNA(IF(ISBLANK(VLOOKUP($C452,GVgg!$D$12:CI$600,V$3,FALSE)),"i.a",VLOOKUP($C452,GVgg!$D$12:CI$600,V$3,FALSE)),"i.a"))</f>
        <v>i.a</v>
      </c>
      <c r="W452" s="134" t="str">
        <f>IF($C452="","",_xlfn.IFNA(IF(ISBLANK(VLOOKUP($C452,GVgg!$D$12:CJ$600,W$3,FALSE)),"i.a",VLOOKUP($C452,GVgg!$D$12:CJ$600,W$3,FALSE)),"i.a"))</f>
        <v>i.a</v>
      </c>
      <c r="X452" s="134" t="str">
        <f>IF($C452="","",_xlfn.IFNA(IF(ISBLANK(VLOOKUP($C452,GVgg!$D$12:CK$600,X$3,FALSE)),"i.a",VLOOKUP($C452,GVgg!$D$12:CK$600,X$3,FALSE)),"i.a"))</f>
        <v>i.a</v>
      </c>
      <c r="Y452" s="134" t="str">
        <f>IF($C452="","",_xlfn.IFNA(IF(ISBLANK(VLOOKUP($C452,GVgg!$D$12:CL$600,Y$3,FALSE)),"i.a",VLOOKUP($C452,GVgg!$D$12:CL$600,Y$3,FALSE)),"i.a"))</f>
        <v>i.a</v>
      </c>
      <c r="Z452" s="134" t="str">
        <f>IF($C452="","",_xlfn.IFNA(IF(ISBLANK(VLOOKUP($C452,GVgg!$D$12:CM$600,Z$3,FALSE)),"i.a",VLOOKUP($C452,GVgg!$D$12:CM$600,Z$3,FALSE)),"i.a"))</f>
        <v>i.a</v>
      </c>
      <c r="AA452" s="134" t="str">
        <f>IF($C452="","",_xlfn.IFNA(IF(ISBLANK(VLOOKUP($C452,GVgg!$D$12:CN$600,AA$3,FALSE)),"i.a",VLOOKUP($C452,GVgg!$D$12:CN$600,AA$3,FALSE)),"i.a"))</f>
        <v>i.a</v>
      </c>
      <c r="AB452" s="134" t="str">
        <f>IF($C452="","",_xlfn.IFNA(IF(ISBLANK(VLOOKUP($C452,GVgg!$D$12:CO$600,AB$3,FALSE)),"i.a",VLOOKUP($C452,GVgg!$D$12:CO$600,AB$3,FALSE)),"i.a"))</f>
        <v>i.a</v>
      </c>
    </row>
    <row r="453" spans="1:28" x14ac:dyDescent="0.2">
      <c r="A453" s="45">
        <v>445</v>
      </c>
      <c r="B453" s="45">
        <f>IF(OR(B452=B451,INDEX(GVgg!$B$12:$D$600,B452,1)=""),B452+1,B452)</f>
        <v>445</v>
      </c>
      <c r="C453" s="45">
        <f>IF(B453=B454,"",INDEX(GVgg!$B$12:$D$600,B453,3))</f>
        <v>0</v>
      </c>
      <c r="D453" s="51" t="str">
        <f>_xlfn.IFNA(IF(OR($C453="",ISBLANK(VLOOKUP($C453,GVgg!$D$11:$BV1044,$I$3,FALSE))),"",VLOOKUP($C453,GVgg!$D$11:$BV1044,$I$3,FALSE)),"")</f>
        <v/>
      </c>
      <c r="E453" s="51" t="str">
        <f>_xlfn.IFNA(IF(OR($C453="",ISBLANK(VLOOKUP($C453,GVgg!$D$11:$BV1044,$I$3-1,FALSE))),"",VLOOKUP($C453,GVgg!$D$11:$BV1044,$I$3-1,FALSE)),"")</f>
        <v/>
      </c>
      <c r="F453" s="51">
        <f>IF(B453=B454,UPPER(MID(INDEX(GVgg!$B$12:$F$600,B453,1),9,99)),INDEX(GVgg!$B$12:$F$600,B453,5))</f>
        <v>0</v>
      </c>
      <c r="G453" s="51">
        <f>IF(B453=B454,UPPER(MID(INDEX(GVgg!$B$12:$F$600,B453,1),9,99)),INDEX(GVgg!$B$12:$F$600,B453,4))</f>
        <v>0</v>
      </c>
      <c r="H453" s="106">
        <f t="shared" si="14"/>
        <v>0</v>
      </c>
      <c r="I453" s="108" t="str">
        <f t="shared" si="15"/>
        <v xml:space="preserve"> </v>
      </c>
      <c r="J453" s="134" t="str">
        <f>IF($C453="","",_xlfn.IFNA(IF(ISBLANK(VLOOKUP($C453,GVgg!$D$12:BW$600,J$3,FALSE)),"i.a",VLOOKUP($C453,GVgg!$D$12:BW$600,J$3,FALSE)),"i.a"))</f>
        <v>i.a</v>
      </c>
      <c r="K453" s="134" t="str">
        <f>IF($C453="","",_xlfn.IFNA(IF(ISBLANK(VLOOKUP($C453,GVgg!$D$12:BX$600,K$3,FALSE)),"i.a",VLOOKUP($C453,GVgg!$D$12:BX$600,K$3,FALSE)),"i.a"))</f>
        <v>i.a</v>
      </c>
      <c r="L453" s="134" t="str">
        <f>IF($C453="","",_xlfn.IFNA(IF(ISBLANK(VLOOKUP($C453,GVgg!$D$12:BY$600,L$3,FALSE)),"i.a",VLOOKUP($C453,GVgg!$D$12:BY$600,L$3,FALSE)),"i.a"))</f>
        <v>i.a</v>
      </c>
      <c r="M453" s="134" t="str">
        <f>IF($C453="","",_xlfn.IFNA(IF(ISBLANK(VLOOKUP($C453,GVgg!$D$12:BZ$600,M$3,FALSE)),"i.a",VLOOKUP($C453,GVgg!$D$12:BZ$600,M$3,FALSE)),"i.a"))</f>
        <v>i.a</v>
      </c>
      <c r="N453" s="134" t="str">
        <f>IF($C453="","",_xlfn.IFNA(IF(ISBLANK(VLOOKUP($C453,GVgg!$D$12:CA$600,N$3,FALSE)),"i.a",VLOOKUP($C453,GVgg!$D$12:CA$600,N$3,FALSE)),"i.a"))</f>
        <v>i.a</v>
      </c>
      <c r="O453" s="134" t="str">
        <f>IF($C453="","",_xlfn.IFNA(IF(ISBLANK(VLOOKUP($C453,GVgg!$D$12:CB$600,O$3,FALSE)),"i.a",VLOOKUP($C453,GVgg!$D$12:CB$600,O$3,FALSE)),"i.a"))</f>
        <v>i.a</v>
      </c>
      <c r="P453" s="134" t="str">
        <f>IF($C453="","",_xlfn.IFNA(IF(ISBLANK(VLOOKUP($C453,GVgg!$D$12:CC$600,P$3,FALSE)),"i.a",VLOOKUP($C453,GVgg!$D$12:CC$600,P$3,FALSE)),"i.a"))</f>
        <v>i.a</v>
      </c>
      <c r="Q453" s="134" t="str">
        <f>IF($C453="","",_xlfn.IFNA(IF(ISBLANK(VLOOKUP($C453,GVgg!$D$12:CD$600,Q$3,FALSE)),"i.a",VLOOKUP($C453,GVgg!$D$12:CD$600,Q$3,FALSE)),"i.a"))</f>
        <v>i.a</v>
      </c>
      <c r="R453" s="134" t="str">
        <f>IF($C453="","",_xlfn.IFNA(IF(ISBLANK(VLOOKUP($C453,GVgg!$D$12:CE$600,R$3,FALSE)),"i.a",VLOOKUP($C453,GVgg!$D$12:CE$600,R$3,FALSE)),"i.a"))</f>
        <v>i.a</v>
      </c>
      <c r="S453" s="134" t="str">
        <f>IF($C453="","",_xlfn.IFNA(IF(ISBLANK(VLOOKUP($C453,GVgg!$D$12:CF$600,S$3,FALSE)),"i.a",VLOOKUP($C453,GVgg!$D$12:CF$600,S$3,FALSE)),"i.a"))</f>
        <v>i.a</v>
      </c>
      <c r="T453" s="134" t="str">
        <f>IF($C453="","",_xlfn.IFNA(IF(ISBLANK(VLOOKUP($C453,GVgg!$D$12:CG$600,T$3,FALSE)),"i.a",VLOOKUP($C453,GVgg!$D$12:CG$600,T$3,FALSE)),"i.a"))</f>
        <v>i.a</v>
      </c>
      <c r="U453" s="134" t="str">
        <f>IF($C453="","",_xlfn.IFNA(IF(ISBLANK(VLOOKUP($C453,GVgg!$D$12:CH$600,U$3,FALSE)),"i.a",VLOOKUP($C453,GVgg!$D$12:CH$600,U$3,FALSE)),"i.a"))</f>
        <v>i.a</v>
      </c>
      <c r="V453" s="134" t="str">
        <f>IF($C453="","",_xlfn.IFNA(IF(ISBLANK(VLOOKUP($C453,GVgg!$D$12:CI$600,V$3,FALSE)),"i.a",VLOOKUP($C453,GVgg!$D$12:CI$600,V$3,FALSE)),"i.a"))</f>
        <v>i.a</v>
      </c>
      <c r="W453" s="134" t="str">
        <f>IF($C453="","",_xlfn.IFNA(IF(ISBLANK(VLOOKUP($C453,GVgg!$D$12:CJ$600,W$3,FALSE)),"i.a",VLOOKUP($C453,GVgg!$D$12:CJ$600,W$3,FALSE)),"i.a"))</f>
        <v>i.a</v>
      </c>
      <c r="X453" s="134" t="str">
        <f>IF($C453="","",_xlfn.IFNA(IF(ISBLANK(VLOOKUP($C453,GVgg!$D$12:CK$600,X$3,FALSE)),"i.a",VLOOKUP($C453,GVgg!$D$12:CK$600,X$3,FALSE)),"i.a"))</f>
        <v>i.a</v>
      </c>
      <c r="Y453" s="134" t="str">
        <f>IF($C453="","",_xlfn.IFNA(IF(ISBLANK(VLOOKUP($C453,GVgg!$D$12:CL$600,Y$3,FALSE)),"i.a",VLOOKUP($C453,GVgg!$D$12:CL$600,Y$3,FALSE)),"i.a"))</f>
        <v>i.a</v>
      </c>
      <c r="Z453" s="134" t="str">
        <f>IF($C453="","",_xlfn.IFNA(IF(ISBLANK(VLOOKUP($C453,GVgg!$D$12:CM$600,Z$3,FALSE)),"i.a",VLOOKUP($C453,GVgg!$D$12:CM$600,Z$3,FALSE)),"i.a"))</f>
        <v>i.a</v>
      </c>
      <c r="AA453" s="134" t="str">
        <f>IF($C453="","",_xlfn.IFNA(IF(ISBLANK(VLOOKUP($C453,GVgg!$D$12:CN$600,AA$3,FALSE)),"i.a",VLOOKUP($C453,GVgg!$D$12:CN$600,AA$3,FALSE)),"i.a"))</f>
        <v>i.a</v>
      </c>
      <c r="AB453" s="134" t="str">
        <f>IF($C453="","",_xlfn.IFNA(IF(ISBLANK(VLOOKUP($C453,GVgg!$D$12:CO$600,AB$3,FALSE)),"i.a",VLOOKUP($C453,GVgg!$D$12:CO$600,AB$3,FALSE)),"i.a"))</f>
        <v>i.a</v>
      </c>
    </row>
    <row r="454" spans="1:28" x14ac:dyDescent="0.2">
      <c r="A454" s="45">
        <v>446</v>
      </c>
      <c r="B454" s="45">
        <f>IF(OR(B453=B452,INDEX(GVgg!$B$12:$D$600,B453,1)=""),B453+1,B453)</f>
        <v>446</v>
      </c>
      <c r="C454" s="45">
        <f>IF(B454=B455,"",INDEX(GVgg!$B$12:$D$600,B454,3))</f>
        <v>0</v>
      </c>
      <c r="D454" s="51" t="str">
        <f>_xlfn.IFNA(IF(OR($C454="",ISBLANK(VLOOKUP($C454,GVgg!$D$11:$BV1045,$I$3,FALSE))),"",VLOOKUP($C454,GVgg!$D$11:$BV1045,$I$3,FALSE)),"")</f>
        <v/>
      </c>
      <c r="E454" s="51" t="str">
        <f>_xlfn.IFNA(IF(OR($C454="",ISBLANK(VLOOKUP($C454,GVgg!$D$11:$BV1045,$I$3-1,FALSE))),"",VLOOKUP($C454,GVgg!$D$11:$BV1045,$I$3-1,FALSE)),"")</f>
        <v/>
      </c>
      <c r="F454" s="51">
        <f>IF(B454=B455,UPPER(MID(INDEX(GVgg!$B$12:$F$600,B454,1),9,99)),INDEX(GVgg!$B$12:$F$600,B454,5))</f>
        <v>0</v>
      </c>
      <c r="G454" s="51">
        <f>IF(B454=B455,UPPER(MID(INDEX(GVgg!$B$12:$F$600,B454,1),9,99)),INDEX(GVgg!$B$12:$F$600,B454,4))</f>
        <v>0</v>
      </c>
      <c r="H454" s="106">
        <f t="shared" si="14"/>
        <v>0</v>
      </c>
      <c r="I454" s="108" t="str">
        <f t="shared" si="15"/>
        <v xml:space="preserve"> </v>
      </c>
      <c r="J454" s="134" t="str">
        <f>IF($C454="","",_xlfn.IFNA(IF(ISBLANK(VLOOKUP($C454,GVgg!$D$12:BW$600,J$3,FALSE)),"i.a",VLOOKUP($C454,GVgg!$D$12:BW$600,J$3,FALSE)),"i.a"))</f>
        <v>i.a</v>
      </c>
      <c r="K454" s="134" t="str">
        <f>IF($C454="","",_xlfn.IFNA(IF(ISBLANK(VLOOKUP($C454,GVgg!$D$12:BX$600,K$3,FALSE)),"i.a",VLOOKUP($C454,GVgg!$D$12:BX$600,K$3,FALSE)),"i.a"))</f>
        <v>i.a</v>
      </c>
      <c r="L454" s="134" t="str">
        <f>IF($C454="","",_xlfn.IFNA(IF(ISBLANK(VLOOKUP($C454,GVgg!$D$12:BY$600,L$3,FALSE)),"i.a",VLOOKUP($C454,GVgg!$D$12:BY$600,L$3,FALSE)),"i.a"))</f>
        <v>i.a</v>
      </c>
      <c r="M454" s="134" t="str">
        <f>IF($C454="","",_xlfn.IFNA(IF(ISBLANK(VLOOKUP($C454,GVgg!$D$12:BZ$600,M$3,FALSE)),"i.a",VLOOKUP($C454,GVgg!$D$12:BZ$600,M$3,FALSE)),"i.a"))</f>
        <v>i.a</v>
      </c>
      <c r="N454" s="134" t="str">
        <f>IF($C454="","",_xlfn.IFNA(IF(ISBLANK(VLOOKUP($C454,GVgg!$D$12:CA$600,N$3,FALSE)),"i.a",VLOOKUP($C454,GVgg!$D$12:CA$600,N$3,FALSE)),"i.a"))</f>
        <v>i.a</v>
      </c>
      <c r="O454" s="134" t="str">
        <f>IF($C454="","",_xlfn.IFNA(IF(ISBLANK(VLOOKUP($C454,GVgg!$D$12:CB$600,O$3,FALSE)),"i.a",VLOOKUP($C454,GVgg!$D$12:CB$600,O$3,FALSE)),"i.a"))</f>
        <v>i.a</v>
      </c>
      <c r="P454" s="134" t="str">
        <f>IF($C454="","",_xlfn.IFNA(IF(ISBLANK(VLOOKUP($C454,GVgg!$D$12:CC$600,P$3,FALSE)),"i.a",VLOOKUP($C454,GVgg!$D$12:CC$600,P$3,FALSE)),"i.a"))</f>
        <v>i.a</v>
      </c>
      <c r="Q454" s="134" t="str">
        <f>IF($C454="","",_xlfn.IFNA(IF(ISBLANK(VLOOKUP($C454,GVgg!$D$12:CD$600,Q$3,FALSE)),"i.a",VLOOKUP($C454,GVgg!$D$12:CD$600,Q$3,FALSE)),"i.a"))</f>
        <v>i.a</v>
      </c>
      <c r="R454" s="134" t="str">
        <f>IF($C454="","",_xlfn.IFNA(IF(ISBLANK(VLOOKUP($C454,GVgg!$D$12:CE$600,R$3,FALSE)),"i.a",VLOOKUP($C454,GVgg!$D$12:CE$600,R$3,FALSE)),"i.a"))</f>
        <v>i.a</v>
      </c>
      <c r="S454" s="134" t="str">
        <f>IF($C454="","",_xlfn.IFNA(IF(ISBLANK(VLOOKUP($C454,GVgg!$D$12:CF$600,S$3,FALSE)),"i.a",VLOOKUP($C454,GVgg!$D$12:CF$600,S$3,FALSE)),"i.a"))</f>
        <v>i.a</v>
      </c>
      <c r="T454" s="134" t="str">
        <f>IF($C454="","",_xlfn.IFNA(IF(ISBLANK(VLOOKUP($C454,GVgg!$D$12:CG$600,T$3,FALSE)),"i.a",VLOOKUP($C454,GVgg!$D$12:CG$600,T$3,FALSE)),"i.a"))</f>
        <v>i.a</v>
      </c>
      <c r="U454" s="134" t="str">
        <f>IF($C454="","",_xlfn.IFNA(IF(ISBLANK(VLOOKUP($C454,GVgg!$D$12:CH$600,U$3,FALSE)),"i.a",VLOOKUP($C454,GVgg!$D$12:CH$600,U$3,FALSE)),"i.a"))</f>
        <v>i.a</v>
      </c>
      <c r="V454" s="134" t="str">
        <f>IF($C454="","",_xlfn.IFNA(IF(ISBLANK(VLOOKUP($C454,GVgg!$D$12:CI$600,V$3,FALSE)),"i.a",VLOOKUP($C454,GVgg!$D$12:CI$600,V$3,FALSE)),"i.a"))</f>
        <v>i.a</v>
      </c>
      <c r="W454" s="134" t="str">
        <f>IF($C454="","",_xlfn.IFNA(IF(ISBLANK(VLOOKUP($C454,GVgg!$D$12:CJ$600,W$3,FALSE)),"i.a",VLOOKUP($C454,GVgg!$D$12:CJ$600,W$3,FALSE)),"i.a"))</f>
        <v>i.a</v>
      </c>
      <c r="X454" s="134" t="str">
        <f>IF($C454="","",_xlfn.IFNA(IF(ISBLANK(VLOOKUP($C454,GVgg!$D$12:CK$600,X$3,FALSE)),"i.a",VLOOKUP($C454,GVgg!$D$12:CK$600,X$3,FALSE)),"i.a"))</f>
        <v>i.a</v>
      </c>
      <c r="Y454" s="134" t="str">
        <f>IF($C454="","",_xlfn.IFNA(IF(ISBLANK(VLOOKUP($C454,GVgg!$D$12:CL$600,Y$3,FALSE)),"i.a",VLOOKUP($C454,GVgg!$D$12:CL$600,Y$3,FALSE)),"i.a"))</f>
        <v>i.a</v>
      </c>
      <c r="Z454" s="134" t="str">
        <f>IF($C454="","",_xlfn.IFNA(IF(ISBLANK(VLOOKUP($C454,GVgg!$D$12:CM$600,Z$3,FALSE)),"i.a",VLOOKUP($C454,GVgg!$D$12:CM$600,Z$3,FALSE)),"i.a"))</f>
        <v>i.a</v>
      </c>
      <c r="AA454" s="134" t="str">
        <f>IF($C454="","",_xlfn.IFNA(IF(ISBLANK(VLOOKUP($C454,GVgg!$D$12:CN$600,AA$3,FALSE)),"i.a",VLOOKUP($C454,GVgg!$D$12:CN$600,AA$3,FALSE)),"i.a"))</f>
        <v>i.a</v>
      </c>
      <c r="AB454" s="134" t="str">
        <f>IF($C454="","",_xlfn.IFNA(IF(ISBLANK(VLOOKUP($C454,GVgg!$D$12:CO$600,AB$3,FALSE)),"i.a",VLOOKUP($C454,GVgg!$D$12:CO$600,AB$3,FALSE)),"i.a"))</f>
        <v>i.a</v>
      </c>
    </row>
    <row r="455" spans="1:28" x14ac:dyDescent="0.2">
      <c r="A455" s="45">
        <v>447</v>
      </c>
      <c r="B455" s="45">
        <f>IF(OR(B454=B453,INDEX(GVgg!$B$12:$D$600,B454,1)=""),B454+1,B454)</f>
        <v>447</v>
      </c>
      <c r="C455" s="45">
        <f>IF(B455=B456,"",INDEX(GVgg!$B$12:$D$600,B455,3))</f>
        <v>0</v>
      </c>
      <c r="D455" s="51" t="str">
        <f>_xlfn.IFNA(IF(OR($C455="",ISBLANK(VLOOKUP($C455,GVgg!$D$11:$BV1046,$I$3,FALSE))),"",VLOOKUP($C455,GVgg!$D$11:$BV1046,$I$3,FALSE)),"")</f>
        <v/>
      </c>
      <c r="E455" s="51" t="str">
        <f>_xlfn.IFNA(IF(OR($C455="",ISBLANK(VLOOKUP($C455,GVgg!$D$11:$BV1046,$I$3-1,FALSE))),"",VLOOKUP($C455,GVgg!$D$11:$BV1046,$I$3-1,FALSE)),"")</f>
        <v/>
      </c>
      <c r="F455" s="51">
        <f>IF(B455=B456,UPPER(MID(INDEX(GVgg!$B$12:$F$600,B455,1),9,99)),INDEX(GVgg!$B$12:$F$600,B455,5))</f>
        <v>0</v>
      </c>
      <c r="G455" s="51">
        <f>IF(B455=B456,UPPER(MID(INDEX(GVgg!$B$12:$F$600,B455,1),9,99)),INDEX(GVgg!$B$12:$F$600,B455,4))</f>
        <v>0</v>
      </c>
      <c r="H455" s="106">
        <f t="shared" si="14"/>
        <v>0</v>
      </c>
      <c r="I455" s="108" t="str">
        <f t="shared" si="15"/>
        <v xml:space="preserve"> </v>
      </c>
      <c r="J455" s="134" t="str">
        <f>IF($C455="","",_xlfn.IFNA(IF(ISBLANK(VLOOKUP($C455,GVgg!$D$12:BW$600,J$3,FALSE)),"i.a",VLOOKUP($C455,GVgg!$D$12:BW$600,J$3,FALSE)),"i.a"))</f>
        <v>i.a</v>
      </c>
      <c r="K455" s="134" t="str">
        <f>IF($C455="","",_xlfn.IFNA(IF(ISBLANK(VLOOKUP($C455,GVgg!$D$12:BX$600,K$3,FALSE)),"i.a",VLOOKUP($C455,GVgg!$D$12:BX$600,K$3,FALSE)),"i.a"))</f>
        <v>i.a</v>
      </c>
      <c r="L455" s="134" t="str">
        <f>IF($C455="","",_xlfn.IFNA(IF(ISBLANK(VLOOKUP($C455,GVgg!$D$12:BY$600,L$3,FALSE)),"i.a",VLOOKUP($C455,GVgg!$D$12:BY$600,L$3,FALSE)),"i.a"))</f>
        <v>i.a</v>
      </c>
      <c r="M455" s="134" t="str">
        <f>IF($C455="","",_xlfn.IFNA(IF(ISBLANK(VLOOKUP($C455,GVgg!$D$12:BZ$600,M$3,FALSE)),"i.a",VLOOKUP($C455,GVgg!$D$12:BZ$600,M$3,FALSE)),"i.a"))</f>
        <v>i.a</v>
      </c>
      <c r="N455" s="134" t="str">
        <f>IF($C455="","",_xlfn.IFNA(IF(ISBLANK(VLOOKUP($C455,GVgg!$D$12:CA$600,N$3,FALSE)),"i.a",VLOOKUP($C455,GVgg!$D$12:CA$600,N$3,FALSE)),"i.a"))</f>
        <v>i.a</v>
      </c>
      <c r="O455" s="134" t="str">
        <f>IF($C455="","",_xlfn.IFNA(IF(ISBLANK(VLOOKUP($C455,GVgg!$D$12:CB$600,O$3,FALSE)),"i.a",VLOOKUP($C455,GVgg!$D$12:CB$600,O$3,FALSE)),"i.a"))</f>
        <v>i.a</v>
      </c>
      <c r="P455" s="134" t="str">
        <f>IF($C455="","",_xlfn.IFNA(IF(ISBLANK(VLOOKUP($C455,GVgg!$D$12:CC$600,P$3,FALSE)),"i.a",VLOOKUP($C455,GVgg!$D$12:CC$600,P$3,FALSE)),"i.a"))</f>
        <v>i.a</v>
      </c>
      <c r="Q455" s="134" t="str">
        <f>IF($C455="","",_xlfn.IFNA(IF(ISBLANK(VLOOKUP($C455,GVgg!$D$12:CD$600,Q$3,FALSE)),"i.a",VLOOKUP($C455,GVgg!$D$12:CD$600,Q$3,FALSE)),"i.a"))</f>
        <v>i.a</v>
      </c>
      <c r="R455" s="134" t="str">
        <f>IF($C455="","",_xlfn.IFNA(IF(ISBLANK(VLOOKUP($C455,GVgg!$D$12:CE$600,R$3,FALSE)),"i.a",VLOOKUP($C455,GVgg!$D$12:CE$600,R$3,FALSE)),"i.a"))</f>
        <v>i.a</v>
      </c>
      <c r="S455" s="134" t="str">
        <f>IF($C455="","",_xlfn.IFNA(IF(ISBLANK(VLOOKUP($C455,GVgg!$D$12:CF$600,S$3,FALSE)),"i.a",VLOOKUP($C455,GVgg!$D$12:CF$600,S$3,FALSE)),"i.a"))</f>
        <v>i.a</v>
      </c>
      <c r="T455" s="134" t="str">
        <f>IF($C455="","",_xlfn.IFNA(IF(ISBLANK(VLOOKUP($C455,GVgg!$D$12:CG$600,T$3,FALSE)),"i.a",VLOOKUP($C455,GVgg!$D$12:CG$600,T$3,FALSE)),"i.a"))</f>
        <v>i.a</v>
      </c>
      <c r="U455" s="134" t="str">
        <f>IF($C455="","",_xlfn.IFNA(IF(ISBLANK(VLOOKUP($C455,GVgg!$D$12:CH$600,U$3,FALSE)),"i.a",VLOOKUP($C455,GVgg!$D$12:CH$600,U$3,FALSE)),"i.a"))</f>
        <v>i.a</v>
      </c>
      <c r="V455" s="134" t="str">
        <f>IF($C455="","",_xlfn.IFNA(IF(ISBLANK(VLOOKUP($C455,GVgg!$D$12:CI$600,V$3,FALSE)),"i.a",VLOOKUP($C455,GVgg!$D$12:CI$600,V$3,FALSE)),"i.a"))</f>
        <v>i.a</v>
      </c>
      <c r="W455" s="134" t="str">
        <f>IF($C455="","",_xlfn.IFNA(IF(ISBLANK(VLOOKUP($C455,GVgg!$D$12:CJ$600,W$3,FALSE)),"i.a",VLOOKUP($C455,GVgg!$D$12:CJ$600,W$3,FALSE)),"i.a"))</f>
        <v>i.a</v>
      </c>
      <c r="X455" s="134" t="str">
        <f>IF($C455="","",_xlfn.IFNA(IF(ISBLANK(VLOOKUP($C455,GVgg!$D$12:CK$600,X$3,FALSE)),"i.a",VLOOKUP($C455,GVgg!$D$12:CK$600,X$3,FALSE)),"i.a"))</f>
        <v>i.a</v>
      </c>
      <c r="Y455" s="134" t="str">
        <f>IF($C455="","",_xlfn.IFNA(IF(ISBLANK(VLOOKUP($C455,GVgg!$D$12:CL$600,Y$3,FALSE)),"i.a",VLOOKUP($C455,GVgg!$D$12:CL$600,Y$3,FALSE)),"i.a"))</f>
        <v>i.a</v>
      </c>
      <c r="Z455" s="134" t="str">
        <f>IF($C455="","",_xlfn.IFNA(IF(ISBLANK(VLOOKUP($C455,GVgg!$D$12:CM$600,Z$3,FALSE)),"i.a",VLOOKUP($C455,GVgg!$D$12:CM$600,Z$3,FALSE)),"i.a"))</f>
        <v>i.a</v>
      </c>
      <c r="AA455" s="134" t="str">
        <f>IF($C455="","",_xlfn.IFNA(IF(ISBLANK(VLOOKUP($C455,GVgg!$D$12:CN$600,AA$3,FALSE)),"i.a",VLOOKUP($C455,GVgg!$D$12:CN$600,AA$3,FALSE)),"i.a"))</f>
        <v>i.a</v>
      </c>
      <c r="AB455" s="134" t="str">
        <f>IF($C455="","",_xlfn.IFNA(IF(ISBLANK(VLOOKUP($C455,GVgg!$D$12:CO$600,AB$3,FALSE)),"i.a",VLOOKUP($C455,GVgg!$D$12:CO$600,AB$3,FALSE)),"i.a"))</f>
        <v>i.a</v>
      </c>
    </row>
    <row r="456" spans="1:28" x14ac:dyDescent="0.2">
      <c r="A456" s="45">
        <v>448</v>
      </c>
      <c r="B456" s="45">
        <f>IF(OR(B455=B454,INDEX(GVgg!$B$12:$D$600,B455,1)=""),B455+1,B455)</f>
        <v>448</v>
      </c>
      <c r="C456" s="45">
        <f>IF(B456=B457,"",INDEX(GVgg!$B$12:$D$600,B456,3))</f>
        <v>0</v>
      </c>
      <c r="D456" s="51" t="str">
        <f>_xlfn.IFNA(IF(OR($C456="",ISBLANK(VLOOKUP($C456,GVgg!$D$11:$BV1047,$I$3,FALSE))),"",VLOOKUP($C456,GVgg!$D$11:$BV1047,$I$3,FALSE)),"")</f>
        <v/>
      </c>
      <c r="E456" s="51" t="str">
        <f>_xlfn.IFNA(IF(OR($C456="",ISBLANK(VLOOKUP($C456,GVgg!$D$11:$BV1047,$I$3-1,FALSE))),"",VLOOKUP($C456,GVgg!$D$11:$BV1047,$I$3-1,FALSE)),"")</f>
        <v/>
      </c>
      <c r="F456" s="51">
        <f>IF(B456=B457,UPPER(MID(INDEX(GVgg!$B$12:$F$600,B456,1),9,99)),INDEX(GVgg!$B$12:$F$600,B456,5))</f>
        <v>0</v>
      </c>
      <c r="G456" s="51">
        <f>IF(B456=B457,UPPER(MID(INDEX(GVgg!$B$12:$F$600,B456,1),9,99)),INDEX(GVgg!$B$12:$F$600,B456,4))</f>
        <v>0</v>
      </c>
      <c r="H456" s="106">
        <f t="shared" si="14"/>
        <v>0</v>
      </c>
      <c r="I456" s="108" t="str">
        <f t="shared" si="15"/>
        <v xml:space="preserve"> </v>
      </c>
      <c r="J456" s="134" t="str">
        <f>IF($C456="","",_xlfn.IFNA(IF(ISBLANK(VLOOKUP($C456,GVgg!$D$12:BW$600,J$3,FALSE)),"i.a",VLOOKUP($C456,GVgg!$D$12:BW$600,J$3,FALSE)),"i.a"))</f>
        <v>i.a</v>
      </c>
      <c r="K456" s="134" t="str">
        <f>IF($C456="","",_xlfn.IFNA(IF(ISBLANK(VLOOKUP($C456,GVgg!$D$12:BX$600,K$3,FALSE)),"i.a",VLOOKUP($C456,GVgg!$D$12:BX$600,K$3,FALSE)),"i.a"))</f>
        <v>i.a</v>
      </c>
      <c r="L456" s="134" t="str">
        <f>IF($C456="","",_xlfn.IFNA(IF(ISBLANK(VLOOKUP($C456,GVgg!$D$12:BY$600,L$3,FALSE)),"i.a",VLOOKUP($C456,GVgg!$D$12:BY$600,L$3,FALSE)),"i.a"))</f>
        <v>i.a</v>
      </c>
      <c r="M456" s="134" t="str">
        <f>IF($C456="","",_xlfn.IFNA(IF(ISBLANK(VLOOKUP($C456,GVgg!$D$12:BZ$600,M$3,FALSE)),"i.a",VLOOKUP($C456,GVgg!$D$12:BZ$600,M$3,FALSE)),"i.a"))</f>
        <v>i.a</v>
      </c>
      <c r="N456" s="134" t="str">
        <f>IF($C456="","",_xlfn.IFNA(IF(ISBLANK(VLOOKUP($C456,GVgg!$D$12:CA$600,N$3,FALSE)),"i.a",VLOOKUP($C456,GVgg!$D$12:CA$600,N$3,FALSE)),"i.a"))</f>
        <v>i.a</v>
      </c>
      <c r="O456" s="134" t="str">
        <f>IF($C456="","",_xlfn.IFNA(IF(ISBLANK(VLOOKUP($C456,GVgg!$D$12:CB$600,O$3,FALSE)),"i.a",VLOOKUP($C456,GVgg!$D$12:CB$600,O$3,FALSE)),"i.a"))</f>
        <v>i.a</v>
      </c>
      <c r="P456" s="134" t="str">
        <f>IF($C456="","",_xlfn.IFNA(IF(ISBLANK(VLOOKUP($C456,GVgg!$D$12:CC$600,P$3,FALSE)),"i.a",VLOOKUP($C456,GVgg!$D$12:CC$600,P$3,FALSE)),"i.a"))</f>
        <v>i.a</v>
      </c>
      <c r="Q456" s="134" t="str">
        <f>IF($C456="","",_xlfn.IFNA(IF(ISBLANK(VLOOKUP($C456,GVgg!$D$12:CD$600,Q$3,FALSE)),"i.a",VLOOKUP($C456,GVgg!$D$12:CD$600,Q$3,FALSE)),"i.a"))</f>
        <v>i.a</v>
      </c>
      <c r="R456" s="134" t="str">
        <f>IF($C456="","",_xlfn.IFNA(IF(ISBLANK(VLOOKUP($C456,GVgg!$D$12:CE$600,R$3,FALSE)),"i.a",VLOOKUP($C456,GVgg!$D$12:CE$600,R$3,FALSE)),"i.a"))</f>
        <v>i.a</v>
      </c>
      <c r="S456" s="134" t="str">
        <f>IF($C456="","",_xlfn.IFNA(IF(ISBLANK(VLOOKUP($C456,GVgg!$D$12:CF$600,S$3,FALSE)),"i.a",VLOOKUP($C456,GVgg!$D$12:CF$600,S$3,FALSE)),"i.a"))</f>
        <v>i.a</v>
      </c>
      <c r="T456" s="134" t="str">
        <f>IF($C456="","",_xlfn.IFNA(IF(ISBLANK(VLOOKUP($C456,GVgg!$D$12:CG$600,T$3,FALSE)),"i.a",VLOOKUP($C456,GVgg!$D$12:CG$600,T$3,FALSE)),"i.a"))</f>
        <v>i.a</v>
      </c>
      <c r="U456" s="134" t="str">
        <f>IF($C456="","",_xlfn.IFNA(IF(ISBLANK(VLOOKUP($C456,GVgg!$D$12:CH$600,U$3,FALSE)),"i.a",VLOOKUP($C456,GVgg!$D$12:CH$600,U$3,FALSE)),"i.a"))</f>
        <v>i.a</v>
      </c>
      <c r="V456" s="134" t="str">
        <f>IF($C456="","",_xlfn.IFNA(IF(ISBLANK(VLOOKUP($C456,GVgg!$D$12:CI$600,V$3,FALSE)),"i.a",VLOOKUP($C456,GVgg!$D$12:CI$600,V$3,FALSE)),"i.a"))</f>
        <v>i.a</v>
      </c>
      <c r="W456" s="134" t="str">
        <f>IF($C456="","",_xlfn.IFNA(IF(ISBLANK(VLOOKUP($C456,GVgg!$D$12:CJ$600,W$3,FALSE)),"i.a",VLOOKUP($C456,GVgg!$D$12:CJ$600,W$3,FALSE)),"i.a"))</f>
        <v>i.a</v>
      </c>
      <c r="X456" s="134" t="str">
        <f>IF($C456="","",_xlfn.IFNA(IF(ISBLANK(VLOOKUP($C456,GVgg!$D$12:CK$600,X$3,FALSE)),"i.a",VLOOKUP($C456,GVgg!$D$12:CK$600,X$3,FALSE)),"i.a"))</f>
        <v>i.a</v>
      </c>
      <c r="Y456" s="134" t="str">
        <f>IF($C456="","",_xlfn.IFNA(IF(ISBLANK(VLOOKUP($C456,GVgg!$D$12:CL$600,Y$3,FALSE)),"i.a",VLOOKUP($C456,GVgg!$D$12:CL$600,Y$3,FALSE)),"i.a"))</f>
        <v>i.a</v>
      </c>
      <c r="Z456" s="134" t="str">
        <f>IF($C456="","",_xlfn.IFNA(IF(ISBLANK(VLOOKUP($C456,GVgg!$D$12:CM$600,Z$3,FALSE)),"i.a",VLOOKUP($C456,GVgg!$D$12:CM$600,Z$3,FALSE)),"i.a"))</f>
        <v>i.a</v>
      </c>
      <c r="AA456" s="134" t="str">
        <f>IF($C456="","",_xlfn.IFNA(IF(ISBLANK(VLOOKUP($C456,GVgg!$D$12:CN$600,AA$3,FALSE)),"i.a",VLOOKUP($C456,GVgg!$D$12:CN$600,AA$3,FALSE)),"i.a"))</f>
        <v>i.a</v>
      </c>
      <c r="AB456" s="134" t="str">
        <f>IF($C456="","",_xlfn.IFNA(IF(ISBLANK(VLOOKUP($C456,GVgg!$D$12:CO$600,AB$3,FALSE)),"i.a",VLOOKUP($C456,GVgg!$D$12:CO$600,AB$3,FALSE)),"i.a"))</f>
        <v>i.a</v>
      </c>
    </row>
    <row r="457" spans="1:28" x14ac:dyDescent="0.2">
      <c r="A457" s="45">
        <v>449</v>
      </c>
      <c r="B457" s="45">
        <f>IF(OR(B456=B455,INDEX(GVgg!$B$12:$D$600,B456,1)=""),B456+1,B456)</f>
        <v>449</v>
      </c>
      <c r="C457" s="45">
        <f>IF(B457=B458,"",INDEX(GVgg!$B$12:$D$600,B457,3))</f>
        <v>0</v>
      </c>
      <c r="D457" s="51" t="str">
        <f>_xlfn.IFNA(IF(OR($C457="",ISBLANK(VLOOKUP($C457,GVgg!$D$11:$BV1048,$I$3,FALSE))),"",VLOOKUP($C457,GVgg!$D$11:$BV1048,$I$3,FALSE)),"")</f>
        <v/>
      </c>
      <c r="E457" s="51" t="str">
        <f>_xlfn.IFNA(IF(OR($C457="",ISBLANK(VLOOKUP($C457,GVgg!$D$11:$BV1048,$I$3-1,FALSE))),"",VLOOKUP($C457,GVgg!$D$11:$BV1048,$I$3-1,FALSE)),"")</f>
        <v/>
      </c>
      <c r="F457" s="51">
        <f>IF(B457=B458,UPPER(MID(INDEX(GVgg!$B$12:$F$600,B457,1),9,99)),INDEX(GVgg!$B$12:$F$600,B457,5))</f>
        <v>0</v>
      </c>
      <c r="G457" s="51">
        <f>IF(B457=B458,UPPER(MID(INDEX(GVgg!$B$12:$F$600,B457,1),9,99)),INDEX(GVgg!$B$12:$F$600,B457,4))</f>
        <v>0</v>
      </c>
      <c r="H457" s="106">
        <f t="shared" si="14"/>
        <v>0</v>
      </c>
      <c r="I457" s="108" t="str">
        <f t="shared" si="15"/>
        <v xml:space="preserve"> </v>
      </c>
      <c r="J457" s="134" t="str">
        <f>IF($C457="","",_xlfn.IFNA(IF(ISBLANK(VLOOKUP($C457,GVgg!$D$12:BW$600,J$3,FALSE)),"i.a",VLOOKUP($C457,GVgg!$D$12:BW$600,J$3,FALSE)),"i.a"))</f>
        <v>i.a</v>
      </c>
      <c r="K457" s="134" t="str">
        <f>IF($C457="","",_xlfn.IFNA(IF(ISBLANK(VLOOKUP($C457,GVgg!$D$12:BX$600,K$3,FALSE)),"i.a",VLOOKUP($C457,GVgg!$D$12:BX$600,K$3,FALSE)),"i.a"))</f>
        <v>i.a</v>
      </c>
      <c r="L457" s="134" t="str">
        <f>IF($C457="","",_xlfn.IFNA(IF(ISBLANK(VLOOKUP($C457,GVgg!$D$12:BY$600,L$3,FALSE)),"i.a",VLOOKUP($C457,GVgg!$D$12:BY$600,L$3,FALSE)),"i.a"))</f>
        <v>i.a</v>
      </c>
      <c r="M457" s="134" t="str">
        <f>IF($C457="","",_xlfn.IFNA(IF(ISBLANK(VLOOKUP($C457,GVgg!$D$12:BZ$600,M$3,FALSE)),"i.a",VLOOKUP($C457,GVgg!$D$12:BZ$600,M$3,FALSE)),"i.a"))</f>
        <v>i.a</v>
      </c>
      <c r="N457" s="134" t="str">
        <f>IF($C457="","",_xlfn.IFNA(IF(ISBLANK(VLOOKUP($C457,GVgg!$D$12:CA$600,N$3,FALSE)),"i.a",VLOOKUP($C457,GVgg!$D$12:CA$600,N$3,FALSE)),"i.a"))</f>
        <v>i.a</v>
      </c>
      <c r="O457" s="134" t="str">
        <f>IF($C457="","",_xlfn.IFNA(IF(ISBLANK(VLOOKUP($C457,GVgg!$D$12:CB$600,O$3,FALSE)),"i.a",VLOOKUP($C457,GVgg!$D$12:CB$600,O$3,FALSE)),"i.a"))</f>
        <v>i.a</v>
      </c>
      <c r="P457" s="134" t="str">
        <f>IF($C457="","",_xlfn.IFNA(IF(ISBLANK(VLOOKUP($C457,GVgg!$D$12:CC$600,P$3,FALSE)),"i.a",VLOOKUP($C457,GVgg!$D$12:CC$600,P$3,FALSE)),"i.a"))</f>
        <v>i.a</v>
      </c>
      <c r="Q457" s="134" t="str">
        <f>IF($C457="","",_xlfn.IFNA(IF(ISBLANK(VLOOKUP($C457,GVgg!$D$12:CD$600,Q$3,FALSE)),"i.a",VLOOKUP($C457,GVgg!$D$12:CD$600,Q$3,FALSE)),"i.a"))</f>
        <v>i.a</v>
      </c>
      <c r="R457" s="134" t="str">
        <f>IF($C457="","",_xlfn.IFNA(IF(ISBLANK(VLOOKUP($C457,GVgg!$D$12:CE$600,R$3,FALSE)),"i.a",VLOOKUP($C457,GVgg!$D$12:CE$600,R$3,FALSE)),"i.a"))</f>
        <v>i.a</v>
      </c>
      <c r="S457" s="134" t="str">
        <f>IF($C457="","",_xlfn.IFNA(IF(ISBLANK(VLOOKUP($C457,GVgg!$D$12:CF$600,S$3,FALSE)),"i.a",VLOOKUP($C457,GVgg!$D$12:CF$600,S$3,FALSE)),"i.a"))</f>
        <v>i.a</v>
      </c>
      <c r="T457" s="134" t="str">
        <f>IF($C457="","",_xlfn.IFNA(IF(ISBLANK(VLOOKUP($C457,GVgg!$D$12:CG$600,T$3,FALSE)),"i.a",VLOOKUP($C457,GVgg!$D$12:CG$600,T$3,FALSE)),"i.a"))</f>
        <v>i.a</v>
      </c>
      <c r="U457" s="134" t="str">
        <f>IF($C457="","",_xlfn.IFNA(IF(ISBLANK(VLOOKUP($C457,GVgg!$D$12:CH$600,U$3,FALSE)),"i.a",VLOOKUP($C457,GVgg!$D$12:CH$600,U$3,FALSE)),"i.a"))</f>
        <v>i.a</v>
      </c>
      <c r="V457" s="134" t="str">
        <f>IF($C457="","",_xlfn.IFNA(IF(ISBLANK(VLOOKUP($C457,GVgg!$D$12:CI$600,V$3,FALSE)),"i.a",VLOOKUP($C457,GVgg!$D$12:CI$600,V$3,FALSE)),"i.a"))</f>
        <v>i.a</v>
      </c>
      <c r="W457" s="134" t="str">
        <f>IF($C457="","",_xlfn.IFNA(IF(ISBLANK(VLOOKUP($C457,GVgg!$D$12:CJ$600,W$3,FALSE)),"i.a",VLOOKUP($C457,GVgg!$D$12:CJ$600,W$3,FALSE)),"i.a"))</f>
        <v>i.a</v>
      </c>
      <c r="X457" s="134" t="str">
        <f>IF($C457="","",_xlfn.IFNA(IF(ISBLANK(VLOOKUP($C457,GVgg!$D$12:CK$600,X$3,FALSE)),"i.a",VLOOKUP($C457,GVgg!$D$12:CK$600,X$3,FALSE)),"i.a"))</f>
        <v>i.a</v>
      </c>
      <c r="Y457" s="134" t="str">
        <f>IF($C457="","",_xlfn.IFNA(IF(ISBLANK(VLOOKUP($C457,GVgg!$D$12:CL$600,Y$3,FALSE)),"i.a",VLOOKUP($C457,GVgg!$D$12:CL$600,Y$3,FALSE)),"i.a"))</f>
        <v>i.a</v>
      </c>
      <c r="Z457" s="134" t="str">
        <f>IF($C457="","",_xlfn.IFNA(IF(ISBLANK(VLOOKUP($C457,GVgg!$D$12:CM$600,Z$3,FALSE)),"i.a",VLOOKUP($C457,GVgg!$D$12:CM$600,Z$3,FALSE)),"i.a"))</f>
        <v>i.a</v>
      </c>
      <c r="AA457" s="134" t="str">
        <f>IF($C457="","",_xlfn.IFNA(IF(ISBLANK(VLOOKUP($C457,GVgg!$D$12:CN$600,AA$3,FALSE)),"i.a",VLOOKUP($C457,GVgg!$D$12:CN$600,AA$3,FALSE)),"i.a"))</f>
        <v>i.a</v>
      </c>
      <c r="AB457" s="134" t="str">
        <f>IF($C457="","",_xlfn.IFNA(IF(ISBLANK(VLOOKUP($C457,GVgg!$D$12:CO$600,AB$3,FALSE)),"i.a",VLOOKUP($C457,GVgg!$D$12:CO$600,AB$3,FALSE)),"i.a"))</f>
        <v>i.a</v>
      </c>
    </row>
    <row r="458" spans="1:28" x14ac:dyDescent="0.2">
      <c r="A458" s="45">
        <v>450</v>
      </c>
      <c r="B458" s="45">
        <f>IF(OR(B457=B456,INDEX(GVgg!$B$12:$D$600,B457,1)=""),B457+1,B457)</f>
        <v>450</v>
      </c>
      <c r="C458" s="45">
        <f>IF(B458=B459,"",INDEX(GVgg!$B$12:$D$600,B458,3))</f>
        <v>0</v>
      </c>
      <c r="D458" s="51" t="str">
        <f>_xlfn.IFNA(IF(OR($C458="",ISBLANK(VLOOKUP($C458,GVgg!$D$11:$BV1049,$I$3,FALSE))),"",VLOOKUP($C458,GVgg!$D$11:$BV1049,$I$3,FALSE)),"")</f>
        <v/>
      </c>
      <c r="E458" s="51" t="str">
        <f>_xlfn.IFNA(IF(OR($C458="",ISBLANK(VLOOKUP($C458,GVgg!$D$11:$BV1049,$I$3-1,FALSE))),"",VLOOKUP($C458,GVgg!$D$11:$BV1049,$I$3-1,FALSE)),"")</f>
        <v/>
      </c>
      <c r="F458" s="51">
        <f>IF(B458=B459,UPPER(MID(INDEX(GVgg!$B$12:$F$600,B458,1),9,99)),INDEX(GVgg!$B$12:$F$600,B458,5))</f>
        <v>0</v>
      </c>
      <c r="G458" s="51">
        <f>IF(B458=B459,UPPER(MID(INDEX(GVgg!$B$12:$F$600,B458,1),9,99)),INDEX(GVgg!$B$12:$F$600,B458,4))</f>
        <v>0</v>
      </c>
      <c r="H458" s="106">
        <f t="shared" si="14"/>
        <v>0</v>
      </c>
      <c r="I458" s="108" t="str">
        <f t="shared" si="15"/>
        <v xml:space="preserve"> </v>
      </c>
      <c r="J458" s="134" t="str">
        <f>IF($C458="","",_xlfn.IFNA(IF(ISBLANK(VLOOKUP($C458,GVgg!$D$12:BW$600,J$3,FALSE)),"i.a",VLOOKUP($C458,GVgg!$D$12:BW$600,J$3,FALSE)),"i.a"))</f>
        <v>i.a</v>
      </c>
      <c r="K458" s="134" t="str">
        <f>IF($C458="","",_xlfn.IFNA(IF(ISBLANK(VLOOKUP($C458,GVgg!$D$12:BX$600,K$3,FALSE)),"i.a",VLOOKUP($C458,GVgg!$D$12:BX$600,K$3,FALSE)),"i.a"))</f>
        <v>i.a</v>
      </c>
      <c r="L458" s="134" t="str">
        <f>IF($C458="","",_xlfn.IFNA(IF(ISBLANK(VLOOKUP($C458,GVgg!$D$12:BY$600,L$3,FALSE)),"i.a",VLOOKUP($C458,GVgg!$D$12:BY$600,L$3,FALSE)),"i.a"))</f>
        <v>i.a</v>
      </c>
      <c r="M458" s="134" t="str">
        <f>IF($C458="","",_xlfn.IFNA(IF(ISBLANK(VLOOKUP($C458,GVgg!$D$12:BZ$600,M$3,FALSE)),"i.a",VLOOKUP($C458,GVgg!$D$12:BZ$600,M$3,FALSE)),"i.a"))</f>
        <v>i.a</v>
      </c>
      <c r="N458" s="134" t="str">
        <f>IF($C458="","",_xlfn.IFNA(IF(ISBLANK(VLOOKUP($C458,GVgg!$D$12:CA$600,N$3,FALSE)),"i.a",VLOOKUP($C458,GVgg!$D$12:CA$600,N$3,FALSE)),"i.a"))</f>
        <v>i.a</v>
      </c>
      <c r="O458" s="134" t="str">
        <f>IF($C458="","",_xlfn.IFNA(IF(ISBLANK(VLOOKUP($C458,GVgg!$D$12:CB$600,O$3,FALSE)),"i.a",VLOOKUP($C458,GVgg!$D$12:CB$600,O$3,FALSE)),"i.a"))</f>
        <v>i.a</v>
      </c>
      <c r="P458" s="134" t="str">
        <f>IF($C458="","",_xlfn.IFNA(IF(ISBLANK(VLOOKUP($C458,GVgg!$D$12:CC$600,P$3,FALSE)),"i.a",VLOOKUP($C458,GVgg!$D$12:CC$600,P$3,FALSE)),"i.a"))</f>
        <v>i.a</v>
      </c>
      <c r="Q458" s="134" t="str">
        <f>IF($C458="","",_xlfn.IFNA(IF(ISBLANK(VLOOKUP($C458,GVgg!$D$12:CD$600,Q$3,FALSE)),"i.a",VLOOKUP($C458,GVgg!$D$12:CD$600,Q$3,FALSE)),"i.a"))</f>
        <v>i.a</v>
      </c>
      <c r="R458" s="134" t="str">
        <f>IF($C458="","",_xlfn.IFNA(IF(ISBLANK(VLOOKUP($C458,GVgg!$D$12:CE$600,R$3,FALSE)),"i.a",VLOOKUP($C458,GVgg!$D$12:CE$600,R$3,FALSE)),"i.a"))</f>
        <v>i.a</v>
      </c>
      <c r="S458" s="134" t="str">
        <f>IF($C458="","",_xlfn.IFNA(IF(ISBLANK(VLOOKUP($C458,GVgg!$D$12:CF$600,S$3,FALSE)),"i.a",VLOOKUP($C458,GVgg!$D$12:CF$600,S$3,FALSE)),"i.a"))</f>
        <v>i.a</v>
      </c>
      <c r="T458" s="134" t="str">
        <f>IF($C458="","",_xlfn.IFNA(IF(ISBLANK(VLOOKUP($C458,GVgg!$D$12:CG$600,T$3,FALSE)),"i.a",VLOOKUP($C458,GVgg!$D$12:CG$600,T$3,FALSE)),"i.a"))</f>
        <v>i.a</v>
      </c>
      <c r="U458" s="134" t="str">
        <f>IF($C458="","",_xlfn.IFNA(IF(ISBLANK(VLOOKUP($C458,GVgg!$D$12:CH$600,U$3,FALSE)),"i.a",VLOOKUP($C458,GVgg!$D$12:CH$600,U$3,FALSE)),"i.a"))</f>
        <v>i.a</v>
      </c>
      <c r="V458" s="134" t="str">
        <f>IF($C458="","",_xlfn.IFNA(IF(ISBLANK(VLOOKUP($C458,GVgg!$D$12:CI$600,V$3,FALSE)),"i.a",VLOOKUP($C458,GVgg!$D$12:CI$600,V$3,FALSE)),"i.a"))</f>
        <v>i.a</v>
      </c>
      <c r="W458" s="134" t="str">
        <f>IF($C458="","",_xlfn.IFNA(IF(ISBLANK(VLOOKUP($C458,GVgg!$D$12:CJ$600,W$3,FALSE)),"i.a",VLOOKUP($C458,GVgg!$D$12:CJ$600,W$3,FALSE)),"i.a"))</f>
        <v>i.a</v>
      </c>
      <c r="X458" s="134" t="str">
        <f>IF($C458="","",_xlfn.IFNA(IF(ISBLANK(VLOOKUP($C458,GVgg!$D$12:CK$600,X$3,FALSE)),"i.a",VLOOKUP($C458,GVgg!$D$12:CK$600,X$3,FALSE)),"i.a"))</f>
        <v>i.a</v>
      </c>
      <c r="Y458" s="134" t="str">
        <f>IF($C458="","",_xlfn.IFNA(IF(ISBLANK(VLOOKUP($C458,GVgg!$D$12:CL$600,Y$3,FALSE)),"i.a",VLOOKUP($C458,GVgg!$D$12:CL$600,Y$3,FALSE)),"i.a"))</f>
        <v>i.a</v>
      </c>
      <c r="Z458" s="134" t="str">
        <f>IF($C458="","",_xlfn.IFNA(IF(ISBLANK(VLOOKUP($C458,GVgg!$D$12:CM$600,Z$3,FALSE)),"i.a",VLOOKUP($C458,GVgg!$D$12:CM$600,Z$3,FALSE)),"i.a"))</f>
        <v>i.a</v>
      </c>
      <c r="AA458" s="134" t="str">
        <f>IF($C458="","",_xlfn.IFNA(IF(ISBLANK(VLOOKUP($C458,GVgg!$D$12:CN$600,AA$3,FALSE)),"i.a",VLOOKUP($C458,GVgg!$D$12:CN$600,AA$3,FALSE)),"i.a"))</f>
        <v>i.a</v>
      </c>
      <c r="AB458" s="134" t="str">
        <f>IF($C458="","",_xlfn.IFNA(IF(ISBLANK(VLOOKUP($C458,GVgg!$D$12:CO$600,AB$3,FALSE)),"i.a",VLOOKUP($C458,GVgg!$D$12:CO$600,AB$3,FALSE)),"i.a"))</f>
        <v>i.a</v>
      </c>
    </row>
    <row r="459" spans="1:28" x14ac:dyDescent="0.2">
      <c r="A459" s="45">
        <v>451</v>
      </c>
      <c r="B459" s="45">
        <f>IF(OR(B458=B457,INDEX(GVgg!$B$12:$D$600,B458,1)=""),B458+1,B458)</f>
        <v>451</v>
      </c>
      <c r="C459" s="45">
        <f>IF(B459=B460,"",INDEX(GVgg!$B$12:$D$600,B459,3))</f>
        <v>0</v>
      </c>
      <c r="D459" s="51" t="str">
        <f>_xlfn.IFNA(IF(OR($C459="",ISBLANK(VLOOKUP($C459,GVgg!$D$11:$BV1050,$I$3,FALSE))),"",VLOOKUP($C459,GVgg!$D$11:$BV1050,$I$3,FALSE)),"")</f>
        <v/>
      </c>
      <c r="E459" s="51" t="str">
        <f>_xlfn.IFNA(IF(OR($C459="",ISBLANK(VLOOKUP($C459,GVgg!$D$11:$BV1050,$I$3-1,FALSE))),"",VLOOKUP($C459,GVgg!$D$11:$BV1050,$I$3-1,FALSE)),"")</f>
        <v/>
      </c>
      <c r="F459" s="51">
        <f>IF(B459=B460,UPPER(MID(INDEX(GVgg!$B$12:$F$600,B459,1),9,99)),INDEX(GVgg!$B$12:$F$600,B459,5))</f>
        <v>0</v>
      </c>
      <c r="G459" s="51">
        <f>IF(B459=B460,UPPER(MID(INDEX(GVgg!$B$12:$F$600,B459,1),9,99)),INDEX(GVgg!$B$12:$F$600,B459,4))</f>
        <v>0</v>
      </c>
      <c r="H459" s="106">
        <f t="shared" ref="H459:H522" si="16">IF(G459&lt;&gt;0,G459,F459)</f>
        <v>0</v>
      </c>
      <c r="I459" s="108" t="str">
        <f t="shared" si="15"/>
        <v xml:space="preserve"> </v>
      </c>
      <c r="J459" s="134" t="str">
        <f>IF($C459="","",_xlfn.IFNA(IF(ISBLANK(VLOOKUP($C459,GVgg!$D$12:BW$600,J$3,FALSE)),"i.a",VLOOKUP($C459,GVgg!$D$12:BW$600,J$3,FALSE)),"i.a"))</f>
        <v>i.a</v>
      </c>
      <c r="K459" s="134" t="str">
        <f>IF($C459="","",_xlfn.IFNA(IF(ISBLANK(VLOOKUP($C459,GVgg!$D$12:BX$600,K$3,FALSE)),"i.a",VLOOKUP($C459,GVgg!$D$12:BX$600,K$3,FALSE)),"i.a"))</f>
        <v>i.a</v>
      </c>
      <c r="L459" s="134" t="str">
        <f>IF($C459="","",_xlfn.IFNA(IF(ISBLANK(VLOOKUP($C459,GVgg!$D$12:BY$600,L$3,FALSE)),"i.a",VLOOKUP($C459,GVgg!$D$12:BY$600,L$3,FALSE)),"i.a"))</f>
        <v>i.a</v>
      </c>
      <c r="M459" s="134" t="str">
        <f>IF($C459="","",_xlfn.IFNA(IF(ISBLANK(VLOOKUP($C459,GVgg!$D$12:BZ$600,M$3,FALSE)),"i.a",VLOOKUP($C459,GVgg!$D$12:BZ$600,M$3,FALSE)),"i.a"))</f>
        <v>i.a</v>
      </c>
      <c r="N459" s="134" t="str">
        <f>IF($C459="","",_xlfn.IFNA(IF(ISBLANK(VLOOKUP($C459,GVgg!$D$12:CA$600,N$3,FALSE)),"i.a",VLOOKUP($C459,GVgg!$D$12:CA$600,N$3,FALSE)),"i.a"))</f>
        <v>i.a</v>
      </c>
      <c r="O459" s="134" t="str">
        <f>IF($C459="","",_xlfn.IFNA(IF(ISBLANK(VLOOKUP($C459,GVgg!$D$12:CB$600,O$3,FALSE)),"i.a",VLOOKUP($C459,GVgg!$D$12:CB$600,O$3,FALSE)),"i.a"))</f>
        <v>i.a</v>
      </c>
      <c r="P459" s="134" t="str">
        <f>IF($C459="","",_xlfn.IFNA(IF(ISBLANK(VLOOKUP($C459,GVgg!$D$12:CC$600,P$3,FALSE)),"i.a",VLOOKUP($C459,GVgg!$D$12:CC$600,P$3,FALSE)),"i.a"))</f>
        <v>i.a</v>
      </c>
      <c r="Q459" s="134" t="str">
        <f>IF($C459="","",_xlfn.IFNA(IF(ISBLANK(VLOOKUP($C459,GVgg!$D$12:CD$600,Q$3,FALSE)),"i.a",VLOOKUP($C459,GVgg!$D$12:CD$600,Q$3,FALSE)),"i.a"))</f>
        <v>i.a</v>
      </c>
      <c r="R459" s="134" t="str">
        <f>IF($C459="","",_xlfn.IFNA(IF(ISBLANK(VLOOKUP($C459,GVgg!$D$12:CE$600,R$3,FALSE)),"i.a",VLOOKUP($C459,GVgg!$D$12:CE$600,R$3,FALSE)),"i.a"))</f>
        <v>i.a</v>
      </c>
      <c r="S459" s="134" t="str">
        <f>IF($C459="","",_xlfn.IFNA(IF(ISBLANK(VLOOKUP($C459,GVgg!$D$12:CF$600,S$3,FALSE)),"i.a",VLOOKUP($C459,GVgg!$D$12:CF$600,S$3,FALSE)),"i.a"))</f>
        <v>i.a</v>
      </c>
      <c r="T459" s="134" t="str">
        <f>IF($C459="","",_xlfn.IFNA(IF(ISBLANK(VLOOKUP($C459,GVgg!$D$12:CG$600,T$3,FALSE)),"i.a",VLOOKUP($C459,GVgg!$D$12:CG$600,T$3,FALSE)),"i.a"))</f>
        <v>i.a</v>
      </c>
      <c r="U459" s="134" t="str">
        <f>IF($C459="","",_xlfn.IFNA(IF(ISBLANK(VLOOKUP($C459,GVgg!$D$12:CH$600,U$3,FALSE)),"i.a",VLOOKUP($C459,GVgg!$D$12:CH$600,U$3,FALSE)),"i.a"))</f>
        <v>i.a</v>
      </c>
      <c r="V459" s="134" t="str">
        <f>IF($C459="","",_xlfn.IFNA(IF(ISBLANK(VLOOKUP($C459,GVgg!$D$12:CI$600,V$3,FALSE)),"i.a",VLOOKUP($C459,GVgg!$D$12:CI$600,V$3,FALSE)),"i.a"))</f>
        <v>i.a</v>
      </c>
      <c r="W459" s="134" t="str">
        <f>IF($C459="","",_xlfn.IFNA(IF(ISBLANK(VLOOKUP($C459,GVgg!$D$12:CJ$600,W$3,FALSE)),"i.a",VLOOKUP($C459,GVgg!$D$12:CJ$600,W$3,FALSE)),"i.a"))</f>
        <v>i.a</v>
      </c>
      <c r="X459" s="134" t="str">
        <f>IF($C459="","",_xlfn.IFNA(IF(ISBLANK(VLOOKUP($C459,GVgg!$D$12:CK$600,X$3,FALSE)),"i.a",VLOOKUP($C459,GVgg!$D$12:CK$600,X$3,FALSE)),"i.a"))</f>
        <v>i.a</v>
      </c>
      <c r="Y459" s="134" t="str">
        <f>IF($C459="","",_xlfn.IFNA(IF(ISBLANK(VLOOKUP($C459,GVgg!$D$12:CL$600,Y$3,FALSE)),"i.a",VLOOKUP($C459,GVgg!$D$12:CL$600,Y$3,FALSE)),"i.a"))</f>
        <v>i.a</v>
      </c>
      <c r="Z459" s="134" t="str">
        <f>IF($C459="","",_xlfn.IFNA(IF(ISBLANK(VLOOKUP($C459,GVgg!$D$12:CM$600,Z$3,FALSE)),"i.a",VLOOKUP($C459,GVgg!$D$12:CM$600,Z$3,FALSE)),"i.a"))</f>
        <v>i.a</v>
      </c>
      <c r="AA459" s="134" t="str">
        <f>IF($C459="","",_xlfn.IFNA(IF(ISBLANK(VLOOKUP($C459,GVgg!$D$12:CN$600,AA$3,FALSE)),"i.a",VLOOKUP($C459,GVgg!$D$12:CN$600,AA$3,FALSE)),"i.a"))</f>
        <v>i.a</v>
      </c>
      <c r="AB459" s="134" t="str">
        <f>IF($C459="","",_xlfn.IFNA(IF(ISBLANK(VLOOKUP($C459,GVgg!$D$12:CO$600,AB$3,FALSE)),"i.a",VLOOKUP($C459,GVgg!$D$12:CO$600,AB$3,FALSE)),"i.a"))</f>
        <v>i.a</v>
      </c>
    </row>
    <row r="460" spans="1:28" x14ac:dyDescent="0.2">
      <c r="A460" s="45">
        <v>452</v>
      </c>
      <c r="B460" s="45">
        <f>IF(OR(B459=B458,INDEX(GVgg!$B$12:$D$600,B459,1)=""),B459+1,B459)</f>
        <v>452</v>
      </c>
      <c r="C460" s="45">
        <f>IF(B460=B461,"",INDEX(GVgg!$B$12:$D$600,B460,3))</f>
        <v>0</v>
      </c>
      <c r="D460" s="51" t="str">
        <f>_xlfn.IFNA(IF(OR($C460="",ISBLANK(VLOOKUP($C460,GVgg!$D$11:$BV1051,$I$3,FALSE))),"",VLOOKUP($C460,GVgg!$D$11:$BV1051,$I$3,FALSE)),"")</f>
        <v/>
      </c>
      <c r="E460" s="51" t="str">
        <f>_xlfn.IFNA(IF(OR($C460="",ISBLANK(VLOOKUP($C460,GVgg!$D$11:$BV1051,$I$3-1,FALSE))),"",VLOOKUP($C460,GVgg!$D$11:$BV1051,$I$3-1,FALSE)),"")</f>
        <v/>
      </c>
      <c r="F460" s="51">
        <f>IF(B460=B461,UPPER(MID(INDEX(GVgg!$B$12:$F$600,B460,1),9,99)),INDEX(GVgg!$B$12:$F$600,B460,5))</f>
        <v>0</v>
      </c>
      <c r="G460" s="51">
        <f>IF(B460=B461,UPPER(MID(INDEX(GVgg!$B$12:$F$600,B460,1),9,99)),INDEX(GVgg!$B$12:$F$600,B460,4))</f>
        <v>0</v>
      </c>
      <c r="H460" s="106">
        <f t="shared" si="16"/>
        <v>0</v>
      </c>
      <c r="I460" s="108" t="str">
        <f t="shared" si="15"/>
        <v xml:space="preserve"> </v>
      </c>
      <c r="J460" s="134" t="str">
        <f>IF($C460="","",_xlfn.IFNA(IF(ISBLANK(VLOOKUP($C460,GVgg!$D$12:BW$600,J$3,FALSE)),"i.a",VLOOKUP($C460,GVgg!$D$12:BW$600,J$3,FALSE)),"i.a"))</f>
        <v>i.a</v>
      </c>
      <c r="K460" s="134" t="str">
        <f>IF($C460="","",_xlfn.IFNA(IF(ISBLANK(VLOOKUP($C460,GVgg!$D$12:BX$600,K$3,FALSE)),"i.a",VLOOKUP($C460,GVgg!$D$12:BX$600,K$3,FALSE)),"i.a"))</f>
        <v>i.a</v>
      </c>
      <c r="L460" s="134" t="str">
        <f>IF($C460="","",_xlfn.IFNA(IF(ISBLANK(VLOOKUP($C460,GVgg!$D$12:BY$600,L$3,FALSE)),"i.a",VLOOKUP($C460,GVgg!$D$12:BY$600,L$3,FALSE)),"i.a"))</f>
        <v>i.a</v>
      </c>
      <c r="M460" s="134" t="str">
        <f>IF($C460="","",_xlfn.IFNA(IF(ISBLANK(VLOOKUP($C460,GVgg!$D$12:BZ$600,M$3,FALSE)),"i.a",VLOOKUP($C460,GVgg!$D$12:BZ$600,M$3,FALSE)),"i.a"))</f>
        <v>i.a</v>
      </c>
      <c r="N460" s="134" t="str">
        <f>IF($C460="","",_xlfn.IFNA(IF(ISBLANK(VLOOKUP($C460,GVgg!$D$12:CA$600,N$3,FALSE)),"i.a",VLOOKUP($C460,GVgg!$D$12:CA$600,N$3,FALSE)),"i.a"))</f>
        <v>i.a</v>
      </c>
      <c r="O460" s="134" t="str">
        <f>IF($C460="","",_xlfn.IFNA(IF(ISBLANK(VLOOKUP($C460,GVgg!$D$12:CB$600,O$3,FALSE)),"i.a",VLOOKUP($C460,GVgg!$D$12:CB$600,O$3,FALSE)),"i.a"))</f>
        <v>i.a</v>
      </c>
      <c r="P460" s="134" t="str">
        <f>IF($C460="","",_xlfn.IFNA(IF(ISBLANK(VLOOKUP($C460,GVgg!$D$12:CC$600,P$3,FALSE)),"i.a",VLOOKUP($C460,GVgg!$D$12:CC$600,P$3,FALSE)),"i.a"))</f>
        <v>i.a</v>
      </c>
      <c r="Q460" s="134" t="str">
        <f>IF($C460="","",_xlfn.IFNA(IF(ISBLANK(VLOOKUP($C460,GVgg!$D$12:CD$600,Q$3,FALSE)),"i.a",VLOOKUP($C460,GVgg!$D$12:CD$600,Q$3,FALSE)),"i.a"))</f>
        <v>i.a</v>
      </c>
      <c r="R460" s="134" t="str">
        <f>IF($C460="","",_xlfn.IFNA(IF(ISBLANK(VLOOKUP($C460,GVgg!$D$12:CE$600,R$3,FALSE)),"i.a",VLOOKUP($C460,GVgg!$D$12:CE$600,R$3,FALSE)),"i.a"))</f>
        <v>i.a</v>
      </c>
      <c r="S460" s="134" t="str">
        <f>IF($C460="","",_xlfn.IFNA(IF(ISBLANK(VLOOKUP($C460,GVgg!$D$12:CF$600,S$3,FALSE)),"i.a",VLOOKUP($C460,GVgg!$D$12:CF$600,S$3,FALSE)),"i.a"))</f>
        <v>i.a</v>
      </c>
      <c r="T460" s="134" t="str">
        <f>IF($C460="","",_xlfn.IFNA(IF(ISBLANK(VLOOKUP($C460,GVgg!$D$12:CG$600,T$3,FALSE)),"i.a",VLOOKUP($C460,GVgg!$D$12:CG$600,T$3,FALSE)),"i.a"))</f>
        <v>i.a</v>
      </c>
      <c r="U460" s="134" t="str">
        <f>IF($C460="","",_xlfn.IFNA(IF(ISBLANK(VLOOKUP($C460,GVgg!$D$12:CH$600,U$3,FALSE)),"i.a",VLOOKUP($C460,GVgg!$D$12:CH$600,U$3,FALSE)),"i.a"))</f>
        <v>i.a</v>
      </c>
      <c r="V460" s="134" t="str">
        <f>IF($C460="","",_xlfn.IFNA(IF(ISBLANK(VLOOKUP($C460,GVgg!$D$12:CI$600,V$3,FALSE)),"i.a",VLOOKUP($C460,GVgg!$D$12:CI$600,V$3,FALSE)),"i.a"))</f>
        <v>i.a</v>
      </c>
      <c r="W460" s="134" t="str">
        <f>IF($C460="","",_xlfn.IFNA(IF(ISBLANK(VLOOKUP($C460,GVgg!$D$12:CJ$600,W$3,FALSE)),"i.a",VLOOKUP($C460,GVgg!$D$12:CJ$600,W$3,FALSE)),"i.a"))</f>
        <v>i.a</v>
      </c>
      <c r="X460" s="134" t="str">
        <f>IF($C460="","",_xlfn.IFNA(IF(ISBLANK(VLOOKUP($C460,GVgg!$D$12:CK$600,X$3,FALSE)),"i.a",VLOOKUP($C460,GVgg!$D$12:CK$600,X$3,FALSE)),"i.a"))</f>
        <v>i.a</v>
      </c>
      <c r="Y460" s="134" t="str">
        <f>IF($C460="","",_xlfn.IFNA(IF(ISBLANK(VLOOKUP($C460,GVgg!$D$12:CL$600,Y$3,FALSE)),"i.a",VLOOKUP($C460,GVgg!$D$12:CL$600,Y$3,FALSE)),"i.a"))</f>
        <v>i.a</v>
      </c>
      <c r="Z460" s="134" t="str">
        <f>IF($C460="","",_xlfn.IFNA(IF(ISBLANK(VLOOKUP($C460,GVgg!$D$12:CM$600,Z$3,FALSE)),"i.a",VLOOKUP($C460,GVgg!$D$12:CM$600,Z$3,FALSE)),"i.a"))</f>
        <v>i.a</v>
      </c>
      <c r="AA460" s="134" t="str">
        <f>IF($C460="","",_xlfn.IFNA(IF(ISBLANK(VLOOKUP($C460,GVgg!$D$12:CN$600,AA$3,FALSE)),"i.a",VLOOKUP($C460,GVgg!$D$12:CN$600,AA$3,FALSE)),"i.a"))</f>
        <v>i.a</v>
      </c>
      <c r="AB460" s="134" t="str">
        <f>IF($C460="","",_xlfn.IFNA(IF(ISBLANK(VLOOKUP($C460,GVgg!$D$12:CO$600,AB$3,FALSE)),"i.a",VLOOKUP($C460,GVgg!$D$12:CO$600,AB$3,FALSE)),"i.a"))</f>
        <v>i.a</v>
      </c>
    </row>
    <row r="461" spans="1:28" x14ac:dyDescent="0.2">
      <c r="A461" s="45">
        <v>453</v>
      </c>
      <c r="B461" s="45">
        <f>IF(OR(B460=B459,INDEX(GVgg!$B$12:$D$600,B460,1)=""),B460+1,B460)</f>
        <v>453</v>
      </c>
      <c r="C461" s="45">
        <f>IF(B461=B462,"",INDEX(GVgg!$B$12:$D$600,B461,3))</f>
        <v>0</v>
      </c>
      <c r="D461" s="51" t="str">
        <f>_xlfn.IFNA(IF(OR($C461="",ISBLANK(VLOOKUP($C461,GVgg!$D$11:$BV1052,$I$3,FALSE))),"",VLOOKUP($C461,GVgg!$D$11:$BV1052,$I$3,FALSE)),"")</f>
        <v/>
      </c>
      <c r="E461" s="51" t="str">
        <f>_xlfn.IFNA(IF(OR($C461="",ISBLANK(VLOOKUP($C461,GVgg!$D$11:$BV1052,$I$3-1,FALSE))),"",VLOOKUP($C461,GVgg!$D$11:$BV1052,$I$3-1,FALSE)),"")</f>
        <v/>
      </c>
      <c r="F461" s="51">
        <f>IF(B461=B462,UPPER(MID(INDEX(GVgg!$B$12:$F$600,B461,1),9,99)),INDEX(GVgg!$B$12:$F$600,B461,5))</f>
        <v>0</v>
      </c>
      <c r="G461" s="51">
        <f>IF(B461=B462,UPPER(MID(INDEX(GVgg!$B$12:$F$600,B461,1),9,99)),INDEX(GVgg!$B$12:$F$600,B461,4))</f>
        <v>0</v>
      </c>
      <c r="H461" s="106">
        <f t="shared" si="16"/>
        <v>0</v>
      </c>
      <c r="I461" s="108" t="str">
        <f t="shared" si="15"/>
        <v xml:space="preserve"> </v>
      </c>
      <c r="J461" s="134" t="str">
        <f>IF($C461="","",_xlfn.IFNA(IF(ISBLANK(VLOOKUP($C461,GVgg!$D$12:BW$600,J$3,FALSE)),"i.a",VLOOKUP($C461,GVgg!$D$12:BW$600,J$3,FALSE)),"i.a"))</f>
        <v>i.a</v>
      </c>
      <c r="K461" s="134" t="str">
        <f>IF($C461="","",_xlfn.IFNA(IF(ISBLANK(VLOOKUP($C461,GVgg!$D$12:BX$600,K$3,FALSE)),"i.a",VLOOKUP($C461,GVgg!$D$12:BX$600,K$3,FALSE)),"i.a"))</f>
        <v>i.a</v>
      </c>
      <c r="L461" s="134" t="str">
        <f>IF($C461="","",_xlfn.IFNA(IF(ISBLANK(VLOOKUP($C461,GVgg!$D$12:BY$600,L$3,FALSE)),"i.a",VLOOKUP($C461,GVgg!$D$12:BY$600,L$3,FALSE)),"i.a"))</f>
        <v>i.a</v>
      </c>
      <c r="M461" s="134" t="str">
        <f>IF($C461="","",_xlfn.IFNA(IF(ISBLANK(VLOOKUP($C461,GVgg!$D$12:BZ$600,M$3,FALSE)),"i.a",VLOOKUP($C461,GVgg!$D$12:BZ$600,M$3,FALSE)),"i.a"))</f>
        <v>i.a</v>
      </c>
      <c r="N461" s="134" t="str">
        <f>IF($C461="","",_xlfn.IFNA(IF(ISBLANK(VLOOKUP($C461,GVgg!$D$12:CA$600,N$3,FALSE)),"i.a",VLOOKUP($C461,GVgg!$D$12:CA$600,N$3,FALSE)),"i.a"))</f>
        <v>i.a</v>
      </c>
      <c r="O461" s="134" t="str">
        <f>IF($C461="","",_xlfn.IFNA(IF(ISBLANK(VLOOKUP($C461,GVgg!$D$12:CB$600,O$3,FALSE)),"i.a",VLOOKUP($C461,GVgg!$D$12:CB$600,O$3,FALSE)),"i.a"))</f>
        <v>i.a</v>
      </c>
      <c r="P461" s="134" t="str">
        <f>IF($C461="","",_xlfn.IFNA(IF(ISBLANK(VLOOKUP($C461,GVgg!$D$12:CC$600,P$3,FALSE)),"i.a",VLOOKUP($C461,GVgg!$D$12:CC$600,P$3,FALSE)),"i.a"))</f>
        <v>i.a</v>
      </c>
      <c r="Q461" s="134" t="str">
        <f>IF($C461="","",_xlfn.IFNA(IF(ISBLANK(VLOOKUP($C461,GVgg!$D$12:CD$600,Q$3,FALSE)),"i.a",VLOOKUP($C461,GVgg!$D$12:CD$600,Q$3,FALSE)),"i.a"))</f>
        <v>i.a</v>
      </c>
      <c r="R461" s="134" t="str">
        <f>IF($C461="","",_xlfn.IFNA(IF(ISBLANK(VLOOKUP($C461,GVgg!$D$12:CE$600,R$3,FALSE)),"i.a",VLOOKUP($C461,GVgg!$D$12:CE$600,R$3,FALSE)),"i.a"))</f>
        <v>i.a</v>
      </c>
      <c r="S461" s="134" t="str">
        <f>IF($C461="","",_xlfn.IFNA(IF(ISBLANK(VLOOKUP($C461,GVgg!$D$12:CF$600,S$3,FALSE)),"i.a",VLOOKUP($C461,GVgg!$D$12:CF$600,S$3,FALSE)),"i.a"))</f>
        <v>i.a</v>
      </c>
      <c r="T461" s="134" t="str">
        <f>IF($C461="","",_xlfn.IFNA(IF(ISBLANK(VLOOKUP($C461,GVgg!$D$12:CG$600,T$3,FALSE)),"i.a",VLOOKUP($C461,GVgg!$D$12:CG$600,T$3,FALSE)),"i.a"))</f>
        <v>i.a</v>
      </c>
      <c r="U461" s="134" t="str">
        <f>IF($C461="","",_xlfn.IFNA(IF(ISBLANK(VLOOKUP($C461,GVgg!$D$12:CH$600,U$3,FALSE)),"i.a",VLOOKUP($C461,GVgg!$D$12:CH$600,U$3,FALSE)),"i.a"))</f>
        <v>i.a</v>
      </c>
      <c r="V461" s="134" t="str">
        <f>IF($C461="","",_xlfn.IFNA(IF(ISBLANK(VLOOKUP($C461,GVgg!$D$12:CI$600,V$3,FALSE)),"i.a",VLOOKUP($C461,GVgg!$D$12:CI$600,V$3,FALSE)),"i.a"))</f>
        <v>i.a</v>
      </c>
      <c r="W461" s="134" t="str">
        <f>IF($C461="","",_xlfn.IFNA(IF(ISBLANK(VLOOKUP($C461,GVgg!$D$12:CJ$600,W$3,FALSE)),"i.a",VLOOKUP($C461,GVgg!$D$12:CJ$600,W$3,FALSE)),"i.a"))</f>
        <v>i.a</v>
      </c>
      <c r="X461" s="134" t="str">
        <f>IF($C461="","",_xlfn.IFNA(IF(ISBLANK(VLOOKUP($C461,GVgg!$D$12:CK$600,X$3,FALSE)),"i.a",VLOOKUP($C461,GVgg!$D$12:CK$600,X$3,FALSE)),"i.a"))</f>
        <v>i.a</v>
      </c>
      <c r="Y461" s="134" t="str">
        <f>IF($C461="","",_xlfn.IFNA(IF(ISBLANK(VLOOKUP($C461,GVgg!$D$12:CL$600,Y$3,FALSE)),"i.a",VLOOKUP($C461,GVgg!$D$12:CL$600,Y$3,FALSE)),"i.a"))</f>
        <v>i.a</v>
      </c>
      <c r="Z461" s="134" t="str">
        <f>IF($C461="","",_xlfn.IFNA(IF(ISBLANK(VLOOKUP($C461,GVgg!$D$12:CM$600,Z$3,FALSE)),"i.a",VLOOKUP($C461,GVgg!$D$12:CM$600,Z$3,FALSE)),"i.a"))</f>
        <v>i.a</v>
      </c>
      <c r="AA461" s="134" t="str">
        <f>IF($C461="","",_xlfn.IFNA(IF(ISBLANK(VLOOKUP($C461,GVgg!$D$12:CN$600,AA$3,FALSE)),"i.a",VLOOKUP($C461,GVgg!$D$12:CN$600,AA$3,FALSE)),"i.a"))</f>
        <v>i.a</v>
      </c>
      <c r="AB461" s="134" t="str">
        <f>IF($C461="","",_xlfn.IFNA(IF(ISBLANK(VLOOKUP($C461,GVgg!$D$12:CO$600,AB$3,FALSE)),"i.a",VLOOKUP($C461,GVgg!$D$12:CO$600,AB$3,FALSE)),"i.a"))</f>
        <v>i.a</v>
      </c>
    </row>
    <row r="462" spans="1:28" x14ac:dyDescent="0.2">
      <c r="A462" s="45">
        <v>454</v>
      </c>
      <c r="B462" s="45">
        <f>IF(OR(B461=B460,INDEX(GVgg!$B$12:$D$600,B461,1)=""),B461+1,B461)</f>
        <v>454</v>
      </c>
      <c r="C462" s="45">
        <f>IF(B462=B463,"",INDEX(GVgg!$B$12:$D$600,B462,3))</f>
        <v>0</v>
      </c>
      <c r="D462" s="51" t="str">
        <f>_xlfn.IFNA(IF(OR($C462="",ISBLANK(VLOOKUP($C462,GVgg!$D$11:$BV1053,$I$3,FALSE))),"",VLOOKUP($C462,GVgg!$D$11:$BV1053,$I$3,FALSE)),"")</f>
        <v/>
      </c>
      <c r="E462" s="51" t="str">
        <f>_xlfn.IFNA(IF(OR($C462="",ISBLANK(VLOOKUP($C462,GVgg!$D$11:$BV1053,$I$3-1,FALSE))),"",VLOOKUP($C462,GVgg!$D$11:$BV1053,$I$3-1,FALSE)),"")</f>
        <v/>
      </c>
      <c r="F462" s="51">
        <f>IF(B462=B463,UPPER(MID(INDEX(GVgg!$B$12:$F$600,B462,1),9,99)),INDEX(GVgg!$B$12:$F$600,B462,5))</f>
        <v>0</v>
      </c>
      <c r="G462" s="51">
        <f>IF(B462=B463,UPPER(MID(INDEX(GVgg!$B$12:$F$600,B462,1),9,99)),INDEX(GVgg!$B$12:$F$600,B462,4))</f>
        <v>0</v>
      </c>
      <c r="H462" s="106">
        <f t="shared" si="16"/>
        <v>0</v>
      </c>
      <c r="I462" s="108" t="str">
        <f t="shared" si="15"/>
        <v xml:space="preserve"> </v>
      </c>
      <c r="J462" s="134" t="str">
        <f>IF($C462="","",_xlfn.IFNA(IF(ISBLANK(VLOOKUP($C462,GVgg!$D$12:BW$600,J$3,FALSE)),"i.a",VLOOKUP($C462,GVgg!$D$12:BW$600,J$3,FALSE)),"i.a"))</f>
        <v>i.a</v>
      </c>
      <c r="K462" s="134" t="str">
        <f>IF($C462="","",_xlfn.IFNA(IF(ISBLANK(VLOOKUP($C462,GVgg!$D$12:BX$600,K$3,FALSE)),"i.a",VLOOKUP($C462,GVgg!$D$12:BX$600,K$3,FALSE)),"i.a"))</f>
        <v>i.a</v>
      </c>
      <c r="L462" s="134" t="str">
        <f>IF($C462="","",_xlfn.IFNA(IF(ISBLANK(VLOOKUP($C462,GVgg!$D$12:BY$600,L$3,FALSE)),"i.a",VLOOKUP($C462,GVgg!$D$12:BY$600,L$3,FALSE)),"i.a"))</f>
        <v>i.a</v>
      </c>
      <c r="M462" s="134" t="str">
        <f>IF($C462="","",_xlfn.IFNA(IF(ISBLANK(VLOOKUP($C462,GVgg!$D$12:BZ$600,M$3,FALSE)),"i.a",VLOOKUP($C462,GVgg!$D$12:BZ$600,M$3,FALSE)),"i.a"))</f>
        <v>i.a</v>
      </c>
      <c r="N462" s="134" t="str">
        <f>IF($C462="","",_xlfn.IFNA(IF(ISBLANK(VLOOKUP($C462,GVgg!$D$12:CA$600,N$3,FALSE)),"i.a",VLOOKUP($C462,GVgg!$D$12:CA$600,N$3,FALSE)),"i.a"))</f>
        <v>i.a</v>
      </c>
      <c r="O462" s="134" t="str">
        <f>IF($C462="","",_xlfn.IFNA(IF(ISBLANK(VLOOKUP($C462,GVgg!$D$12:CB$600,O$3,FALSE)),"i.a",VLOOKUP($C462,GVgg!$D$12:CB$600,O$3,FALSE)),"i.a"))</f>
        <v>i.a</v>
      </c>
      <c r="P462" s="134" t="str">
        <f>IF($C462="","",_xlfn.IFNA(IF(ISBLANK(VLOOKUP($C462,GVgg!$D$12:CC$600,P$3,FALSE)),"i.a",VLOOKUP($C462,GVgg!$D$12:CC$600,P$3,FALSE)),"i.a"))</f>
        <v>i.a</v>
      </c>
      <c r="Q462" s="134" t="str">
        <f>IF($C462="","",_xlfn.IFNA(IF(ISBLANK(VLOOKUP($C462,GVgg!$D$12:CD$600,Q$3,FALSE)),"i.a",VLOOKUP($C462,GVgg!$D$12:CD$600,Q$3,FALSE)),"i.a"))</f>
        <v>i.a</v>
      </c>
      <c r="R462" s="134" t="str">
        <f>IF($C462="","",_xlfn.IFNA(IF(ISBLANK(VLOOKUP($C462,GVgg!$D$12:CE$600,R$3,FALSE)),"i.a",VLOOKUP($C462,GVgg!$D$12:CE$600,R$3,FALSE)),"i.a"))</f>
        <v>i.a</v>
      </c>
      <c r="S462" s="134" t="str">
        <f>IF($C462="","",_xlfn.IFNA(IF(ISBLANK(VLOOKUP($C462,GVgg!$D$12:CF$600,S$3,FALSE)),"i.a",VLOOKUP($C462,GVgg!$D$12:CF$600,S$3,FALSE)),"i.a"))</f>
        <v>i.a</v>
      </c>
      <c r="T462" s="134" t="str">
        <f>IF($C462="","",_xlfn.IFNA(IF(ISBLANK(VLOOKUP($C462,GVgg!$D$12:CG$600,T$3,FALSE)),"i.a",VLOOKUP($C462,GVgg!$D$12:CG$600,T$3,FALSE)),"i.a"))</f>
        <v>i.a</v>
      </c>
      <c r="U462" s="134" t="str">
        <f>IF($C462="","",_xlfn.IFNA(IF(ISBLANK(VLOOKUP($C462,GVgg!$D$12:CH$600,U$3,FALSE)),"i.a",VLOOKUP($C462,GVgg!$D$12:CH$600,U$3,FALSE)),"i.a"))</f>
        <v>i.a</v>
      </c>
      <c r="V462" s="134" t="str">
        <f>IF($C462="","",_xlfn.IFNA(IF(ISBLANK(VLOOKUP($C462,GVgg!$D$12:CI$600,V$3,FALSE)),"i.a",VLOOKUP($C462,GVgg!$D$12:CI$600,V$3,FALSE)),"i.a"))</f>
        <v>i.a</v>
      </c>
      <c r="W462" s="134" t="str">
        <f>IF($C462="","",_xlfn.IFNA(IF(ISBLANK(VLOOKUP($C462,GVgg!$D$12:CJ$600,W$3,FALSE)),"i.a",VLOOKUP($C462,GVgg!$D$12:CJ$600,W$3,FALSE)),"i.a"))</f>
        <v>i.a</v>
      </c>
      <c r="X462" s="134" t="str">
        <f>IF($C462="","",_xlfn.IFNA(IF(ISBLANK(VLOOKUP($C462,GVgg!$D$12:CK$600,X$3,FALSE)),"i.a",VLOOKUP($C462,GVgg!$D$12:CK$600,X$3,FALSE)),"i.a"))</f>
        <v>i.a</v>
      </c>
      <c r="Y462" s="134" t="str">
        <f>IF($C462="","",_xlfn.IFNA(IF(ISBLANK(VLOOKUP($C462,GVgg!$D$12:CL$600,Y$3,FALSE)),"i.a",VLOOKUP($C462,GVgg!$D$12:CL$600,Y$3,FALSE)),"i.a"))</f>
        <v>i.a</v>
      </c>
      <c r="Z462" s="134" t="str">
        <f>IF($C462="","",_xlfn.IFNA(IF(ISBLANK(VLOOKUP($C462,GVgg!$D$12:CM$600,Z$3,FALSE)),"i.a",VLOOKUP($C462,GVgg!$D$12:CM$600,Z$3,FALSE)),"i.a"))</f>
        <v>i.a</v>
      </c>
      <c r="AA462" s="134" t="str">
        <f>IF($C462="","",_xlfn.IFNA(IF(ISBLANK(VLOOKUP($C462,GVgg!$D$12:CN$600,AA$3,FALSE)),"i.a",VLOOKUP($C462,GVgg!$D$12:CN$600,AA$3,FALSE)),"i.a"))</f>
        <v>i.a</v>
      </c>
      <c r="AB462" s="134" t="str">
        <f>IF($C462="","",_xlfn.IFNA(IF(ISBLANK(VLOOKUP($C462,GVgg!$D$12:CO$600,AB$3,FALSE)),"i.a",VLOOKUP($C462,GVgg!$D$12:CO$600,AB$3,FALSE)),"i.a"))</f>
        <v>i.a</v>
      </c>
    </row>
    <row r="463" spans="1:28" x14ac:dyDescent="0.2">
      <c r="A463" s="45">
        <v>455</v>
      </c>
      <c r="B463" s="45">
        <f>IF(OR(B462=B461,INDEX(GVgg!$B$12:$D$600,B462,1)=""),B462+1,B462)</f>
        <v>455</v>
      </c>
      <c r="C463" s="45">
        <f>IF(B463=B464,"",INDEX(GVgg!$B$12:$D$600,B463,3))</f>
        <v>0</v>
      </c>
      <c r="D463" s="51" t="str">
        <f>_xlfn.IFNA(IF(OR($C463="",ISBLANK(VLOOKUP($C463,GVgg!$D$11:$BV1054,$I$3,FALSE))),"",VLOOKUP($C463,GVgg!$D$11:$BV1054,$I$3,FALSE)),"")</f>
        <v/>
      </c>
      <c r="E463" s="51" t="str">
        <f>_xlfn.IFNA(IF(OR($C463="",ISBLANK(VLOOKUP($C463,GVgg!$D$11:$BV1054,$I$3-1,FALSE))),"",VLOOKUP($C463,GVgg!$D$11:$BV1054,$I$3-1,FALSE)),"")</f>
        <v/>
      </c>
      <c r="F463" s="51">
        <f>IF(B463=B464,UPPER(MID(INDEX(GVgg!$B$12:$F$600,B463,1),9,99)),INDEX(GVgg!$B$12:$F$600,B463,5))</f>
        <v>0</v>
      </c>
      <c r="G463" s="51">
        <f>IF(B463=B464,UPPER(MID(INDEX(GVgg!$B$12:$F$600,B463,1),9,99)),INDEX(GVgg!$B$12:$F$600,B463,4))</f>
        <v>0</v>
      </c>
      <c r="H463" s="106">
        <f t="shared" si="16"/>
        <v>0</v>
      </c>
      <c r="I463" s="108" t="str">
        <f t="shared" si="15"/>
        <v xml:space="preserve"> </v>
      </c>
      <c r="J463" s="134" t="str">
        <f>IF($C463="","",_xlfn.IFNA(IF(ISBLANK(VLOOKUP($C463,GVgg!$D$12:BW$600,J$3,FALSE)),"i.a",VLOOKUP($C463,GVgg!$D$12:BW$600,J$3,FALSE)),"i.a"))</f>
        <v>i.a</v>
      </c>
      <c r="K463" s="134" t="str">
        <f>IF($C463="","",_xlfn.IFNA(IF(ISBLANK(VLOOKUP($C463,GVgg!$D$12:BX$600,K$3,FALSE)),"i.a",VLOOKUP($C463,GVgg!$D$12:BX$600,K$3,FALSE)),"i.a"))</f>
        <v>i.a</v>
      </c>
      <c r="L463" s="134" t="str">
        <f>IF($C463="","",_xlfn.IFNA(IF(ISBLANK(VLOOKUP($C463,GVgg!$D$12:BY$600,L$3,FALSE)),"i.a",VLOOKUP($C463,GVgg!$D$12:BY$600,L$3,FALSE)),"i.a"))</f>
        <v>i.a</v>
      </c>
      <c r="M463" s="134" t="str">
        <f>IF($C463="","",_xlfn.IFNA(IF(ISBLANK(VLOOKUP($C463,GVgg!$D$12:BZ$600,M$3,FALSE)),"i.a",VLOOKUP($C463,GVgg!$D$12:BZ$600,M$3,FALSE)),"i.a"))</f>
        <v>i.a</v>
      </c>
      <c r="N463" s="134" t="str">
        <f>IF($C463="","",_xlfn.IFNA(IF(ISBLANK(VLOOKUP($C463,GVgg!$D$12:CA$600,N$3,FALSE)),"i.a",VLOOKUP($C463,GVgg!$D$12:CA$600,N$3,FALSE)),"i.a"))</f>
        <v>i.a</v>
      </c>
      <c r="O463" s="134" t="str">
        <f>IF($C463="","",_xlfn.IFNA(IF(ISBLANK(VLOOKUP($C463,GVgg!$D$12:CB$600,O$3,FALSE)),"i.a",VLOOKUP($C463,GVgg!$D$12:CB$600,O$3,FALSE)),"i.a"))</f>
        <v>i.a</v>
      </c>
      <c r="P463" s="134" t="str">
        <f>IF($C463="","",_xlfn.IFNA(IF(ISBLANK(VLOOKUP($C463,GVgg!$D$12:CC$600,P$3,FALSE)),"i.a",VLOOKUP($C463,GVgg!$D$12:CC$600,P$3,FALSE)),"i.a"))</f>
        <v>i.a</v>
      </c>
      <c r="Q463" s="134" t="str">
        <f>IF($C463="","",_xlfn.IFNA(IF(ISBLANK(VLOOKUP($C463,GVgg!$D$12:CD$600,Q$3,FALSE)),"i.a",VLOOKUP($C463,GVgg!$D$12:CD$600,Q$3,FALSE)),"i.a"))</f>
        <v>i.a</v>
      </c>
      <c r="R463" s="134" t="str">
        <f>IF($C463="","",_xlfn.IFNA(IF(ISBLANK(VLOOKUP($C463,GVgg!$D$12:CE$600,R$3,FALSE)),"i.a",VLOOKUP($C463,GVgg!$D$12:CE$600,R$3,FALSE)),"i.a"))</f>
        <v>i.a</v>
      </c>
      <c r="S463" s="134" t="str">
        <f>IF($C463="","",_xlfn.IFNA(IF(ISBLANK(VLOOKUP($C463,GVgg!$D$12:CF$600,S$3,FALSE)),"i.a",VLOOKUP($C463,GVgg!$D$12:CF$600,S$3,FALSE)),"i.a"))</f>
        <v>i.a</v>
      </c>
      <c r="T463" s="134" t="str">
        <f>IF($C463="","",_xlfn.IFNA(IF(ISBLANK(VLOOKUP($C463,GVgg!$D$12:CG$600,T$3,FALSE)),"i.a",VLOOKUP($C463,GVgg!$D$12:CG$600,T$3,FALSE)),"i.a"))</f>
        <v>i.a</v>
      </c>
      <c r="U463" s="134" t="str">
        <f>IF($C463="","",_xlfn.IFNA(IF(ISBLANK(VLOOKUP($C463,GVgg!$D$12:CH$600,U$3,FALSE)),"i.a",VLOOKUP($C463,GVgg!$D$12:CH$600,U$3,FALSE)),"i.a"))</f>
        <v>i.a</v>
      </c>
      <c r="V463" s="134" t="str">
        <f>IF($C463="","",_xlfn.IFNA(IF(ISBLANK(VLOOKUP($C463,GVgg!$D$12:CI$600,V$3,FALSE)),"i.a",VLOOKUP($C463,GVgg!$D$12:CI$600,V$3,FALSE)),"i.a"))</f>
        <v>i.a</v>
      </c>
      <c r="W463" s="134" t="str">
        <f>IF($C463="","",_xlfn.IFNA(IF(ISBLANK(VLOOKUP($C463,GVgg!$D$12:CJ$600,W$3,FALSE)),"i.a",VLOOKUP($C463,GVgg!$D$12:CJ$600,W$3,FALSE)),"i.a"))</f>
        <v>i.a</v>
      </c>
      <c r="X463" s="134" t="str">
        <f>IF($C463="","",_xlfn.IFNA(IF(ISBLANK(VLOOKUP($C463,GVgg!$D$12:CK$600,X$3,FALSE)),"i.a",VLOOKUP($C463,GVgg!$D$12:CK$600,X$3,FALSE)),"i.a"))</f>
        <v>i.a</v>
      </c>
      <c r="Y463" s="134" t="str">
        <f>IF($C463="","",_xlfn.IFNA(IF(ISBLANK(VLOOKUP($C463,GVgg!$D$12:CL$600,Y$3,FALSE)),"i.a",VLOOKUP($C463,GVgg!$D$12:CL$600,Y$3,FALSE)),"i.a"))</f>
        <v>i.a</v>
      </c>
      <c r="Z463" s="134" t="str">
        <f>IF($C463="","",_xlfn.IFNA(IF(ISBLANK(VLOOKUP($C463,GVgg!$D$12:CM$600,Z$3,FALSE)),"i.a",VLOOKUP($C463,GVgg!$D$12:CM$600,Z$3,FALSE)),"i.a"))</f>
        <v>i.a</v>
      </c>
      <c r="AA463" s="134" t="str">
        <f>IF($C463="","",_xlfn.IFNA(IF(ISBLANK(VLOOKUP($C463,GVgg!$D$12:CN$600,AA$3,FALSE)),"i.a",VLOOKUP($C463,GVgg!$D$12:CN$600,AA$3,FALSE)),"i.a"))</f>
        <v>i.a</v>
      </c>
      <c r="AB463" s="134" t="str">
        <f>IF($C463="","",_xlfn.IFNA(IF(ISBLANK(VLOOKUP($C463,GVgg!$D$12:CO$600,AB$3,FALSE)),"i.a",VLOOKUP($C463,GVgg!$D$12:CO$600,AB$3,FALSE)),"i.a"))</f>
        <v>i.a</v>
      </c>
    </row>
    <row r="464" spans="1:28" x14ac:dyDescent="0.2">
      <c r="A464" s="45">
        <v>456</v>
      </c>
      <c r="B464" s="45">
        <f>IF(OR(B463=B462,INDEX(GVgg!$B$12:$D$600,B463,1)=""),B463+1,B463)</f>
        <v>456</v>
      </c>
      <c r="C464" s="45">
        <f>IF(B464=B465,"",INDEX(GVgg!$B$12:$D$600,B464,3))</f>
        <v>0</v>
      </c>
      <c r="D464" s="51" t="str">
        <f>_xlfn.IFNA(IF(OR($C464="",ISBLANK(VLOOKUP($C464,GVgg!$D$11:$BV1055,$I$3,FALSE))),"",VLOOKUP($C464,GVgg!$D$11:$BV1055,$I$3,FALSE)),"")</f>
        <v/>
      </c>
      <c r="E464" s="51" t="str">
        <f>_xlfn.IFNA(IF(OR($C464="",ISBLANK(VLOOKUP($C464,GVgg!$D$11:$BV1055,$I$3-1,FALSE))),"",VLOOKUP($C464,GVgg!$D$11:$BV1055,$I$3-1,FALSE)),"")</f>
        <v/>
      </c>
      <c r="F464" s="51">
        <f>IF(B464=B465,UPPER(MID(INDEX(GVgg!$B$12:$F$600,B464,1),9,99)),INDEX(GVgg!$B$12:$F$600,B464,5))</f>
        <v>0</v>
      </c>
      <c r="G464" s="51">
        <f>IF(B464=B465,UPPER(MID(INDEX(GVgg!$B$12:$F$600,B464,1),9,99)),INDEX(GVgg!$B$12:$F$600,B464,4))</f>
        <v>0</v>
      </c>
      <c r="H464" s="106">
        <f t="shared" si="16"/>
        <v>0</v>
      </c>
      <c r="I464" s="108" t="str">
        <f t="shared" si="15"/>
        <v xml:space="preserve"> </v>
      </c>
      <c r="J464" s="134" t="str">
        <f>IF($C464="","",_xlfn.IFNA(IF(ISBLANK(VLOOKUP($C464,GVgg!$D$12:BW$600,J$3,FALSE)),"i.a",VLOOKUP($C464,GVgg!$D$12:BW$600,J$3,FALSE)),"i.a"))</f>
        <v>i.a</v>
      </c>
      <c r="K464" s="134" t="str">
        <f>IF($C464="","",_xlfn.IFNA(IF(ISBLANK(VLOOKUP($C464,GVgg!$D$12:BX$600,K$3,FALSE)),"i.a",VLOOKUP($C464,GVgg!$D$12:BX$600,K$3,FALSE)),"i.a"))</f>
        <v>i.a</v>
      </c>
      <c r="L464" s="134" t="str">
        <f>IF($C464="","",_xlfn.IFNA(IF(ISBLANK(VLOOKUP($C464,GVgg!$D$12:BY$600,L$3,FALSE)),"i.a",VLOOKUP($C464,GVgg!$D$12:BY$600,L$3,FALSE)),"i.a"))</f>
        <v>i.a</v>
      </c>
      <c r="M464" s="134" t="str">
        <f>IF($C464="","",_xlfn.IFNA(IF(ISBLANK(VLOOKUP($C464,GVgg!$D$12:BZ$600,M$3,FALSE)),"i.a",VLOOKUP($C464,GVgg!$D$12:BZ$600,M$3,FALSE)),"i.a"))</f>
        <v>i.a</v>
      </c>
      <c r="N464" s="134" t="str">
        <f>IF($C464="","",_xlfn.IFNA(IF(ISBLANK(VLOOKUP($C464,GVgg!$D$12:CA$600,N$3,FALSE)),"i.a",VLOOKUP($C464,GVgg!$D$12:CA$600,N$3,FALSE)),"i.a"))</f>
        <v>i.a</v>
      </c>
      <c r="O464" s="134" t="str">
        <f>IF($C464="","",_xlfn.IFNA(IF(ISBLANK(VLOOKUP($C464,GVgg!$D$12:CB$600,O$3,FALSE)),"i.a",VLOOKUP($C464,GVgg!$D$12:CB$600,O$3,FALSE)),"i.a"))</f>
        <v>i.a</v>
      </c>
      <c r="P464" s="134" t="str">
        <f>IF($C464="","",_xlfn.IFNA(IF(ISBLANK(VLOOKUP($C464,GVgg!$D$12:CC$600,P$3,FALSE)),"i.a",VLOOKUP($C464,GVgg!$D$12:CC$600,P$3,FALSE)),"i.a"))</f>
        <v>i.a</v>
      </c>
      <c r="Q464" s="134" t="str">
        <f>IF($C464="","",_xlfn.IFNA(IF(ISBLANK(VLOOKUP($C464,GVgg!$D$12:CD$600,Q$3,FALSE)),"i.a",VLOOKUP($C464,GVgg!$D$12:CD$600,Q$3,FALSE)),"i.a"))</f>
        <v>i.a</v>
      </c>
      <c r="R464" s="134" t="str">
        <f>IF($C464="","",_xlfn.IFNA(IF(ISBLANK(VLOOKUP($C464,GVgg!$D$12:CE$600,R$3,FALSE)),"i.a",VLOOKUP($C464,GVgg!$D$12:CE$600,R$3,FALSE)),"i.a"))</f>
        <v>i.a</v>
      </c>
      <c r="S464" s="134" t="str">
        <f>IF($C464="","",_xlfn.IFNA(IF(ISBLANK(VLOOKUP($C464,GVgg!$D$12:CF$600,S$3,FALSE)),"i.a",VLOOKUP($C464,GVgg!$D$12:CF$600,S$3,FALSE)),"i.a"))</f>
        <v>i.a</v>
      </c>
      <c r="T464" s="134" t="str">
        <f>IF($C464="","",_xlfn.IFNA(IF(ISBLANK(VLOOKUP($C464,GVgg!$D$12:CG$600,T$3,FALSE)),"i.a",VLOOKUP($C464,GVgg!$D$12:CG$600,T$3,FALSE)),"i.a"))</f>
        <v>i.a</v>
      </c>
      <c r="U464" s="134" t="str">
        <f>IF($C464="","",_xlfn.IFNA(IF(ISBLANK(VLOOKUP($C464,GVgg!$D$12:CH$600,U$3,FALSE)),"i.a",VLOOKUP($C464,GVgg!$D$12:CH$600,U$3,FALSE)),"i.a"))</f>
        <v>i.a</v>
      </c>
      <c r="V464" s="134" t="str">
        <f>IF($C464="","",_xlfn.IFNA(IF(ISBLANK(VLOOKUP($C464,GVgg!$D$12:CI$600,V$3,FALSE)),"i.a",VLOOKUP($C464,GVgg!$D$12:CI$600,V$3,FALSE)),"i.a"))</f>
        <v>i.a</v>
      </c>
      <c r="W464" s="134" t="str">
        <f>IF($C464="","",_xlfn.IFNA(IF(ISBLANK(VLOOKUP($C464,GVgg!$D$12:CJ$600,W$3,FALSE)),"i.a",VLOOKUP($C464,GVgg!$D$12:CJ$600,W$3,FALSE)),"i.a"))</f>
        <v>i.a</v>
      </c>
      <c r="X464" s="134" t="str">
        <f>IF($C464="","",_xlfn.IFNA(IF(ISBLANK(VLOOKUP($C464,GVgg!$D$12:CK$600,X$3,FALSE)),"i.a",VLOOKUP($C464,GVgg!$D$12:CK$600,X$3,FALSE)),"i.a"))</f>
        <v>i.a</v>
      </c>
      <c r="Y464" s="134" t="str">
        <f>IF($C464="","",_xlfn.IFNA(IF(ISBLANK(VLOOKUP($C464,GVgg!$D$12:CL$600,Y$3,FALSE)),"i.a",VLOOKUP($C464,GVgg!$D$12:CL$600,Y$3,FALSE)),"i.a"))</f>
        <v>i.a</v>
      </c>
      <c r="Z464" s="134" t="str">
        <f>IF($C464="","",_xlfn.IFNA(IF(ISBLANK(VLOOKUP($C464,GVgg!$D$12:CM$600,Z$3,FALSE)),"i.a",VLOOKUP($C464,GVgg!$D$12:CM$600,Z$3,FALSE)),"i.a"))</f>
        <v>i.a</v>
      </c>
      <c r="AA464" s="134" t="str">
        <f>IF($C464="","",_xlfn.IFNA(IF(ISBLANK(VLOOKUP($C464,GVgg!$D$12:CN$600,AA$3,FALSE)),"i.a",VLOOKUP($C464,GVgg!$D$12:CN$600,AA$3,FALSE)),"i.a"))</f>
        <v>i.a</v>
      </c>
      <c r="AB464" s="134" t="str">
        <f>IF($C464="","",_xlfn.IFNA(IF(ISBLANK(VLOOKUP($C464,GVgg!$D$12:CO$600,AB$3,FALSE)),"i.a",VLOOKUP($C464,GVgg!$D$12:CO$600,AB$3,FALSE)),"i.a"))</f>
        <v>i.a</v>
      </c>
    </row>
    <row r="465" spans="1:28" x14ac:dyDescent="0.2">
      <c r="A465" s="45">
        <v>457</v>
      </c>
      <c r="B465" s="45">
        <f>IF(OR(B464=B463,INDEX(GVgg!$B$12:$D$600,B464,1)=""),B464+1,B464)</f>
        <v>457</v>
      </c>
      <c r="C465" s="45">
        <f>IF(B465=B466,"",INDEX(GVgg!$B$12:$D$600,B465,3))</f>
        <v>0</v>
      </c>
      <c r="D465" s="51" t="str">
        <f>_xlfn.IFNA(IF(OR($C465="",ISBLANK(VLOOKUP($C465,GVgg!$D$11:$BV1056,$I$3,FALSE))),"",VLOOKUP($C465,GVgg!$D$11:$BV1056,$I$3,FALSE)),"")</f>
        <v/>
      </c>
      <c r="E465" s="51" t="str">
        <f>_xlfn.IFNA(IF(OR($C465="",ISBLANK(VLOOKUP($C465,GVgg!$D$11:$BV1056,$I$3-1,FALSE))),"",VLOOKUP($C465,GVgg!$D$11:$BV1056,$I$3-1,FALSE)),"")</f>
        <v/>
      </c>
      <c r="F465" s="51">
        <f>IF(B465=B466,UPPER(MID(INDEX(GVgg!$B$12:$F$600,B465,1),9,99)),INDEX(GVgg!$B$12:$F$600,B465,5))</f>
        <v>0</v>
      </c>
      <c r="G465" s="51">
        <f>IF(B465=B466,UPPER(MID(INDEX(GVgg!$B$12:$F$600,B465,1),9,99)),INDEX(GVgg!$B$12:$F$600,B465,4))</f>
        <v>0</v>
      </c>
      <c r="H465" s="106">
        <f t="shared" si="16"/>
        <v>0</v>
      </c>
      <c r="I465" s="108" t="str">
        <f t="shared" si="15"/>
        <v xml:space="preserve"> </v>
      </c>
      <c r="J465" s="134" t="str">
        <f>IF($C465="","",_xlfn.IFNA(IF(ISBLANK(VLOOKUP($C465,GVgg!$D$12:BW$600,J$3,FALSE)),"i.a",VLOOKUP($C465,GVgg!$D$12:BW$600,J$3,FALSE)),"i.a"))</f>
        <v>i.a</v>
      </c>
      <c r="K465" s="134" t="str">
        <f>IF($C465="","",_xlfn.IFNA(IF(ISBLANK(VLOOKUP($C465,GVgg!$D$12:BX$600,K$3,FALSE)),"i.a",VLOOKUP($C465,GVgg!$D$12:BX$600,K$3,FALSE)),"i.a"))</f>
        <v>i.a</v>
      </c>
      <c r="L465" s="134" t="str">
        <f>IF($C465="","",_xlfn.IFNA(IF(ISBLANK(VLOOKUP($C465,GVgg!$D$12:BY$600,L$3,FALSE)),"i.a",VLOOKUP($C465,GVgg!$D$12:BY$600,L$3,FALSE)),"i.a"))</f>
        <v>i.a</v>
      </c>
      <c r="M465" s="134" t="str">
        <f>IF($C465="","",_xlfn.IFNA(IF(ISBLANK(VLOOKUP($C465,GVgg!$D$12:BZ$600,M$3,FALSE)),"i.a",VLOOKUP($C465,GVgg!$D$12:BZ$600,M$3,FALSE)),"i.a"))</f>
        <v>i.a</v>
      </c>
      <c r="N465" s="134" t="str">
        <f>IF($C465="","",_xlfn.IFNA(IF(ISBLANK(VLOOKUP($C465,GVgg!$D$12:CA$600,N$3,FALSE)),"i.a",VLOOKUP($C465,GVgg!$D$12:CA$600,N$3,FALSE)),"i.a"))</f>
        <v>i.a</v>
      </c>
      <c r="O465" s="134" t="str">
        <f>IF($C465="","",_xlfn.IFNA(IF(ISBLANK(VLOOKUP($C465,GVgg!$D$12:CB$600,O$3,FALSE)),"i.a",VLOOKUP($C465,GVgg!$D$12:CB$600,O$3,FALSE)),"i.a"))</f>
        <v>i.a</v>
      </c>
      <c r="P465" s="134" t="str">
        <f>IF($C465="","",_xlfn.IFNA(IF(ISBLANK(VLOOKUP($C465,GVgg!$D$12:CC$600,P$3,FALSE)),"i.a",VLOOKUP($C465,GVgg!$D$12:CC$600,P$3,FALSE)),"i.a"))</f>
        <v>i.a</v>
      </c>
      <c r="Q465" s="134" t="str">
        <f>IF($C465="","",_xlfn.IFNA(IF(ISBLANK(VLOOKUP($C465,GVgg!$D$12:CD$600,Q$3,FALSE)),"i.a",VLOOKUP($C465,GVgg!$D$12:CD$600,Q$3,FALSE)),"i.a"))</f>
        <v>i.a</v>
      </c>
      <c r="R465" s="134" t="str">
        <f>IF($C465="","",_xlfn.IFNA(IF(ISBLANK(VLOOKUP($C465,GVgg!$D$12:CE$600,R$3,FALSE)),"i.a",VLOOKUP($C465,GVgg!$D$12:CE$600,R$3,FALSE)),"i.a"))</f>
        <v>i.a</v>
      </c>
      <c r="S465" s="134" t="str">
        <f>IF($C465="","",_xlfn.IFNA(IF(ISBLANK(VLOOKUP($C465,GVgg!$D$12:CF$600,S$3,FALSE)),"i.a",VLOOKUP($C465,GVgg!$D$12:CF$600,S$3,FALSE)),"i.a"))</f>
        <v>i.a</v>
      </c>
      <c r="T465" s="134" t="str">
        <f>IF($C465="","",_xlfn.IFNA(IF(ISBLANK(VLOOKUP($C465,GVgg!$D$12:CG$600,T$3,FALSE)),"i.a",VLOOKUP($C465,GVgg!$D$12:CG$600,T$3,FALSE)),"i.a"))</f>
        <v>i.a</v>
      </c>
      <c r="U465" s="134" t="str">
        <f>IF($C465="","",_xlfn.IFNA(IF(ISBLANK(VLOOKUP($C465,GVgg!$D$12:CH$600,U$3,FALSE)),"i.a",VLOOKUP($C465,GVgg!$D$12:CH$600,U$3,FALSE)),"i.a"))</f>
        <v>i.a</v>
      </c>
      <c r="V465" s="134" t="str">
        <f>IF($C465="","",_xlfn.IFNA(IF(ISBLANK(VLOOKUP($C465,GVgg!$D$12:CI$600,V$3,FALSE)),"i.a",VLOOKUP($C465,GVgg!$D$12:CI$600,V$3,FALSE)),"i.a"))</f>
        <v>i.a</v>
      </c>
      <c r="W465" s="134" t="str">
        <f>IF($C465="","",_xlfn.IFNA(IF(ISBLANK(VLOOKUP($C465,GVgg!$D$12:CJ$600,W$3,FALSE)),"i.a",VLOOKUP($C465,GVgg!$D$12:CJ$600,W$3,FALSE)),"i.a"))</f>
        <v>i.a</v>
      </c>
      <c r="X465" s="134" t="str">
        <f>IF($C465="","",_xlfn.IFNA(IF(ISBLANK(VLOOKUP($C465,GVgg!$D$12:CK$600,X$3,FALSE)),"i.a",VLOOKUP($C465,GVgg!$D$12:CK$600,X$3,FALSE)),"i.a"))</f>
        <v>i.a</v>
      </c>
      <c r="Y465" s="134" t="str">
        <f>IF($C465="","",_xlfn.IFNA(IF(ISBLANK(VLOOKUP($C465,GVgg!$D$12:CL$600,Y$3,FALSE)),"i.a",VLOOKUP($C465,GVgg!$D$12:CL$600,Y$3,FALSE)),"i.a"))</f>
        <v>i.a</v>
      </c>
      <c r="Z465" s="134" t="str">
        <f>IF($C465="","",_xlfn.IFNA(IF(ISBLANK(VLOOKUP($C465,GVgg!$D$12:CM$600,Z$3,FALSE)),"i.a",VLOOKUP($C465,GVgg!$D$12:CM$600,Z$3,FALSE)),"i.a"))</f>
        <v>i.a</v>
      </c>
      <c r="AA465" s="134" t="str">
        <f>IF($C465="","",_xlfn.IFNA(IF(ISBLANK(VLOOKUP($C465,GVgg!$D$12:CN$600,AA$3,FALSE)),"i.a",VLOOKUP($C465,GVgg!$D$12:CN$600,AA$3,FALSE)),"i.a"))</f>
        <v>i.a</v>
      </c>
      <c r="AB465" s="134" t="str">
        <f>IF($C465="","",_xlfn.IFNA(IF(ISBLANK(VLOOKUP($C465,GVgg!$D$12:CO$600,AB$3,FALSE)),"i.a",VLOOKUP($C465,GVgg!$D$12:CO$600,AB$3,FALSE)),"i.a"))</f>
        <v>i.a</v>
      </c>
    </row>
    <row r="466" spans="1:28" x14ac:dyDescent="0.2">
      <c r="A466" s="45">
        <v>458</v>
      </c>
      <c r="B466" s="45">
        <f>IF(OR(B465=B464,INDEX(GVgg!$B$12:$D$600,B465,1)=""),B465+1,B465)</f>
        <v>458</v>
      </c>
      <c r="C466" s="45">
        <f>IF(B466=B467,"",INDEX(GVgg!$B$12:$D$600,B466,3))</f>
        <v>0</v>
      </c>
      <c r="D466" s="51" t="str">
        <f>_xlfn.IFNA(IF(OR($C466="",ISBLANK(VLOOKUP($C466,GVgg!$D$11:$BV1057,$I$3,FALSE))),"",VLOOKUP($C466,GVgg!$D$11:$BV1057,$I$3,FALSE)),"")</f>
        <v/>
      </c>
      <c r="E466" s="51" t="str">
        <f>_xlfn.IFNA(IF(OR($C466="",ISBLANK(VLOOKUP($C466,GVgg!$D$11:$BV1057,$I$3-1,FALSE))),"",VLOOKUP($C466,GVgg!$D$11:$BV1057,$I$3-1,FALSE)),"")</f>
        <v/>
      </c>
      <c r="F466" s="51">
        <f>IF(B466=B467,UPPER(MID(INDEX(GVgg!$B$12:$F$600,B466,1),9,99)),INDEX(GVgg!$B$12:$F$600,B466,5))</f>
        <v>0</v>
      </c>
      <c r="G466" s="51">
        <f>IF(B466=B467,UPPER(MID(INDEX(GVgg!$B$12:$F$600,B466,1),9,99)),INDEX(GVgg!$B$12:$F$600,B466,4))</f>
        <v>0</v>
      </c>
      <c r="H466" s="106">
        <f t="shared" si="16"/>
        <v>0</v>
      </c>
      <c r="I466" s="108" t="str">
        <f t="shared" si="15"/>
        <v xml:space="preserve"> </v>
      </c>
      <c r="J466" s="134" t="str">
        <f>IF($C466="","",_xlfn.IFNA(IF(ISBLANK(VLOOKUP($C466,GVgg!$D$12:BW$600,J$3,FALSE)),"i.a",VLOOKUP($C466,GVgg!$D$12:BW$600,J$3,FALSE)),"i.a"))</f>
        <v>i.a</v>
      </c>
      <c r="K466" s="134" t="str">
        <f>IF($C466="","",_xlfn.IFNA(IF(ISBLANK(VLOOKUP($C466,GVgg!$D$12:BX$600,K$3,FALSE)),"i.a",VLOOKUP($C466,GVgg!$D$12:BX$600,K$3,FALSE)),"i.a"))</f>
        <v>i.a</v>
      </c>
      <c r="L466" s="134" t="str">
        <f>IF($C466="","",_xlfn.IFNA(IF(ISBLANK(VLOOKUP($C466,GVgg!$D$12:BY$600,L$3,FALSE)),"i.a",VLOOKUP($C466,GVgg!$D$12:BY$600,L$3,FALSE)),"i.a"))</f>
        <v>i.a</v>
      </c>
      <c r="M466" s="134" t="str">
        <f>IF($C466="","",_xlfn.IFNA(IF(ISBLANK(VLOOKUP($C466,GVgg!$D$12:BZ$600,M$3,FALSE)),"i.a",VLOOKUP($C466,GVgg!$D$12:BZ$600,M$3,FALSE)),"i.a"))</f>
        <v>i.a</v>
      </c>
      <c r="N466" s="134" t="str">
        <f>IF($C466="","",_xlfn.IFNA(IF(ISBLANK(VLOOKUP($C466,GVgg!$D$12:CA$600,N$3,FALSE)),"i.a",VLOOKUP($C466,GVgg!$D$12:CA$600,N$3,FALSE)),"i.a"))</f>
        <v>i.a</v>
      </c>
      <c r="O466" s="134" t="str">
        <f>IF($C466="","",_xlfn.IFNA(IF(ISBLANK(VLOOKUP($C466,GVgg!$D$12:CB$600,O$3,FALSE)),"i.a",VLOOKUP($C466,GVgg!$D$12:CB$600,O$3,FALSE)),"i.a"))</f>
        <v>i.a</v>
      </c>
      <c r="P466" s="134" t="str">
        <f>IF($C466="","",_xlfn.IFNA(IF(ISBLANK(VLOOKUP($C466,GVgg!$D$12:CC$600,P$3,FALSE)),"i.a",VLOOKUP($C466,GVgg!$D$12:CC$600,P$3,FALSE)),"i.a"))</f>
        <v>i.a</v>
      </c>
      <c r="Q466" s="134" t="str">
        <f>IF($C466="","",_xlfn.IFNA(IF(ISBLANK(VLOOKUP($C466,GVgg!$D$12:CD$600,Q$3,FALSE)),"i.a",VLOOKUP($C466,GVgg!$D$12:CD$600,Q$3,FALSE)),"i.a"))</f>
        <v>i.a</v>
      </c>
      <c r="R466" s="134" t="str">
        <f>IF($C466="","",_xlfn.IFNA(IF(ISBLANK(VLOOKUP($C466,GVgg!$D$12:CE$600,R$3,FALSE)),"i.a",VLOOKUP($C466,GVgg!$D$12:CE$600,R$3,FALSE)),"i.a"))</f>
        <v>i.a</v>
      </c>
      <c r="S466" s="134" t="str">
        <f>IF($C466="","",_xlfn.IFNA(IF(ISBLANK(VLOOKUP($C466,GVgg!$D$12:CF$600,S$3,FALSE)),"i.a",VLOOKUP($C466,GVgg!$D$12:CF$600,S$3,FALSE)),"i.a"))</f>
        <v>i.a</v>
      </c>
      <c r="T466" s="134" t="str">
        <f>IF($C466="","",_xlfn.IFNA(IF(ISBLANK(VLOOKUP($C466,GVgg!$D$12:CG$600,T$3,FALSE)),"i.a",VLOOKUP($C466,GVgg!$D$12:CG$600,T$3,FALSE)),"i.a"))</f>
        <v>i.a</v>
      </c>
      <c r="U466" s="134" t="str">
        <f>IF($C466="","",_xlfn.IFNA(IF(ISBLANK(VLOOKUP($C466,GVgg!$D$12:CH$600,U$3,FALSE)),"i.a",VLOOKUP($C466,GVgg!$D$12:CH$600,U$3,FALSE)),"i.a"))</f>
        <v>i.a</v>
      </c>
      <c r="V466" s="134" t="str">
        <f>IF($C466="","",_xlfn.IFNA(IF(ISBLANK(VLOOKUP($C466,GVgg!$D$12:CI$600,V$3,FALSE)),"i.a",VLOOKUP($C466,GVgg!$D$12:CI$600,V$3,FALSE)),"i.a"))</f>
        <v>i.a</v>
      </c>
      <c r="W466" s="134" t="str">
        <f>IF($C466="","",_xlfn.IFNA(IF(ISBLANK(VLOOKUP($C466,GVgg!$D$12:CJ$600,W$3,FALSE)),"i.a",VLOOKUP($C466,GVgg!$D$12:CJ$600,W$3,FALSE)),"i.a"))</f>
        <v>i.a</v>
      </c>
      <c r="X466" s="134" t="str">
        <f>IF($C466="","",_xlfn.IFNA(IF(ISBLANK(VLOOKUP($C466,GVgg!$D$12:CK$600,X$3,FALSE)),"i.a",VLOOKUP($C466,GVgg!$D$12:CK$600,X$3,FALSE)),"i.a"))</f>
        <v>i.a</v>
      </c>
      <c r="Y466" s="134" t="str">
        <f>IF($C466="","",_xlfn.IFNA(IF(ISBLANK(VLOOKUP($C466,GVgg!$D$12:CL$600,Y$3,FALSE)),"i.a",VLOOKUP($C466,GVgg!$D$12:CL$600,Y$3,FALSE)),"i.a"))</f>
        <v>i.a</v>
      </c>
      <c r="Z466" s="134" t="str">
        <f>IF($C466="","",_xlfn.IFNA(IF(ISBLANK(VLOOKUP($C466,GVgg!$D$12:CM$600,Z$3,FALSE)),"i.a",VLOOKUP($C466,GVgg!$D$12:CM$600,Z$3,FALSE)),"i.a"))</f>
        <v>i.a</v>
      </c>
      <c r="AA466" s="134" t="str">
        <f>IF($C466="","",_xlfn.IFNA(IF(ISBLANK(VLOOKUP($C466,GVgg!$D$12:CN$600,AA$3,FALSE)),"i.a",VLOOKUP($C466,GVgg!$D$12:CN$600,AA$3,FALSE)),"i.a"))</f>
        <v>i.a</v>
      </c>
      <c r="AB466" s="134" t="str">
        <f>IF($C466="","",_xlfn.IFNA(IF(ISBLANK(VLOOKUP($C466,GVgg!$D$12:CO$600,AB$3,FALSE)),"i.a",VLOOKUP($C466,GVgg!$D$12:CO$600,AB$3,FALSE)),"i.a"))</f>
        <v>i.a</v>
      </c>
    </row>
    <row r="467" spans="1:28" x14ac:dyDescent="0.2">
      <c r="A467" s="45">
        <v>459</v>
      </c>
      <c r="B467" s="45">
        <f>IF(OR(B466=B465,INDEX(GVgg!$B$12:$D$600,B466,1)=""),B466+1,B466)</f>
        <v>459</v>
      </c>
      <c r="C467" s="45">
        <f>IF(B467=B468,"",INDEX(GVgg!$B$12:$D$600,B467,3))</f>
        <v>0</v>
      </c>
      <c r="D467" s="51" t="str">
        <f>_xlfn.IFNA(IF(OR($C467="",ISBLANK(VLOOKUP($C467,GVgg!$D$11:$BV1058,$I$3,FALSE))),"",VLOOKUP($C467,GVgg!$D$11:$BV1058,$I$3,FALSE)),"")</f>
        <v/>
      </c>
      <c r="E467" s="51" t="str">
        <f>_xlfn.IFNA(IF(OR($C467="",ISBLANK(VLOOKUP($C467,GVgg!$D$11:$BV1058,$I$3-1,FALSE))),"",VLOOKUP($C467,GVgg!$D$11:$BV1058,$I$3-1,FALSE)),"")</f>
        <v/>
      </c>
      <c r="F467" s="51">
        <f>IF(B467=B468,UPPER(MID(INDEX(GVgg!$B$12:$F$600,B467,1),9,99)),INDEX(GVgg!$B$12:$F$600,B467,5))</f>
        <v>0</v>
      </c>
      <c r="G467" s="51">
        <f>IF(B467=B468,UPPER(MID(INDEX(GVgg!$B$12:$F$600,B467,1),9,99)),INDEX(GVgg!$B$12:$F$600,B467,4))</f>
        <v>0</v>
      </c>
      <c r="H467" s="106">
        <f t="shared" si="16"/>
        <v>0</v>
      </c>
      <c r="I467" s="108" t="str">
        <f t="shared" si="15"/>
        <v xml:space="preserve"> </v>
      </c>
      <c r="J467" s="134" t="str">
        <f>IF($C467="","",_xlfn.IFNA(IF(ISBLANK(VLOOKUP($C467,GVgg!$D$12:BW$600,J$3,FALSE)),"i.a",VLOOKUP($C467,GVgg!$D$12:BW$600,J$3,FALSE)),"i.a"))</f>
        <v>i.a</v>
      </c>
      <c r="K467" s="134" t="str">
        <f>IF($C467="","",_xlfn.IFNA(IF(ISBLANK(VLOOKUP($C467,GVgg!$D$12:BX$600,K$3,FALSE)),"i.a",VLOOKUP($C467,GVgg!$D$12:BX$600,K$3,FALSE)),"i.a"))</f>
        <v>i.a</v>
      </c>
      <c r="L467" s="134" t="str">
        <f>IF($C467="","",_xlfn.IFNA(IF(ISBLANK(VLOOKUP($C467,GVgg!$D$12:BY$600,L$3,FALSE)),"i.a",VLOOKUP($C467,GVgg!$D$12:BY$600,L$3,FALSE)),"i.a"))</f>
        <v>i.a</v>
      </c>
      <c r="M467" s="134" t="str">
        <f>IF($C467="","",_xlfn.IFNA(IF(ISBLANK(VLOOKUP($C467,GVgg!$D$12:BZ$600,M$3,FALSE)),"i.a",VLOOKUP($C467,GVgg!$D$12:BZ$600,M$3,FALSE)),"i.a"))</f>
        <v>i.a</v>
      </c>
      <c r="N467" s="134" t="str">
        <f>IF($C467="","",_xlfn.IFNA(IF(ISBLANK(VLOOKUP($C467,GVgg!$D$12:CA$600,N$3,FALSE)),"i.a",VLOOKUP($C467,GVgg!$D$12:CA$600,N$3,FALSE)),"i.a"))</f>
        <v>i.a</v>
      </c>
      <c r="O467" s="134" t="str">
        <f>IF($C467="","",_xlfn.IFNA(IF(ISBLANK(VLOOKUP($C467,GVgg!$D$12:CB$600,O$3,FALSE)),"i.a",VLOOKUP($C467,GVgg!$D$12:CB$600,O$3,FALSE)),"i.a"))</f>
        <v>i.a</v>
      </c>
      <c r="P467" s="134" t="str">
        <f>IF($C467="","",_xlfn.IFNA(IF(ISBLANK(VLOOKUP($C467,GVgg!$D$12:CC$600,P$3,FALSE)),"i.a",VLOOKUP($C467,GVgg!$D$12:CC$600,P$3,FALSE)),"i.a"))</f>
        <v>i.a</v>
      </c>
      <c r="Q467" s="134" t="str">
        <f>IF($C467="","",_xlfn.IFNA(IF(ISBLANK(VLOOKUP($C467,GVgg!$D$12:CD$600,Q$3,FALSE)),"i.a",VLOOKUP($C467,GVgg!$D$12:CD$600,Q$3,FALSE)),"i.a"))</f>
        <v>i.a</v>
      </c>
      <c r="R467" s="134" t="str">
        <f>IF($C467="","",_xlfn.IFNA(IF(ISBLANK(VLOOKUP($C467,GVgg!$D$12:CE$600,R$3,FALSE)),"i.a",VLOOKUP($C467,GVgg!$D$12:CE$600,R$3,FALSE)),"i.a"))</f>
        <v>i.a</v>
      </c>
      <c r="S467" s="134" t="str">
        <f>IF($C467="","",_xlfn.IFNA(IF(ISBLANK(VLOOKUP($C467,GVgg!$D$12:CF$600,S$3,FALSE)),"i.a",VLOOKUP($C467,GVgg!$D$12:CF$600,S$3,FALSE)),"i.a"))</f>
        <v>i.a</v>
      </c>
      <c r="T467" s="134" t="str">
        <f>IF($C467="","",_xlfn.IFNA(IF(ISBLANK(VLOOKUP($C467,GVgg!$D$12:CG$600,T$3,FALSE)),"i.a",VLOOKUP($C467,GVgg!$D$12:CG$600,T$3,FALSE)),"i.a"))</f>
        <v>i.a</v>
      </c>
      <c r="U467" s="134" t="str">
        <f>IF($C467="","",_xlfn.IFNA(IF(ISBLANK(VLOOKUP($C467,GVgg!$D$12:CH$600,U$3,FALSE)),"i.a",VLOOKUP($C467,GVgg!$D$12:CH$600,U$3,FALSE)),"i.a"))</f>
        <v>i.a</v>
      </c>
      <c r="V467" s="134" t="str">
        <f>IF($C467="","",_xlfn.IFNA(IF(ISBLANK(VLOOKUP($C467,GVgg!$D$12:CI$600,V$3,FALSE)),"i.a",VLOOKUP($C467,GVgg!$D$12:CI$600,V$3,FALSE)),"i.a"))</f>
        <v>i.a</v>
      </c>
      <c r="W467" s="134" t="str">
        <f>IF($C467="","",_xlfn.IFNA(IF(ISBLANK(VLOOKUP($C467,GVgg!$D$12:CJ$600,W$3,FALSE)),"i.a",VLOOKUP($C467,GVgg!$D$12:CJ$600,W$3,FALSE)),"i.a"))</f>
        <v>i.a</v>
      </c>
      <c r="X467" s="134" t="str">
        <f>IF($C467="","",_xlfn.IFNA(IF(ISBLANK(VLOOKUP($C467,GVgg!$D$12:CK$600,X$3,FALSE)),"i.a",VLOOKUP($C467,GVgg!$D$12:CK$600,X$3,FALSE)),"i.a"))</f>
        <v>i.a</v>
      </c>
      <c r="Y467" s="134" t="str">
        <f>IF($C467="","",_xlfn.IFNA(IF(ISBLANK(VLOOKUP($C467,GVgg!$D$12:CL$600,Y$3,FALSE)),"i.a",VLOOKUP($C467,GVgg!$D$12:CL$600,Y$3,FALSE)),"i.a"))</f>
        <v>i.a</v>
      </c>
      <c r="Z467" s="134" t="str">
        <f>IF($C467="","",_xlfn.IFNA(IF(ISBLANK(VLOOKUP($C467,GVgg!$D$12:CM$600,Z$3,FALSE)),"i.a",VLOOKUP($C467,GVgg!$D$12:CM$600,Z$3,FALSE)),"i.a"))</f>
        <v>i.a</v>
      </c>
      <c r="AA467" s="134" t="str">
        <f>IF($C467="","",_xlfn.IFNA(IF(ISBLANK(VLOOKUP($C467,GVgg!$D$12:CN$600,AA$3,FALSE)),"i.a",VLOOKUP($C467,GVgg!$D$12:CN$600,AA$3,FALSE)),"i.a"))</f>
        <v>i.a</v>
      </c>
      <c r="AB467" s="134" t="str">
        <f>IF($C467="","",_xlfn.IFNA(IF(ISBLANK(VLOOKUP($C467,GVgg!$D$12:CO$600,AB$3,FALSE)),"i.a",VLOOKUP($C467,GVgg!$D$12:CO$600,AB$3,FALSE)),"i.a"))</f>
        <v>i.a</v>
      </c>
    </row>
    <row r="468" spans="1:28" x14ac:dyDescent="0.2">
      <c r="A468" s="45">
        <v>460</v>
      </c>
      <c r="B468" s="45">
        <f>IF(OR(B467=B466,INDEX(GVgg!$B$12:$D$600,B467,1)=""),B467+1,B467)</f>
        <v>460</v>
      </c>
      <c r="C468" s="45">
        <f>IF(B468=B469,"",INDEX(GVgg!$B$12:$D$600,B468,3))</f>
        <v>0</v>
      </c>
      <c r="D468" s="51" t="str">
        <f>_xlfn.IFNA(IF(OR($C468="",ISBLANK(VLOOKUP($C468,GVgg!$D$11:$BV1059,$I$3,FALSE))),"",VLOOKUP($C468,GVgg!$D$11:$BV1059,$I$3,FALSE)),"")</f>
        <v/>
      </c>
      <c r="E468" s="51" t="str">
        <f>_xlfn.IFNA(IF(OR($C468="",ISBLANK(VLOOKUP($C468,GVgg!$D$11:$BV1059,$I$3-1,FALSE))),"",VLOOKUP($C468,GVgg!$D$11:$BV1059,$I$3-1,FALSE)),"")</f>
        <v/>
      </c>
      <c r="F468" s="51">
        <f>IF(B468=B469,UPPER(MID(INDEX(GVgg!$B$12:$F$600,B468,1),9,99)),INDEX(GVgg!$B$12:$F$600,B468,5))</f>
        <v>0</v>
      </c>
      <c r="G468" s="51">
        <f>IF(B468=B469,UPPER(MID(INDEX(GVgg!$B$12:$F$600,B468,1),9,99)),INDEX(GVgg!$B$12:$F$600,B468,4))</f>
        <v>0</v>
      </c>
      <c r="H468" s="106">
        <f t="shared" si="16"/>
        <v>0</v>
      </c>
      <c r="I468" s="108" t="str">
        <f t="shared" si="15"/>
        <v xml:space="preserve"> </v>
      </c>
      <c r="J468" s="134" t="str">
        <f>IF($C468="","",_xlfn.IFNA(IF(ISBLANK(VLOOKUP($C468,GVgg!$D$12:BW$600,J$3,FALSE)),"i.a",VLOOKUP($C468,GVgg!$D$12:BW$600,J$3,FALSE)),"i.a"))</f>
        <v>i.a</v>
      </c>
      <c r="K468" s="134" t="str">
        <f>IF($C468="","",_xlfn.IFNA(IF(ISBLANK(VLOOKUP($C468,GVgg!$D$12:BX$600,K$3,FALSE)),"i.a",VLOOKUP($C468,GVgg!$D$12:BX$600,K$3,FALSE)),"i.a"))</f>
        <v>i.a</v>
      </c>
      <c r="L468" s="134" t="str">
        <f>IF($C468="","",_xlfn.IFNA(IF(ISBLANK(VLOOKUP($C468,GVgg!$D$12:BY$600,L$3,FALSE)),"i.a",VLOOKUP($C468,GVgg!$D$12:BY$600,L$3,FALSE)),"i.a"))</f>
        <v>i.a</v>
      </c>
      <c r="M468" s="134" t="str">
        <f>IF($C468="","",_xlfn.IFNA(IF(ISBLANK(VLOOKUP($C468,GVgg!$D$12:BZ$600,M$3,FALSE)),"i.a",VLOOKUP($C468,GVgg!$D$12:BZ$600,M$3,FALSE)),"i.a"))</f>
        <v>i.a</v>
      </c>
      <c r="N468" s="134" t="str">
        <f>IF($C468="","",_xlfn.IFNA(IF(ISBLANK(VLOOKUP($C468,GVgg!$D$12:CA$600,N$3,FALSE)),"i.a",VLOOKUP($C468,GVgg!$D$12:CA$600,N$3,FALSE)),"i.a"))</f>
        <v>i.a</v>
      </c>
      <c r="O468" s="134" t="str">
        <f>IF($C468="","",_xlfn.IFNA(IF(ISBLANK(VLOOKUP($C468,GVgg!$D$12:CB$600,O$3,FALSE)),"i.a",VLOOKUP($C468,GVgg!$D$12:CB$600,O$3,FALSE)),"i.a"))</f>
        <v>i.a</v>
      </c>
      <c r="P468" s="134" t="str">
        <f>IF($C468="","",_xlfn.IFNA(IF(ISBLANK(VLOOKUP($C468,GVgg!$D$12:CC$600,P$3,FALSE)),"i.a",VLOOKUP($C468,GVgg!$D$12:CC$600,P$3,FALSE)),"i.a"))</f>
        <v>i.a</v>
      </c>
      <c r="Q468" s="134" t="str">
        <f>IF($C468="","",_xlfn.IFNA(IF(ISBLANK(VLOOKUP($C468,GVgg!$D$12:CD$600,Q$3,FALSE)),"i.a",VLOOKUP($C468,GVgg!$D$12:CD$600,Q$3,FALSE)),"i.a"))</f>
        <v>i.a</v>
      </c>
      <c r="R468" s="134" t="str">
        <f>IF($C468="","",_xlfn.IFNA(IF(ISBLANK(VLOOKUP($C468,GVgg!$D$12:CE$600,R$3,FALSE)),"i.a",VLOOKUP($C468,GVgg!$D$12:CE$600,R$3,FALSE)),"i.a"))</f>
        <v>i.a</v>
      </c>
      <c r="S468" s="134" t="str">
        <f>IF($C468="","",_xlfn.IFNA(IF(ISBLANK(VLOOKUP($C468,GVgg!$D$12:CF$600,S$3,FALSE)),"i.a",VLOOKUP($C468,GVgg!$D$12:CF$600,S$3,FALSE)),"i.a"))</f>
        <v>i.a</v>
      </c>
      <c r="T468" s="134" t="str">
        <f>IF($C468="","",_xlfn.IFNA(IF(ISBLANK(VLOOKUP($C468,GVgg!$D$12:CG$600,T$3,FALSE)),"i.a",VLOOKUP($C468,GVgg!$D$12:CG$600,T$3,FALSE)),"i.a"))</f>
        <v>i.a</v>
      </c>
      <c r="U468" s="134" t="str">
        <f>IF($C468="","",_xlfn.IFNA(IF(ISBLANK(VLOOKUP($C468,GVgg!$D$12:CH$600,U$3,FALSE)),"i.a",VLOOKUP($C468,GVgg!$D$12:CH$600,U$3,FALSE)),"i.a"))</f>
        <v>i.a</v>
      </c>
      <c r="V468" s="134" t="str">
        <f>IF($C468="","",_xlfn.IFNA(IF(ISBLANK(VLOOKUP($C468,GVgg!$D$12:CI$600,V$3,FALSE)),"i.a",VLOOKUP($C468,GVgg!$D$12:CI$600,V$3,FALSE)),"i.a"))</f>
        <v>i.a</v>
      </c>
      <c r="W468" s="134" t="str">
        <f>IF($C468="","",_xlfn.IFNA(IF(ISBLANK(VLOOKUP($C468,GVgg!$D$12:CJ$600,W$3,FALSE)),"i.a",VLOOKUP($C468,GVgg!$D$12:CJ$600,W$3,FALSE)),"i.a"))</f>
        <v>i.a</v>
      </c>
      <c r="X468" s="134" t="str">
        <f>IF($C468="","",_xlfn.IFNA(IF(ISBLANK(VLOOKUP($C468,GVgg!$D$12:CK$600,X$3,FALSE)),"i.a",VLOOKUP($C468,GVgg!$D$12:CK$600,X$3,FALSE)),"i.a"))</f>
        <v>i.a</v>
      </c>
      <c r="Y468" s="134" t="str">
        <f>IF($C468="","",_xlfn.IFNA(IF(ISBLANK(VLOOKUP($C468,GVgg!$D$12:CL$600,Y$3,FALSE)),"i.a",VLOOKUP($C468,GVgg!$D$12:CL$600,Y$3,FALSE)),"i.a"))</f>
        <v>i.a</v>
      </c>
      <c r="Z468" s="134" t="str">
        <f>IF($C468="","",_xlfn.IFNA(IF(ISBLANK(VLOOKUP($C468,GVgg!$D$12:CM$600,Z$3,FALSE)),"i.a",VLOOKUP($C468,GVgg!$D$12:CM$600,Z$3,FALSE)),"i.a"))</f>
        <v>i.a</v>
      </c>
      <c r="AA468" s="134" t="str">
        <f>IF($C468="","",_xlfn.IFNA(IF(ISBLANK(VLOOKUP($C468,GVgg!$D$12:CN$600,AA$3,FALSE)),"i.a",VLOOKUP($C468,GVgg!$D$12:CN$600,AA$3,FALSE)),"i.a"))</f>
        <v>i.a</v>
      </c>
      <c r="AB468" s="134" t="str">
        <f>IF($C468="","",_xlfn.IFNA(IF(ISBLANK(VLOOKUP($C468,GVgg!$D$12:CO$600,AB$3,FALSE)),"i.a",VLOOKUP($C468,GVgg!$D$12:CO$600,AB$3,FALSE)),"i.a"))</f>
        <v>i.a</v>
      </c>
    </row>
    <row r="469" spans="1:28" x14ac:dyDescent="0.2">
      <c r="A469" s="45">
        <v>461</v>
      </c>
      <c r="B469" s="45">
        <f>IF(OR(B468=B467,INDEX(GVgg!$B$12:$D$600,B468,1)=""),B468+1,B468)</f>
        <v>461</v>
      </c>
      <c r="C469" s="45">
        <f>IF(B469=B470,"",INDEX(GVgg!$B$12:$D$600,B469,3))</f>
        <v>0</v>
      </c>
      <c r="D469" s="51" t="str">
        <f>_xlfn.IFNA(IF(OR($C469="",ISBLANK(VLOOKUP($C469,GVgg!$D$11:$BV1060,$I$3,FALSE))),"",VLOOKUP($C469,GVgg!$D$11:$BV1060,$I$3,FALSE)),"")</f>
        <v/>
      </c>
      <c r="E469" s="51" t="str">
        <f>_xlfn.IFNA(IF(OR($C469="",ISBLANK(VLOOKUP($C469,GVgg!$D$11:$BV1060,$I$3-1,FALSE))),"",VLOOKUP($C469,GVgg!$D$11:$BV1060,$I$3-1,FALSE)),"")</f>
        <v/>
      </c>
      <c r="F469" s="51">
        <f>IF(B469=B470,UPPER(MID(INDEX(GVgg!$B$12:$F$600,B469,1),9,99)),INDEX(GVgg!$B$12:$F$600,B469,5))</f>
        <v>0</v>
      </c>
      <c r="G469" s="51">
        <f>IF(B469=B470,UPPER(MID(INDEX(GVgg!$B$12:$F$600,B469,1),9,99)),INDEX(GVgg!$B$12:$F$600,B469,4))</f>
        <v>0</v>
      </c>
      <c r="H469" s="106">
        <f t="shared" si="16"/>
        <v>0</v>
      </c>
      <c r="I469" s="108" t="str">
        <f t="shared" si="15"/>
        <v xml:space="preserve"> </v>
      </c>
      <c r="J469" s="134" t="str">
        <f>IF($C469="","",_xlfn.IFNA(IF(ISBLANK(VLOOKUP($C469,GVgg!$D$12:BW$600,J$3,FALSE)),"i.a",VLOOKUP($C469,GVgg!$D$12:BW$600,J$3,FALSE)),"i.a"))</f>
        <v>i.a</v>
      </c>
      <c r="K469" s="134" t="str">
        <f>IF($C469="","",_xlfn.IFNA(IF(ISBLANK(VLOOKUP($C469,GVgg!$D$12:BX$600,K$3,FALSE)),"i.a",VLOOKUP($C469,GVgg!$D$12:BX$600,K$3,FALSE)),"i.a"))</f>
        <v>i.a</v>
      </c>
      <c r="L469" s="134" t="str">
        <f>IF($C469="","",_xlfn.IFNA(IF(ISBLANK(VLOOKUP($C469,GVgg!$D$12:BY$600,L$3,FALSE)),"i.a",VLOOKUP($C469,GVgg!$D$12:BY$600,L$3,FALSE)),"i.a"))</f>
        <v>i.a</v>
      </c>
      <c r="M469" s="134" t="str">
        <f>IF($C469="","",_xlfn.IFNA(IF(ISBLANK(VLOOKUP($C469,GVgg!$D$12:BZ$600,M$3,FALSE)),"i.a",VLOOKUP($C469,GVgg!$D$12:BZ$600,M$3,FALSE)),"i.a"))</f>
        <v>i.a</v>
      </c>
      <c r="N469" s="134" t="str">
        <f>IF($C469="","",_xlfn.IFNA(IF(ISBLANK(VLOOKUP($C469,GVgg!$D$12:CA$600,N$3,FALSE)),"i.a",VLOOKUP($C469,GVgg!$D$12:CA$600,N$3,FALSE)),"i.a"))</f>
        <v>i.a</v>
      </c>
      <c r="O469" s="134" t="str">
        <f>IF($C469="","",_xlfn.IFNA(IF(ISBLANK(VLOOKUP($C469,GVgg!$D$12:CB$600,O$3,FALSE)),"i.a",VLOOKUP($C469,GVgg!$D$12:CB$600,O$3,FALSE)),"i.a"))</f>
        <v>i.a</v>
      </c>
      <c r="P469" s="134" t="str">
        <f>IF($C469="","",_xlfn.IFNA(IF(ISBLANK(VLOOKUP($C469,GVgg!$D$12:CC$600,P$3,FALSE)),"i.a",VLOOKUP($C469,GVgg!$D$12:CC$600,P$3,FALSE)),"i.a"))</f>
        <v>i.a</v>
      </c>
      <c r="Q469" s="134" t="str">
        <f>IF($C469="","",_xlfn.IFNA(IF(ISBLANK(VLOOKUP($C469,GVgg!$D$12:CD$600,Q$3,FALSE)),"i.a",VLOOKUP($C469,GVgg!$D$12:CD$600,Q$3,FALSE)),"i.a"))</f>
        <v>i.a</v>
      </c>
      <c r="R469" s="134" t="str">
        <f>IF($C469="","",_xlfn.IFNA(IF(ISBLANK(VLOOKUP($C469,GVgg!$D$12:CE$600,R$3,FALSE)),"i.a",VLOOKUP($C469,GVgg!$D$12:CE$600,R$3,FALSE)),"i.a"))</f>
        <v>i.a</v>
      </c>
      <c r="S469" s="134" t="str">
        <f>IF($C469="","",_xlfn.IFNA(IF(ISBLANK(VLOOKUP($C469,GVgg!$D$12:CF$600,S$3,FALSE)),"i.a",VLOOKUP($C469,GVgg!$D$12:CF$600,S$3,FALSE)),"i.a"))</f>
        <v>i.a</v>
      </c>
      <c r="T469" s="134" t="str">
        <f>IF($C469="","",_xlfn.IFNA(IF(ISBLANK(VLOOKUP($C469,GVgg!$D$12:CG$600,T$3,FALSE)),"i.a",VLOOKUP($C469,GVgg!$D$12:CG$600,T$3,FALSE)),"i.a"))</f>
        <v>i.a</v>
      </c>
      <c r="U469" s="134" t="str">
        <f>IF($C469="","",_xlfn.IFNA(IF(ISBLANK(VLOOKUP($C469,GVgg!$D$12:CH$600,U$3,FALSE)),"i.a",VLOOKUP($C469,GVgg!$D$12:CH$600,U$3,FALSE)),"i.a"))</f>
        <v>i.a</v>
      </c>
      <c r="V469" s="134" t="str">
        <f>IF($C469="","",_xlfn.IFNA(IF(ISBLANK(VLOOKUP($C469,GVgg!$D$12:CI$600,V$3,FALSE)),"i.a",VLOOKUP($C469,GVgg!$D$12:CI$600,V$3,FALSE)),"i.a"))</f>
        <v>i.a</v>
      </c>
      <c r="W469" s="134" t="str">
        <f>IF($C469="","",_xlfn.IFNA(IF(ISBLANK(VLOOKUP($C469,GVgg!$D$12:CJ$600,W$3,FALSE)),"i.a",VLOOKUP($C469,GVgg!$D$12:CJ$600,W$3,FALSE)),"i.a"))</f>
        <v>i.a</v>
      </c>
      <c r="X469" s="134" t="str">
        <f>IF($C469="","",_xlfn.IFNA(IF(ISBLANK(VLOOKUP($C469,GVgg!$D$12:CK$600,X$3,FALSE)),"i.a",VLOOKUP($C469,GVgg!$D$12:CK$600,X$3,FALSE)),"i.a"))</f>
        <v>i.a</v>
      </c>
      <c r="Y469" s="134" t="str">
        <f>IF($C469="","",_xlfn.IFNA(IF(ISBLANK(VLOOKUP($C469,GVgg!$D$12:CL$600,Y$3,FALSE)),"i.a",VLOOKUP($C469,GVgg!$D$12:CL$600,Y$3,FALSE)),"i.a"))</f>
        <v>i.a</v>
      </c>
      <c r="Z469" s="134" t="str">
        <f>IF($C469="","",_xlfn.IFNA(IF(ISBLANK(VLOOKUP($C469,GVgg!$D$12:CM$600,Z$3,FALSE)),"i.a",VLOOKUP($C469,GVgg!$D$12:CM$600,Z$3,FALSE)),"i.a"))</f>
        <v>i.a</v>
      </c>
      <c r="AA469" s="134" t="str">
        <f>IF($C469="","",_xlfn.IFNA(IF(ISBLANK(VLOOKUP($C469,GVgg!$D$12:CN$600,AA$3,FALSE)),"i.a",VLOOKUP($C469,GVgg!$D$12:CN$600,AA$3,FALSE)),"i.a"))</f>
        <v>i.a</v>
      </c>
      <c r="AB469" s="134" t="str">
        <f>IF($C469="","",_xlfn.IFNA(IF(ISBLANK(VLOOKUP($C469,GVgg!$D$12:CO$600,AB$3,FALSE)),"i.a",VLOOKUP($C469,GVgg!$D$12:CO$600,AB$3,FALSE)),"i.a"))</f>
        <v>i.a</v>
      </c>
    </row>
    <row r="470" spans="1:28" x14ac:dyDescent="0.2">
      <c r="A470" s="45">
        <v>462</v>
      </c>
      <c r="B470" s="45">
        <f>IF(OR(B469=B468,INDEX(GVgg!$B$12:$D$600,B469,1)=""),B469+1,B469)</f>
        <v>462</v>
      </c>
      <c r="C470" s="45">
        <f>IF(B470=B471,"",INDEX(GVgg!$B$12:$D$600,B470,3))</f>
        <v>0</v>
      </c>
      <c r="D470" s="51" t="str">
        <f>_xlfn.IFNA(IF(OR($C470="",ISBLANK(VLOOKUP($C470,GVgg!$D$11:$BV1061,$I$3,FALSE))),"",VLOOKUP($C470,GVgg!$D$11:$BV1061,$I$3,FALSE)),"")</f>
        <v/>
      </c>
      <c r="E470" s="51" t="str">
        <f>_xlfn.IFNA(IF(OR($C470="",ISBLANK(VLOOKUP($C470,GVgg!$D$11:$BV1061,$I$3-1,FALSE))),"",VLOOKUP($C470,GVgg!$D$11:$BV1061,$I$3-1,FALSE)),"")</f>
        <v/>
      </c>
      <c r="F470" s="51">
        <f>IF(B470=B471,UPPER(MID(INDEX(GVgg!$B$12:$F$600,B470,1),9,99)),INDEX(GVgg!$B$12:$F$600,B470,5))</f>
        <v>0</v>
      </c>
      <c r="G470" s="51">
        <f>IF(B470=B471,UPPER(MID(INDEX(GVgg!$B$12:$F$600,B470,1),9,99)),INDEX(GVgg!$B$12:$F$600,B470,4))</f>
        <v>0</v>
      </c>
      <c r="H470" s="106">
        <f t="shared" si="16"/>
        <v>0</v>
      </c>
      <c r="I470" s="108" t="str">
        <f t="shared" si="15"/>
        <v xml:space="preserve"> </v>
      </c>
      <c r="J470" s="134" t="str">
        <f>IF($C470="","",_xlfn.IFNA(IF(ISBLANK(VLOOKUP($C470,GVgg!$D$12:BW$600,J$3,FALSE)),"i.a",VLOOKUP($C470,GVgg!$D$12:BW$600,J$3,FALSE)),"i.a"))</f>
        <v>i.a</v>
      </c>
      <c r="K470" s="134" t="str">
        <f>IF($C470="","",_xlfn.IFNA(IF(ISBLANK(VLOOKUP($C470,GVgg!$D$12:BX$600,K$3,FALSE)),"i.a",VLOOKUP($C470,GVgg!$D$12:BX$600,K$3,FALSE)),"i.a"))</f>
        <v>i.a</v>
      </c>
      <c r="L470" s="134" t="str">
        <f>IF($C470="","",_xlfn.IFNA(IF(ISBLANK(VLOOKUP($C470,GVgg!$D$12:BY$600,L$3,FALSE)),"i.a",VLOOKUP($C470,GVgg!$D$12:BY$600,L$3,FALSE)),"i.a"))</f>
        <v>i.a</v>
      </c>
      <c r="M470" s="134" t="str">
        <f>IF($C470="","",_xlfn.IFNA(IF(ISBLANK(VLOOKUP($C470,GVgg!$D$12:BZ$600,M$3,FALSE)),"i.a",VLOOKUP($C470,GVgg!$D$12:BZ$600,M$3,FALSE)),"i.a"))</f>
        <v>i.a</v>
      </c>
      <c r="N470" s="134" t="str">
        <f>IF($C470="","",_xlfn.IFNA(IF(ISBLANK(VLOOKUP($C470,GVgg!$D$12:CA$600,N$3,FALSE)),"i.a",VLOOKUP($C470,GVgg!$D$12:CA$600,N$3,FALSE)),"i.a"))</f>
        <v>i.a</v>
      </c>
      <c r="O470" s="134" t="str">
        <f>IF($C470="","",_xlfn.IFNA(IF(ISBLANK(VLOOKUP($C470,GVgg!$D$12:CB$600,O$3,FALSE)),"i.a",VLOOKUP($C470,GVgg!$D$12:CB$600,O$3,FALSE)),"i.a"))</f>
        <v>i.a</v>
      </c>
      <c r="P470" s="134" t="str">
        <f>IF($C470="","",_xlfn.IFNA(IF(ISBLANK(VLOOKUP($C470,GVgg!$D$12:CC$600,P$3,FALSE)),"i.a",VLOOKUP($C470,GVgg!$D$12:CC$600,P$3,FALSE)),"i.a"))</f>
        <v>i.a</v>
      </c>
      <c r="Q470" s="134" t="str">
        <f>IF($C470="","",_xlfn.IFNA(IF(ISBLANK(VLOOKUP($C470,GVgg!$D$12:CD$600,Q$3,FALSE)),"i.a",VLOOKUP($C470,GVgg!$D$12:CD$600,Q$3,FALSE)),"i.a"))</f>
        <v>i.a</v>
      </c>
      <c r="R470" s="134" t="str">
        <f>IF($C470="","",_xlfn.IFNA(IF(ISBLANK(VLOOKUP($C470,GVgg!$D$12:CE$600,R$3,FALSE)),"i.a",VLOOKUP($C470,GVgg!$D$12:CE$600,R$3,FALSE)),"i.a"))</f>
        <v>i.a</v>
      </c>
      <c r="S470" s="134" t="str">
        <f>IF($C470="","",_xlfn.IFNA(IF(ISBLANK(VLOOKUP($C470,GVgg!$D$12:CF$600,S$3,FALSE)),"i.a",VLOOKUP($C470,GVgg!$D$12:CF$600,S$3,FALSE)),"i.a"))</f>
        <v>i.a</v>
      </c>
      <c r="T470" s="134" t="str">
        <f>IF($C470="","",_xlfn.IFNA(IF(ISBLANK(VLOOKUP($C470,GVgg!$D$12:CG$600,T$3,FALSE)),"i.a",VLOOKUP($C470,GVgg!$D$12:CG$600,T$3,FALSE)),"i.a"))</f>
        <v>i.a</v>
      </c>
      <c r="U470" s="134" t="str">
        <f>IF($C470="","",_xlfn.IFNA(IF(ISBLANK(VLOOKUP($C470,GVgg!$D$12:CH$600,U$3,FALSE)),"i.a",VLOOKUP($C470,GVgg!$D$12:CH$600,U$3,FALSE)),"i.a"))</f>
        <v>i.a</v>
      </c>
      <c r="V470" s="134" t="str">
        <f>IF($C470="","",_xlfn.IFNA(IF(ISBLANK(VLOOKUP($C470,GVgg!$D$12:CI$600,V$3,FALSE)),"i.a",VLOOKUP($C470,GVgg!$D$12:CI$600,V$3,FALSE)),"i.a"))</f>
        <v>i.a</v>
      </c>
      <c r="W470" s="134" t="str">
        <f>IF($C470="","",_xlfn.IFNA(IF(ISBLANK(VLOOKUP($C470,GVgg!$D$12:CJ$600,W$3,FALSE)),"i.a",VLOOKUP($C470,GVgg!$D$12:CJ$600,W$3,FALSE)),"i.a"))</f>
        <v>i.a</v>
      </c>
      <c r="X470" s="134" t="str">
        <f>IF($C470="","",_xlfn.IFNA(IF(ISBLANK(VLOOKUP($C470,GVgg!$D$12:CK$600,X$3,FALSE)),"i.a",VLOOKUP($C470,GVgg!$D$12:CK$600,X$3,FALSE)),"i.a"))</f>
        <v>i.a</v>
      </c>
      <c r="Y470" s="134" t="str">
        <f>IF($C470="","",_xlfn.IFNA(IF(ISBLANK(VLOOKUP($C470,GVgg!$D$12:CL$600,Y$3,FALSE)),"i.a",VLOOKUP($C470,GVgg!$D$12:CL$600,Y$3,FALSE)),"i.a"))</f>
        <v>i.a</v>
      </c>
      <c r="Z470" s="134" t="str">
        <f>IF($C470="","",_xlfn.IFNA(IF(ISBLANK(VLOOKUP($C470,GVgg!$D$12:CM$600,Z$3,FALSE)),"i.a",VLOOKUP($C470,GVgg!$D$12:CM$600,Z$3,FALSE)),"i.a"))</f>
        <v>i.a</v>
      </c>
      <c r="AA470" s="134" t="str">
        <f>IF($C470="","",_xlfn.IFNA(IF(ISBLANK(VLOOKUP($C470,GVgg!$D$12:CN$600,AA$3,FALSE)),"i.a",VLOOKUP($C470,GVgg!$D$12:CN$600,AA$3,FALSE)),"i.a"))</f>
        <v>i.a</v>
      </c>
      <c r="AB470" s="134" t="str">
        <f>IF($C470="","",_xlfn.IFNA(IF(ISBLANK(VLOOKUP($C470,GVgg!$D$12:CO$600,AB$3,FALSE)),"i.a",VLOOKUP($C470,GVgg!$D$12:CO$600,AB$3,FALSE)),"i.a"))</f>
        <v>i.a</v>
      </c>
    </row>
    <row r="471" spans="1:28" x14ac:dyDescent="0.2">
      <c r="A471" s="45">
        <v>463</v>
      </c>
      <c r="B471" s="45">
        <f>IF(OR(B470=B469,INDEX(GVgg!$B$12:$D$600,B470,1)=""),B470+1,B470)</f>
        <v>463</v>
      </c>
      <c r="C471" s="45">
        <f>IF(B471=B472,"",INDEX(GVgg!$B$12:$D$600,B471,3))</f>
        <v>0</v>
      </c>
      <c r="D471" s="51" t="str">
        <f>_xlfn.IFNA(IF(OR($C471="",ISBLANK(VLOOKUP($C471,GVgg!$D$11:$BV1062,$I$3,FALSE))),"",VLOOKUP($C471,GVgg!$D$11:$BV1062,$I$3,FALSE)),"")</f>
        <v/>
      </c>
      <c r="E471" s="51" t="str">
        <f>_xlfn.IFNA(IF(OR($C471="",ISBLANK(VLOOKUP($C471,GVgg!$D$11:$BV1062,$I$3-1,FALSE))),"",VLOOKUP($C471,GVgg!$D$11:$BV1062,$I$3-1,FALSE)),"")</f>
        <v/>
      </c>
      <c r="F471" s="51">
        <f>IF(B471=B472,UPPER(MID(INDEX(GVgg!$B$12:$F$600,B471,1),9,99)),INDEX(GVgg!$B$12:$F$600,B471,5))</f>
        <v>0</v>
      </c>
      <c r="G471" s="51">
        <f>IF(B471=B472,UPPER(MID(INDEX(GVgg!$B$12:$F$600,B471,1),9,99)),INDEX(GVgg!$B$12:$F$600,B471,4))</f>
        <v>0</v>
      </c>
      <c r="H471" s="106">
        <f t="shared" si="16"/>
        <v>0</v>
      </c>
      <c r="I471" s="108" t="str">
        <f t="shared" si="15"/>
        <v xml:space="preserve"> </v>
      </c>
      <c r="J471" s="134" t="str">
        <f>IF($C471="","",_xlfn.IFNA(IF(ISBLANK(VLOOKUP($C471,GVgg!$D$12:BW$600,J$3,FALSE)),"i.a",VLOOKUP($C471,GVgg!$D$12:BW$600,J$3,FALSE)),"i.a"))</f>
        <v>i.a</v>
      </c>
      <c r="K471" s="134" t="str">
        <f>IF($C471="","",_xlfn.IFNA(IF(ISBLANK(VLOOKUP($C471,GVgg!$D$12:BX$600,K$3,FALSE)),"i.a",VLOOKUP($C471,GVgg!$D$12:BX$600,K$3,FALSE)),"i.a"))</f>
        <v>i.a</v>
      </c>
      <c r="L471" s="134" t="str">
        <f>IF($C471="","",_xlfn.IFNA(IF(ISBLANK(VLOOKUP($C471,GVgg!$D$12:BY$600,L$3,FALSE)),"i.a",VLOOKUP($C471,GVgg!$D$12:BY$600,L$3,FALSE)),"i.a"))</f>
        <v>i.a</v>
      </c>
      <c r="M471" s="134" t="str">
        <f>IF($C471="","",_xlfn.IFNA(IF(ISBLANK(VLOOKUP($C471,GVgg!$D$12:BZ$600,M$3,FALSE)),"i.a",VLOOKUP($C471,GVgg!$D$12:BZ$600,M$3,FALSE)),"i.a"))</f>
        <v>i.a</v>
      </c>
      <c r="N471" s="134" t="str">
        <f>IF($C471="","",_xlfn.IFNA(IF(ISBLANK(VLOOKUP($C471,GVgg!$D$12:CA$600,N$3,FALSE)),"i.a",VLOOKUP($C471,GVgg!$D$12:CA$600,N$3,FALSE)),"i.a"))</f>
        <v>i.a</v>
      </c>
      <c r="O471" s="134" t="str">
        <f>IF($C471="","",_xlfn.IFNA(IF(ISBLANK(VLOOKUP($C471,GVgg!$D$12:CB$600,O$3,FALSE)),"i.a",VLOOKUP($C471,GVgg!$D$12:CB$600,O$3,FALSE)),"i.a"))</f>
        <v>i.a</v>
      </c>
      <c r="P471" s="134" t="str">
        <f>IF($C471="","",_xlfn.IFNA(IF(ISBLANK(VLOOKUP($C471,GVgg!$D$12:CC$600,P$3,FALSE)),"i.a",VLOOKUP($C471,GVgg!$D$12:CC$600,P$3,FALSE)),"i.a"))</f>
        <v>i.a</v>
      </c>
      <c r="Q471" s="134" t="str">
        <f>IF($C471="","",_xlfn.IFNA(IF(ISBLANK(VLOOKUP($C471,GVgg!$D$12:CD$600,Q$3,FALSE)),"i.a",VLOOKUP($C471,GVgg!$D$12:CD$600,Q$3,FALSE)),"i.a"))</f>
        <v>i.a</v>
      </c>
      <c r="R471" s="134" t="str">
        <f>IF($C471="","",_xlfn.IFNA(IF(ISBLANK(VLOOKUP($C471,GVgg!$D$12:CE$600,R$3,FALSE)),"i.a",VLOOKUP($C471,GVgg!$D$12:CE$600,R$3,FALSE)),"i.a"))</f>
        <v>i.a</v>
      </c>
      <c r="S471" s="134" t="str">
        <f>IF($C471="","",_xlfn.IFNA(IF(ISBLANK(VLOOKUP($C471,GVgg!$D$12:CF$600,S$3,FALSE)),"i.a",VLOOKUP($C471,GVgg!$D$12:CF$600,S$3,FALSE)),"i.a"))</f>
        <v>i.a</v>
      </c>
      <c r="T471" s="134" t="str">
        <f>IF($C471="","",_xlfn.IFNA(IF(ISBLANK(VLOOKUP($C471,GVgg!$D$12:CG$600,T$3,FALSE)),"i.a",VLOOKUP($C471,GVgg!$D$12:CG$600,T$3,FALSE)),"i.a"))</f>
        <v>i.a</v>
      </c>
      <c r="U471" s="134" t="str">
        <f>IF($C471="","",_xlfn.IFNA(IF(ISBLANK(VLOOKUP($C471,GVgg!$D$12:CH$600,U$3,FALSE)),"i.a",VLOOKUP($C471,GVgg!$D$12:CH$600,U$3,FALSE)),"i.a"))</f>
        <v>i.a</v>
      </c>
      <c r="V471" s="134" t="str">
        <f>IF($C471="","",_xlfn.IFNA(IF(ISBLANK(VLOOKUP($C471,GVgg!$D$12:CI$600,V$3,FALSE)),"i.a",VLOOKUP($C471,GVgg!$D$12:CI$600,V$3,FALSE)),"i.a"))</f>
        <v>i.a</v>
      </c>
      <c r="W471" s="134" t="str">
        <f>IF($C471="","",_xlfn.IFNA(IF(ISBLANK(VLOOKUP($C471,GVgg!$D$12:CJ$600,W$3,FALSE)),"i.a",VLOOKUP($C471,GVgg!$D$12:CJ$600,W$3,FALSE)),"i.a"))</f>
        <v>i.a</v>
      </c>
      <c r="X471" s="134" t="str">
        <f>IF($C471="","",_xlfn.IFNA(IF(ISBLANK(VLOOKUP($C471,GVgg!$D$12:CK$600,X$3,FALSE)),"i.a",VLOOKUP($C471,GVgg!$D$12:CK$600,X$3,FALSE)),"i.a"))</f>
        <v>i.a</v>
      </c>
      <c r="Y471" s="134" t="str">
        <f>IF($C471="","",_xlfn.IFNA(IF(ISBLANK(VLOOKUP($C471,GVgg!$D$12:CL$600,Y$3,FALSE)),"i.a",VLOOKUP($C471,GVgg!$D$12:CL$600,Y$3,FALSE)),"i.a"))</f>
        <v>i.a</v>
      </c>
      <c r="Z471" s="134" t="str">
        <f>IF($C471="","",_xlfn.IFNA(IF(ISBLANK(VLOOKUP($C471,GVgg!$D$12:CM$600,Z$3,FALSE)),"i.a",VLOOKUP($C471,GVgg!$D$12:CM$600,Z$3,FALSE)),"i.a"))</f>
        <v>i.a</v>
      </c>
      <c r="AA471" s="134" t="str">
        <f>IF($C471="","",_xlfn.IFNA(IF(ISBLANK(VLOOKUP($C471,GVgg!$D$12:CN$600,AA$3,FALSE)),"i.a",VLOOKUP($C471,GVgg!$D$12:CN$600,AA$3,FALSE)),"i.a"))</f>
        <v>i.a</v>
      </c>
      <c r="AB471" s="134" t="str">
        <f>IF($C471="","",_xlfn.IFNA(IF(ISBLANK(VLOOKUP($C471,GVgg!$D$12:CO$600,AB$3,FALSE)),"i.a",VLOOKUP($C471,GVgg!$D$12:CO$600,AB$3,FALSE)),"i.a"))</f>
        <v>i.a</v>
      </c>
    </row>
    <row r="472" spans="1:28" x14ac:dyDescent="0.2">
      <c r="A472" s="45">
        <v>464</v>
      </c>
      <c r="B472" s="45">
        <f>IF(OR(B471=B470,INDEX(GVgg!$B$12:$D$600,B471,1)=""),B471+1,B471)</f>
        <v>464</v>
      </c>
      <c r="C472" s="45">
        <f>IF(B472=B473,"",INDEX(GVgg!$B$12:$D$600,B472,3))</f>
        <v>0</v>
      </c>
      <c r="D472" s="51" t="str">
        <f>_xlfn.IFNA(IF(OR($C472="",ISBLANK(VLOOKUP($C472,GVgg!$D$11:$BV1063,$I$3,FALSE))),"",VLOOKUP($C472,GVgg!$D$11:$BV1063,$I$3,FALSE)),"")</f>
        <v/>
      </c>
      <c r="E472" s="51" t="str">
        <f>_xlfn.IFNA(IF(OR($C472="",ISBLANK(VLOOKUP($C472,GVgg!$D$11:$BV1063,$I$3-1,FALSE))),"",VLOOKUP($C472,GVgg!$D$11:$BV1063,$I$3-1,FALSE)),"")</f>
        <v/>
      </c>
      <c r="F472" s="51">
        <f>IF(B472=B473,UPPER(MID(INDEX(GVgg!$B$12:$F$600,B472,1),9,99)),INDEX(GVgg!$B$12:$F$600,B472,5))</f>
        <v>0</v>
      </c>
      <c r="G472" s="51">
        <f>IF(B472=B473,UPPER(MID(INDEX(GVgg!$B$12:$F$600,B472,1),9,99)),INDEX(GVgg!$B$12:$F$600,B472,4))</f>
        <v>0</v>
      </c>
      <c r="H472" s="106">
        <f t="shared" si="16"/>
        <v>0</v>
      </c>
      <c r="I472" s="108" t="str">
        <f t="shared" si="15"/>
        <v xml:space="preserve"> </v>
      </c>
      <c r="J472" s="134" t="str">
        <f>IF($C472="","",_xlfn.IFNA(IF(ISBLANK(VLOOKUP($C472,GVgg!$D$12:BW$600,J$3,FALSE)),"i.a",VLOOKUP($C472,GVgg!$D$12:BW$600,J$3,FALSE)),"i.a"))</f>
        <v>i.a</v>
      </c>
      <c r="K472" s="134" t="str">
        <f>IF($C472="","",_xlfn.IFNA(IF(ISBLANK(VLOOKUP($C472,GVgg!$D$12:BX$600,K$3,FALSE)),"i.a",VLOOKUP($C472,GVgg!$D$12:BX$600,K$3,FALSE)),"i.a"))</f>
        <v>i.a</v>
      </c>
      <c r="L472" s="134" t="str">
        <f>IF($C472="","",_xlfn.IFNA(IF(ISBLANK(VLOOKUP($C472,GVgg!$D$12:BY$600,L$3,FALSE)),"i.a",VLOOKUP($C472,GVgg!$D$12:BY$600,L$3,FALSE)),"i.a"))</f>
        <v>i.a</v>
      </c>
      <c r="M472" s="134" t="str">
        <f>IF($C472="","",_xlfn.IFNA(IF(ISBLANK(VLOOKUP($C472,GVgg!$D$12:BZ$600,M$3,FALSE)),"i.a",VLOOKUP($C472,GVgg!$D$12:BZ$600,M$3,FALSE)),"i.a"))</f>
        <v>i.a</v>
      </c>
      <c r="N472" s="134" t="str">
        <f>IF($C472="","",_xlfn.IFNA(IF(ISBLANK(VLOOKUP($C472,GVgg!$D$12:CA$600,N$3,FALSE)),"i.a",VLOOKUP($C472,GVgg!$D$12:CA$600,N$3,FALSE)),"i.a"))</f>
        <v>i.a</v>
      </c>
      <c r="O472" s="134" t="str">
        <f>IF($C472="","",_xlfn.IFNA(IF(ISBLANK(VLOOKUP($C472,GVgg!$D$12:CB$600,O$3,FALSE)),"i.a",VLOOKUP($C472,GVgg!$D$12:CB$600,O$3,FALSE)),"i.a"))</f>
        <v>i.a</v>
      </c>
      <c r="P472" s="134" t="str">
        <f>IF($C472="","",_xlfn.IFNA(IF(ISBLANK(VLOOKUP($C472,GVgg!$D$12:CC$600,P$3,FALSE)),"i.a",VLOOKUP($C472,GVgg!$D$12:CC$600,P$3,FALSE)),"i.a"))</f>
        <v>i.a</v>
      </c>
      <c r="Q472" s="134" t="str">
        <f>IF($C472="","",_xlfn.IFNA(IF(ISBLANK(VLOOKUP($C472,GVgg!$D$12:CD$600,Q$3,FALSE)),"i.a",VLOOKUP($C472,GVgg!$D$12:CD$600,Q$3,FALSE)),"i.a"))</f>
        <v>i.a</v>
      </c>
      <c r="R472" s="134" t="str">
        <f>IF($C472="","",_xlfn.IFNA(IF(ISBLANK(VLOOKUP($C472,GVgg!$D$12:CE$600,R$3,FALSE)),"i.a",VLOOKUP($C472,GVgg!$D$12:CE$600,R$3,FALSE)),"i.a"))</f>
        <v>i.a</v>
      </c>
      <c r="S472" s="134" t="str">
        <f>IF($C472="","",_xlfn.IFNA(IF(ISBLANK(VLOOKUP($C472,GVgg!$D$12:CF$600,S$3,FALSE)),"i.a",VLOOKUP($C472,GVgg!$D$12:CF$600,S$3,FALSE)),"i.a"))</f>
        <v>i.a</v>
      </c>
      <c r="T472" s="134" t="str">
        <f>IF($C472="","",_xlfn.IFNA(IF(ISBLANK(VLOOKUP($C472,GVgg!$D$12:CG$600,T$3,FALSE)),"i.a",VLOOKUP($C472,GVgg!$D$12:CG$600,T$3,FALSE)),"i.a"))</f>
        <v>i.a</v>
      </c>
      <c r="U472" s="134" t="str">
        <f>IF($C472="","",_xlfn.IFNA(IF(ISBLANK(VLOOKUP($C472,GVgg!$D$12:CH$600,U$3,FALSE)),"i.a",VLOOKUP($C472,GVgg!$D$12:CH$600,U$3,FALSE)),"i.a"))</f>
        <v>i.a</v>
      </c>
      <c r="V472" s="134" t="str">
        <f>IF($C472="","",_xlfn.IFNA(IF(ISBLANK(VLOOKUP($C472,GVgg!$D$12:CI$600,V$3,FALSE)),"i.a",VLOOKUP($C472,GVgg!$D$12:CI$600,V$3,FALSE)),"i.a"))</f>
        <v>i.a</v>
      </c>
      <c r="W472" s="134" t="str">
        <f>IF($C472="","",_xlfn.IFNA(IF(ISBLANK(VLOOKUP($C472,GVgg!$D$12:CJ$600,W$3,FALSE)),"i.a",VLOOKUP($C472,GVgg!$D$12:CJ$600,W$3,FALSE)),"i.a"))</f>
        <v>i.a</v>
      </c>
      <c r="X472" s="134" t="str">
        <f>IF($C472="","",_xlfn.IFNA(IF(ISBLANK(VLOOKUP($C472,GVgg!$D$12:CK$600,X$3,FALSE)),"i.a",VLOOKUP($C472,GVgg!$D$12:CK$600,X$3,FALSE)),"i.a"))</f>
        <v>i.a</v>
      </c>
      <c r="Y472" s="134" t="str">
        <f>IF($C472="","",_xlfn.IFNA(IF(ISBLANK(VLOOKUP($C472,GVgg!$D$12:CL$600,Y$3,FALSE)),"i.a",VLOOKUP($C472,GVgg!$D$12:CL$600,Y$3,FALSE)),"i.a"))</f>
        <v>i.a</v>
      </c>
      <c r="Z472" s="134" t="str">
        <f>IF($C472="","",_xlfn.IFNA(IF(ISBLANK(VLOOKUP($C472,GVgg!$D$12:CM$600,Z$3,FALSE)),"i.a",VLOOKUP($C472,GVgg!$D$12:CM$600,Z$3,FALSE)),"i.a"))</f>
        <v>i.a</v>
      </c>
      <c r="AA472" s="134" t="str">
        <f>IF($C472="","",_xlfn.IFNA(IF(ISBLANK(VLOOKUP($C472,GVgg!$D$12:CN$600,AA$3,FALSE)),"i.a",VLOOKUP($C472,GVgg!$D$12:CN$600,AA$3,FALSE)),"i.a"))</f>
        <v>i.a</v>
      </c>
      <c r="AB472" s="134" t="str">
        <f>IF($C472="","",_xlfn.IFNA(IF(ISBLANK(VLOOKUP($C472,GVgg!$D$12:CO$600,AB$3,FALSE)),"i.a",VLOOKUP($C472,GVgg!$D$12:CO$600,AB$3,FALSE)),"i.a"))</f>
        <v>i.a</v>
      </c>
    </row>
    <row r="473" spans="1:28" x14ac:dyDescent="0.2">
      <c r="A473" s="45">
        <v>465</v>
      </c>
      <c r="B473" s="45">
        <f>IF(OR(B472=B471,INDEX(GVgg!$B$12:$D$600,B472,1)=""),B472+1,B472)</f>
        <v>465</v>
      </c>
      <c r="C473" s="45">
        <f>IF(B473=B474,"",INDEX(GVgg!$B$12:$D$600,B473,3))</f>
        <v>0</v>
      </c>
      <c r="D473" s="51" t="str">
        <f>_xlfn.IFNA(IF(OR($C473="",ISBLANK(VLOOKUP($C473,GVgg!$D$11:$BV1064,$I$3,FALSE))),"",VLOOKUP($C473,GVgg!$D$11:$BV1064,$I$3,FALSE)),"")</f>
        <v/>
      </c>
      <c r="E473" s="51" t="str">
        <f>_xlfn.IFNA(IF(OR($C473="",ISBLANK(VLOOKUP($C473,GVgg!$D$11:$BV1064,$I$3-1,FALSE))),"",VLOOKUP($C473,GVgg!$D$11:$BV1064,$I$3-1,FALSE)),"")</f>
        <v/>
      </c>
      <c r="F473" s="51">
        <f>IF(B473=B474,UPPER(MID(INDEX(GVgg!$B$12:$F$600,B473,1),9,99)),INDEX(GVgg!$B$12:$F$600,B473,5))</f>
        <v>0</v>
      </c>
      <c r="G473" s="51">
        <f>IF(B473=B474,UPPER(MID(INDEX(GVgg!$B$12:$F$600,B473,1),9,99)),INDEX(GVgg!$B$12:$F$600,B473,4))</f>
        <v>0</v>
      </c>
      <c r="H473" s="106">
        <f t="shared" si="16"/>
        <v>0</v>
      </c>
      <c r="I473" s="108" t="str">
        <f t="shared" si="15"/>
        <v xml:space="preserve"> </v>
      </c>
      <c r="J473" s="134" t="str">
        <f>IF($C473="","",_xlfn.IFNA(IF(ISBLANK(VLOOKUP($C473,GVgg!$D$12:BW$600,J$3,FALSE)),"i.a",VLOOKUP($C473,GVgg!$D$12:BW$600,J$3,FALSE)),"i.a"))</f>
        <v>i.a</v>
      </c>
      <c r="K473" s="134" t="str">
        <f>IF($C473="","",_xlfn.IFNA(IF(ISBLANK(VLOOKUP($C473,GVgg!$D$12:BX$600,K$3,FALSE)),"i.a",VLOOKUP($C473,GVgg!$D$12:BX$600,K$3,FALSE)),"i.a"))</f>
        <v>i.a</v>
      </c>
      <c r="L473" s="134" t="str">
        <f>IF($C473="","",_xlfn.IFNA(IF(ISBLANK(VLOOKUP($C473,GVgg!$D$12:BY$600,L$3,FALSE)),"i.a",VLOOKUP($C473,GVgg!$D$12:BY$600,L$3,FALSE)),"i.a"))</f>
        <v>i.a</v>
      </c>
      <c r="M473" s="134" t="str">
        <f>IF($C473="","",_xlfn.IFNA(IF(ISBLANK(VLOOKUP($C473,GVgg!$D$12:BZ$600,M$3,FALSE)),"i.a",VLOOKUP($C473,GVgg!$D$12:BZ$600,M$3,FALSE)),"i.a"))</f>
        <v>i.a</v>
      </c>
      <c r="N473" s="134" t="str">
        <f>IF($C473="","",_xlfn.IFNA(IF(ISBLANK(VLOOKUP($C473,GVgg!$D$12:CA$600,N$3,FALSE)),"i.a",VLOOKUP($C473,GVgg!$D$12:CA$600,N$3,FALSE)),"i.a"))</f>
        <v>i.a</v>
      </c>
      <c r="O473" s="134" t="str">
        <f>IF($C473="","",_xlfn.IFNA(IF(ISBLANK(VLOOKUP($C473,GVgg!$D$12:CB$600,O$3,FALSE)),"i.a",VLOOKUP($C473,GVgg!$D$12:CB$600,O$3,FALSE)),"i.a"))</f>
        <v>i.a</v>
      </c>
      <c r="P473" s="134" t="str">
        <f>IF($C473="","",_xlfn.IFNA(IF(ISBLANK(VLOOKUP($C473,GVgg!$D$12:CC$600,P$3,FALSE)),"i.a",VLOOKUP($C473,GVgg!$D$12:CC$600,P$3,FALSE)),"i.a"))</f>
        <v>i.a</v>
      </c>
      <c r="Q473" s="134" t="str">
        <f>IF($C473="","",_xlfn.IFNA(IF(ISBLANK(VLOOKUP($C473,GVgg!$D$12:CD$600,Q$3,FALSE)),"i.a",VLOOKUP($C473,GVgg!$D$12:CD$600,Q$3,FALSE)),"i.a"))</f>
        <v>i.a</v>
      </c>
      <c r="R473" s="134" t="str">
        <f>IF($C473="","",_xlfn.IFNA(IF(ISBLANK(VLOOKUP($C473,GVgg!$D$12:CE$600,R$3,FALSE)),"i.a",VLOOKUP($C473,GVgg!$D$12:CE$600,R$3,FALSE)),"i.a"))</f>
        <v>i.a</v>
      </c>
      <c r="S473" s="134" t="str">
        <f>IF($C473="","",_xlfn.IFNA(IF(ISBLANK(VLOOKUP($C473,GVgg!$D$12:CF$600,S$3,FALSE)),"i.a",VLOOKUP($C473,GVgg!$D$12:CF$600,S$3,FALSE)),"i.a"))</f>
        <v>i.a</v>
      </c>
      <c r="T473" s="134" t="str">
        <f>IF($C473="","",_xlfn.IFNA(IF(ISBLANK(VLOOKUP($C473,GVgg!$D$12:CG$600,T$3,FALSE)),"i.a",VLOOKUP($C473,GVgg!$D$12:CG$600,T$3,FALSE)),"i.a"))</f>
        <v>i.a</v>
      </c>
      <c r="U473" s="134" t="str">
        <f>IF($C473="","",_xlfn.IFNA(IF(ISBLANK(VLOOKUP($C473,GVgg!$D$12:CH$600,U$3,FALSE)),"i.a",VLOOKUP($C473,GVgg!$D$12:CH$600,U$3,FALSE)),"i.a"))</f>
        <v>i.a</v>
      </c>
      <c r="V473" s="134" t="str">
        <f>IF($C473="","",_xlfn.IFNA(IF(ISBLANK(VLOOKUP($C473,GVgg!$D$12:CI$600,V$3,FALSE)),"i.a",VLOOKUP($C473,GVgg!$D$12:CI$600,V$3,FALSE)),"i.a"))</f>
        <v>i.a</v>
      </c>
      <c r="W473" s="134" t="str">
        <f>IF($C473="","",_xlfn.IFNA(IF(ISBLANK(VLOOKUP($C473,GVgg!$D$12:CJ$600,W$3,FALSE)),"i.a",VLOOKUP($C473,GVgg!$D$12:CJ$600,W$3,FALSE)),"i.a"))</f>
        <v>i.a</v>
      </c>
      <c r="X473" s="134" t="str">
        <f>IF($C473="","",_xlfn.IFNA(IF(ISBLANK(VLOOKUP($C473,GVgg!$D$12:CK$600,X$3,FALSE)),"i.a",VLOOKUP($C473,GVgg!$D$12:CK$600,X$3,FALSE)),"i.a"))</f>
        <v>i.a</v>
      </c>
      <c r="Y473" s="134" t="str">
        <f>IF($C473="","",_xlfn.IFNA(IF(ISBLANK(VLOOKUP($C473,GVgg!$D$12:CL$600,Y$3,FALSE)),"i.a",VLOOKUP($C473,GVgg!$D$12:CL$600,Y$3,FALSE)),"i.a"))</f>
        <v>i.a</v>
      </c>
      <c r="Z473" s="134" t="str">
        <f>IF($C473="","",_xlfn.IFNA(IF(ISBLANK(VLOOKUP($C473,GVgg!$D$12:CM$600,Z$3,FALSE)),"i.a",VLOOKUP($C473,GVgg!$D$12:CM$600,Z$3,FALSE)),"i.a"))</f>
        <v>i.a</v>
      </c>
      <c r="AA473" s="134" t="str">
        <f>IF($C473="","",_xlfn.IFNA(IF(ISBLANK(VLOOKUP($C473,GVgg!$D$12:CN$600,AA$3,FALSE)),"i.a",VLOOKUP($C473,GVgg!$D$12:CN$600,AA$3,FALSE)),"i.a"))</f>
        <v>i.a</v>
      </c>
      <c r="AB473" s="134" t="str">
        <f>IF($C473="","",_xlfn.IFNA(IF(ISBLANK(VLOOKUP($C473,GVgg!$D$12:CO$600,AB$3,FALSE)),"i.a",VLOOKUP($C473,GVgg!$D$12:CO$600,AB$3,FALSE)),"i.a"))</f>
        <v>i.a</v>
      </c>
    </row>
    <row r="474" spans="1:28" x14ac:dyDescent="0.2">
      <c r="A474" s="45">
        <v>466</v>
      </c>
      <c r="B474" s="45">
        <f>IF(OR(B473=B472,INDEX(GVgg!$B$12:$D$600,B473,1)=""),B473+1,B473)</f>
        <v>466</v>
      </c>
      <c r="C474" s="45">
        <f>IF(B474=B475,"",INDEX(GVgg!$B$12:$D$600,B474,3))</f>
        <v>0</v>
      </c>
      <c r="D474" s="51" t="str">
        <f>_xlfn.IFNA(IF(OR($C474="",ISBLANK(VLOOKUP($C474,GVgg!$D$11:$BV1065,$I$3,FALSE))),"",VLOOKUP($C474,GVgg!$D$11:$BV1065,$I$3,FALSE)),"")</f>
        <v/>
      </c>
      <c r="E474" s="51" t="str">
        <f>_xlfn.IFNA(IF(OR($C474="",ISBLANK(VLOOKUP($C474,GVgg!$D$11:$BV1065,$I$3-1,FALSE))),"",VLOOKUP($C474,GVgg!$D$11:$BV1065,$I$3-1,FALSE)),"")</f>
        <v/>
      </c>
      <c r="F474" s="51">
        <f>IF(B474=B475,UPPER(MID(INDEX(GVgg!$B$12:$F$600,B474,1),9,99)),INDEX(GVgg!$B$12:$F$600,B474,5))</f>
        <v>0</v>
      </c>
      <c r="G474" s="51">
        <f>IF(B474=B475,UPPER(MID(INDEX(GVgg!$B$12:$F$600,B474,1),9,99)),INDEX(GVgg!$B$12:$F$600,B474,4))</f>
        <v>0</v>
      </c>
      <c r="H474" s="106">
        <f t="shared" si="16"/>
        <v>0</v>
      </c>
      <c r="I474" s="108" t="str">
        <f t="shared" si="15"/>
        <v xml:space="preserve"> </v>
      </c>
      <c r="J474" s="134" t="str">
        <f>IF($C474="","",_xlfn.IFNA(IF(ISBLANK(VLOOKUP($C474,GVgg!$D$12:BW$600,J$3,FALSE)),"i.a",VLOOKUP($C474,GVgg!$D$12:BW$600,J$3,FALSE)),"i.a"))</f>
        <v>i.a</v>
      </c>
      <c r="K474" s="134" t="str">
        <f>IF($C474="","",_xlfn.IFNA(IF(ISBLANK(VLOOKUP($C474,GVgg!$D$12:BX$600,K$3,FALSE)),"i.a",VLOOKUP($C474,GVgg!$D$12:BX$600,K$3,FALSE)),"i.a"))</f>
        <v>i.a</v>
      </c>
      <c r="L474" s="134" t="str">
        <f>IF($C474="","",_xlfn.IFNA(IF(ISBLANK(VLOOKUP($C474,GVgg!$D$12:BY$600,L$3,FALSE)),"i.a",VLOOKUP($C474,GVgg!$D$12:BY$600,L$3,FALSE)),"i.a"))</f>
        <v>i.a</v>
      </c>
      <c r="M474" s="134" t="str">
        <f>IF($C474="","",_xlfn.IFNA(IF(ISBLANK(VLOOKUP($C474,GVgg!$D$12:BZ$600,M$3,FALSE)),"i.a",VLOOKUP($C474,GVgg!$D$12:BZ$600,M$3,FALSE)),"i.a"))</f>
        <v>i.a</v>
      </c>
      <c r="N474" s="134" t="str">
        <f>IF($C474="","",_xlfn.IFNA(IF(ISBLANK(VLOOKUP($C474,GVgg!$D$12:CA$600,N$3,FALSE)),"i.a",VLOOKUP($C474,GVgg!$D$12:CA$600,N$3,FALSE)),"i.a"))</f>
        <v>i.a</v>
      </c>
      <c r="O474" s="134" t="str">
        <f>IF($C474="","",_xlfn.IFNA(IF(ISBLANK(VLOOKUP($C474,GVgg!$D$12:CB$600,O$3,FALSE)),"i.a",VLOOKUP($C474,GVgg!$D$12:CB$600,O$3,FALSE)),"i.a"))</f>
        <v>i.a</v>
      </c>
      <c r="P474" s="134" t="str">
        <f>IF($C474="","",_xlfn.IFNA(IF(ISBLANK(VLOOKUP($C474,GVgg!$D$12:CC$600,P$3,FALSE)),"i.a",VLOOKUP($C474,GVgg!$D$12:CC$600,P$3,FALSE)),"i.a"))</f>
        <v>i.a</v>
      </c>
      <c r="Q474" s="134" t="str">
        <f>IF($C474="","",_xlfn.IFNA(IF(ISBLANK(VLOOKUP($C474,GVgg!$D$12:CD$600,Q$3,FALSE)),"i.a",VLOOKUP($C474,GVgg!$D$12:CD$600,Q$3,FALSE)),"i.a"))</f>
        <v>i.a</v>
      </c>
      <c r="R474" s="134" t="str">
        <f>IF($C474="","",_xlfn.IFNA(IF(ISBLANK(VLOOKUP($C474,GVgg!$D$12:CE$600,R$3,FALSE)),"i.a",VLOOKUP($C474,GVgg!$D$12:CE$600,R$3,FALSE)),"i.a"))</f>
        <v>i.a</v>
      </c>
      <c r="S474" s="134" t="str">
        <f>IF($C474="","",_xlfn.IFNA(IF(ISBLANK(VLOOKUP($C474,GVgg!$D$12:CF$600,S$3,FALSE)),"i.a",VLOOKUP($C474,GVgg!$D$12:CF$600,S$3,FALSE)),"i.a"))</f>
        <v>i.a</v>
      </c>
      <c r="T474" s="134" t="str">
        <f>IF($C474="","",_xlfn.IFNA(IF(ISBLANK(VLOOKUP($C474,GVgg!$D$12:CG$600,T$3,FALSE)),"i.a",VLOOKUP($C474,GVgg!$D$12:CG$600,T$3,FALSE)),"i.a"))</f>
        <v>i.a</v>
      </c>
      <c r="U474" s="134" t="str">
        <f>IF($C474="","",_xlfn.IFNA(IF(ISBLANK(VLOOKUP($C474,GVgg!$D$12:CH$600,U$3,FALSE)),"i.a",VLOOKUP($C474,GVgg!$D$12:CH$600,U$3,FALSE)),"i.a"))</f>
        <v>i.a</v>
      </c>
      <c r="V474" s="134" t="str">
        <f>IF($C474="","",_xlfn.IFNA(IF(ISBLANK(VLOOKUP($C474,GVgg!$D$12:CI$600,V$3,FALSE)),"i.a",VLOOKUP($C474,GVgg!$D$12:CI$600,V$3,FALSE)),"i.a"))</f>
        <v>i.a</v>
      </c>
      <c r="W474" s="134" t="str">
        <f>IF($C474="","",_xlfn.IFNA(IF(ISBLANK(VLOOKUP($C474,GVgg!$D$12:CJ$600,W$3,FALSE)),"i.a",VLOOKUP($C474,GVgg!$D$12:CJ$600,W$3,FALSE)),"i.a"))</f>
        <v>i.a</v>
      </c>
      <c r="X474" s="134" t="str">
        <f>IF($C474="","",_xlfn.IFNA(IF(ISBLANK(VLOOKUP($C474,GVgg!$D$12:CK$600,X$3,FALSE)),"i.a",VLOOKUP($C474,GVgg!$D$12:CK$600,X$3,FALSE)),"i.a"))</f>
        <v>i.a</v>
      </c>
      <c r="Y474" s="134" t="str">
        <f>IF($C474="","",_xlfn.IFNA(IF(ISBLANK(VLOOKUP($C474,GVgg!$D$12:CL$600,Y$3,FALSE)),"i.a",VLOOKUP($C474,GVgg!$D$12:CL$600,Y$3,FALSE)),"i.a"))</f>
        <v>i.a</v>
      </c>
      <c r="Z474" s="134" t="str">
        <f>IF($C474="","",_xlfn.IFNA(IF(ISBLANK(VLOOKUP($C474,GVgg!$D$12:CM$600,Z$3,FALSE)),"i.a",VLOOKUP($C474,GVgg!$D$12:CM$600,Z$3,FALSE)),"i.a"))</f>
        <v>i.a</v>
      </c>
      <c r="AA474" s="134" t="str">
        <f>IF($C474="","",_xlfn.IFNA(IF(ISBLANK(VLOOKUP($C474,GVgg!$D$12:CN$600,AA$3,FALSE)),"i.a",VLOOKUP($C474,GVgg!$D$12:CN$600,AA$3,FALSE)),"i.a"))</f>
        <v>i.a</v>
      </c>
      <c r="AB474" s="134" t="str">
        <f>IF($C474="","",_xlfn.IFNA(IF(ISBLANK(VLOOKUP($C474,GVgg!$D$12:CO$600,AB$3,FALSE)),"i.a",VLOOKUP($C474,GVgg!$D$12:CO$600,AB$3,FALSE)),"i.a"))</f>
        <v>i.a</v>
      </c>
    </row>
    <row r="475" spans="1:28" x14ac:dyDescent="0.2">
      <c r="A475" s="45">
        <v>467</v>
      </c>
      <c r="B475" s="45">
        <f>IF(OR(B474=B473,INDEX(GVgg!$B$12:$D$600,B474,1)=""),B474+1,B474)</f>
        <v>467</v>
      </c>
      <c r="C475" s="45">
        <f>IF(B475=B476,"",INDEX(GVgg!$B$12:$D$600,B475,3))</f>
        <v>0</v>
      </c>
      <c r="D475" s="51" t="str">
        <f>_xlfn.IFNA(IF(OR($C475="",ISBLANK(VLOOKUP($C475,GVgg!$D$11:$BV1066,$I$3,FALSE))),"",VLOOKUP($C475,GVgg!$D$11:$BV1066,$I$3,FALSE)),"")</f>
        <v/>
      </c>
      <c r="E475" s="51" t="str">
        <f>_xlfn.IFNA(IF(OR($C475="",ISBLANK(VLOOKUP($C475,GVgg!$D$11:$BV1066,$I$3-1,FALSE))),"",VLOOKUP($C475,GVgg!$D$11:$BV1066,$I$3-1,FALSE)),"")</f>
        <v/>
      </c>
      <c r="F475" s="51">
        <f>IF(B475=B476,UPPER(MID(INDEX(GVgg!$B$12:$F$600,B475,1),9,99)),INDEX(GVgg!$B$12:$F$600,B475,5))</f>
        <v>0</v>
      </c>
      <c r="G475" s="51">
        <f>IF(B475=B476,UPPER(MID(INDEX(GVgg!$B$12:$F$600,B475,1),9,99)),INDEX(GVgg!$B$12:$F$600,B475,4))</f>
        <v>0</v>
      </c>
      <c r="H475" s="106">
        <f t="shared" si="16"/>
        <v>0</v>
      </c>
      <c r="I475" s="108" t="str">
        <f t="shared" si="15"/>
        <v xml:space="preserve"> </v>
      </c>
      <c r="J475" s="134" t="str">
        <f>IF($C475="","",_xlfn.IFNA(IF(ISBLANK(VLOOKUP($C475,GVgg!$D$12:BW$600,J$3,FALSE)),"i.a",VLOOKUP($C475,GVgg!$D$12:BW$600,J$3,FALSE)),"i.a"))</f>
        <v>i.a</v>
      </c>
      <c r="K475" s="134" t="str">
        <f>IF($C475="","",_xlfn.IFNA(IF(ISBLANK(VLOOKUP($C475,GVgg!$D$12:BX$600,K$3,FALSE)),"i.a",VLOOKUP($C475,GVgg!$D$12:BX$600,K$3,FALSE)),"i.a"))</f>
        <v>i.a</v>
      </c>
      <c r="L475" s="134" t="str">
        <f>IF($C475="","",_xlfn.IFNA(IF(ISBLANK(VLOOKUP($C475,GVgg!$D$12:BY$600,L$3,FALSE)),"i.a",VLOOKUP($C475,GVgg!$D$12:BY$600,L$3,FALSE)),"i.a"))</f>
        <v>i.a</v>
      </c>
      <c r="M475" s="134" t="str">
        <f>IF($C475="","",_xlfn.IFNA(IF(ISBLANK(VLOOKUP($C475,GVgg!$D$12:BZ$600,M$3,FALSE)),"i.a",VLOOKUP($C475,GVgg!$D$12:BZ$600,M$3,FALSE)),"i.a"))</f>
        <v>i.a</v>
      </c>
      <c r="N475" s="134" t="str">
        <f>IF($C475="","",_xlfn.IFNA(IF(ISBLANK(VLOOKUP($C475,GVgg!$D$12:CA$600,N$3,FALSE)),"i.a",VLOOKUP($C475,GVgg!$D$12:CA$600,N$3,FALSE)),"i.a"))</f>
        <v>i.a</v>
      </c>
      <c r="O475" s="134" t="str">
        <f>IF($C475="","",_xlfn.IFNA(IF(ISBLANK(VLOOKUP($C475,GVgg!$D$12:CB$600,O$3,FALSE)),"i.a",VLOOKUP($C475,GVgg!$D$12:CB$600,O$3,FALSE)),"i.a"))</f>
        <v>i.a</v>
      </c>
      <c r="P475" s="134" t="str">
        <f>IF($C475="","",_xlfn.IFNA(IF(ISBLANK(VLOOKUP($C475,GVgg!$D$12:CC$600,P$3,FALSE)),"i.a",VLOOKUP($C475,GVgg!$D$12:CC$600,P$3,FALSE)),"i.a"))</f>
        <v>i.a</v>
      </c>
      <c r="Q475" s="134" t="str">
        <f>IF($C475="","",_xlfn.IFNA(IF(ISBLANK(VLOOKUP($C475,GVgg!$D$12:CD$600,Q$3,FALSE)),"i.a",VLOOKUP($C475,GVgg!$D$12:CD$600,Q$3,FALSE)),"i.a"))</f>
        <v>i.a</v>
      </c>
      <c r="R475" s="134" t="str">
        <f>IF($C475="","",_xlfn.IFNA(IF(ISBLANK(VLOOKUP($C475,GVgg!$D$12:CE$600,R$3,FALSE)),"i.a",VLOOKUP($C475,GVgg!$D$12:CE$600,R$3,FALSE)),"i.a"))</f>
        <v>i.a</v>
      </c>
      <c r="S475" s="134" t="str">
        <f>IF($C475="","",_xlfn.IFNA(IF(ISBLANK(VLOOKUP($C475,GVgg!$D$12:CF$600,S$3,FALSE)),"i.a",VLOOKUP($C475,GVgg!$D$12:CF$600,S$3,FALSE)),"i.a"))</f>
        <v>i.a</v>
      </c>
      <c r="T475" s="134" t="str">
        <f>IF($C475="","",_xlfn.IFNA(IF(ISBLANK(VLOOKUP($C475,GVgg!$D$12:CG$600,T$3,FALSE)),"i.a",VLOOKUP($C475,GVgg!$D$12:CG$600,T$3,FALSE)),"i.a"))</f>
        <v>i.a</v>
      </c>
      <c r="U475" s="134" t="str">
        <f>IF($C475="","",_xlfn.IFNA(IF(ISBLANK(VLOOKUP($C475,GVgg!$D$12:CH$600,U$3,FALSE)),"i.a",VLOOKUP($C475,GVgg!$D$12:CH$600,U$3,FALSE)),"i.a"))</f>
        <v>i.a</v>
      </c>
      <c r="V475" s="134" t="str">
        <f>IF($C475="","",_xlfn.IFNA(IF(ISBLANK(VLOOKUP($C475,GVgg!$D$12:CI$600,V$3,FALSE)),"i.a",VLOOKUP($C475,GVgg!$D$12:CI$600,V$3,FALSE)),"i.a"))</f>
        <v>i.a</v>
      </c>
      <c r="W475" s="134" t="str">
        <f>IF($C475="","",_xlfn.IFNA(IF(ISBLANK(VLOOKUP($C475,GVgg!$D$12:CJ$600,W$3,FALSE)),"i.a",VLOOKUP($C475,GVgg!$D$12:CJ$600,W$3,FALSE)),"i.a"))</f>
        <v>i.a</v>
      </c>
      <c r="X475" s="134" t="str">
        <f>IF($C475="","",_xlfn.IFNA(IF(ISBLANK(VLOOKUP($C475,GVgg!$D$12:CK$600,X$3,FALSE)),"i.a",VLOOKUP($C475,GVgg!$D$12:CK$600,X$3,FALSE)),"i.a"))</f>
        <v>i.a</v>
      </c>
      <c r="Y475" s="134" t="str">
        <f>IF($C475="","",_xlfn.IFNA(IF(ISBLANK(VLOOKUP($C475,GVgg!$D$12:CL$600,Y$3,FALSE)),"i.a",VLOOKUP($C475,GVgg!$D$12:CL$600,Y$3,FALSE)),"i.a"))</f>
        <v>i.a</v>
      </c>
      <c r="Z475" s="134" t="str">
        <f>IF($C475="","",_xlfn.IFNA(IF(ISBLANK(VLOOKUP($C475,GVgg!$D$12:CM$600,Z$3,FALSE)),"i.a",VLOOKUP($C475,GVgg!$D$12:CM$600,Z$3,FALSE)),"i.a"))</f>
        <v>i.a</v>
      </c>
      <c r="AA475" s="134" t="str">
        <f>IF($C475="","",_xlfn.IFNA(IF(ISBLANK(VLOOKUP($C475,GVgg!$D$12:CN$600,AA$3,FALSE)),"i.a",VLOOKUP($C475,GVgg!$D$12:CN$600,AA$3,FALSE)),"i.a"))</f>
        <v>i.a</v>
      </c>
      <c r="AB475" s="134" t="str">
        <f>IF($C475="","",_xlfn.IFNA(IF(ISBLANK(VLOOKUP($C475,GVgg!$D$12:CO$600,AB$3,FALSE)),"i.a",VLOOKUP($C475,GVgg!$D$12:CO$600,AB$3,FALSE)),"i.a"))</f>
        <v>i.a</v>
      </c>
    </row>
    <row r="476" spans="1:28" x14ac:dyDescent="0.2">
      <c r="A476" s="45">
        <v>468</v>
      </c>
      <c r="B476" s="45">
        <f>IF(OR(B475=B474,INDEX(GVgg!$B$12:$D$600,B475,1)=""),B475+1,B475)</f>
        <v>468</v>
      </c>
      <c r="C476" s="45">
        <f>IF(B476=B477,"",INDEX(GVgg!$B$12:$D$600,B476,3))</f>
        <v>0</v>
      </c>
      <c r="D476" s="51" t="str">
        <f>_xlfn.IFNA(IF(OR($C476="",ISBLANK(VLOOKUP($C476,GVgg!$D$11:$BV1067,$I$3,FALSE))),"",VLOOKUP($C476,GVgg!$D$11:$BV1067,$I$3,FALSE)),"")</f>
        <v/>
      </c>
      <c r="E476" s="51" t="str">
        <f>_xlfn.IFNA(IF(OR($C476="",ISBLANK(VLOOKUP($C476,GVgg!$D$11:$BV1067,$I$3-1,FALSE))),"",VLOOKUP($C476,GVgg!$D$11:$BV1067,$I$3-1,FALSE)),"")</f>
        <v/>
      </c>
      <c r="F476" s="51">
        <f>IF(B476=B477,UPPER(MID(INDEX(GVgg!$B$12:$F$600,B476,1),9,99)),INDEX(GVgg!$B$12:$F$600,B476,5))</f>
        <v>0</v>
      </c>
      <c r="G476" s="51">
        <f>IF(B476=B477,UPPER(MID(INDEX(GVgg!$B$12:$F$600,B476,1),9,99)),INDEX(GVgg!$B$12:$F$600,B476,4))</f>
        <v>0</v>
      </c>
      <c r="H476" s="106">
        <f t="shared" si="16"/>
        <v>0</v>
      </c>
      <c r="I476" s="108" t="str">
        <f t="shared" si="15"/>
        <v xml:space="preserve"> </v>
      </c>
      <c r="J476" s="134" t="str">
        <f>IF($C476="","",_xlfn.IFNA(IF(ISBLANK(VLOOKUP($C476,GVgg!$D$12:BW$600,J$3,FALSE)),"i.a",VLOOKUP($C476,GVgg!$D$12:BW$600,J$3,FALSE)),"i.a"))</f>
        <v>i.a</v>
      </c>
      <c r="K476" s="134" t="str">
        <f>IF($C476="","",_xlfn.IFNA(IF(ISBLANK(VLOOKUP($C476,GVgg!$D$12:BX$600,K$3,FALSE)),"i.a",VLOOKUP($C476,GVgg!$D$12:BX$600,K$3,FALSE)),"i.a"))</f>
        <v>i.a</v>
      </c>
      <c r="L476" s="134" t="str">
        <f>IF($C476="","",_xlfn.IFNA(IF(ISBLANK(VLOOKUP($C476,GVgg!$D$12:BY$600,L$3,FALSE)),"i.a",VLOOKUP($C476,GVgg!$D$12:BY$600,L$3,FALSE)),"i.a"))</f>
        <v>i.a</v>
      </c>
      <c r="M476" s="134" t="str">
        <f>IF($C476="","",_xlfn.IFNA(IF(ISBLANK(VLOOKUP($C476,GVgg!$D$12:BZ$600,M$3,FALSE)),"i.a",VLOOKUP($C476,GVgg!$D$12:BZ$600,M$3,FALSE)),"i.a"))</f>
        <v>i.a</v>
      </c>
      <c r="N476" s="134" t="str">
        <f>IF($C476="","",_xlfn.IFNA(IF(ISBLANK(VLOOKUP($C476,GVgg!$D$12:CA$600,N$3,FALSE)),"i.a",VLOOKUP($C476,GVgg!$D$12:CA$600,N$3,FALSE)),"i.a"))</f>
        <v>i.a</v>
      </c>
      <c r="O476" s="134" t="str">
        <f>IF($C476="","",_xlfn.IFNA(IF(ISBLANK(VLOOKUP($C476,GVgg!$D$12:CB$600,O$3,FALSE)),"i.a",VLOOKUP($C476,GVgg!$D$12:CB$600,O$3,FALSE)),"i.a"))</f>
        <v>i.a</v>
      </c>
      <c r="P476" s="134" t="str">
        <f>IF($C476="","",_xlfn.IFNA(IF(ISBLANK(VLOOKUP($C476,GVgg!$D$12:CC$600,P$3,FALSE)),"i.a",VLOOKUP($C476,GVgg!$D$12:CC$600,P$3,FALSE)),"i.a"))</f>
        <v>i.a</v>
      </c>
      <c r="Q476" s="134" t="str">
        <f>IF($C476="","",_xlfn.IFNA(IF(ISBLANK(VLOOKUP($C476,GVgg!$D$12:CD$600,Q$3,FALSE)),"i.a",VLOOKUP($C476,GVgg!$D$12:CD$600,Q$3,FALSE)),"i.a"))</f>
        <v>i.a</v>
      </c>
      <c r="R476" s="134" t="str">
        <f>IF($C476="","",_xlfn.IFNA(IF(ISBLANK(VLOOKUP($C476,GVgg!$D$12:CE$600,R$3,FALSE)),"i.a",VLOOKUP($C476,GVgg!$D$12:CE$600,R$3,FALSE)),"i.a"))</f>
        <v>i.a</v>
      </c>
      <c r="S476" s="134" t="str">
        <f>IF($C476="","",_xlfn.IFNA(IF(ISBLANK(VLOOKUP($C476,GVgg!$D$12:CF$600,S$3,FALSE)),"i.a",VLOOKUP($C476,GVgg!$D$12:CF$600,S$3,FALSE)),"i.a"))</f>
        <v>i.a</v>
      </c>
      <c r="T476" s="134" t="str">
        <f>IF($C476="","",_xlfn.IFNA(IF(ISBLANK(VLOOKUP($C476,GVgg!$D$12:CG$600,T$3,FALSE)),"i.a",VLOOKUP($C476,GVgg!$D$12:CG$600,T$3,FALSE)),"i.a"))</f>
        <v>i.a</v>
      </c>
      <c r="U476" s="134" t="str">
        <f>IF($C476="","",_xlfn.IFNA(IF(ISBLANK(VLOOKUP($C476,GVgg!$D$12:CH$600,U$3,FALSE)),"i.a",VLOOKUP($C476,GVgg!$D$12:CH$600,U$3,FALSE)),"i.a"))</f>
        <v>i.a</v>
      </c>
      <c r="V476" s="134" t="str">
        <f>IF($C476="","",_xlfn.IFNA(IF(ISBLANK(VLOOKUP($C476,GVgg!$D$12:CI$600,V$3,FALSE)),"i.a",VLOOKUP($C476,GVgg!$D$12:CI$600,V$3,FALSE)),"i.a"))</f>
        <v>i.a</v>
      </c>
      <c r="W476" s="134" t="str">
        <f>IF($C476="","",_xlfn.IFNA(IF(ISBLANK(VLOOKUP($C476,GVgg!$D$12:CJ$600,W$3,FALSE)),"i.a",VLOOKUP($C476,GVgg!$D$12:CJ$600,W$3,FALSE)),"i.a"))</f>
        <v>i.a</v>
      </c>
      <c r="X476" s="134" t="str">
        <f>IF($C476="","",_xlfn.IFNA(IF(ISBLANK(VLOOKUP($C476,GVgg!$D$12:CK$600,X$3,FALSE)),"i.a",VLOOKUP($C476,GVgg!$D$12:CK$600,X$3,FALSE)),"i.a"))</f>
        <v>i.a</v>
      </c>
      <c r="Y476" s="134" t="str">
        <f>IF($C476="","",_xlfn.IFNA(IF(ISBLANK(VLOOKUP($C476,GVgg!$D$12:CL$600,Y$3,FALSE)),"i.a",VLOOKUP($C476,GVgg!$D$12:CL$600,Y$3,FALSE)),"i.a"))</f>
        <v>i.a</v>
      </c>
      <c r="Z476" s="134" t="str">
        <f>IF($C476="","",_xlfn.IFNA(IF(ISBLANK(VLOOKUP($C476,GVgg!$D$12:CM$600,Z$3,FALSE)),"i.a",VLOOKUP($C476,GVgg!$D$12:CM$600,Z$3,FALSE)),"i.a"))</f>
        <v>i.a</v>
      </c>
      <c r="AA476" s="134" t="str">
        <f>IF($C476="","",_xlfn.IFNA(IF(ISBLANK(VLOOKUP($C476,GVgg!$D$12:CN$600,AA$3,FALSE)),"i.a",VLOOKUP($C476,GVgg!$D$12:CN$600,AA$3,FALSE)),"i.a"))</f>
        <v>i.a</v>
      </c>
      <c r="AB476" s="134" t="str">
        <f>IF($C476="","",_xlfn.IFNA(IF(ISBLANK(VLOOKUP($C476,GVgg!$D$12:CO$600,AB$3,FALSE)),"i.a",VLOOKUP($C476,GVgg!$D$12:CO$600,AB$3,FALSE)),"i.a"))</f>
        <v>i.a</v>
      </c>
    </row>
    <row r="477" spans="1:28" x14ac:dyDescent="0.2">
      <c r="A477" s="45">
        <v>469</v>
      </c>
      <c r="B477" s="45">
        <f>IF(OR(B476=B475,INDEX(GVgg!$B$12:$D$600,B476,1)=""),B476+1,B476)</f>
        <v>469</v>
      </c>
      <c r="C477" s="45">
        <f>IF(B477=B478,"",INDEX(GVgg!$B$12:$D$600,B477,3))</f>
        <v>0</v>
      </c>
      <c r="D477" s="51" t="str">
        <f>_xlfn.IFNA(IF(OR($C477="",ISBLANK(VLOOKUP($C477,GVgg!$D$11:$BV1068,$I$3,FALSE))),"",VLOOKUP($C477,GVgg!$D$11:$BV1068,$I$3,FALSE)),"")</f>
        <v/>
      </c>
      <c r="E477" s="51" t="str">
        <f>_xlfn.IFNA(IF(OR($C477="",ISBLANK(VLOOKUP($C477,GVgg!$D$11:$BV1068,$I$3-1,FALSE))),"",VLOOKUP($C477,GVgg!$D$11:$BV1068,$I$3-1,FALSE)),"")</f>
        <v/>
      </c>
      <c r="F477" s="51">
        <f>IF(B477=B478,UPPER(MID(INDEX(GVgg!$B$12:$F$600,B477,1),9,99)),INDEX(GVgg!$B$12:$F$600,B477,5))</f>
        <v>0</v>
      </c>
      <c r="G477" s="51">
        <f>IF(B477=B478,UPPER(MID(INDEX(GVgg!$B$12:$F$600,B477,1),9,99)),INDEX(GVgg!$B$12:$F$600,B477,4))</f>
        <v>0</v>
      </c>
      <c r="H477" s="106">
        <f t="shared" si="16"/>
        <v>0</v>
      </c>
      <c r="I477" s="108" t="str">
        <f t="shared" si="15"/>
        <v xml:space="preserve"> </v>
      </c>
      <c r="J477" s="134" t="str">
        <f>IF($C477="","",_xlfn.IFNA(IF(ISBLANK(VLOOKUP($C477,GVgg!$D$12:BW$600,J$3,FALSE)),"i.a",VLOOKUP($C477,GVgg!$D$12:BW$600,J$3,FALSE)),"i.a"))</f>
        <v>i.a</v>
      </c>
      <c r="K477" s="134" t="str">
        <f>IF($C477="","",_xlfn.IFNA(IF(ISBLANK(VLOOKUP($C477,GVgg!$D$12:BX$600,K$3,FALSE)),"i.a",VLOOKUP($C477,GVgg!$D$12:BX$600,K$3,FALSE)),"i.a"))</f>
        <v>i.a</v>
      </c>
      <c r="L477" s="134" t="str">
        <f>IF($C477="","",_xlfn.IFNA(IF(ISBLANK(VLOOKUP($C477,GVgg!$D$12:BY$600,L$3,FALSE)),"i.a",VLOOKUP($C477,GVgg!$D$12:BY$600,L$3,FALSE)),"i.a"))</f>
        <v>i.a</v>
      </c>
      <c r="M477" s="134" t="str">
        <f>IF($C477="","",_xlfn.IFNA(IF(ISBLANK(VLOOKUP($C477,GVgg!$D$12:BZ$600,M$3,FALSE)),"i.a",VLOOKUP($C477,GVgg!$D$12:BZ$600,M$3,FALSE)),"i.a"))</f>
        <v>i.a</v>
      </c>
      <c r="N477" s="134" t="str">
        <f>IF($C477="","",_xlfn.IFNA(IF(ISBLANK(VLOOKUP($C477,GVgg!$D$12:CA$600,N$3,FALSE)),"i.a",VLOOKUP($C477,GVgg!$D$12:CA$600,N$3,FALSE)),"i.a"))</f>
        <v>i.a</v>
      </c>
      <c r="O477" s="134" t="str">
        <f>IF($C477="","",_xlfn.IFNA(IF(ISBLANK(VLOOKUP($C477,GVgg!$D$12:CB$600,O$3,FALSE)),"i.a",VLOOKUP($C477,GVgg!$D$12:CB$600,O$3,FALSE)),"i.a"))</f>
        <v>i.a</v>
      </c>
      <c r="P477" s="134" t="str">
        <f>IF($C477="","",_xlfn.IFNA(IF(ISBLANK(VLOOKUP($C477,GVgg!$D$12:CC$600,P$3,FALSE)),"i.a",VLOOKUP($C477,GVgg!$D$12:CC$600,P$3,FALSE)),"i.a"))</f>
        <v>i.a</v>
      </c>
      <c r="Q477" s="134" t="str">
        <f>IF($C477="","",_xlfn.IFNA(IF(ISBLANK(VLOOKUP($C477,GVgg!$D$12:CD$600,Q$3,FALSE)),"i.a",VLOOKUP($C477,GVgg!$D$12:CD$600,Q$3,FALSE)),"i.a"))</f>
        <v>i.a</v>
      </c>
      <c r="R477" s="134" t="str">
        <f>IF($C477="","",_xlfn.IFNA(IF(ISBLANK(VLOOKUP($C477,GVgg!$D$12:CE$600,R$3,FALSE)),"i.a",VLOOKUP($C477,GVgg!$D$12:CE$600,R$3,FALSE)),"i.a"))</f>
        <v>i.a</v>
      </c>
      <c r="S477" s="134" t="str">
        <f>IF($C477="","",_xlfn.IFNA(IF(ISBLANK(VLOOKUP($C477,GVgg!$D$12:CF$600,S$3,FALSE)),"i.a",VLOOKUP($C477,GVgg!$D$12:CF$600,S$3,FALSE)),"i.a"))</f>
        <v>i.a</v>
      </c>
      <c r="T477" s="134" t="str">
        <f>IF($C477="","",_xlfn.IFNA(IF(ISBLANK(VLOOKUP($C477,GVgg!$D$12:CG$600,T$3,FALSE)),"i.a",VLOOKUP($C477,GVgg!$D$12:CG$600,T$3,FALSE)),"i.a"))</f>
        <v>i.a</v>
      </c>
      <c r="U477" s="134" t="str">
        <f>IF($C477="","",_xlfn.IFNA(IF(ISBLANK(VLOOKUP($C477,GVgg!$D$12:CH$600,U$3,FALSE)),"i.a",VLOOKUP($C477,GVgg!$D$12:CH$600,U$3,FALSE)),"i.a"))</f>
        <v>i.a</v>
      </c>
      <c r="V477" s="134" t="str">
        <f>IF($C477="","",_xlfn.IFNA(IF(ISBLANK(VLOOKUP($C477,GVgg!$D$12:CI$600,V$3,FALSE)),"i.a",VLOOKUP($C477,GVgg!$D$12:CI$600,V$3,FALSE)),"i.a"))</f>
        <v>i.a</v>
      </c>
      <c r="W477" s="134" t="str">
        <f>IF($C477="","",_xlfn.IFNA(IF(ISBLANK(VLOOKUP($C477,GVgg!$D$12:CJ$600,W$3,FALSE)),"i.a",VLOOKUP($C477,GVgg!$D$12:CJ$600,W$3,FALSE)),"i.a"))</f>
        <v>i.a</v>
      </c>
      <c r="X477" s="134" t="str">
        <f>IF($C477="","",_xlfn.IFNA(IF(ISBLANK(VLOOKUP($C477,GVgg!$D$12:CK$600,X$3,FALSE)),"i.a",VLOOKUP($C477,GVgg!$D$12:CK$600,X$3,FALSE)),"i.a"))</f>
        <v>i.a</v>
      </c>
      <c r="Y477" s="134" t="str">
        <f>IF($C477="","",_xlfn.IFNA(IF(ISBLANK(VLOOKUP($C477,GVgg!$D$12:CL$600,Y$3,FALSE)),"i.a",VLOOKUP($C477,GVgg!$D$12:CL$600,Y$3,FALSE)),"i.a"))</f>
        <v>i.a</v>
      </c>
      <c r="Z477" s="134" t="str">
        <f>IF($C477="","",_xlfn.IFNA(IF(ISBLANK(VLOOKUP($C477,GVgg!$D$12:CM$600,Z$3,FALSE)),"i.a",VLOOKUP($C477,GVgg!$D$12:CM$600,Z$3,FALSE)),"i.a"))</f>
        <v>i.a</v>
      </c>
      <c r="AA477" s="134" t="str">
        <f>IF($C477="","",_xlfn.IFNA(IF(ISBLANK(VLOOKUP($C477,GVgg!$D$12:CN$600,AA$3,FALSE)),"i.a",VLOOKUP($C477,GVgg!$D$12:CN$600,AA$3,FALSE)),"i.a"))</f>
        <v>i.a</v>
      </c>
      <c r="AB477" s="134" t="str">
        <f>IF($C477="","",_xlfn.IFNA(IF(ISBLANK(VLOOKUP($C477,GVgg!$D$12:CO$600,AB$3,FALSE)),"i.a",VLOOKUP($C477,GVgg!$D$12:CO$600,AB$3,FALSE)),"i.a"))</f>
        <v>i.a</v>
      </c>
    </row>
    <row r="478" spans="1:28" x14ac:dyDescent="0.2">
      <c r="A478" s="45">
        <v>470</v>
      </c>
      <c r="B478" s="45">
        <f>IF(OR(B477=B476,INDEX(GVgg!$B$12:$D$600,B477,1)=""),B477+1,B477)</f>
        <v>470</v>
      </c>
      <c r="C478" s="45">
        <f>IF(B478=B479,"",INDEX(GVgg!$B$12:$D$600,B478,3))</f>
        <v>0</v>
      </c>
      <c r="D478" s="51" t="str">
        <f>_xlfn.IFNA(IF(OR($C478="",ISBLANK(VLOOKUP($C478,GVgg!$D$11:$BV1069,$I$3,FALSE))),"",VLOOKUP($C478,GVgg!$D$11:$BV1069,$I$3,FALSE)),"")</f>
        <v/>
      </c>
      <c r="E478" s="51" t="str">
        <f>_xlfn.IFNA(IF(OR($C478="",ISBLANK(VLOOKUP($C478,GVgg!$D$11:$BV1069,$I$3-1,FALSE))),"",VLOOKUP($C478,GVgg!$D$11:$BV1069,$I$3-1,FALSE)),"")</f>
        <v/>
      </c>
      <c r="F478" s="51">
        <f>IF(B478=B479,UPPER(MID(INDEX(GVgg!$B$12:$F$600,B478,1),9,99)),INDEX(GVgg!$B$12:$F$600,B478,5))</f>
        <v>0</v>
      </c>
      <c r="G478" s="51">
        <f>IF(B478=B479,UPPER(MID(INDEX(GVgg!$B$12:$F$600,B478,1),9,99)),INDEX(GVgg!$B$12:$F$600,B478,4))</f>
        <v>0</v>
      </c>
      <c r="H478" s="106">
        <f t="shared" si="16"/>
        <v>0</v>
      </c>
      <c r="I478" s="108" t="str">
        <f t="shared" si="15"/>
        <v xml:space="preserve"> </v>
      </c>
      <c r="J478" s="134" t="str">
        <f>IF($C478="","",_xlfn.IFNA(IF(ISBLANK(VLOOKUP($C478,GVgg!$D$12:BW$600,J$3,FALSE)),"i.a",VLOOKUP($C478,GVgg!$D$12:BW$600,J$3,FALSE)),"i.a"))</f>
        <v>i.a</v>
      </c>
      <c r="K478" s="134" t="str">
        <f>IF($C478="","",_xlfn.IFNA(IF(ISBLANK(VLOOKUP($C478,GVgg!$D$12:BX$600,K$3,FALSE)),"i.a",VLOOKUP($C478,GVgg!$D$12:BX$600,K$3,FALSE)),"i.a"))</f>
        <v>i.a</v>
      </c>
      <c r="L478" s="134" t="str">
        <f>IF($C478="","",_xlfn.IFNA(IF(ISBLANK(VLOOKUP($C478,GVgg!$D$12:BY$600,L$3,FALSE)),"i.a",VLOOKUP($C478,GVgg!$D$12:BY$600,L$3,FALSE)),"i.a"))</f>
        <v>i.a</v>
      </c>
      <c r="M478" s="134" t="str">
        <f>IF($C478="","",_xlfn.IFNA(IF(ISBLANK(VLOOKUP($C478,GVgg!$D$12:BZ$600,M$3,FALSE)),"i.a",VLOOKUP($C478,GVgg!$D$12:BZ$600,M$3,FALSE)),"i.a"))</f>
        <v>i.a</v>
      </c>
      <c r="N478" s="134" t="str">
        <f>IF($C478="","",_xlfn.IFNA(IF(ISBLANK(VLOOKUP($C478,GVgg!$D$12:CA$600,N$3,FALSE)),"i.a",VLOOKUP($C478,GVgg!$D$12:CA$600,N$3,FALSE)),"i.a"))</f>
        <v>i.a</v>
      </c>
      <c r="O478" s="134" t="str">
        <f>IF($C478="","",_xlfn.IFNA(IF(ISBLANK(VLOOKUP($C478,GVgg!$D$12:CB$600,O$3,FALSE)),"i.a",VLOOKUP($C478,GVgg!$D$12:CB$600,O$3,FALSE)),"i.a"))</f>
        <v>i.a</v>
      </c>
      <c r="P478" s="134" t="str">
        <f>IF($C478="","",_xlfn.IFNA(IF(ISBLANK(VLOOKUP($C478,GVgg!$D$12:CC$600,P$3,FALSE)),"i.a",VLOOKUP($C478,GVgg!$D$12:CC$600,P$3,FALSE)),"i.a"))</f>
        <v>i.a</v>
      </c>
      <c r="Q478" s="134" t="str">
        <f>IF($C478="","",_xlfn.IFNA(IF(ISBLANK(VLOOKUP($C478,GVgg!$D$12:CD$600,Q$3,FALSE)),"i.a",VLOOKUP($C478,GVgg!$D$12:CD$600,Q$3,FALSE)),"i.a"))</f>
        <v>i.a</v>
      </c>
      <c r="R478" s="134" t="str">
        <f>IF($C478="","",_xlfn.IFNA(IF(ISBLANK(VLOOKUP($C478,GVgg!$D$12:CE$600,R$3,FALSE)),"i.a",VLOOKUP($C478,GVgg!$D$12:CE$600,R$3,FALSE)),"i.a"))</f>
        <v>i.a</v>
      </c>
      <c r="S478" s="134" t="str">
        <f>IF($C478="","",_xlfn.IFNA(IF(ISBLANK(VLOOKUP($C478,GVgg!$D$12:CF$600,S$3,FALSE)),"i.a",VLOOKUP($C478,GVgg!$D$12:CF$600,S$3,FALSE)),"i.a"))</f>
        <v>i.a</v>
      </c>
      <c r="T478" s="134" t="str">
        <f>IF($C478="","",_xlfn.IFNA(IF(ISBLANK(VLOOKUP($C478,GVgg!$D$12:CG$600,T$3,FALSE)),"i.a",VLOOKUP($C478,GVgg!$D$12:CG$600,T$3,FALSE)),"i.a"))</f>
        <v>i.a</v>
      </c>
      <c r="U478" s="134" t="str">
        <f>IF($C478="","",_xlfn.IFNA(IF(ISBLANK(VLOOKUP($C478,GVgg!$D$12:CH$600,U$3,FALSE)),"i.a",VLOOKUP($C478,GVgg!$D$12:CH$600,U$3,FALSE)),"i.a"))</f>
        <v>i.a</v>
      </c>
      <c r="V478" s="134" t="str">
        <f>IF($C478="","",_xlfn.IFNA(IF(ISBLANK(VLOOKUP($C478,GVgg!$D$12:CI$600,V$3,FALSE)),"i.a",VLOOKUP($C478,GVgg!$D$12:CI$600,V$3,FALSE)),"i.a"))</f>
        <v>i.a</v>
      </c>
      <c r="W478" s="134" t="str">
        <f>IF($C478="","",_xlfn.IFNA(IF(ISBLANK(VLOOKUP($C478,GVgg!$D$12:CJ$600,W$3,FALSE)),"i.a",VLOOKUP($C478,GVgg!$D$12:CJ$600,W$3,FALSE)),"i.a"))</f>
        <v>i.a</v>
      </c>
      <c r="X478" s="134" t="str">
        <f>IF($C478="","",_xlfn.IFNA(IF(ISBLANK(VLOOKUP($C478,GVgg!$D$12:CK$600,X$3,FALSE)),"i.a",VLOOKUP($C478,GVgg!$D$12:CK$600,X$3,FALSE)),"i.a"))</f>
        <v>i.a</v>
      </c>
      <c r="Y478" s="134" t="str">
        <f>IF($C478="","",_xlfn.IFNA(IF(ISBLANK(VLOOKUP($C478,GVgg!$D$12:CL$600,Y$3,FALSE)),"i.a",VLOOKUP($C478,GVgg!$D$12:CL$600,Y$3,FALSE)),"i.a"))</f>
        <v>i.a</v>
      </c>
      <c r="Z478" s="134" t="str">
        <f>IF($C478="","",_xlfn.IFNA(IF(ISBLANK(VLOOKUP($C478,GVgg!$D$12:CM$600,Z$3,FALSE)),"i.a",VLOOKUP($C478,GVgg!$D$12:CM$600,Z$3,FALSE)),"i.a"))</f>
        <v>i.a</v>
      </c>
      <c r="AA478" s="134" t="str">
        <f>IF($C478="","",_xlfn.IFNA(IF(ISBLANK(VLOOKUP($C478,GVgg!$D$12:CN$600,AA$3,FALSE)),"i.a",VLOOKUP($C478,GVgg!$D$12:CN$600,AA$3,FALSE)),"i.a"))</f>
        <v>i.a</v>
      </c>
      <c r="AB478" s="134" t="str">
        <f>IF($C478="","",_xlfn.IFNA(IF(ISBLANK(VLOOKUP($C478,GVgg!$D$12:CO$600,AB$3,FALSE)),"i.a",VLOOKUP($C478,GVgg!$D$12:CO$600,AB$3,FALSE)),"i.a"))</f>
        <v>i.a</v>
      </c>
    </row>
    <row r="479" spans="1:28" x14ac:dyDescent="0.2">
      <c r="A479" s="45">
        <v>471</v>
      </c>
      <c r="B479" s="45">
        <f>IF(OR(B478=B477,INDEX(GVgg!$B$12:$D$600,B478,1)=""),B478+1,B478)</f>
        <v>471</v>
      </c>
      <c r="C479" s="45">
        <f>IF(B479=B480,"",INDEX(GVgg!$B$12:$D$600,B479,3))</f>
        <v>0</v>
      </c>
      <c r="D479" s="51" t="str">
        <f>_xlfn.IFNA(IF(OR($C479="",ISBLANK(VLOOKUP($C479,GVgg!$D$11:$BV1070,$I$3,FALSE))),"",VLOOKUP($C479,GVgg!$D$11:$BV1070,$I$3,FALSE)),"")</f>
        <v/>
      </c>
      <c r="E479" s="51" t="str">
        <f>_xlfn.IFNA(IF(OR($C479="",ISBLANK(VLOOKUP($C479,GVgg!$D$11:$BV1070,$I$3-1,FALSE))),"",VLOOKUP($C479,GVgg!$D$11:$BV1070,$I$3-1,FALSE)),"")</f>
        <v/>
      </c>
      <c r="F479" s="51">
        <f>IF(B479=B480,UPPER(MID(INDEX(GVgg!$B$12:$F$600,B479,1),9,99)),INDEX(GVgg!$B$12:$F$600,B479,5))</f>
        <v>0</v>
      </c>
      <c r="G479" s="51">
        <f>IF(B479=B480,UPPER(MID(INDEX(GVgg!$B$12:$F$600,B479,1),9,99)),INDEX(GVgg!$B$12:$F$600,B479,4))</f>
        <v>0</v>
      </c>
      <c r="H479" s="106">
        <f t="shared" si="16"/>
        <v>0</v>
      </c>
      <c r="I479" s="108" t="str">
        <f t="shared" ref="I479:I542" si="17">D479 &amp; " " &amp; E479</f>
        <v xml:space="preserve"> </v>
      </c>
      <c r="J479" s="134" t="str">
        <f>IF($C479="","",_xlfn.IFNA(IF(ISBLANK(VLOOKUP($C479,GVgg!$D$12:BW$600,J$3,FALSE)),"i.a",VLOOKUP($C479,GVgg!$D$12:BW$600,J$3,FALSE)),"i.a"))</f>
        <v>i.a</v>
      </c>
      <c r="K479" s="134" t="str">
        <f>IF($C479="","",_xlfn.IFNA(IF(ISBLANK(VLOOKUP($C479,GVgg!$D$12:BX$600,K$3,FALSE)),"i.a",VLOOKUP($C479,GVgg!$D$12:BX$600,K$3,FALSE)),"i.a"))</f>
        <v>i.a</v>
      </c>
      <c r="L479" s="134" t="str">
        <f>IF($C479="","",_xlfn.IFNA(IF(ISBLANK(VLOOKUP($C479,GVgg!$D$12:BY$600,L$3,FALSE)),"i.a",VLOOKUP($C479,GVgg!$D$12:BY$600,L$3,FALSE)),"i.a"))</f>
        <v>i.a</v>
      </c>
      <c r="M479" s="134" t="str">
        <f>IF($C479="","",_xlfn.IFNA(IF(ISBLANK(VLOOKUP($C479,GVgg!$D$12:BZ$600,M$3,FALSE)),"i.a",VLOOKUP($C479,GVgg!$D$12:BZ$600,M$3,FALSE)),"i.a"))</f>
        <v>i.a</v>
      </c>
      <c r="N479" s="134" t="str">
        <f>IF($C479="","",_xlfn.IFNA(IF(ISBLANK(VLOOKUP($C479,GVgg!$D$12:CA$600,N$3,FALSE)),"i.a",VLOOKUP($C479,GVgg!$D$12:CA$600,N$3,FALSE)),"i.a"))</f>
        <v>i.a</v>
      </c>
      <c r="O479" s="134" t="str">
        <f>IF($C479="","",_xlfn.IFNA(IF(ISBLANK(VLOOKUP($C479,GVgg!$D$12:CB$600,O$3,FALSE)),"i.a",VLOOKUP($C479,GVgg!$D$12:CB$600,O$3,FALSE)),"i.a"))</f>
        <v>i.a</v>
      </c>
      <c r="P479" s="134" t="str">
        <f>IF($C479="","",_xlfn.IFNA(IF(ISBLANK(VLOOKUP($C479,GVgg!$D$12:CC$600,P$3,FALSE)),"i.a",VLOOKUP($C479,GVgg!$D$12:CC$600,P$3,FALSE)),"i.a"))</f>
        <v>i.a</v>
      </c>
      <c r="Q479" s="134" t="str">
        <f>IF($C479="","",_xlfn.IFNA(IF(ISBLANK(VLOOKUP($C479,GVgg!$D$12:CD$600,Q$3,FALSE)),"i.a",VLOOKUP($C479,GVgg!$D$12:CD$600,Q$3,FALSE)),"i.a"))</f>
        <v>i.a</v>
      </c>
      <c r="R479" s="134" t="str">
        <f>IF($C479="","",_xlfn.IFNA(IF(ISBLANK(VLOOKUP($C479,GVgg!$D$12:CE$600,R$3,FALSE)),"i.a",VLOOKUP($C479,GVgg!$D$12:CE$600,R$3,FALSE)),"i.a"))</f>
        <v>i.a</v>
      </c>
      <c r="S479" s="134" t="str">
        <f>IF($C479="","",_xlfn.IFNA(IF(ISBLANK(VLOOKUP($C479,GVgg!$D$12:CF$600,S$3,FALSE)),"i.a",VLOOKUP($C479,GVgg!$D$12:CF$600,S$3,FALSE)),"i.a"))</f>
        <v>i.a</v>
      </c>
      <c r="T479" s="134" t="str">
        <f>IF($C479="","",_xlfn.IFNA(IF(ISBLANK(VLOOKUP($C479,GVgg!$D$12:CG$600,T$3,FALSE)),"i.a",VLOOKUP($C479,GVgg!$D$12:CG$600,T$3,FALSE)),"i.a"))</f>
        <v>i.a</v>
      </c>
      <c r="U479" s="134" t="str">
        <f>IF($C479="","",_xlfn.IFNA(IF(ISBLANK(VLOOKUP($C479,GVgg!$D$12:CH$600,U$3,FALSE)),"i.a",VLOOKUP($C479,GVgg!$D$12:CH$600,U$3,FALSE)),"i.a"))</f>
        <v>i.a</v>
      </c>
      <c r="V479" s="134" t="str">
        <f>IF($C479="","",_xlfn.IFNA(IF(ISBLANK(VLOOKUP($C479,GVgg!$D$12:CI$600,V$3,FALSE)),"i.a",VLOOKUP($C479,GVgg!$D$12:CI$600,V$3,FALSE)),"i.a"))</f>
        <v>i.a</v>
      </c>
      <c r="W479" s="134" t="str">
        <f>IF($C479="","",_xlfn.IFNA(IF(ISBLANK(VLOOKUP($C479,GVgg!$D$12:CJ$600,W$3,FALSE)),"i.a",VLOOKUP($C479,GVgg!$D$12:CJ$600,W$3,FALSE)),"i.a"))</f>
        <v>i.a</v>
      </c>
      <c r="X479" s="134" t="str">
        <f>IF($C479="","",_xlfn.IFNA(IF(ISBLANK(VLOOKUP($C479,GVgg!$D$12:CK$600,X$3,FALSE)),"i.a",VLOOKUP($C479,GVgg!$D$12:CK$600,X$3,FALSE)),"i.a"))</f>
        <v>i.a</v>
      </c>
      <c r="Y479" s="134" t="str">
        <f>IF($C479="","",_xlfn.IFNA(IF(ISBLANK(VLOOKUP($C479,GVgg!$D$12:CL$600,Y$3,FALSE)),"i.a",VLOOKUP($C479,GVgg!$D$12:CL$600,Y$3,FALSE)),"i.a"))</f>
        <v>i.a</v>
      </c>
      <c r="Z479" s="134" t="str">
        <f>IF($C479="","",_xlfn.IFNA(IF(ISBLANK(VLOOKUP($C479,GVgg!$D$12:CM$600,Z$3,FALSE)),"i.a",VLOOKUP($C479,GVgg!$D$12:CM$600,Z$3,FALSE)),"i.a"))</f>
        <v>i.a</v>
      </c>
      <c r="AA479" s="134" t="str">
        <f>IF($C479="","",_xlfn.IFNA(IF(ISBLANK(VLOOKUP($C479,GVgg!$D$12:CN$600,AA$3,FALSE)),"i.a",VLOOKUP($C479,GVgg!$D$12:CN$600,AA$3,FALSE)),"i.a"))</f>
        <v>i.a</v>
      </c>
      <c r="AB479" s="134" t="str">
        <f>IF($C479="","",_xlfn.IFNA(IF(ISBLANK(VLOOKUP($C479,GVgg!$D$12:CO$600,AB$3,FALSE)),"i.a",VLOOKUP($C479,GVgg!$D$12:CO$600,AB$3,FALSE)),"i.a"))</f>
        <v>i.a</v>
      </c>
    </row>
    <row r="480" spans="1:28" x14ac:dyDescent="0.2">
      <c r="A480" s="45">
        <v>472</v>
      </c>
      <c r="B480" s="45">
        <f>IF(OR(B479=B478,INDEX(GVgg!$B$12:$D$600,B479,1)=""),B479+1,B479)</f>
        <v>472</v>
      </c>
      <c r="C480" s="45">
        <f>IF(B480=B481,"",INDEX(GVgg!$B$12:$D$600,B480,3))</f>
        <v>0</v>
      </c>
      <c r="D480" s="51" t="str">
        <f>_xlfn.IFNA(IF(OR($C480="",ISBLANK(VLOOKUP($C480,GVgg!$D$11:$BV1071,$I$3,FALSE))),"",VLOOKUP($C480,GVgg!$D$11:$BV1071,$I$3,FALSE)),"")</f>
        <v/>
      </c>
      <c r="E480" s="51" t="str">
        <f>_xlfn.IFNA(IF(OR($C480="",ISBLANK(VLOOKUP($C480,GVgg!$D$11:$BV1071,$I$3-1,FALSE))),"",VLOOKUP($C480,GVgg!$D$11:$BV1071,$I$3-1,FALSE)),"")</f>
        <v/>
      </c>
      <c r="F480" s="51">
        <f>IF(B480=B481,UPPER(MID(INDEX(GVgg!$B$12:$F$600,B480,1),9,99)),INDEX(GVgg!$B$12:$F$600,B480,5))</f>
        <v>0</v>
      </c>
      <c r="G480" s="51">
        <f>IF(B480=B481,UPPER(MID(INDEX(GVgg!$B$12:$F$600,B480,1),9,99)),INDEX(GVgg!$B$12:$F$600,B480,4))</f>
        <v>0</v>
      </c>
      <c r="H480" s="106">
        <f t="shared" si="16"/>
        <v>0</v>
      </c>
      <c r="I480" s="108" t="str">
        <f t="shared" si="17"/>
        <v xml:space="preserve"> </v>
      </c>
      <c r="J480" s="134" t="str">
        <f>IF($C480="","",_xlfn.IFNA(IF(ISBLANK(VLOOKUP($C480,GVgg!$D$12:BW$600,J$3,FALSE)),"i.a",VLOOKUP($C480,GVgg!$D$12:BW$600,J$3,FALSE)),"i.a"))</f>
        <v>i.a</v>
      </c>
      <c r="K480" s="134" t="str">
        <f>IF($C480="","",_xlfn.IFNA(IF(ISBLANK(VLOOKUP($C480,GVgg!$D$12:BX$600,K$3,FALSE)),"i.a",VLOOKUP($C480,GVgg!$D$12:BX$600,K$3,FALSE)),"i.a"))</f>
        <v>i.a</v>
      </c>
      <c r="L480" s="134" t="str">
        <f>IF($C480="","",_xlfn.IFNA(IF(ISBLANK(VLOOKUP($C480,GVgg!$D$12:BY$600,L$3,FALSE)),"i.a",VLOOKUP($C480,GVgg!$D$12:BY$600,L$3,FALSE)),"i.a"))</f>
        <v>i.a</v>
      </c>
      <c r="M480" s="134" t="str">
        <f>IF($C480="","",_xlfn.IFNA(IF(ISBLANK(VLOOKUP($C480,GVgg!$D$12:BZ$600,M$3,FALSE)),"i.a",VLOOKUP($C480,GVgg!$D$12:BZ$600,M$3,FALSE)),"i.a"))</f>
        <v>i.a</v>
      </c>
      <c r="N480" s="134" t="str">
        <f>IF($C480="","",_xlfn.IFNA(IF(ISBLANK(VLOOKUP($C480,GVgg!$D$12:CA$600,N$3,FALSE)),"i.a",VLOOKUP($C480,GVgg!$D$12:CA$600,N$3,FALSE)),"i.a"))</f>
        <v>i.a</v>
      </c>
      <c r="O480" s="134" t="str">
        <f>IF($C480="","",_xlfn.IFNA(IF(ISBLANK(VLOOKUP($C480,GVgg!$D$12:CB$600,O$3,FALSE)),"i.a",VLOOKUP($C480,GVgg!$D$12:CB$600,O$3,FALSE)),"i.a"))</f>
        <v>i.a</v>
      </c>
      <c r="P480" s="134" t="str">
        <f>IF($C480="","",_xlfn.IFNA(IF(ISBLANK(VLOOKUP($C480,GVgg!$D$12:CC$600,P$3,FALSE)),"i.a",VLOOKUP($C480,GVgg!$D$12:CC$600,P$3,FALSE)),"i.a"))</f>
        <v>i.a</v>
      </c>
      <c r="Q480" s="134" t="str">
        <f>IF($C480="","",_xlfn.IFNA(IF(ISBLANK(VLOOKUP($C480,GVgg!$D$12:CD$600,Q$3,FALSE)),"i.a",VLOOKUP($C480,GVgg!$D$12:CD$600,Q$3,FALSE)),"i.a"))</f>
        <v>i.a</v>
      </c>
      <c r="R480" s="134" t="str">
        <f>IF($C480="","",_xlfn.IFNA(IF(ISBLANK(VLOOKUP($C480,GVgg!$D$12:CE$600,R$3,FALSE)),"i.a",VLOOKUP($C480,GVgg!$D$12:CE$600,R$3,FALSE)),"i.a"))</f>
        <v>i.a</v>
      </c>
      <c r="S480" s="134" t="str">
        <f>IF($C480="","",_xlfn.IFNA(IF(ISBLANK(VLOOKUP($C480,GVgg!$D$12:CF$600,S$3,FALSE)),"i.a",VLOOKUP($C480,GVgg!$D$12:CF$600,S$3,FALSE)),"i.a"))</f>
        <v>i.a</v>
      </c>
      <c r="T480" s="134" t="str">
        <f>IF($C480="","",_xlfn.IFNA(IF(ISBLANK(VLOOKUP($C480,GVgg!$D$12:CG$600,T$3,FALSE)),"i.a",VLOOKUP($C480,GVgg!$D$12:CG$600,T$3,FALSE)),"i.a"))</f>
        <v>i.a</v>
      </c>
      <c r="U480" s="134" t="str">
        <f>IF($C480="","",_xlfn.IFNA(IF(ISBLANK(VLOOKUP($C480,GVgg!$D$12:CH$600,U$3,FALSE)),"i.a",VLOOKUP($C480,GVgg!$D$12:CH$600,U$3,FALSE)),"i.a"))</f>
        <v>i.a</v>
      </c>
      <c r="V480" s="134" t="str">
        <f>IF($C480="","",_xlfn.IFNA(IF(ISBLANK(VLOOKUP($C480,GVgg!$D$12:CI$600,V$3,FALSE)),"i.a",VLOOKUP($C480,GVgg!$D$12:CI$600,V$3,FALSE)),"i.a"))</f>
        <v>i.a</v>
      </c>
      <c r="W480" s="134" t="str">
        <f>IF($C480="","",_xlfn.IFNA(IF(ISBLANK(VLOOKUP($C480,GVgg!$D$12:CJ$600,W$3,FALSE)),"i.a",VLOOKUP($C480,GVgg!$D$12:CJ$600,W$3,FALSE)),"i.a"))</f>
        <v>i.a</v>
      </c>
      <c r="X480" s="134" t="str">
        <f>IF($C480="","",_xlfn.IFNA(IF(ISBLANK(VLOOKUP($C480,GVgg!$D$12:CK$600,X$3,FALSE)),"i.a",VLOOKUP($C480,GVgg!$D$12:CK$600,X$3,FALSE)),"i.a"))</f>
        <v>i.a</v>
      </c>
      <c r="Y480" s="134" t="str">
        <f>IF($C480="","",_xlfn.IFNA(IF(ISBLANK(VLOOKUP($C480,GVgg!$D$12:CL$600,Y$3,FALSE)),"i.a",VLOOKUP($C480,GVgg!$D$12:CL$600,Y$3,FALSE)),"i.a"))</f>
        <v>i.a</v>
      </c>
      <c r="Z480" s="134" t="str">
        <f>IF($C480="","",_xlfn.IFNA(IF(ISBLANK(VLOOKUP($C480,GVgg!$D$12:CM$600,Z$3,FALSE)),"i.a",VLOOKUP($C480,GVgg!$D$12:CM$600,Z$3,FALSE)),"i.a"))</f>
        <v>i.a</v>
      </c>
      <c r="AA480" s="134" t="str">
        <f>IF($C480="","",_xlfn.IFNA(IF(ISBLANK(VLOOKUP($C480,GVgg!$D$12:CN$600,AA$3,FALSE)),"i.a",VLOOKUP($C480,GVgg!$D$12:CN$600,AA$3,FALSE)),"i.a"))</f>
        <v>i.a</v>
      </c>
      <c r="AB480" s="134" t="str">
        <f>IF($C480="","",_xlfn.IFNA(IF(ISBLANK(VLOOKUP($C480,GVgg!$D$12:CO$600,AB$3,FALSE)),"i.a",VLOOKUP($C480,GVgg!$D$12:CO$600,AB$3,FALSE)),"i.a"))</f>
        <v>i.a</v>
      </c>
    </row>
    <row r="481" spans="1:28" x14ac:dyDescent="0.2">
      <c r="A481" s="45">
        <v>473</v>
      </c>
      <c r="B481" s="45">
        <f>IF(OR(B480=B479,INDEX(GVgg!$B$12:$D$600,B480,1)=""),B480+1,B480)</f>
        <v>473</v>
      </c>
      <c r="C481" s="45">
        <f>IF(B481=B482,"",INDEX(GVgg!$B$12:$D$600,B481,3))</f>
        <v>0</v>
      </c>
      <c r="D481" s="51" t="str">
        <f>_xlfn.IFNA(IF(OR($C481="",ISBLANK(VLOOKUP($C481,GVgg!$D$11:$BV1072,$I$3,FALSE))),"",VLOOKUP($C481,GVgg!$D$11:$BV1072,$I$3,FALSE)),"")</f>
        <v/>
      </c>
      <c r="E481" s="51" t="str">
        <f>_xlfn.IFNA(IF(OR($C481="",ISBLANK(VLOOKUP($C481,GVgg!$D$11:$BV1072,$I$3-1,FALSE))),"",VLOOKUP($C481,GVgg!$D$11:$BV1072,$I$3-1,FALSE)),"")</f>
        <v/>
      </c>
      <c r="F481" s="51">
        <f>IF(B481=B482,UPPER(MID(INDEX(GVgg!$B$12:$F$600,B481,1),9,99)),INDEX(GVgg!$B$12:$F$600,B481,5))</f>
        <v>0</v>
      </c>
      <c r="G481" s="51">
        <f>IF(B481=B482,UPPER(MID(INDEX(GVgg!$B$12:$F$600,B481,1),9,99)),INDEX(GVgg!$B$12:$F$600,B481,4))</f>
        <v>0</v>
      </c>
      <c r="H481" s="106">
        <f t="shared" si="16"/>
        <v>0</v>
      </c>
      <c r="I481" s="108" t="str">
        <f t="shared" si="17"/>
        <v xml:space="preserve"> </v>
      </c>
      <c r="J481" s="134" t="str">
        <f>IF($C481="","",_xlfn.IFNA(IF(ISBLANK(VLOOKUP($C481,GVgg!$D$12:BW$600,J$3,FALSE)),"i.a",VLOOKUP($C481,GVgg!$D$12:BW$600,J$3,FALSE)),"i.a"))</f>
        <v>i.a</v>
      </c>
      <c r="K481" s="134" t="str">
        <f>IF($C481="","",_xlfn.IFNA(IF(ISBLANK(VLOOKUP($C481,GVgg!$D$12:BX$600,K$3,FALSE)),"i.a",VLOOKUP($C481,GVgg!$D$12:BX$600,K$3,FALSE)),"i.a"))</f>
        <v>i.a</v>
      </c>
      <c r="L481" s="134" t="str">
        <f>IF($C481="","",_xlfn.IFNA(IF(ISBLANK(VLOOKUP($C481,GVgg!$D$12:BY$600,L$3,FALSE)),"i.a",VLOOKUP($C481,GVgg!$D$12:BY$600,L$3,FALSE)),"i.a"))</f>
        <v>i.a</v>
      </c>
      <c r="M481" s="134" t="str">
        <f>IF($C481="","",_xlfn.IFNA(IF(ISBLANK(VLOOKUP($C481,GVgg!$D$12:BZ$600,M$3,FALSE)),"i.a",VLOOKUP($C481,GVgg!$D$12:BZ$600,M$3,FALSE)),"i.a"))</f>
        <v>i.a</v>
      </c>
      <c r="N481" s="134" t="str">
        <f>IF($C481="","",_xlfn.IFNA(IF(ISBLANK(VLOOKUP($C481,GVgg!$D$12:CA$600,N$3,FALSE)),"i.a",VLOOKUP($C481,GVgg!$D$12:CA$600,N$3,FALSE)),"i.a"))</f>
        <v>i.a</v>
      </c>
      <c r="O481" s="134" t="str">
        <f>IF($C481="","",_xlfn.IFNA(IF(ISBLANK(VLOOKUP($C481,GVgg!$D$12:CB$600,O$3,FALSE)),"i.a",VLOOKUP($C481,GVgg!$D$12:CB$600,O$3,FALSE)),"i.a"))</f>
        <v>i.a</v>
      </c>
      <c r="P481" s="134" t="str">
        <f>IF($C481="","",_xlfn.IFNA(IF(ISBLANK(VLOOKUP($C481,GVgg!$D$12:CC$600,P$3,FALSE)),"i.a",VLOOKUP($C481,GVgg!$D$12:CC$600,P$3,FALSE)),"i.a"))</f>
        <v>i.a</v>
      </c>
      <c r="Q481" s="134" t="str">
        <f>IF($C481="","",_xlfn.IFNA(IF(ISBLANK(VLOOKUP($C481,GVgg!$D$12:CD$600,Q$3,FALSE)),"i.a",VLOOKUP($C481,GVgg!$D$12:CD$600,Q$3,FALSE)),"i.a"))</f>
        <v>i.a</v>
      </c>
      <c r="R481" s="134" t="str">
        <f>IF($C481="","",_xlfn.IFNA(IF(ISBLANK(VLOOKUP($C481,GVgg!$D$12:CE$600,R$3,FALSE)),"i.a",VLOOKUP($C481,GVgg!$D$12:CE$600,R$3,FALSE)),"i.a"))</f>
        <v>i.a</v>
      </c>
      <c r="S481" s="134" t="str">
        <f>IF($C481="","",_xlfn.IFNA(IF(ISBLANK(VLOOKUP($C481,GVgg!$D$12:CF$600,S$3,FALSE)),"i.a",VLOOKUP($C481,GVgg!$D$12:CF$600,S$3,FALSE)),"i.a"))</f>
        <v>i.a</v>
      </c>
      <c r="T481" s="134" t="str">
        <f>IF($C481="","",_xlfn.IFNA(IF(ISBLANK(VLOOKUP($C481,GVgg!$D$12:CG$600,T$3,FALSE)),"i.a",VLOOKUP($C481,GVgg!$D$12:CG$600,T$3,FALSE)),"i.a"))</f>
        <v>i.a</v>
      </c>
      <c r="U481" s="134" t="str">
        <f>IF($C481="","",_xlfn.IFNA(IF(ISBLANK(VLOOKUP($C481,GVgg!$D$12:CH$600,U$3,FALSE)),"i.a",VLOOKUP($C481,GVgg!$D$12:CH$600,U$3,FALSE)),"i.a"))</f>
        <v>i.a</v>
      </c>
      <c r="V481" s="134" t="str">
        <f>IF($C481="","",_xlfn.IFNA(IF(ISBLANK(VLOOKUP($C481,GVgg!$D$12:CI$600,V$3,FALSE)),"i.a",VLOOKUP($C481,GVgg!$D$12:CI$600,V$3,FALSE)),"i.a"))</f>
        <v>i.a</v>
      </c>
      <c r="W481" s="134" t="str">
        <f>IF($C481="","",_xlfn.IFNA(IF(ISBLANK(VLOOKUP($C481,GVgg!$D$12:CJ$600,W$3,FALSE)),"i.a",VLOOKUP($C481,GVgg!$D$12:CJ$600,W$3,FALSE)),"i.a"))</f>
        <v>i.a</v>
      </c>
      <c r="X481" s="134" t="str">
        <f>IF($C481="","",_xlfn.IFNA(IF(ISBLANK(VLOOKUP($C481,GVgg!$D$12:CK$600,X$3,FALSE)),"i.a",VLOOKUP($C481,GVgg!$D$12:CK$600,X$3,FALSE)),"i.a"))</f>
        <v>i.a</v>
      </c>
      <c r="Y481" s="134" t="str">
        <f>IF($C481="","",_xlfn.IFNA(IF(ISBLANK(VLOOKUP($C481,GVgg!$D$12:CL$600,Y$3,FALSE)),"i.a",VLOOKUP($C481,GVgg!$D$12:CL$600,Y$3,FALSE)),"i.a"))</f>
        <v>i.a</v>
      </c>
      <c r="Z481" s="134" t="str">
        <f>IF($C481="","",_xlfn.IFNA(IF(ISBLANK(VLOOKUP($C481,GVgg!$D$12:CM$600,Z$3,FALSE)),"i.a",VLOOKUP($C481,GVgg!$D$12:CM$600,Z$3,FALSE)),"i.a"))</f>
        <v>i.a</v>
      </c>
      <c r="AA481" s="134" t="str">
        <f>IF($C481="","",_xlfn.IFNA(IF(ISBLANK(VLOOKUP($C481,GVgg!$D$12:CN$600,AA$3,FALSE)),"i.a",VLOOKUP($C481,GVgg!$D$12:CN$600,AA$3,FALSE)),"i.a"))</f>
        <v>i.a</v>
      </c>
      <c r="AB481" s="134" t="str">
        <f>IF($C481="","",_xlfn.IFNA(IF(ISBLANK(VLOOKUP($C481,GVgg!$D$12:CO$600,AB$3,FALSE)),"i.a",VLOOKUP($C481,GVgg!$D$12:CO$600,AB$3,FALSE)),"i.a"))</f>
        <v>i.a</v>
      </c>
    </row>
    <row r="482" spans="1:28" x14ac:dyDescent="0.2">
      <c r="A482" s="45">
        <v>474</v>
      </c>
      <c r="B482" s="45">
        <f>IF(OR(B481=B480,INDEX(GVgg!$B$12:$D$600,B481,1)=""),B481+1,B481)</f>
        <v>474</v>
      </c>
      <c r="C482" s="45">
        <f>IF(B482=B483,"",INDEX(GVgg!$B$12:$D$600,B482,3))</f>
        <v>0</v>
      </c>
      <c r="D482" s="51" t="str">
        <f>_xlfn.IFNA(IF(OR($C482="",ISBLANK(VLOOKUP($C482,GVgg!$D$11:$BV1073,$I$3,FALSE))),"",VLOOKUP($C482,GVgg!$D$11:$BV1073,$I$3,FALSE)),"")</f>
        <v/>
      </c>
      <c r="E482" s="51" t="str">
        <f>_xlfn.IFNA(IF(OR($C482="",ISBLANK(VLOOKUP($C482,GVgg!$D$11:$BV1073,$I$3-1,FALSE))),"",VLOOKUP($C482,GVgg!$D$11:$BV1073,$I$3-1,FALSE)),"")</f>
        <v/>
      </c>
      <c r="F482" s="51">
        <f>IF(B482=B483,UPPER(MID(INDEX(GVgg!$B$12:$F$600,B482,1),9,99)),INDEX(GVgg!$B$12:$F$600,B482,5))</f>
        <v>0</v>
      </c>
      <c r="G482" s="51">
        <f>IF(B482=B483,UPPER(MID(INDEX(GVgg!$B$12:$F$600,B482,1),9,99)),INDEX(GVgg!$B$12:$F$600,B482,4))</f>
        <v>0</v>
      </c>
      <c r="H482" s="106">
        <f t="shared" si="16"/>
        <v>0</v>
      </c>
      <c r="I482" s="108" t="str">
        <f t="shared" si="17"/>
        <v xml:space="preserve"> </v>
      </c>
      <c r="J482" s="134" t="str">
        <f>IF($C482="","",_xlfn.IFNA(IF(ISBLANK(VLOOKUP($C482,GVgg!$D$12:BW$600,J$3,FALSE)),"i.a",VLOOKUP($C482,GVgg!$D$12:BW$600,J$3,FALSE)),"i.a"))</f>
        <v>i.a</v>
      </c>
      <c r="K482" s="134" t="str">
        <f>IF($C482="","",_xlfn.IFNA(IF(ISBLANK(VLOOKUP($C482,GVgg!$D$12:BX$600,K$3,FALSE)),"i.a",VLOOKUP($C482,GVgg!$D$12:BX$600,K$3,FALSE)),"i.a"))</f>
        <v>i.a</v>
      </c>
      <c r="L482" s="134" t="str">
        <f>IF($C482="","",_xlfn.IFNA(IF(ISBLANK(VLOOKUP($C482,GVgg!$D$12:BY$600,L$3,FALSE)),"i.a",VLOOKUP($C482,GVgg!$D$12:BY$600,L$3,FALSE)),"i.a"))</f>
        <v>i.a</v>
      </c>
      <c r="M482" s="134" t="str">
        <f>IF($C482="","",_xlfn.IFNA(IF(ISBLANK(VLOOKUP($C482,GVgg!$D$12:BZ$600,M$3,FALSE)),"i.a",VLOOKUP($C482,GVgg!$D$12:BZ$600,M$3,FALSE)),"i.a"))</f>
        <v>i.a</v>
      </c>
      <c r="N482" s="134" t="str">
        <f>IF($C482="","",_xlfn.IFNA(IF(ISBLANK(VLOOKUP($C482,GVgg!$D$12:CA$600,N$3,FALSE)),"i.a",VLOOKUP($C482,GVgg!$D$12:CA$600,N$3,FALSE)),"i.a"))</f>
        <v>i.a</v>
      </c>
      <c r="O482" s="134" t="str">
        <f>IF($C482="","",_xlfn.IFNA(IF(ISBLANK(VLOOKUP($C482,GVgg!$D$12:CB$600,O$3,FALSE)),"i.a",VLOOKUP($C482,GVgg!$D$12:CB$600,O$3,FALSE)),"i.a"))</f>
        <v>i.a</v>
      </c>
      <c r="P482" s="134" t="str">
        <f>IF($C482="","",_xlfn.IFNA(IF(ISBLANK(VLOOKUP($C482,GVgg!$D$12:CC$600,P$3,FALSE)),"i.a",VLOOKUP($C482,GVgg!$D$12:CC$600,P$3,FALSE)),"i.a"))</f>
        <v>i.a</v>
      </c>
      <c r="Q482" s="134" t="str">
        <f>IF($C482="","",_xlfn.IFNA(IF(ISBLANK(VLOOKUP($C482,GVgg!$D$12:CD$600,Q$3,FALSE)),"i.a",VLOOKUP($C482,GVgg!$D$12:CD$600,Q$3,FALSE)),"i.a"))</f>
        <v>i.a</v>
      </c>
      <c r="R482" s="134" t="str">
        <f>IF($C482="","",_xlfn.IFNA(IF(ISBLANK(VLOOKUP($C482,GVgg!$D$12:CE$600,R$3,FALSE)),"i.a",VLOOKUP($C482,GVgg!$D$12:CE$600,R$3,FALSE)),"i.a"))</f>
        <v>i.a</v>
      </c>
      <c r="S482" s="134" t="str">
        <f>IF($C482="","",_xlfn.IFNA(IF(ISBLANK(VLOOKUP($C482,GVgg!$D$12:CF$600,S$3,FALSE)),"i.a",VLOOKUP($C482,GVgg!$D$12:CF$600,S$3,FALSE)),"i.a"))</f>
        <v>i.a</v>
      </c>
      <c r="T482" s="134" t="str">
        <f>IF($C482="","",_xlfn.IFNA(IF(ISBLANK(VLOOKUP($C482,GVgg!$D$12:CG$600,T$3,FALSE)),"i.a",VLOOKUP($C482,GVgg!$D$12:CG$600,T$3,FALSE)),"i.a"))</f>
        <v>i.a</v>
      </c>
      <c r="U482" s="134" t="str">
        <f>IF($C482="","",_xlfn.IFNA(IF(ISBLANK(VLOOKUP($C482,GVgg!$D$12:CH$600,U$3,FALSE)),"i.a",VLOOKUP($C482,GVgg!$D$12:CH$600,U$3,FALSE)),"i.a"))</f>
        <v>i.a</v>
      </c>
      <c r="V482" s="134" t="str">
        <f>IF($C482="","",_xlfn.IFNA(IF(ISBLANK(VLOOKUP($C482,GVgg!$D$12:CI$600,V$3,FALSE)),"i.a",VLOOKUP($C482,GVgg!$D$12:CI$600,V$3,FALSE)),"i.a"))</f>
        <v>i.a</v>
      </c>
      <c r="W482" s="134" t="str">
        <f>IF($C482="","",_xlfn.IFNA(IF(ISBLANK(VLOOKUP($C482,GVgg!$D$12:CJ$600,W$3,FALSE)),"i.a",VLOOKUP($C482,GVgg!$D$12:CJ$600,W$3,FALSE)),"i.a"))</f>
        <v>i.a</v>
      </c>
      <c r="X482" s="134" t="str">
        <f>IF($C482="","",_xlfn.IFNA(IF(ISBLANK(VLOOKUP($C482,GVgg!$D$12:CK$600,X$3,FALSE)),"i.a",VLOOKUP($C482,GVgg!$D$12:CK$600,X$3,FALSE)),"i.a"))</f>
        <v>i.a</v>
      </c>
      <c r="Y482" s="134" t="str">
        <f>IF($C482="","",_xlfn.IFNA(IF(ISBLANK(VLOOKUP($C482,GVgg!$D$12:CL$600,Y$3,FALSE)),"i.a",VLOOKUP($C482,GVgg!$D$12:CL$600,Y$3,FALSE)),"i.a"))</f>
        <v>i.a</v>
      </c>
      <c r="Z482" s="134" t="str">
        <f>IF($C482="","",_xlfn.IFNA(IF(ISBLANK(VLOOKUP($C482,GVgg!$D$12:CM$600,Z$3,FALSE)),"i.a",VLOOKUP($C482,GVgg!$D$12:CM$600,Z$3,FALSE)),"i.a"))</f>
        <v>i.a</v>
      </c>
      <c r="AA482" s="134" t="str">
        <f>IF($C482="","",_xlfn.IFNA(IF(ISBLANK(VLOOKUP($C482,GVgg!$D$12:CN$600,AA$3,FALSE)),"i.a",VLOOKUP($C482,GVgg!$D$12:CN$600,AA$3,FALSE)),"i.a"))</f>
        <v>i.a</v>
      </c>
      <c r="AB482" s="134" t="str">
        <f>IF($C482="","",_xlfn.IFNA(IF(ISBLANK(VLOOKUP($C482,GVgg!$D$12:CO$600,AB$3,FALSE)),"i.a",VLOOKUP($C482,GVgg!$D$12:CO$600,AB$3,FALSE)),"i.a"))</f>
        <v>i.a</v>
      </c>
    </row>
    <row r="483" spans="1:28" x14ac:dyDescent="0.2">
      <c r="A483" s="45">
        <v>475</v>
      </c>
      <c r="B483" s="45">
        <f>IF(OR(B482=B481,INDEX(GVgg!$B$12:$D$600,B482,1)=""),B482+1,B482)</f>
        <v>475</v>
      </c>
      <c r="C483" s="45">
        <f>IF(B483=B484,"",INDEX(GVgg!$B$12:$D$600,B483,3))</f>
        <v>0</v>
      </c>
      <c r="D483" s="51" t="str">
        <f>_xlfn.IFNA(IF(OR($C483="",ISBLANK(VLOOKUP($C483,GVgg!$D$11:$BV1074,$I$3,FALSE))),"",VLOOKUP($C483,GVgg!$D$11:$BV1074,$I$3,FALSE)),"")</f>
        <v/>
      </c>
      <c r="E483" s="51" t="str">
        <f>_xlfn.IFNA(IF(OR($C483="",ISBLANK(VLOOKUP($C483,GVgg!$D$11:$BV1074,$I$3-1,FALSE))),"",VLOOKUP($C483,GVgg!$D$11:$BV1074,$I$3-1,FALSE)),"")</f>
        <v/>
      </c>
      <c r="F483" s="51">
        <f>IF(B483=B484,UPPER(MID(INDEX(GVgg!$B$12:$F$600,B483,1),9,99)),INDEX(GVgg!$B$12:$F$600,B483,5))</f>
        <v>0</v>
      </c>
      <c r="G483" s="51">
        <f>IF(B483=B484,UPPER(MID(INDEX(GVgg!$B$12:$F$600,B483,1),9,99)),INDEX(GVgg!$B$12:$F$600,B483,4))</f>
        <v>0</v>
      </c>
      <c r="H483" s="106">
        <f t="shared" si="16"/>
        <v>0</v>
      </c>
      <c r="I483" s="108" t="str">
        <f t="shared" si="17"/>
        <v xml:space="preserve"> </v>
      </c>
      <c r="J483" s="134" t="str">
        <f>IF($C483="","",_xlfn.IFNA(IF(ISBLANK(VLOOKUP($C483,GVgg!$D$12:BW$600,J$3,FALSE)),"i.a",VLOOKUP($C483,GVgg!$D$12:BW$600,J$3,FALSE)),"i.a"))</f>
        <v>i.a</v>
      </c>
      <c r="K483" s="134" t="str">
        <f>IF($C483="","",_xlfn.IFNA(IF(ISBLANK(VLOOKUP($C483,GVgg!$D$12:BX$600,K$3,FALSE)),"i.a",VLOOKUP($C483,GVgg!$D$12:BX$600,K$3,FALSE)),"i.a"))</f>
        <v>i.a</v>
      </c>
      <c r="L483" s="134" t="str">
        <f>IF($C483="","",_xlfn.IFNA(IF(ISBLANK(VLOOKUP($C483,GVgg!$D$12:BY$600,L$3,FALSE)),"i.a",VLOOKUP($C483,GVgg!$D$12:BY$600,L$3,FALSE)),"i.a"))</f>
        <v>i.a</v>
      </c>
      <c r="M483" s="134" t="str">
        <f>IF($C483="","",_xlfn.IFNA(IF(ISBLANK(VLOOKUP($C483,GVgg!$D$12:BZ$600,M$3,FALSE)),"i.a",VLOOKUP($C483,GVgg!$D$12:BZ$600,M$3,FALSE)),"i.a"))</f>
        <v>i.a</v>
      </c>
      <c r="N483" s="134" t="str">
        <f>IF($C483="","",_xlfn.IFNA(IF(ISBLANK(VLOOKUP($C483,GVgg!$D$12:CA$600,N$3,FALSE)),"i.a",VLOOKUP($C483,GVgg!$D$12:CA$600,N$3,FALSE)),"i.a"))</f>
        <v>i.a</v>
      </c>
      <c r="O483" s="134" t="str">
        <f>IF($C483="","",_xlfn.IFNA(IF(ISBLANK(VLOOKUP($C483,GVgg!$D$12:CB$600,O$3,FALSE)),"i.a",VLOOKUP($C483,GVgg!$D$12:CB$600,O$3,FALSE)),"i.a"))</f>
        <v>i.a</v>
      </c>
      <c r="P483" s="134" t="str">
        <f>IF($C483="","",_xlfn.IFNA(IF(ISBLANK(VLOOKUP($C483,GVgg!$D$12:CC$600,P$3,FALSE)),"i.a",VLOOKUP($C483,GVgg!$D$12:CC$600,P$3,FALSE)),"i.a"))</f>
        <v>i.a</v>
      </c>
      <c r="Q483" s="134" t="str">
        <f>IF($C483="","",_xlfn.IFNA(IF(ISBLANK(VLOOKUP($C483,GVgg!$D$12:CD$600,Q$3,FALSE)),"i.a",VLOOKUP($C483,GVgg!$D$12:CD$600,Q$3,FALSE)),"i.a"))</f>
        <v>i.a</v>
      </c>
      <c r="R483" s="134" t="str">
        <f>IF($C483="","",_xlfn.IFNA(IF(ISBLANK(VLOOKUP($C483,GVgg!$D$12:CE$600,R$3,FALSE)),"i.a",VLOOKUP($C483,GVgg!$D$12:CE$600,R$3,FALSE)),"i.a"))</f>
        <v>i.a</v>
      </c>
      <c r="S483" s="134" t="str">
        <f>IF($C483="","",_xlfn.IFNA(IF(ISBLANK(VLOOKUP($C483,GVgg!$D$12:CF$600,S$3,FALSE)),"i.a",VLOOKUP($C483,GVgg!$D$12:CF$600,S$3,FALSE)),"i.a"))</f>
        <v>i.a</v>
      </c>
      <c r="T483" s="134" t="str">
        <f>IF($C483="","",_xlfn.IFNA(IF(ISBLANK(VLOOKUP($C483,GVgg!$D$12:CG$600,T$3,FALSE)),"i.a",VLOOKUP($C483,GVgg!$D$12:CG$600,T$3,FALSE)),"i.a"))</f>
        <v>i.a</v>
      </c>
      <c r="U483" s="134" t="str">
        <f>IF($C483="","",_xlfn.IFNA(IF(ISBLANK(VLOOKUP($C483,GVgg!$D$12:CH$600,U$3,FALSE)),"i.a",VLOOKUP($C483,GVgg!$D$12:CH$600,U$3,FALSE)),"i.a"))</f>
        <v>i.a</v>
      </c>
      <c r="V483" s="134" t="str">
        <f>IF($C483="","",_xlfn.IFNA(IF(ISBLANK(VLOOKUP($C483,GVgg!$D$12:CI$600,V$3,FALSE)),"i.a",VLOOKUP($C483,GVgg!$D$12:CI$600,V$3,FALSE)),"i.a"))</f>
        <v>i.a</v>
      </c>
      <c r="W483" s="134" t="str">
        <f>IF($C483="","",_xlfn.IFNA(IF(ISBLANK(VLOOKUP($C483,GVgg!$D$12:CJ$600,W$3,FALSE)),"i.a",VLOOKUP($C483,GVgg!$D$12:CJ$600,W$3,FALSE)),"i.a"))</f>
        <v>i.a</v>
      </c>
      <c r="X483" s="134" t="str">
        <f>IF($C483="","",_xlfn.IFNA(IF(ISBLANK(VLOOKUP($C483,GVgg!$D$12:CK$600,X$3,FALSE)),"i.a",VLOOKUP($C483,GVgg!$D$12:CK$600,X$3,FALSE)),"i.a"))</f>
        <v>i.a</v>
      </c>
      <c r="Y483" s="134" t="str">
        <f>IF($C483="","",_xlfn.IFNA(IF(ISBLANK(VLOOKUP($C483,GVgg!$D$12:CL$600,Y$3,FALSE)),"i.a",VLOOKUP($C483,GVgg!$D$12:CL$600,Y$3,FALSE)),"i.a"))</f>
        <v>i.a</v>
      </c>
      <c r="Z483" s="134" t="str">
        <f>IF($C483="","",_xlfn.IFNA(IF(ISBLANK(VLOOKUP($C483,GVgg!$D$12:CM$600,Z$3,FALSE)),"i.a",VLOOKUP($C483,GVgg!$D$12:CM$600,Z$3,FALSE)),"i.a"))</f>
        <v>i.a</v>
      </c>
      <c r="AA483" s="134" t="str">
        <f>IF($C483="","",_xlfn.IFNA(IF(ISBLANK(VLOOKUP($C483,GVgg!$D$12:CN$600,AA$3,FALSE)),"i.a",VLOOKUP($C483,GVgg!$D$12:CN$600,AA$3,FALSE)),"i.a"))</f>
        <v>i.a</v>
      </c>
      <c r="AB483" s="134" t="str">
        <f>IF($C483="","",_xlfn.IFNA(IF(ISBLANK(VLOOKUP($C483,GVgg!$D$12:CO$600,AB$3,FALSE)),"i.a",VLOOKUP($C483,GVgg!$D$12:CO$600,AB$3,FALSE)),"i.a"))</f>
        <v>i.a</v>
      </c>
    </row>
    <row r="484" spans="1:28" x14ac:dyDescent="0.2">
      <c r="A484" s="45">
        <v>476</v>
      </c>
      <c r="B484" s="45">
        <f>IF(OR(B483=B482,INDEX(GVgg!$B$12:$D$600,B483,1)=""),B483+1,B483)</f>
        <v>476</v>
      </c>
      <c r="C484" s="45">
        <f>IF(B484=B485,"",INDEX(GVgg!$B$12:$D$600,B484,3))</f>
        <v>0</v>
      </c>
      <c r="D484" s="51" t="str">
        <f>_xlfn.IFNA(IF(OR($C484="",ISBLANK(VLOOKUP($C484,GVgg!$D$11:$BV1075,$I$3,FALSE))),"",VLOOKUP($C484,GVgg!$D$11:$BV1075,$I$3,FALSE)),"")</f>
        <v/>
      </c>
      <c r="E484" s="51" t="str">
        <f>_xlfn.IFNA(IF(OR($C484="",ISBLANK(VLOOKUP($C484,GVgg!$D$11:$BV1075,$I$3-1,FALSE))),"",VLOOKUP($C484,GVgg!$D$11:$BV1075,$I$3-1,FALSE)),"")</f>
        <v/>
      </c>
      <c r="F484" s="51">
        <f>IF(B484=B485,UPPER(MID(INDEX(GVgg!$B$12:$F$600,B484,1),9,99)),INDEX(GVgg!$B$12:$F$600,B484,5))</f>
        <v>0</v>
      </c>
      <c r="G484" s="51">
        <f>IF(B484=B485,UPPER(MID(INDEX(GVgg!$B$12:$F$600,B484,1),9,99)),INDEX(GVgg!$B$12:$F$600,B484,4))</f>
        <v>0</v>
      </c>
      <c r="H484" s="106">
        <f t="shared" si="16"/>
        <v>0</v>
      </c>
      <c r="I484" s="108" t="str">
        <f t="shared" si="17"/>
        <v xml:space="preserve"> </v>
      </c>
      <c r="J484" s="134" t="str">
        <f>IF($C484="","",_xlfn.IFNA(IF(ISBLANK(VLOOKUP($C484,GVgg!$D$12:BW$600,J$3,FALSE)),"i.a",VLOOKUP($C484,GVgg!$D$12:BW$600,J$3,FALSE)),"i.a"))</f>
        <v>i.a</v>
      </c>
      <c r="K484" s="134" t="str">
        <f>IF($C484="","",_xlfn.IFNA(IF(ISBLANK(VLOOKUP($C484,GVgg!$D$12:BX$600,K$3,FALSE)),"i.a",VLOOKUP($C484,GVgg!$D$12:BX$600,K$3,FALSE)),"i.a"))</f>
        <v>i.a</v>
      </c>
      <c r="L484" s="134" t="str">
        <f>IF($C484="","",_xlfn.IFNA(IF(ISBLANK(VLOOKUP($C484,GVgg!$D$12:BY$600,L$3,FALSE)),"i.a",VLOOKUP($C484,GVgg!$D$12:BY$600,L$3,FALSE)),"i.a"))</f>
        <v>i.a</v>
      </c>
      <c r="M484" s="134" t="str">
        <f>IF($C484="","",_xlfn.IFNA(IF(ISBLANK(VLOOKUP($C484,GVgg!$D$12:BZ$600,M$3,FALSE)),"i.a",VLOOKUP($C484,GVgg!$D$12:BZ$600,M$3,FALSE)),"i.a"))</f>
        <v>i.a</v>
      </c>
      <c r="N484" s="134" t="str">
        <f>IF($C484="","",_xlfn.IFNA(IF(ISBLANK(VLOOKUP($C484,GVgg!$D$12:CA$600,N$3,FALSE)),"i.a",VLOOKUP($C484,GVgg!$D$12:CA$600,N$3,FALSE)),"i.a"))</f>
        <v>i.a</v>
      </c>
      <c r="O484" s="134" t="str">
        <f>IF($C484="","",_xlfn.IFNA(IF(ISBLANK(VLOOKUP($C484,GVgg!$D$12:CB$600,O$3,FALSE)),"i.a",VLOOKUP($C484,GVgg!$D$12:CB$600,O$3,FALSE)),"i.a"))</f>
        <v>i.a</v>
      </c>
      <c r="P484" s="134" t="str">
        <f>IF($C484="","",_xlfn.IFNA(IF(ISBLANK(VLOOKUP($C484,GVgg!$D$12:CC$600,P$3,FALSE)),"i.a",VLOOKUP($C484,GVgg!$D$12:CC$600,P$3,FALSE)),"i.a"))</f>
        <v>i.a</v>
      </c>
      <c r="Q484" s="134" t="str">
        <f>IF($C484="","",_xlfn.IFNA(IF(ISBLANK(VLOOKUP($C484,GVgg!$D$12:CD$600,Q$3,FALSE)),"i.a",VLOOKUP($C484,GVgg!$D$12:CD$600,Q$3,FALSE)),"i.a"))</f>
        <v>i.a</v>
      </c>
      <c r="R484" s="134" t="str">
        <f>IF($C484="","",_xlfn.IFNA(IF(ISBLANK(VLOOKUP($C484,GVgg!$D$12:CE$600,R$3,FALSE)),"i.a",VLOOKUP($C484,GVgg!$D$12:CE$600,R$3,FALSE)),"i.a"))</f>
        <v>i.a</v>
      </c>
      <c r="S484" s="134" t="str">
        <f>IF($C484="","",_xlfn.IFNA(IF(ISBLANK(VLOOKUP($C484,GVgg!$D$12:CF$600,S$3,FALSE)),"i.a",VLOOKUP($C484,GVgg!$D$12:CF$600,S$3,FALSE)),"i.a"))</f>
        <v>i.a</v>
      </c>
      <c r="T484" s="134" t="str">
        <f>IF($C484="","",_xlfn.IFNA(IF(ISBLANK(VLOOKUP($C484,GVgg!$D$12:CG$600,T$3,FALSE)),"i.a",VLOOKUP($C484,GVgg!$D$12:CG$600,T$3,FALSE)),"i.a"))</f>
        <v>i.a</v>
      </c>
      <c r="U484" s="134" t="str">
        <f>IF($C484="","",_xlfn.IFNA(IF(ISBLANK(VLOOKUP($C484,GVgg!$D$12:CH$600,U$3,FALSE)),"i.a",VLOOKUP($C484,GVgg!$D$12:CH$600,U$3,FALSE)),"i.a"))</f>
        <v>i.a</v>
      </c>
      <c r="V484" s="134" t="str">
        <f>IF($C484="","",_xlfn.IFNA(IF(ISBLANK(VLOOKUP($C484,GVgg!$D$12:CI$600,V$3,FALSE)),"i.a",VLOOKUP($C484,GVgg!$D$12:CI$600,V$3,FALSE)),"i.a"))</f>
        <v>i.a</v>
      </c>
      <c r="W484" s="134" t="str">
        <f>IF($C484="","",_xlfn.IFNA(IF(ISBLANK(VLOOKUP($C484,GVgg!$D$12:CJ$600,W$3,FALSE)),"i.a",VLOOKUP($C484,GVgg!$D$12:CJ$600,W$3,FALSE)),"i.a"))</f>
        <v>i.a</v>
      </c>
      <c r="X484" s="134" t="str">
        <f>IF($C484="","",_xlfn.IFNA(IF(ISBLANK(VLOOKUP($C484,GVgg!$D$12:CK$600,X$3,FALSE)),"i.a",VLOOKUP($C484,GVgg!$D$12:CK$600,X$3,FALSE)),"i.a"))</f>
        <v>i.a</v>
      </c>
      <c r="Y484" s="134" t="str">
        <f>IF($C484="","",_xlfn.IFNA(IF(ISBLANK(VLOOKUP($C484,GVgg!$D$12:CL$600,Y$3,FALSE)),"i.a",VLOOKUP($C484,GVgg!$D$12:CL$600,Y$3,FALSE)),"i.a"))</f>
        <v>i.a</v>
      </c>
      <c r="Z484" s="134" t="str">
        <f>IF($C484="","",_xlfn.IFNA(IF(ISBLANK(VLOOKUP($C484,GVgg!$D$12:CM$600,Z$3,FALSE)),"i.a",VLOOKUP($C484,GVgg!$D$12:CM$600,Z$3,FALSE)),"i.a"))</f>
        <v>i.a</v>
      </c>
      <c r="AA484" s="134" t="str">
        <f>IF($C484="","",_xlfn.IFNA(IF(ISBLANK(VLOOKUP($C484,GVgg!$D$12:CN$600,AA$3,FALSE)),"i.a",VLOOKUP($C484,GVgg!$D$12:CN$600,AA$3,FALSE)),"i.a"))</f>
        <v>i.a</v>
      </c>
      <c r="AB484" s="134" t="str">
        <f>IF($C484="","",_xlfn.IFNA(IF(ISBLANK(VLOOKUP($C484,GVgg!$D$12:CO$600,AB$3,FALSE)),"i.a",VLOOKUP($C484,GVgg!$D$12:CO$600,AB$3,FALSE)),"i.a"))</f>
        <v>i.a</v>
      </c>
    </row>
    <row r="485" spans="1:28" x14ac:dyDescent="0.2">
      <c r="A485" s="45">
        <v>477</v>
      </c>
      <c r="B485" s="45">
        <f>IF(OR(B484=B483,INDEX(GVgg!$B$12:$D$600,B484,1)=""),B484+1,B484)</f>
        <v>477</v>
      </c>
      <c r="C485" s="45">
        <f>IF(B485=B486,"",INDEX(GVgg!$B$12:$D$600,B485,3))</f>
        <v>0</v>
      </c>
      <c r="D485" s="51" t="str">
        <f>_xlfn.IFNA(IF(OR($C485="",ISBLANK(VLOOKUP($C485,GVgg!$D$11:$BV1076,$I$3,FALSE))),"",VLOOKUP($C485,GVgg!$D$11:$BV1076,$I$3,FALSE)),"")</f>
        <v/>
      </c>
      <c r="E485" s="51" t="str">
        <f>_xlfn.IFNA(IF(OR($C485="",ISBLANK(VLOOKUP($C485,GVgg!$D$11:$BV1076,$I$3-1,FALSE))),"",VLOOKUP($C485,GVgg!$D$11:$BV1076,$I$3-1,FALSE)),"")</f>
        <v/>
      </c>
      <c r="F485" s="51">
        <f>IF(B485=B486,UPPER(MID(INDEX(GVgg!$B$12:$F$600,B485,1),9,99)),INDEX(GVgg!$B$12:$F$600,B485,5))</f>
        <v>0</v>
      </c>
      <c r="G485" s="51">
        <f>IF(B485=B486,UPPER(MID(INDEX(GVgg!$B$12:$F$600,B485,1),9,99)),INDEX(GVgg!$B$12:$F$600,B485,4))</f>
        <v>0</v>
      </c>
      <c r="H485" s="106">
        <f t="shared" si="16"/>
        <v>0</v>
      </c>
      <c r="I485" s="108" t="str">
        <f t="shared" si="17"/>
        <v xml:space="preserve"> </v>
      </c>
      <c r="J485" s="134" t="str">
        <f>IF($C485="","",_xlfn.IFNA(IF(ISBLANK(VLOOKUP($C485,GVgg!$D$12:BW$600,J$3,FALSE)),"i.a",VLOOKUP($C485,GVgg!$D$12:BW$600,J$3,FALSE)),"i.a"))</f>
        <v>i.a</v>
      </c>
      <c r="K485" s="134" t="str">
        <f>IF($C485="","",_xlfn.IFNA(IF(ISBLANK(VLOOKUP($C485,GVgg!$D$12:BX$600,K$3,FALSE)),"i.a",VLOOKUP($C485,GVgg!$D$12:BX$600,K$3,FALSE)),"i.a"))</f>
        <v>i.a</v>
      </c>
      <c r="L485" s="134" t="str">
        <f>IF($C485="","",_xlfn.IFNA(IF(ISBLANK(VLOOKUP($C485,GVgg!$D$12:BY$600,L$3,FALSE)),"i.a",VLOOKUP($C485,GVgg!$D$12:BY$600,L$3,FALSE)),"i.a"))</f>
        <v>i.a</v>
      </c>
      <c r="M485" s="134" t="str">
        <f>IF($C485="","",_xlfn.IFNA(IF(ISBLANK(VLOOKUP($C485,GVgg!$D$12:BZ$600,M$3,FALSE)),"i.a",VLOOKUP($C485,GVgg!$D$12:BZ$600,M$3,FALSE)),"i.a"))</f>
        <v>i.a</v>
      </c>
      <c r="N485" s="134" t="str">
        <f>IF($C485="","",_xlfn.IFNA(IF(ISBLANK(VLOOKUP($C485,GVgg!$D$12:CA$600,N$3,FALSE)),"i.a",VLOOKUP($C485,GVgg!$D$12:CA$600,N$3,FALSE)),"i.a"))</f>
        <v>i.a</v>
      </c>
      <c r="O485" s="134" t="str">
        <f>IF($C485="","",_xlfn.IFNA(IF(ISBLANK(VLOOKUP($C485,GVgg!$D$12:CB$600,O$3,FALSE)),"i.a",VLOOKUP($C485,GVgg!$D$12:CB$600,O$3,FALSE)),"i.a"))</f>
        <v>i.a</v>
      </c>
      <c r="P485" s="134" t="str">
        <f>IF($C485="","",_xlfn.IFNA(IF(ISBLANK(VLOOKUP($C485,GVgg!$D$12:CC$600,P$3,FALSE)),"i.a",VLOOKUP($C485,GVgg!$D$12:CC$600,P$3,FALSE)),"i.a"))</f>
        <v>i.a</v>
      </c>
      <c r="Q485" s="134" t="str">
        <f>IF($C485="","",_xlfn.IFNA(IF(ISBLANK(VLOOKUP($C485,GVgg!$D$12:CD$600,Q$3,FALSE)),"i.a",VLOOKUP($C485,GVgg!$D$12:CD$600,Q$3,FALSE)),"i.a"))</f>
        <v>i.a</v>
      </c>
      <c r="R485" s="134" t="str">
        <f>IF($C485="","",_xlfn.IFNA(IF(ISBLANK(VLOOKUP($C485,GVgg!$D$12:CE$600,R$3,FALSE)),"i.a",VLOOKUP($C485,GVgg!$D$12:CE$600,R$3,FALSE)),"i.a"))</f>
        <v>i.a</v>
      </c>
      <c r="S485" s="134" t="str">
        <f>IF($C485="","",_xlfn.IFNA(IF(ISBLANK(VLOOKUP($C485,GVgg!$D$12:CF$600,S$3,FALSE)),"i.a",VLOOKUP($C485,GVgg!$D$12:CF$600,S$3,FALSE)),"i.a"))</f>
        <v>i.a</v>
      </c>
      <c r="T485" s="134" t="str">
        <f>IF($C485="","",_xlfn.IFNA(IF(ISBLANK(VLOOKUP($C485,GVgg!$D$12:CG$600,T$3,FALSE)),"i.a",VLOOKUP($C485,GVgg!$D$12:CG$600,T$3,FALSE)),"i.a"))</f>
        <v>i.a</v>
      </c>
      <c r="U485" s="134" t="str">
        <f>IF($C485="","",_xlfn.IFNA(IF(ISBLANK(VLOOKUP($C485,GVgg!$D$12:CH$600,U$3,FALSE)),"i.a",VLOOKUP($C485,GVgg!$D$12:CH$600,U$3,FALSE)),"i.a"))</f>
        <v>i.a</v>
      </c>
      <c r="V485" s="134" t="str">
        <f>IF($C485="","",_xlfn.IFNA(IF(ISBLANK(VLOOKUP($C485,GVgg!$D$12:CI$600,V$3,FALSE)),"i.a",VLOOKUP($C485,GVgg!$D$12:CI$600,V$3,FALSE)),"i.a"))</f>
        <v>i.a</v>
      </c>
      <c r="W485" s="134" t="str">
        <f>IF($C485="","",_xlfn.IFNA(IF(ISBLANK(VLOOKUP($C485,GVgg!$D$12:CJ$600,W$3,FALSE)),"i.a",VLOOKUP($C485,GVgg!$D$12:CJ$600,W$3,FALSE)),"i.a"))</f>
        <v>i.a</v>
      </c>
      <c r="X485" s="134" t="str">
        <f>IF($C485="","",_xlfn.IFNA(IF(ISBLANK(VLOOKUP($C485,GVgg!$D$12:CK$600,X$3,FALSE)),"i.a",VLOOKUP($C485,GVgg!$D$12:CK$600,X$3,FALSE)),"i.a"))</f>
        <v>i.a</v>
      </c>
      <c r="Y485" s="134" t="str">
        <f>IF($C485="","",_xlfn.IFNA(IF(ISBLANK(VLOOKUP($C485,GVgg!$D$12:CL$600,Y$3,FALSE)),"i.a",VLOOKUP($C485,GVgg!$D$12:CL$600,Y$3,FALSE)),"i.a"))</f>
        <v>i.a</v>
      </c>
      <c r="Z485" s="134" t="str">
        <f>IF($C485="","",_xlfn.IFNA(IF(ISBLANK(VLOOKUP($C485,GVgg!$D$12:CM$600,Z$3,FALSE)),"i.a",VLOOKUP($C485,GVgg!$D$12:CM$600,Z$3,FALSE)),"i.a"))</f>
        <v>i.a</v>
      </c>
      <c r="AA485" s="134" t="str">
        <f>IF($C485="","",_xlfn.IFNA(IF(ISBLANK(VLOOKUP($C485,GVgg!$D$12:CN$600,AA$3,FALSE)),"i.a",VLOOKUP($C485,GVgg!$D$12:CN$600,AA$3,FALSE)),"i.a"))</f>
        <v>i.a</v>
      </c>
      <c r="AB485" s="134" t="str">
        <f>IF($C485="","",_xlfn.IFNA(IF(ISBLANK(VLOOKUP($C485,GVgg!$D$12:CO$600,AB$3,FALSE)),"i.a",VLOOKUP($C485,GVgg!$D$12:CO$600,AB$3,FALSE)),"i.a"))</f>
        <v>i.a</v>
      </c>
    </row>
    <row r="486" spans="1:28" x14ac:dyDescent="0.2">
      <c r="A486" s="45">
        <v>478</v>
      </c>
      <c r="B486" s="45">
        <f>IF(OR(B485=B484,INDEX(GVgg!$B$12:$D$600,B485,1)=""),B485+1,B485)</f>
        <v>478</v>
      </c>
      <c r="C486" s="45">
        <f>IF(B486=B487,"",INDEX(GVgg!$B$12:$D$600,B486,3))</f>
        <v>0</v>
      </c>
      <c r="D486" s="51" t="str">
        <f>_xlfn.IFNA(IF(OR($C486="",ISBLANK(VLOOKUP($C486,GVgg!$D$11:$BV1077,$I$3,FALSE))),"",VLOOKUP($C486,GVgg!$D$11:$BV1077,$I$3,FALSE)),"")</f>
        <v/>
      </c>
      <c r="E486" s="51" t="str">
        <f>_xlfn.IFNA(IF(OR($C486="",ISBLANK(VLOOKUP($C486,GVgg!$D$11:$BV1077,$I$3-1,FALSE))),"",VLOOKUP($C486,GVgg!$D$11:$BV1077,$I$3-1,FALSE)),"")</f>
        <v/>
      </c>
      <c r="F486" s="51">
        <f>IF(B486=B487,UPPER(MID(INDEX(GVgg!$B$12:$F$600,B486,1),9,99)),INDEX(GVgg!$B$12:$F$600,B486,5))</f>
        <v>0</v>
      </c>
      <c r="G486" s="51">
        <f>IF(B486=B487,UPPER(MID(INDEX(GVgg!$B$12:$F$600,B486,1),9,99)),INDEX(GVgg!$B$12:$F$600,B486,4))</f>
        <v>0</v>
      </c>
      <c r="H486" s="106">
        <f t="shared" si="16"/>
        <v>0</v>
      </c>
      <c r="I486" s="108" t="str">
        <f t="shared" si="17"/>
        <v xml:space="preserve"> </v>
      </c>
      <c r="J486" s="134" t="str">
        <f>IF($C486="","",_xlfn.IFNA(IF(ISBLANK(VLOOKUP($C486,GVgg!$D$12:BW$600,J$3,FALSE)),"i.a",VLOOKUP($C486,GVgg!$D$12:BW$600,J$3,FALSE)),"i.a"))</f>
        <v>i.a</v>
      </c>
      <c r="K486" s="134" t="str">
        <f>IF($C486="","",_xlfn.IFNA(IF(ISBLANK(VLOOKUP($C486,GVgg!$D$12:BX$600,K$3,FALSE)),"i.a",VLOOKUP($C486,GVgg!$D$12:BX$600,K$3,FALSE)),"i.a"))</f>
        <v>i.a</v>
      </c>
      <c r="L486" s="134" t="str">
        <f>IF($C486="","",_xlfn.IFNA(IF(ISBLANK(VLOOKUP($C486,GVgg!$D$12:BY$600,L$3,FALSE)),"i.a",VLOOKUP($C486,GVgg!$D$12:BY$600,L$3,FALSE)),"i.a"))</f>
        <v>i.a</v>
      </c>
      <c r="M486" s="134" t="str">
        <f>IF($C486="","",_xlfn.IFNA(IF(ISBLANK(VLOOKUP($C486,GVgg!$D$12:BZ$600,M$3,FALSE)),"i.a",VLOOKUP($C486,GVgg!$D$12:BZ$600,M$3,FALSE)),"i.a"))</f>
        <v>i.a</v>
      </c>
      <c r="N486" s="134" t="str">
        <f>IF($C486="","",_xlfn.IFNA(IF(ISBLANK(VLOOKUP($C486,GVgg!$D$12:CA$600,N$3,FALSE)),"i.a",VLOOKUP($C486,GVgg!$D$12:CA$600,N$3,FALSE)),"i.a"))</f>
        <v>i.a</v>
      </c>
      <c r="O486" s="134" t="str">
        <f>IF($C486="","",_xlfn.IFNA(IF(ISBLANK(VLOOKUP($C486,GVgg!$D$12:CB$600,O$3,FALSE)),"i.a",VLOOKUP($C486,GVgg!$D$12:CB$600,O$3,FALSE)),"i.a"))</f>
        <v>i.a</v>
      </c>
      <c r="P486" s="134" t="str">
        <f>IF($C486="","",_xlfn.IFNA(IF(ISBLANK(VLOOKUP($C486,GVgg!$D$12:CC$600,P$3,FALSE)),"i.a",VLOOKUP($C486,GVgg!$D$12:CC$600,P$3,FALSE)),"i.a"))</f>
        <v>i.a</v>
      </c>
      <c r="Q486" s="134" t="str">
        <f>IF($C486="","",_xlfn.IFNA(IF(ISBLANK(VLOOKUP($C486,GVgg!$D$12:CD$600,Q$3,FALSE)),"i.a",VLOOKUP($C486,GVgg!$D$12:CD$600,Q$3,FALSE)),"i.a"))</f>
        <v>i.a</v>
      </c>
      <c r="R486" s="134" t="str">
        <f>IF($C486="","",_xlfn.IFNA(IF(ISBLANK(VLOOKUP($C486,GVgg!$D$12:CE$600,R$3,FALSE)),"i.a",VLOOKUP($C486,GVgg!$D$12:CE$600,R$3,FALSE)),"i.a"))</f>
        <v>i.a</v>
      </c>
      <c r="S486" s="134" t="str">
        <f>IF($C486="","",_xlfn.IFNA(IF(ISBLANK(VLOOKUP($C486,GVgg!$D$12:CF$600,S$3,FALSE)),"i.a",VLOOKUP($C486,GVgg!$D$12:CF$600,S$3,FALSE)),"i.a"))</f>
        <v>i.a</v>
      </c>
      <c r="T486" s="134" t="str">
        <f>IF($C486="","",_xlfn.IFNA(IF(ISBLANK(VLOOKUP($C486,GVgg!$D$12:CG$600,T$3,FALSE)),"i.a",VLOOKUP($C486,GVgg!$D$12:CG$600,T$3,FALSE)),"i.a"))</f>
        <v>i.a</v>
      </c>
      <c r="U486" s="134" t="str">
        <f>IF($C486="","",_xlfn.IFNA(IF(ISBLANK(VLOOKUP($C486,GVgg!$D$12:CH$600,U$3,FALSE)),"i.a",VLOOKUP($C486,GVgg!$D$12:CH$600,U$3,FALSE)),"i.a"))</f>
        <v>i.a</v>
      </c>
      <c r="V486" s="134" t="str">
        <f>IF($C486="","",_xlfn.IFNA(IF(ISBLANK(VLOOKUP($C486,GVgg!$D$12:CI$600,V$3,FALSE)),"i.a",VLOOKUP($C486,GVgg!$D$12:CI$600,V$3,FALSE)),"i.a"))</f>
        <v>i.a</v>
      </c>
      <c r="W486" s="134" t="str">
        <f>IF($C486="","",_xlfn.IFNA(IF(ISBLANK(VLOOKUP($C486,GVgg!$D$12:CJ$600,W$3,FALSE)),"i.a",VLOOKUP($C486,GVgg!$D$12:CJ$600,W$3,FALSE)),"i.a"))</f>
        <v>i.a</v>
      </c>
      <c r="X486" s="134" t="str">
        <f>IF($C486="","",_xlfn.IFNA(IF(ISBLANK(VLOOKUP($C486,GVgg!$D$12:CK$600,X$3,FALSE)),"i.a",VLOOKUP($C486,GVgg!$D$12:CK$600,X$3,FALSE)),"i.a"))</f>
        <v>i.a</v>
      </c>
      <c r="Y486" s="134" t="str">
        <f>IF($C486="","",_xlfn.IFNA(IF(ISBLANK(VLOOKUP($C486,GVgg!$D$12:CL$600,Y$3,FALSE)),"i.a",VLOOKUP($C486,GVgg!$D$12:CL$600,Y$3,FALSE)),"i.a"))</f>
        <v>i.a</v>
      </c>
      <c r="Z486" s="134" t="str">
        <f>IF($C486="","",_xlfn.IFNA(IF(ISBLANK(VLOOKUP($C486,GVgg!$D$12:CM$600,Z$3,FALSE)),"i.a",VLOOKUP($C486,GVgg!$D$12:CM$600,Z$3,FALSE)),"i.a"))</f>
        <v>i.a</v>
      </c>
      <c r="AA486" s="134" t="str">
        <f>IF($C486="","",_xlfn.IFNA(IF(ISBLANK(VLOOKUP($C486,GVgg!$D$12:CN$600,AA$3,FALSE)),"i.a",VLOOKUP($C486,GVgg!$D$12:CN$600,AA$3,FALSE)),"i.a"))</f>
        <v>i.a</v>
      </c>
      <c r="AB486" s="134" t="str">
        <f>IF($C486="","",_xlfn.IFNA(IF(ISBLANK(VLOOKUP($C486,GVgg!$D$12:CO$600,AB$3,FALSE)),"i.a",VLOOKUP($C486,GVgg!$D$12:CO$600,AB$3,FALSE)),"i.a"))</f>
        <v>i.a</v>
      </c>
    </row>
    <row r="487" spans="1:28" x14ac:dyDescent="0.2">
      <c r="A487" s="45">
        <v>479</v>
      </c>
      <c r="B487" s="45">
        <f>IF(OR(B486=B485,INDEX(GVgg!$B$12:$D$600,B486,1)=""),B486+1,B486)</f>
        <v>479</v>
      </c>
      <c r="C487" s="45">
        <f>IF(B487=B488,"",INDEX(GVgg!$B$12:$D$600,B487,3))</f>
        <v>0</v>
      </c>
      <c r="D487" s="51" t="str">
        <f>_xlfn.IFNA(IF(OR($C487="",ISBLANK(VLOOKUP($C487,GVgg!$D$11:$BV1078,$I$3,FALSE))),"",VLOOKUP($C487,GVgg!$D$11:$BV1078,$I$3,FALSE)),"")</f>
        <v/>
      </c>
      <c r="E487" s="51" t="str">
        <f>_xlfn.IFNA(IF(OR($C487="",ISBLANK(VLOOKUP($C487,GVgg!$D$11:$BV1078,$I$3-1,FALSE))),"",VLOOKUP($C487,GVgg!$D$11:$BV1078,$I$3-1,FALSE)),"")</f>
        <v/>
      </c>
      <c r="F487" s="51">
        <f>IF(B487=B488,UPPER(MID(INDEX(GVgg!$B$12:$F$600,B487,1),9,99)),INDEX(GVgg!$B$12:$F$600,B487,5))</f>
        <v>0</v>
      </c>
      <c r="G487" s="51">
        <f>IF(B487=B488,UPPER(MID(INDEX(GVgg!$B$12:$F$600,B487,1),9,99)),INDEX(GVgg!$B$12:$F$600,B487,4))</f>
        <v>0</v>
      </c>
      <c r="H487" s="106">
        <f t="shared" si="16"/>
        <v>0</v>
      </c>
      <c r="I487" s="108" t="str">
        <f t="shared" si="17"/>
        <v xml:space="preserve"> </v>
      </c>
      <c r="J487" s="134" t="str">
        <f>IF($C487="","",_xlfn.IFNA(IF(ISBLANK(VLOOKUP($C487,GVgg!$D$12:BW$600,J$3,FALSE)),"i.a",VLOOKUP($C487,GVgg!$D$12:BW$600,J$3,FALSE)),"i.a"))</f>
        <v>i.a</v>
      </c>
      <c r="K487" s="134" t="str">
        <f>IF($C487="","",_xlfn.IFNA(IF(ISBLANK(VLOOKUP($C487,GVgg!$D$12:BX$600,K$3,FALSE)),"i.a",VLOOKUP($C487,GVgg!$D$12:BX$600,K$3,FALSE)),"i.a"))</f>
        <v>i.a</v>
      </c>
      <c r="L487" s="134" t="str">
        <f>IF($C487="","",_xlfn.IFNA(IF(ISBLANK(VLOOKUP($C487,GVgg!$D$12:BY$600,L$3,FALSE)),"i.a",VLOOKUP($C487,GVgg!$D$12:BY$600,L$3,FALSE)),"i.a"))</f>
        <v>i.a</v>
      </c>
      <c r="M487" s="134" t="str">
        <f>IF($C487="","",_xlfn.IFNA(IF(ISBLANK(VLOOKUP($C487,GVgg!$D$12:BZ$600,M$3,FALSE)),"i.a",VLOOKUP($C487,GVgg!$D$12:BZ$600,M$3,FALSE)),"i.a"))</f>
        <v>i.a</v>
      </c>
      <c r="N487" s="134" t="str">
        <f>IF($C487="","",_xlfn.IFNA(IF(ISBLANK(VLOOKUP($C487,GVgg!$D$12:CA$600,N$3,FALSE)),"i.a",VLOOKUP($C487,GVgg!$D$12:CA$600,N$3,FALSE)),"i.a"))</f>
        <v>i.a</v>
      </c>
      <c r="O487" s="134" t="str">
        <f>IF($C487="","",_xlfn.IFNA(IF(ISBLANK(VLOOKUP($C487,GVgg!$D$12:CB$600,O$3,FALSE)),"i.a",VLOOKUP($C487,GVgg!$D$12:CB$600,O$3,FALSE)),"i.a"))</f>
        <v>i.a</v>
      </c>
      <c r="P487" s="134" t="str">
        <f>IF($C487="","",_xlfn.IFNA(IF(ISBLANK(VLOOKUP($C487,GVgg!$D$12:CC$600,P$3,FALSE)),"i.a",VLOOKUP($C487,GVgg!$D$12:CC$600,P$3,FALSE)),"i.a"))</f>
        <v>i.a</v>
      </c>
      <c r="Q487" s="134" t="str">
        <f>IF($C487="","",_xlfn.IFNA(IF(ISBLANK(VLOOKUP($C487,GVgg!$D$12:CD$600,Q$3,FALSE)),"i.a",VLOOKUP($C487,GVgg!$D$12:CD$600,Q$3,FALSE)),"i.a"))</f>
        <v>i.a</v>
      </c>
      <c r="R487" s="134" t="str">
        <f>IF($C487="","",_xlfn.IFNA(IF(ISBLANK(VLOOKUP($C487,GVgg!$D$12:CE$600,R$3,FALSE)),"i.a",VLOOKUP($C487,GVgg!$D$12:CE$600,R$3,FALSE)),"i.a"))</f>
        <v>i.a</v>
      </c>
      <c r="S487" s="134" t="str">
        <f>IF($C487="","",_xlfn.IFNA(IF(ISBLANK(VLOOKUP($C487,GVgg!$D$12:CF$600,S$3,FALSE)),"i.a",VLOOKUP($C487,GVgg!$D$12:CF$600,S$3,FALSE)),"i.a"))</f>
        <v>i.a</v>
      </c>
      <c r="T487" s="134" t="str">
        <f>IF($C487="","",_xlfn.IFNA(IF(ISBLANK(VLOOKUP($C487,GVgg!$D$12:CG$600,T$3,FALSE)),"i.a",VLOOKUP($C487,GVgg!$D$12:CG$600,T$3,FALSE)),"i.a"))</f>
        <v>i.a</v>
      </c>
      <c r="U487" s="134" t="str">
        <f>IF($C487="","",_xlfn.IFNA(IF(ISBLANK(VLOOKUP($C487,GVgg!$D$12:CH$600,U$3,FALSE)),"i.a",VLOOKUP($C487,GVgg!$D$12:CH$600,U$3,FALSE)),"i.a"))</f>
        <v>i.a</v>
      </c>
      <c r="V487" s="134" t="str">
        <f>IF($C487="","",_xlfn.IFNA(IF(ISBLANK(VLOOKUP($C487,GVgg!$D$12:CI$600,V$3,FALSE)),"i.a",VLOOKUP($C487,GVgg!$D$12:CI$600,V$3,FALSE)),"i.a"))</f>
        <v>i.a</v>
      </c>
      <c r="W487" s="134" t="str">
        <f>IF($C487="","",_xlfn.IFNA(IF(ISBLANK(VLOOKUP($C487,GVgg!$D$12:CJ$600,W$3,FALSE)),"i.a",VLOOKUP($C487,GVgg!$D$12:CJ$600,W$3,FALSE)),"i.a"))</f>
        <v>i.a</v>
      </c>
      <c r="X487" s="134" t="str">
        <f>IF($C487="","",_xlfn.IFNA(IF(ISBLANK(VLOOKUP($C487,GVgg!$D$12:CK$600,X$3,FALSE)),"i.a",VLOOKUP($C487,GVgg!$D$12:CK$600,X$3,FALSE)),"i.a"))</f>
        <v>i.a</v>
      </c>
      <c r="Y487" s="134" t="str">
        <f>IF($C487="","",_xlfn.IFNA(IF(ISBLANK(VLOOKUP($C487,GVgg!$D$12:CL$600,Y$3,FALSE)),"i.a",VLOOKUP($C487,GVgg!$D$12:CL$600,Y$3,FALSE)),"i.a"))</f>
        <v>i.a</v>
      </c>
      <c r="Z487" s="134" t="str">
        <f>IF($C487="","",_xlfn.IFNA(IF(ISBLANK(VLOOKUP($C487,GVgg!$D$12:CM$600,Z$3,FALSE)),"i.a",VLOOKUP($C487,GVgg!$D$12:CM$600,Z$3,FALSE)),"i.a"))</f>
        <v>i.a</v>
      </c>
      <c r="AA487" s="134" t="str">
        <f>IF($C487="","",_xlfn.IFNA(IF(ISBLANK(VLOOKUP($C487,GVgg!$D$12:CN$600,AA$3,FALSE)),"i.a",VLOOKUP($C487,GVgg!$D$12:CN$600,AA$3,FALSE)),"i.a"))</f>
        <v>i.a</v>
      </c>
      <c r="AB487" s="134" t="str">
        <f>IF($C487="","",_xlfn.IFNA(IF(ISBLANK(VLOOKUP($C487,GVgg!$D$12:CO$600,AB$3,FALSE)),"i.a",VLOOKUP($C487,GVgg!$D$12:CO$600,AB$3,FALSE)),"i.a"))</f>
        <v>i.a</v>
      </c>
    </row>
    <row r="488" spans="1:28" x14ac:dyDescent="0.2">
      <c r="A488" s="45">
        <v>480</v>
      </c>
      <c r="B488" s="45">
        <f>IF(OR(B487=B486,INDEX(GVgg!$B$12:$D$600,B487,1)=""),B487+1,B487)</f>
        <v>480</v>
      </c>
      <c r="C488" s="45">
        <f>IF(B488=B489,"",INDEX(GVgg!$B$12:$D$600,B488,3))</f>
        <v>0</v>
      </c>
      <c r="D488" s="51" t="str">
        <f>_xlfn.IFNA(IF(OR($C488="",ISBLANK(VLOOKUP($C488,GVgg!$D$11:$BV1079,$I$3,FALSE))),"",VLOOKUP($C488,GVgg!$D$11:$BV1079,$I$3,FALSE)),"")</f>
        <v/>
      </c>
      <c r="E488" s="51" t="str">
        <f>_xlfn.IFNA(IF(OR($C488="",ISBLANK(VLOOKUP($C488,GVgg!$D$11:$BV1079,$I$3-1,FALSE))),"",VLOOKUP($C488,GVgg!$D$11:$BV1079,$I$3-1,FALSE)),"")</f>
        <v/>
      </c>
      <c r="F488" s="51">
        <f>IF(B488=B489,UPPER(MID(INDEX(GVgg!$B$12:$F$600,B488,1),9,99)),INDEX(GVgg!$B$12:$F$600,B488,5))</f>
        <v>0</v>
      </c>
      <c r="G488" s="51">
        <f>IF(B488=B489,UPPER(MID(INDEX(GVgg!$B$12:$F$600,B488,1),9,99)),INDEX(GVgg!$B$12:$F$600,B488,4))</f>
        <v>0</v>
      </c>
      <c r="H488" s="106">
        <f t="shared" si="16"/>
        <v>0</v>
      </c>
      <c r="I488" s="108" t="str">
        <f t="shared" si="17"/>
        <v xml:space="preserve"> </v>
      </c>
      <c r="J488" s="134" t="str">
        <f>IF($C488="","",_xlfn.IFNA(IF(ISBLANK(VLOOKUP($C488,GVgg!$D$12:BW$600,J$3,FALSE)),"i.a",VLOOKUP($C488,GVgg!$D$12:BW$600,J$3,FALSE)),"i.a"))</f>
        <v>i.a</v>
      </c>
      <c r="K488" s="134" t="str">
        <f>IF($C488="","",_xlfn.IFNA(IF(ISBLANK(VLOOKUP($C488,GVgg!$D$12:BX$600,K$3,FALSE)),"i.a",VLOOKUP($C488,GVgg!$D$12:BX$600,K$3,FALSE)),"i.a"))</f>
        <v>i.a</v>
      </c>
      <c r="L488" s="134" t="str">
        <f>IF($C488="","",_xlfn.IFNA(IF(ISBLANK(VLOOKUP($C488,GVgg!$D$12:BY$600,L$3,FALSE)),"i.a",VLOOKUP($C488,GVgg!$D$12:BY$600,L$3,FALSE)),"i.a"))</f>
        <v>i.a</v>
      </c>
      <c r="M488" s="134" t="str">
        <f>IF($C488="","",_xlfn.IFNA(IF(ISBLANK(VLOOKUP($C488,GVgg!$D$12:BZ$600,M$3,FALSE)),"i.a",VLOOKUP($C488,GVgg!$D$12:BZ$600,M$3,FALSE)),"i.a"))</f>
        <v>i.a</v>
      </c>
      <c r="N488" s="134" t="str">
        <f>IF($C488="","",_xlfn.IFNA(IF(ISBLANK(VLOOKUP($C488,GVgg!$D$12:CA$600,N$3,FALSE)),"i.a",VLOOKUP($C488,GVgg!$D$12:CA$600,N$3,FALSE)),"i.a"))</f>
        <v>i.a</v>
      </c>
      <c r="O488" s="134" t="str">
        <f>IF($C488="","",_xlfn.IFNA(IF(ISBLANK(VLOOKUP($C488,GVgg!$D$12:CB$600,O$3,FALSE)),"i.a",VLOOKUP($C488,GVgg!$D$12:CB$600,O$3,FALSE)),"i.a"))</f>
        <v>i.a</v>
      </c>
      <c r="P488" s="134" t="str">
        <f>IF($C488="","",_xlfn.IFNA(IF(ISBLANK(VLOOKUP($C488,GVgg!$D$12:CC$600,P$3,FALSE)),"i.a",VLOOKUP($C488,GVgg!$D$12:CC$600,P$3,FALSE)),"i.a"))</f>
        <v>i.a</v>
      </c>
      <c r="Q488" s="134" t="str">
        <f>IF($C488="","",_xlfn.IFNA(IF(ISBLANK(VLOOKUP($C488,GVgg!$D$12:CD$600,Q$3,FALSE)),"i.a",VLOOKUP($C488,GVgg!$D$12:CD$600,Q$3,FALSE)),"i.a"))</f>
        <v>i.a</v>
      </c>
      <c r="R488" s="134" t="str">
        <f>IF($C488="","",_xlfn.IFNA(IF(ISBLANK(VLOOKUP($C488,GVgg!$D$12:CE$600,R$3,FALSE)),"i.a",VLOOKUP($C488,GVgg!$D$12:CE$600,R$3,FALSE)),"i.a"))</f>
        <v>i.a</v>
      </c>
      <c r="S488" s="134" t="str">
        <f>IF($C488="","",_xlfn.IFNA(IF(ISBLANK(VLOOKUP($C488,GVgg!$D$12:CF$600,S$3,FALSE)),"i.a",VLOOKUP($C488,GVgg!$D$12:CF$600,S$3,FALSE)),"i.a"))</f>
        <v>i.a</v>
      </c>
      <c r="T488" s="134" t="str">
        <f>IF($C488="","",_xlfn.IFNA(IF(ISBLANK(VLOOKUP($C488,GVgg!$D$12:CG$600,T$3,FALSE)),"i.a",VLOOKUP($C488,GVgg!$D$12:CG$600,T$3,FALSE)),"i.a"))</f>
        <v>i.a</v>
      </c>
      <c r="U488" s="134" t="str">
        <f>IF($C488="","",_xlfn.IFNA(IF(ISBLANK(VLOOKUP($C488,GVgg!$D$12:CH$600,U$3,FALSE)),"i.a",VLOOKUP($C488,GVgg!$D$12:CH$600,U$3,FALSE)),"i.a"))</f>
        <v>i.a</v>
      </c>
      <c r="V488" s="134" t="str">
        <f>IF($C488="","",_xlfn.IFNA(IF(ISBLANK(VLOOKUP($C488,GVgg!$D$12:CI$600,V$3,FALSE)),"i.a",VLOOKUP($C488,GVgg!$D$12:CI$600,V$3,FALSE)),"i.a"))</f>
        <v>i.a</v>
      </c>
      <c r="W488" s="134" t="str">
        <f>IF($C488="","",_xlfn.IFNA(IF(ISBLANK(VLOOKUP($C488,GVgg!$D$12:CJ$600,W$3,FALSE)),"i.a",VLOOKUP($C488,GVgg!$D$12:CJ$600,W$3,FALSE)),"i.a"))</f>
        <v>i.a</v>
      </c>
      <c r="X488" s="134" t="str">
        <f>IF($C488="","",_xlfn.IFNA(IF(ISBLANK(VLOOKUP($C488,GVgg!$D$12:CK$600,X$3,FALSE)),"i.a",VLOOKUP($C488,GVgg!$D$12:CK$600,X$3,FALSE)),"i.a"))</f>
        <v>i.a</v>
      </c>
      <c r="Y488" s="134" t="str">
        <f>IF($C488="","",_xlfn.IFNA(IF(ISBLANK(VLOOKUP($C488,GVgg!$D$12:CL$600,Y$3,FALSE)),"i.a",VLOOKUP($C488,GVgg!$D$12:CL$600,Y$3,FALSE)),"i.a"))</f>
        <v>i.a</v>
      </c>
      <c r="Z488" s="134" t="str">
        <f>IF($C488="","",_xlfn.IFNA(IF(ISBLANK(VLOOKUP($C488,GVgg!$D$12:CM$600,Z$3,FALSE)),"i.a",VLOOKUP($C488,GVgg!$D$12:CM$600,Z$3,FALSE)),"i.a"))</f>
        <v>i.a</v>
      </c>
      <c r="AA488" s="134" t="str">
        <f>IF($C488="","",_xlfn.IFNA(IF(ISBLANK(VLOOKUP($C488,GVgg!$D$12:CN$600,AA$3,FALSE)),"i.a",VLOOKUP($C488,GVgg!$D$12:CN$600,AA$3,FALSE)),"i.a"))</f>
        <v>i.a</v>
      </c>
      <c r="AB488" s="134" t="str">
        <f>IF($C488="","",_xlfn.IFNA(IF(ISBLANK(VLOOKUP($C488,GVgg!$D$12:CO$600,AB$3,FALSE)),"i.a",VLOOKUP($C488,GVgg!$D$12:CO$600,AB$3,FALSE)),"i.a"))</f>
        <v>i.a</v>
      </c>
    </row>
    <row r="489" spans="1:28" x14ac:dyDescent="0.2">
      <c r="A489" s="45">
        <v>481</v>
      </c>
      <c r="B489" s="45">
        <f>IF(OR(B488=B487,INDEX(GVgg!$B$12:$D$600,B488,1)=""),B488+1,B488)</f>
        <v>481</v>
      </c>
      <c r="C489" s="45">
        <f>IF(B489=B490,"",INDEX(GVgg!$B$12:$D$600,B489,3))</f>
        <v>0</v>
      </c>
      <c r="D489" s="51" t="str">
        <f>_xlfn.IFNA(IF(OR($C489="",ISBLANK(VLOOKUP($C489,GVgg!$D$11:$BV1080,$I$3,FALSE))),"",VLOOKUP($C489,GVgg!$D$11:$BV1080,$I$3,FALSE)),"")</f>
        <v/>
      </c>
      <c r="E489" s="51" t="str">
        <f>_xlfn.IFNA(IF(OR($C489="",ISBLANK(VLOOKUP($C489,GVgg!$D$11:$BV1080,$I$3-1,FALSE))),"",VLOOKUP($C489,GVgg!$D$11:$BV1080,$I$3-1,FALSE)),"")</f>
        <v/>
      </c>
      <c r="F489" s="51">
        <f>IF(B489=B490,UPPER(MID(INDEX(GVgg!$B$12:$F$600,B489,1),9,99)),INDEX(GVgg!$B$12:$F$600,B489,5))</f>
        <v>0</v>
      </c>
      <c r="G489" s="51">
        <f>IF(B489=B490,UPPER(MID(INDEX(GVgg!$B$12:$F$600,B489,1),9,99)),INDEX(GVgg!$B$12:$F$600,B489,4))</f>
        <v>0</v>
      </c>
      <c r="H489" s="106">
        <f t="shared" si="16"/>
        <v>0</v>
      </c>
      <c r="I489" s="108" t="str">
        <f t="shared" si="17"/>
        <v xml:space="preserve"> </v>
      </c>
      <c r="J489" s="134" t="str">
        <f>IF($C489="","",_xlfn.IFNA(IF(ISBLANK(VLOOKUP($C489,GVgg!$D$12:BW$600,J$3,FALSE)),"i.a",VLOOKUP($C489,GVgg!$D$12:BW$600,J$3,FALSE)),"i.a"))</f>
        <v>i.a</v>
      </c>
      <c r="K489" s="134" t="str">
        <f>IF($C489="","",_xlfn.IFNA(IF(ISBLANK(VLOOKUP($C489,GVgg!$D$12:BX$600,K$3,FALSE)),"i.a",VLOOKUP($C489,GVgg!$D$12:BX$600,K$3,FALSE)),"i.a"))</f>
        <v>i.a</v>
      </c>
      <c r="L489" s="134" t="str">
        <f>IF($C489="","",_xlfn.IFNA(IF(ISBLANK(VLOOKUP($C489,GVgg!$D$12:BY$600,L$3,FALSE)),"i.a",VLOOKUP($C489,GVgg!$D$12:BY$600,L$3,FALSE)),"i.a"))</f>
        <v>i.a</v>
      </c>
      <c r="M489" s="134" t="str">
        <f>IF($C489="","",_xlfn.IFNA(IF(ISBLANK(VLOOKUP($C489,GVgg!$D$12:BZ$600,M$3,FALSE)),"i.a",VLOOKUP($C489,GVgg!$D$12:BZ$600,M$3,FALSE)),"i.a"))</f>
        <v>i.a</v>
      </c>
      <c r="N489" s="134" t="str">
        <f>IF($C489="","",_xlfn.IFNA(IF(ISBLANK(VLOOKUP($C489,GVgg!$D$12:CA$600,N$3,FALSE)),"i.a",VLOOKUP($C489,GVgg!$D$12:CA$600,N$3,FALSE)),"i.a"))</f>
        <v>i.a</v>
      </c>
      <c r="O489" s="134" t="str">
        <f>IF($C489="","",_xlfn.IFNA(IF(ISBLANK(VLOOKUP($C489,GVgg!$D$12:CB$600,O$3,FALSE)),"i.a",VLOOKUP($C489,GVgg!$D$12:CB$600,O$3,FALSE)),"i.a"))</f>
        <v>i.a</v>
      </c>
      <c r="P489" s="134" t="str">
        <f>IF($C489="","",_xlfn.IFNA(IF(ISBLANK(VLOOKUP($C489,GVgg!$D$12:CC$600,P$3,FALSE)),"i.a",VLOOKUP($C489,GVgg!$D$12:CC$600,P$3,FALSE)),"i.a"))</f>
        <v>i.a</v>
      </c>
      <c r="Q489" s="134" t="str">
        <f>IF($C489="","",_xlfn.IFNA(IF(ISBLANK(VLOOKUP($C489,GVgg!$D$12:CD$600,Q$3,FALSE)),"i.a",VLOOKUP($C489,GVgg!$D$12:CD$600,Q$3,FALSE)),"i.a"))</f>
        <v>i.a</v>
      </c>
      <c r="R489" s="134" t="str">
        <f>IF($C489="","",_xlfn.IFNA(IF(ISBLANK(VLOOKUP($C489,GVgg!$D$12:CE$600,R$3,FALSE)),"i.a",VLOOKUP($C489,GVgg!$D$12:CE$600,R$3,FALSE)),"i.a"))</f>
        <v>i.a</v>
      </c>
      <c r="S489" s="134" t="str">
        <f>IF($C489="","",_xlfn.IFNA(IF(ISBLANK(VLOOKUP($C489,GVgg!$D$12:CF$600,S$3,FALSE)),"i.a",VLOOKUP($C489,GVgg!$D$12:CF$600,S$3,FALSE)),"i.a"))</f>
        <v>i.a</v>
      </c>
      <c r="T489" s="134" t="str">
        <f>IF($C489="","",_xlfn.IFNA(IF(ISBLANK(VLOOKUP($C489,GVgg!$D$12:CG$600,T$3,FALSE)),"i.a",VLOOKUP($C489,GVgg!$D$12:CG$600,T$3,FALSE)),"i.a"))</f>
        <v>i.a</v>
      </c>
      <c r="U489" s="134" t="str">
        <f>IF($C489="","",_xlfn.IFNA(IF(ISBLANK(VLOOKUP($C489,GVgg!$D$12:CH$600,U$3,FALSE)),"i.a",VLOOKUP($C489,GVgg!$D$12:CH$600,U$3,FALSE)),"i.a"))</f>
        <v>i.a</v>
      </c>
      <c r="V489" s="134" t="str">
        <f>IF($C489="","",_xlfn.IFNA(IF(ISBLANK(VLOOKUP($C489,GVgg!$D$12:CI$600,V$3,FALSE)),"i.a",VLOOKUP($C489,GVgg!$D$12:CI$600,V$3,FALSE)),"i.a"))</f>
        <v>i.a</v>
      </c>
      <c r="W489" s="134" t="str">
        <f>IF($C489="","",_xlfn.IFNA(IF(ISBLANK(VLOOKUP($C489,GVgg!$D$12:CJ$600,W$3,FALSE)),"i.a",VLOOKUP($C489,GVgg!$D$12:CJ$600,W$3,FALSE)),"i.a"))</f>
        <v>i.a</v>
      </c>
      <c r="X489" s="134" t="str">
        <f>IF($C489="","",_xlfn.IFNA(IF(ISBLANK(VLOOKUP($C489,GVgg!$D$12:CK$600,X$3,FALSE)),"i.a",VLOOKUP($C489,GVgg!$D$12:CK$600,X$3,FALSE)),"i.a"))</f>
        <v>i.a</v>
      </c>
      <c r="Y489" s="134" t="str">
        <f>IF($C489="","",_xlfn.IFNA(IF(ISBLANK(VLOOKUP($C489,GVgg!$D$12:CL$600,Y$3,FALSE)),"i.a",VLOOKUP($C489,GVgg!$D$12:CL$600,Y$3,FALSE)),"i.a"))</f>
        <v>i.a</v>
      </c>
      <c r="Z489" s="134" t="str">
        <f>IF($C489="","",_xlfn.IFNA(IF(ISBLANK(VLOOKUP($C489,GVgg!$D$12:CM$600,Z$3,FALSE)),"i.a",VLOOKUP($C489,GVgg!$D$12:CM$600,Z$3,FALSE)),"i.a"))</f>
        <v>i.a</v>
      </c>
      <c r="AA489" s="134" t="str">
        <f>IF($C489="","",_xlfn.IFNA(IF(ISBLANK(VLOOKUP($C489,GVgg!$D$12:CN$600,AA$3,FALSE)),"i.a",VLOOKUP($C489,GVgg!$D$12:CN$600,AA$3,FALSE)),"i.a"))</f>
        <v>i.a</v>
      </c>
      <c r="AB489" s="134" t="str">
        <f>IF($C489="","",_xlfn.IFNA(IF(ISBLANK(VLOOKUP($C489,GVgg!$D$12:CO$600,AB$3,FALSE)),"i.a",VLOOKUP($C489,GVgg!$D$12:CO$600,AB$3,FALSE)),"i.a"))</f>
        <v>i.a</v>
      </c>
    </row>
    <row r="490" spans="1:28" x14ac:dyDescent="0.2">
      <c r="A490" s="45">
        <v>482</v>
      </c>
      <c r="B490" s="45">
        <f>IF(OR(B489=B488,INDEX(GVgg!$B$12:$D$600,B489,1)=""),B489+1,B489)</f>
        <v>482</v>
      </c>
      <c r="C490" s="45">
        <f>IF(B490=B491,"",INDEX(GVgg!$B$12:$D$600,B490,3))</f>
        <v>0</v>
      </c>
      <c r="D490" s="51" t="str">
        <f>_xlfn.IFNA(IF(OR($C490="",ISBLANK(VLOOKUP($C490,GVgg!$D$11:$BV1081,$I$3,FALSE))),"",VLOOKUP($C490,GVgg!$D$11:$BV1081,$I$3,FALSE)),"")</f>
        <v/>
      </c>
      <c r="E490" s="51" t="str">
        <f>_xlfn.IFNA(IF(OR($C490="",ISBLANK(VLOOKUP($C490,GVgg!$D$11:$BV1081,$I$3-1,FALSE))),"",VLOOKUP($C490,GVgg!$D$11:$BV1081,$I$3-1,FALSE)),"")</f>
        <v/>
      </c>
      <c r="F490" s="51">
        <f>IF(B490=B491,UPPER(MID(INDEX(GVgg!$B$12:$F$600,B490,1),9,99)),INDEX(GVgg!$B$12:$F$600,B490,5))</f>
        <v>0</v>
      </c>
      <c r="G490" s="51">
        <f>IF(B490=B491,UPPER(MID(INDEX(GVgg!$B$12:$F$600,B490,1),9,99)),INDEX(GVgg!$B$12:$F$600,B490,4))</f>
        <v>0</v>
      </c>
      <c r="H490" s="106">
        <f t="shared" si="16"/>
        <v>0</v>
      </c>
      <c r="I490" s="108" t="str">
        <f t="shared" si="17"/>
        <v xml:space="preserve"> </v>
      </c>
      <c r="J490" s="134" t="str">
        <f>IF($C490="","",_xlfn.IFNA(IF(ISBLANK(VLOOKUP($C490,GVgg!$D$12:BW$600,J$3,FALSE)),"i.a",VLOOKUP($C490,GVgg!$D$12:BW$600,J$3,FALSE)),"i.a"))</f>
        <v>i.a</v>
      </c>
      <c r="K490" s="134" t="str">
        <f>IF($C490="","",_xlfn.IFNA(IF(ISBLANK(VLOOKUP($C490,GVgg!$D$12:BX$600,K$3,FALSE)),"i.a",VLOOKUP($C490,GVgg!$D$12:BX$600,K$3,FALSE)),"i.a"))</f>
        <v>i.a</v>
      </c>
      <c r="L490" s="134" t="str">
        <f>IF($C490="","",_xlfn.IFNA(IF(ISBLANK(VLOOKUP($C490,GVgg!$D$12:BY$600,L$3,FALSE)),"i.a",VLOOKUP($C490,GVgg!$D$12:BY$600,L$3,FALSE)),"i.a"))</f>
        <v>i.a</v>
      </c>
      <c r="M490" s="134" t="str">
        <f>IF($C490="","",_xlfn.IFNA(IF(ISBLANK(VLOOKUP($C490,GVgg!$D$12:BZ$600,M$3,FALSE)),"i.a",VLOOKUP($C490,GVgg!$D$12:BZ$600,M$3,FALSE)),"i.a"))</f>
        <v>i.a</v>
      </c>
      <c r="N490" s="134" t="str">
        <f>IF($C490="","",_xlfn.IFNA(IF(ISBLANK(VLOOKUP($C490,GVgg!$D$12:CA$600,N$3,FALSE)),"i.a",VLOOKUP($C490,GVgg!$D$12:CA$600,N$3,FALSE)),"i.a"))</f>
        <v>i.a</v>
      </c>
      <c r="O490" s="134" t="str">
        <f>IF($C490="","",_xlfn.IFNA(IF(ISBLANK(VLOOKUP($C490,GVgg!$D$12:CB$600,O$3,FALSE)),"i.a",VLOOKUP($C490,GVgg!$D$12:CB$600,O$3,FALSE)),"i.a"))</f>
        <v>i.a</v>
      </c>
      <c r="P490" s="134" t="str">
        <f>IF($C490="","",_xlfn.IFNA(IF(ISBLANK(VLOOKUP($C490,GVgg!$D$12:CC$600,P$3,FALSE)),"i.a",VLOOKUP($C490,GVgg!$D$12:CC$600,P$3,FALSE)),"i.a"))</f>
        <v>i.a</v>
      </c>
      <c r="Q490" s="134" t="str">
        <f>IF($C490="","",_xlfn.IFNA(IF(ISBLANK(VLOOKUP($C490,GVgg!$D$12:CD$600,Q$3,FALSE)),"i.a",VLOOKUP($C490,GVgg!$D$12:CD$600,Q$3,FALSE)),"i.a"))</f>
        <v>i.a</v>
      </c>
      <c r="R490" s="134" t="str">
        <f>IF($C490="","",_xlfn.IFNA(IF(ISBLANK(VLOOKUP($C490,GVgg!$D$12:CE$600,R$3,FALSE)),"i.a",VLOOKUP($C490,GVgg!$D$12:CE$600,R$3,FALSE)),"i.a"))</f>
        <v>i.a</v>
      </c>
      <c r="S490" s="134" t="str">
        <f>IF($C490="","",_xlfn.IFNA(IF(ISBLANK(VLOOKUP($C490,GVgg!$D$12:CF$600,S$3,FALSE)),"i.a",VLOOKUP($C490,GVgg!$D$12:CF$600,S$3,FALSE)),"i.a"))</f>
        <v>i.a</v>
      </c>
      <c r="T490" s="134" t="str">
        <f>IF($C490="","",_xlfn.IFNA(IF(ISBLANK(VLOOKUP($C490,GVgg!$D$12:CG$600,T$3,FALSE)),"i.a",VLOOKUP($C490,GVgg!$D$12:CG$600,T$3,FALSE)),"i.a"))</f>
        <v>i.a</v>
      </c>
      <c r="U490" s="134" t="str">
        <f>IF($C490="","",_xlfn.IFNA(IF(ISBLANK(VLOOKUP($C490,GVgg!$D$12:CH$600,U$3,FALSE)),"i.a",VLOOKUP($C490,GVgg!$D$12:CH$600,U$3,FALSE)),"i.a"))</f>
        <v>i.a</v>
      </c>
      <c r="V490" s="134" t="str">
        <f>IF($C490="","",_xlfn.IFNA(IF(ISBLANK(VLOOKUP($C490,GVgg!$D$12:CI$600,V$3,FALSE)),"i.a",VLOOKUP($C490,GVgg!$D$12:CI$600,V$3,FALSE)),"i.a"))</f>
        <v>i.a</v>
      </c>
      <c r="W490" s="134" t="str">
        <f>IF($C490="","",_xlfn.IFNA(IF(ISBLANK(VLOOKUP($C490,GVgg!$D$12:CJ$600,W$3,FALSE)),"i.a",VLOOKUP($C490,GVgg!$D$12:CJ$600,W$3,FALSE)),"i.a"))</f>
        <v>i.a</v>
      </c>
      <c r="X490" s="134" t="str">
        <f>IF($C490="","",_xlfn.IFNA(IF(ISBLANK(VLOOKUP($C490,GVgg!$D$12:CK$600,X$3,FALSE)),"i.a",VLOOKUP($C490,GVgg!$D$12:CK$600,X$3,FALSE)),"i.a"))</f>
        <v>i.a</v>
      </c>
      <c r="Y490" s="134" t="str">
        <f>IF($C490="","",_xlfn.IFNA(IF(ISBLANK(VLOOKUP($C490,GVgg!$D$12:CL$600,Y$3,FALSE)),"i.a",VLOOKUP($C490,GVgg!$D$12:CL$600,Y$3,FALSE)),"i.a"))</f>
        <v>i.a</v>
      </c>
      <c r="Z490" s="134" t="str">
        <f>IF($C490="","",_xlfn.IFNA(IF(ISBLANK(VLOOKUP($C490,GVgg!$D$12:CM$600,Z$3,FALSE)),"i.a",VLOOKUP($C490,GVgg!$D$12:CM$600,Z$3,FALSE)),"i.a"))</f>
        <v>i.a</v>
      </c>
      <c r="AA490" s="134" t="str">
        <f>IF($C490="","",_xlfn.IFNA(IF(ISBLANK(VLOOKUP($C490,GVgg!$D$12:CN$600,AA$3,FALSE)),"i.a",VLOOKUP($C490,GVgg!$D$12:CN$600,AA$3,FALSE)),"i.a"))</f>
        <v>i.a</v>
      </c>
      <c r="AB490" s="134" t="str">
        <f>IF($C490="","",_xlfn.IFNA(IF(ISBLANK(VLOOKUP($C490,GVgg!$D$12:CO$600,AB$3,FALSE)),"i.a",VLOOKUP($C490,GVgg!$D$12:CO$600,AB$3,FALSE)),"i.a"))</f>
        <v>i.a</v>
      </c>
    </row>
    <row r="491" spans="1:28" x14ac:dyDescent="0.2">
      <c r="A491" s="45">
        <v>483</v>
      </c>
      <c r="B491" s="45">
        <f>IF(OR(B490=B489,INDEX(GVgg!$B$12:$D$600,B490,1)=""),B490+1,B490)</f>
        <v>483</v>
      </c>
      <c r="C491" s="45">
        <f>IF(B491=B492,"",INDEX(GVgg!$B$12:$D$600,B491,3))</f>
        <v>0</v>
      </c>
      <c r="D491" s="51" t="str">
        <f>_xlfn.IFNA(IF(OR($C491="",ISBLANK(VLOOKUP($C491,GVgg!$D$11:$BV1082,$I$3,FALSE))),"",VLOOKUP($C491,GVgg!$D$11:$BV1082,$I$3,FALSE)),"")</f>
        <v/>
      </c>
      <c r="E491" s="51" t="str">
        <f>_xlfn.IFNA(IF(OR($C491="",ISBLANK(VLOOKUP($C491,GVgg!$D$11:$BV1082,$I$3-1,FALSE))),"",VLOOKUP($C491,GVgg!$D$11:$BV1082,$I$3-1,FALSE)),"")</f>
        <v/>
      </c>
      <c r="F491" s="51">
        <f>IF(B491=B492,UPPER(MID(INDEX(GVgg!$B$12:$F$600,B491,1),9,99)),INDEX(GVgg!$B$12:$F$600,B491,5))</f>
        <v>0</v>
      </c>
      <c r="G491" s="51">
        <f>IF(B491=B492,UPPER(MID(INDEX(GVgg!$B$12:$F$600,B491,1),9,99)),INDEX(GVgg!$B$12:$F$600,B491,4))</f>
        <v>0</v>
      </c>
      <c r="H491" s="106">
        <f t="shared" si="16"/>
        <v>0</v>
      </c>
      <c r="I491" s="108" t="str">
        <f t="shared" si="17"/>
        <v xml:space="preserve"> </v>
      </c>
      <c r="J491" s="134" t="str">
        <f>IF($C491="","",_xlfn.IFNA(IF(ISBLANK(VLOOKUP($C491,GVgg!$D$12:BW$600,J$3,FALSE)),"i.a",VLOOKUP($C491,GVgg!$D$12:BW$600,J$3,FALSE)),"i.a"))</f>
        <v>i.a</v>
      </c>
      <c r="K491" s="134" t="str">
        <f>IF($C491="","",_xlfn.IFNA(IF(ISBLANK(VLOOKUP($C491,GVgg!$D$12:BX$600,K$3,FALSE)),"i.a",VLOOKUP($C491,GVgg!$D$12:BX$600,K$3,FALSE)),"i.a"))</f>
        <v>i.a</v>
      </c>
      <c r="L491" s="134" t="str">
        <f>IF($C491="","",_xlfn.IFNA(IF(ISBLANK(VLOOKUP($C491,GVgg!$D$12:BY$600,L$3,FALSE)),"i.a",VLOOKUP($C491,GVgg!$D$12:BY$600,L$3,FALSE)),"i.a"))</f>
        <v>i.a</v>
      </c>
      <c r="M491" s="134" t="str">
        <f>IF($C491="","",_xlfn.IFNA(IF(ISBLANK(VLOOKUP($C491,GVgg!$D$12:BZ$600,M$3,FALSE)),"i.a",VLOOKUP($C491,GVgg!$D$12:BZ$600,M$3,FALSE)),"i.a"))</f>
        <v>i.a</v>
      </c>
      <c r="N491" s="134" t="str">
        <f>IF($C491="","",_xlfn.IFNA(IF(ISBLANK(VLOOKUP($C491,GVgg!$D$12:CA$600,N$3,FALSE)),"i.a",VLOOKUP($C491,GVgg!$D$12:CA$600,N$3,FALSE)),"i.a"))</f>
        <v>i.a</v>
      </c>
      <c r="O491" s="134" t="str">
        <f>IF($C491="","",_xlfn.IFNA(IF(ISBLANK(VLOOKUP($C491,GVgg!$D$12:CB$600,O$3,FALSE)),"i.a",VLOOKUP($C491,GVgg!$D$12:CB$600,O$3,FALSE)),"i.a"))</f>
        <v>i.a</v>
      </c>
      <c r="P491" s="134" t="str">
        <f>IF($C491="","",_xlfn.IFNA(IF(ISBLANK(VLOOKUP($C491,GVgg!$D$12:CC$600,P$3,FALSE)),"i.a",VLOOKUP($C491,GVgg!$D$12:CC$600,P$3,FALSE)),"i.a"))</f>
        <v>i.a</v>
      </c>
      <c r="Q491" s="134" t="str">
        <f>IF($C491="","",_xlfn.IFNA(IF(ISBLANK(VLOOKUP($C491,GVgg!$D$12:CD$600,Q$3,FALSE)),"i.a",VLOOKUP($C491,GVgg!$D$12:CD$600,Q$3,FALSE)),"i.a"))</f>
        <v>i.a</v>
      </c>
      <c r="R491" s="134" t="str">
        <f>IF($C491="","",_xlfn.IFNA(IF(ISBLANK(VLOOKUP($C491,GVgg!$D$12:CE$600,R$3,FALSE)),"i.a",VLOOKUP($C491,GVgg!$D$12:CE$600,R$3,FALSE)),"i.a"))</f>
        <v>i.a</v>
      </c>
      <c r="S491" s="134" t="str">
        <f>IF($C491="","",_xlfn.IFNA(IF(ISBLANK(VLOOKUP($C491,GVgg!$D$12:CF$600,S$3,FALSE)),"i.a",VLOOKUP($C491,GVgg!$D$12:CF$600,S$3,FALSE)),"i.a"))</f>
        <v>i.a</v>
      </c>
      <c r="T491" s="134" t="str">
        <f>IF($C491="","",_xlfn.IFNA(IF(ISBLANK(VLOOKUP($C491,GVgg!$D$12:CG$600,T$3,FALSE)),"i.a",VLOOKUP($C491,GVgg!$D$12:CG$600,T$3,FALSE)),"i.a"))</f>
        <v>i.a</v>
      </c>
      <c r="U491" s="134" t="str">
        <f>IF($C491="","",_xlfn.IFNA(IF(ISBLANK(VLOOKUP($C491,GVgg!$D$12:CH$600,U$3,FALSE)),"i.a",VLOOKUP($C491,GVgg!$D$12:CH$600,U$3,FALSE)),"i.a"))</f>
        <v>i.a</v>
      </c>
      <c r="V491" s="134" t="str">
        <f>IF($C491="","",_xlfn.IFNA(IF(ISBLANK(VLOOKUP($C491,GVgg!$D$12:CI$600,V$3,FALSE)),"i.a",VLOOKUP($C491,GVgg!$D$12:CI$600,V$3,FALSE)),"i.a"))</f>
        <v>i.a</v>
      </c>
      <c r="W491" s="134" t="str">
        <f>IF($C491="","",_xlfn.IFNA(IF(ISBLANK(VLOOKUP($C491,GVgg!$D$12:CJ$600,W$3,FALSE)),"i.a",VLOOKUP($C491,GVgg!$D$12:CJ$600,W$3,FALSE)),"i.a"))</f>
        <v>i.a</v>
      </c>
      <c r="X491" s="134" t="str">
        <f>IF($C491="","",_xlfn.IFNA(IF(ISBLANK(VLOOKUP($C491,GVgg!$D$12:CK$600,X$3,FALSE)),"i.a",VLOOKUP($C491,GVgg!$D$12:CK$600,X$3,FALSE)),"i.a"))</f>
        <v>i.a</v>
      </c>
      <c r="Y491" s="134" t="str">
        <f>IF($C491="","",_xlfn.IFNA(IF(ISBLANK(VLOOKUP($C491,GVgg!$D$12:CL$600,Y$3,FALSE)),"i.a",VLOOKUP($C491,GVgg!$D$12:CL$600,Y$3,FALSE)),"i.a"))</f>
        <v>i.a</v>
      </c>
      <c r="Z491" s="134" t="str">
        <f>IF($C491="","",_xlfn.IFNA(IF(ISBLANK(VLOOKUP($C491,GVgg!$D$12:CM$600,Z$3,FALSE)),"i.a",VLOOKUP($C491,GVgg!$D$12:CM$600,Z$3,FALSE)),"i.a"))</f>
        <v>i.a</v>
      </c>
      <c r="AA491" s="134" t="str">
        <f>IF($C491="","",_xlfn.IFNA(IF(ISBLANK(VLOOKUP($C491,GVgg!$D$12:CN$600,AA$3,FALSE)),"i.a",VLOOKUP($C491,GVgg!$D$12:CN$600,AA$3,FALSE)),"i.a"))</f>
        <v>i.a</v>
      </c>
      <c r="AB491" s="134" t="str">
        <f>IF($C491="","",_xlfn.IFNA(IF(ISBLANK(VLOOKUP($C491,GVgg!$D$12:CO$600,AB$3,FALSE)),"i.a",VLOOKUP($C491,GVgg!$D$12:CO$600,AB$3,FALSE)),"i.a"))</f>
        <v>i.a</v>
      </c>
    </row>
    <row r="492" spans="1:28" x14ac:dyDescent="0.2">
      <c r="A492" s="45">
        <v>484</v>
      </c>
      <c r="B492" s="45">
        <f>IF(OR(B491=B490,INDEX(GVgg!$B$12:$D$600,B491,1)=""),B491+1,B491)</f>
        <v>484</v>
      </c>
      <c r="C492" s="45">
        <f>IF(B492=B493,"",INDEX(GVgg!$B$12:$D$600,B492,3))</f>
        <v>0</v>
      </c>
      <c r="D492" s="51" t="str">
        <f>_xlfn.IFNA(IF(OR($C492="",ISBLANK(VLOOKUP($C492,GVgg!$D$11:$BV1083,$I$3,FALSE))),"",VLOOKUP($C492,GVgg!$D$11:$BV1083,$I$3,FALSE)),"")</f>
        <v/>
      </c>
      <c r="E492" s="51" t="str">
        <f>_xlfn.IFNA(IF(OR($C492="",ISBLANK(VLOOKUP($C492,GVgg!$D$11:$BV1083,$I$3-1,FALSE))),"",VLOOKUP($C492,GVgg!$D$11:$BV1083,$I$3-1,FALSE)),"")</f>
        <v/>
      </c>
      <c r="F492" s="51">
        <f>IF(B492=B493,UPPER(MID(INDEX(GVgg!$B$12:$F$600,B492,1),9,99)),INDEX(GVgg!$B$12:$F$600,B492,5))</f>
        <v>0</v>
      </c>
      <c r="G492" s="51">
        <f>IF(B492=B493,UPPER(MID(INDEX(GVgg!$B$12:$F$600,B492,1),9,99)),INDEX(GVgg!$B$12:$F$600,B492,4))</f>
        <v>0</v>
      </c>
      <c r="H492" s="106">
        <f t="shared" si="16"/>
        <v>0</v>
      </c>
      <c r="I492" s="108" t="str">
        <f t="shared" si="17"/>
        <v xml:space="preserve"> </v>
      </c>
      <c r="J492" s="134" t="str">
        <f>IF($C492="","",_xlfn.IFNA(IF(ISBLANK(VLOOKUP($C492,GVgg!$D$12:BW$600,J$3,FALSE)),"i.a",VLOOKUP($C492,GVgg!$D$12:BW$600,J$3,FALSE)),"i.a"))</f>
        <v>i.a</v>
      </c>
      <c r="K492" s="134" t="str">
        <f>IF($C492="","",_xlfn.IFNA(IF(ISBLANK(VLOOKUP($C492,GVgg!$D$12:BX$600,K$3,FALSE)),"i.a",VLOOKUP($C492,GVgg!$D$12:BX$600,K$3,FALSE)),"i.a"))</f>
        <v>i.a</v>
      </c>
      <c r="L492" s="134" t="str">
        <f>IF($C492="","",_xlfn.IFNA(IF(ISBLANK(VLOOKUP($C492,GVgg!$D$12:BY$600,L$3,FALSE)),"i.a",VLOOKUP($C492,GVgg!$D$12:BY$600,L$3,FALSE)),"i.a"))</f>
        <v>i.a</v>
      </c>
      <c r="M492" s="134" t="str">
        <f>IF($C492="","",_xlfn.IFNA(IF(ISBLANK(VLOOKUP($C492,GVgg!$D$12:BZ$600,M$3,FALSE)),"i.a",VLOOKUP($C492,GVgg!$D$12:BZ$600,M$3,FALSE)),"i.a"))</f>
        <v>i.a</v>
      </c>
      <c r="N492" s="134" t="str">
        <f>IF($C492="","",_xlfn.IFNA(IF(ISBLANK(VLOOKUP($C492,GVgg!$D$12:CA$600,N$3,FALSE)),"i.a",VLOOKUP($C492,GVgg!$D$12:CA$600,N$3,FALSE)),"i.a"))</f>
        <v>i.a</v>
      </c>
      <c r="O492" s="134" t="str">
        <f>IF($C492="","",_xlfn.IFNA(IF(ISBLANK(VLOOKUP($C492,GVgg!$D$12:CB$600,O$3,FALSE)),"i.a",VLOOKUP($C492,GVgg!$D$12:CB$600,O$3,FALSE)),"i.a"))</f>
        <v>i.a</v>
      </c>
      <c r="P492" s="134" t="str">
        <f>IF($C492="","",_xlfn.IFNA(IF(ISBLANK(VLOOKUP($C492,GVgg!$D$12:CC$600,P$3,FALSE)),"i.a",VLOOKUP($C492,GVgg!$D$12:CC$600,P$3,FALSE)),"i.a"))</f>
        <v>i.a</v>
      </c>
      <c r="Q492" s="134" t="str">
        <f>IF($C492="","",_xlfn.IFNA(IF(ISBLANK(VLOOKUP($C492,GVgg!$D$12:CD$600,Q$3,FALSE)),"i.a",VLOOKUP($C492,GVgg!$D$12:CD$600,Q$3,FALSE)),"i.a"))</f>
        <v>i.a</v>
      </c>
      <c r="R492" s="134" t="str">
        <f>IF($C492="","",_xlfn.IFNA(IF(ISBLANK(VLOOKUP($C492,GVgg!$D$12:CE$600,R$3,FALSE)),"i.a",VLOOKUP($C492,GVgg!$D$12:CE$600,R$3,FALSE)),"i.a"))</f>
        <v>i.a</v>
      </c>
      <c r="S492" s="134" t="str">
        <f>IF($C492="","",_xlfn.IFNA(IF(ISBLANK(VLOOKUP($C492,GVgg!$D$12:CF$600,S$3,FALSE)),"i.a",VLOOKUP($C492,GVgg!$D$12:CF$600,S$3,FALSE)),"i.a"))</f>
        <v>i.a</v>
      </c>
      <c r="T492" s="134" t="str">
        <f>IF($C492="","",_xlfn.IFNA(IF(ISBLANK(VLOOKUP($C492,GVgg!$D$12:CG$600,T$3,FALSE)),"i.a",VLOOKUP($C492,GVgg!$D$12:CG$600,T$3,FALSE)),"i.a"))</f>
        <v>i.a</v>
      </c>
      <c r="U492" s="134" t="str">
        <f>IF($C492="","",_xlfn.IFNA(IF(ISBLANK(VLOOKUP($C492,GVgg!$D$12:CH$600,U$3,FALSE)),"i.a",VLOOKUP($C492,GVgg!$D$12:CH$600,U$3,FALSE)),"i.a"))</f>
        <v>i.a</v>
      </c>
      <c r="V492" s="134" t="str">
        <f>IF($C492="","",_xlfn.IFNA(IF(ISBLANK(VLOOKUP($C492,GVgg!$D$12:CI$600,V$3,FALSE)),"i.a",VLOOKUP($C492,GVgg!$D$12:CI$600,V$3,FALSE)),"i.a"))</f>
        <v>i.a</v>
      </c>
      <c r="W492" s="134" t="str">
        <f>IF($C492="","",_xlfn.IFNA(IF(ISBLANK(VLOOKUP($C492,GVgg!$D$12:CJ$600,W$3,FALSE)),"i.a",VLOOKUP($C492,GVgg!$D$12:CJ$600,W$3,FALSE)),"i.a"))</f>
        <v>i.a</v>
      </c>
      <c r="X492" s="134" t="str">
        <f>IF($C492="","",_xlfn.IFNA(IF(ISBLANK(VLOOKUP($C492,GVgg!$D$12:CK$600,X$3,FALSE)),"i.a",VLOOKUP($C492,GVgg!$D$12:CK$600,X$3,FALSE)),"i.a"))</f>
        <v>i.a</v>
      </c>
      <c r="Y492" s="134" t="str">
        <f>IF($C492="","",_xlfn.IFNA(IF(ISBLANK(VLOOKUP($C492,GVgg!$D$12:CL$600,Y$3,FALSE)),"i.a",VLOOKUP($C492,GVgg!$D$12:CL$600,Y$3,FALSE)),"i.a"))</f>
        <v>i.a</v>
      </c>
      <c r="Z492" s="134" t="str">
        <f>IF($C492="","",_xlfn.IFNA(IF(ISBLANK(VLOOKUP($C492,GVgg!$D$12:CM$600,Z$3,FALSE)),"i.a",VLOOKUP($C492,GVgg!$D$12:CM$600,Z$3,FALSE)),"i.a"))</f>
        <v>i.a</v>
      </c>
      <c r="AA492" s="134" t="str">
        <f>IF($C492="","",_xlfn.IFNA(IF(ISBLANK(VLOOKUP($C492,GVgg!$D$12:CN$600,AA$3,FALSE)),"i.a",VLOOKUP($C492,GVgg!$D$12:CN$600,AA$3,FALSE)),"i.a"))</f>
        <v>i.a</v>
      </c>
      <c r="AB492" s="134" t="str">
        <f>IF($C492="","",_xlfn.IFNA(IF(ISBLANK(VLOOKUP($C492,GVgg!$D$12:CO$600,AB$3,FALSE)),"i.a",VLOOKUP($C492,GVgg!$D$12:CO$600,AB$3,FALSE)),"i.a"))</f>
        <v>i.a</v>
      </c>
    </row>
    <row r="493" spans="1:28" x14ac:dyDescent="0.2">
      <c r="A493" s="45">
        <v>485</v>
      </c>
      <c r="B493" s="45">
        <f>IF(OR(B492=B491,INDEX(GVgg!$B$12:$D$600,B492,1)=""),B492+1,B492)</f>
        <v>485</v>
      </c>
      <c r="C493" s="45">
        <f>IF(B493=B494,"",INDEX(GVgg!$B$12:$D$600,B493,3))</f>
        <v>0</v>
      </c>
      <c r="D493" s="51" t="str">
        <f>_xlfn.IFNA(IF(OR($C493="",ISBLANK(VLOOKUP($C493,GVgg!$D$11:$BV1084,$I$3,FALSE))),"",VLOOKUP($C493,GVgg!$D$11:$BV1084,$I$3,FALSE)),"")</f>
        <v/>
      </c>
      <c r="E493" s="51" t="str">
        <f>_xlfn.IFNA(IF(OR($C493="",ISBLANK(VLOOKUP($C493,GVgg!$D$11:$BV1084,$I$3-1,FALSE))),"",VLOOKUP($C493,GVgg!$D$11:$BV1084,$I$3-1,FALSE)),"")</f>
        <v/>
      </c>
      <c r="F493" s="51">
        <f>IF(B493=B494,UPPER(MID(INDEX(GVgg!$B$12:$F$600,B493,1),9,99)),INDEX(GVgg!$B$12:$F$600,B493,5))</f>
        <v>0</v>
      </c>
      <c r="G493" s="51">
        <f>IF(B493=B494,UPPER(MID(INDEX(GVgg!$B$12:$F$600,B493,1),9,99)),INDEX(GVgg!$B$12:$F$600,B493,4))</f>
        <v>0</v>
      </c>
      <c r="H493" s="106">
        <f t="shared" si="16"/>
        <v>0</v>
      </c>
      <c r="I493" s="108" t="str">
        <f t="shared" si="17"/>
        <v xml:space="preserve"> </v>
      </c>
      <c r="J493" s="134" t="str">
        <f>IF($C493="","",_xlfn.IFNA(IF(ISBLANK(VLOOKUP($C493,GVgg!$D$12:BW$600,J$3,FALSE)),"i.a",VLOOKUP($C493,GVgg!$D$12:BW$600,J$3,FALSE)),"i.a"))</f>
        <v>i.a</v>
      </c>
      <c r="K493" s="134" t="str">
        <f>IF($C493="","",_xlfn.IFNA(IF(ISBLANK(VLOOKUP($C493,GVgg!$D$12:BX$600,K$3,FALSE)),"i.a",VLOOKUP($C493,GVgg!$D$12:BX$600,K$3,FALSE)),"i.a"))</f>
        <v>i.a</v>
      </c>
      <c r="L493" s="134" t="str">
        <f>IF($C493="","",_xlfn.IFNA(IF(ISBLANK(VLOOKUP($C493,GVgg!$D$12:BY$600,L$3,FALSE)),"i.a",VLOOKUP($C493,GVgg!$D$12:BY$600,L$3,FALSE)),"i.a"))</f>
        <v>i.a</v>
      </c>
      <c r="M493" s="134" t="str">
        <f>IF($C493="","",_xlfn.IFNA(IF(ISBLANK(VLOOKUP($C493,GVgg!$D$12:BZ$600,M$3,FALSE)),"i.a",VLOOKUP($C493,GVgg!$D$12:BZ$600,M$3,FALSE)),"i.a"))</f>
        <v>i.a</v>
      </c>
      <c r="N493" s="134" t="str">
        <f>IF($C493="","",_xlfn.IFNA(IF(ISBLANK(VLOOKUP($C493,GVgg!$D$12:CA$600,N$3,FALSE)),"i.a",VLOOKUP($C493,GVgg!$D$12:CA$600,N$3,FALSE)),"i.a"))</f>
        <v>i.a</v>
      </c>
      <c r="O493" s="134" t="str">
        <f>IF($C493="","",_xlfn.IFNA(IF(ISBLANK(VLOOKUP($C493,GVgg!$D$12:CB$600,O$3,FALSE)),"i.a",VLOOKUP($C493,GVgg!$D$12:CB$600,O$3,FALSE)),"i.a"))</f>
        <v>i.a</v>
      </c>
      <c r="P493" s="134" t="str">
        <f>IF($C493="","",_xlfn.IFNA(IF(ISBLANK(VLOOKUP($C493,GVgg!$D$12:CC$600,P$3,FALSE)),"i.a",VLOOKUP($C493,GVgg!$D$12:CC$600,P$3,FALSE)),"i.a"))</f>
        <v>i.a</v>
      </c>
      <c r="Q493" s="134" t="str">
        <f>IF($C493="","",_xlfn.IFNA(IF(ISBLANK(VLOOKUP($C493,GVgg!$D$12:CD$600,Q$3,FALSE)),"i.a",VLOOKUP($C493,GVgg!$D$12:CD$600,Q$3,FALSE)),"i.a"))</f>
        <v>i.a</v>
      </c>
      <c r="R493" s="134" t="str">
        <f>IF($C493="","",_xlfn.IFNA(IF(ISBLANK(VLOOKUP($C493,GVgg!$D$12:CE$600,R$3,FALSE)),"i.a",VLOOKUP($C493,GVgg!$D$12:CE$600,R$3,FALSE)),"i.a"))</f>
        <v>i.a</v>
      </c>
      <c r="S493" s="134" t="str">
        <f>IF($C493="","",_xlfn.IFNA(IF(ISBLANK(VLOOKUP($C493,GVgg!$D$12:CF$600,S$3,FALSE)),"i.a",VLOOKUP($C493,GVgg!$D$12:CF$600,S$3,FALSE)),"i.a"))</f>
        <v>i.a</v>
      </c>
      <c r="T493" s="134" t="str">
        <f>IF($C493="","",_xlfn.IFNA(IF(ISBLANK(VLOOKUP($C493,GVgg!$D$12:CG$600,T$3,FALSE)),"i.a",VLOOKUP($C493,GVgg!$D$12:CG$600,T$3,FALSE)),"i.a"))</f>
        <v>i.a</v>
      </c>
      <c r="U493" s="134" t="str">
        <f>IF($C493="","",_xlfn.IFNA(IF(ISBLANK(VLOOKUP($C493,GVgg!$D$12:CH$600,U$3,FALSE)),"i.a",VLOOKUP($C493,GVgg!$D$12:CH$600,U$3,FALSE)),"i.a"))</f>
        <v>i.a</v>
      </c>
      <c r="V493" s="134" t="str">
        <f>IF($C493="","",_xlfn.IFNA(IF(ISBLANK(VLOOKUP($C493,GVgg!$D$12:CI$600,V$3,FALSE)),"i.a",VLOOKUP($C493,GVgg!$D$12:CI$600,V$3,FALSE)),"i.a"))</f>
        <v>i.a</v>
      </c>
      <c r="W493" s="134" t="str">
        <f>IF($C493="","",_xlfn.IFNA(IF(ISBLANK(VLOOKUP($C493,GVgg!$D$12:CJ$600,W$3,FALSE)),"i.a",VLOOKUP($C493,GVgg!$D$12:CJ$600,W$3,FALSE)),"i.a"))</f>
        <v>i.a</v>
      </c>
      <c r="X493" s="134" t="str">
        <f>IF($C493="","",_xlfn.IFNA(IF(ISBLANK(VLOOKUP($C493,GVgg!$D$12:CK$600,X$3,FALSE)),"i.a",VLOOKUP($C493,GVgg!$D$12:CK$600,X$3,FALSE)),"i.a"))</f>
        <v>i.a</v>
      </c>
      <c r="Y493" s="134" t="str">
        <f>IF($C493="","",_xlfn.IFNA(IF(ISBLANK(VLOOKUP($C493,GVgg!$D$12:CL$600,Y$3,FALSE)),"i.a",VLOOKUP($C493,GVgg!$D$12:CL$600,Y$3,FALSE)),"i.a"))</f>
        <v>i.a</v>
      </c>
      <c r="Z493" s="134" t="str">
        <f>IF($C493="","",_xlfn.IFNA(IF(ISBLANK(VLOOKUP($C493,GVgg!$D$12:CM$600,Z$3,FALSE)),"i.a",VLOOKUP($C493,GVgg!$D$12:CM$600,Z$3,FALSE)),"i.a"))</f>
        <v>i.a</v>
      </c>
      <c r="AA493" s="134" t="str">
        <f>IF($C493="","",_xlfn.IFNA(IF(ISBLANK(VLOOKUP($C493,GVgg!$D$12:CN$600,AA$3,FALSE)),"i.a",VLOOKUP($C493,GVgg!$D$12:CN$600,AA$3,FALSE)),"i.a"))</f>
        <v>i.a</v>
      </c>
      <c r="AB493" s="134" t="str">
        <f>IF($C493="","",_xlfn.IFNA(IF(ISBLANK(VLOOKUP($C493,GVgg!$D$12:CO$600,AB$3,FALSE)),"i.a",VLOOKUP($C493,GVgg!$D$12:CO$600,AB$3,FALSE)),"i.a"))</f>
        <v>i.a</v>
      </c>
    </row>
    <row r="494" spans="1:28" x14ac:dyDescent="0.2">
      <c r="A494" s="45">
        <v>486</v>
      </c>
      <c r="B494" s="45">
        <f>IF(OR(B493=B492,INDEX(GVgg!$B$12:$D$600,B493,1)=""),B493+1,B493)</f>
        <v>486</v>
      </c>
      <c r="C494" s="45">
        <f>IF(B494=B495,"",INDEX(GVgg!$B$12:$D$600,B494,3))</f>
        <v>0</v>
      </c>
      <c r="D494" s="51" t="str">
        <f>_xlfn.IFNA(IF(OR($C494="",ISBLANK(VLOOKUP($C494,GVgg!$D$11:$BV1085,$I$3,FALSE))),"",VLOOKUP($C494,GVgg!$D$11:$BV1085,$I$3,FALSE)),"")</f>
        <v/>
      </c>
      <c r="E494" s="51" t="str">
        <f>_xlfn.IFNA(IF(OR($C494="",ISBLANK(VLOOKUP($C494,GVgg!$D$11:$BV1085,$I$3-1,FALSE))),"",VLOOKUP($C494,GVgg!$D$11:$BV1085,$I$3-1,FALSE)),"")</f>
        <v/>
      </c>
      <c r="F494" s="51">
        <f>IF(B494=B495,UPPER(MID(INDEX(GVgg!$B$12:$F$600,B494,1),9,99)),INDEX(GVgg!$B$12:$F$600,B494,5))</f>
        <v>0</v>
      </c>
      <c r="G494" s="51">
        <f>IF(B494=B495,UPPER(MID(INDEX(GVgg!$B$12:$F$600,B494,1),9,99)),INDEX(GVgg!$B$12:$F$600,B494,4))</f>
        <v>0</v>
      </c>
      <c r="H494" s="106">
        <f t="shared" si="16"/>
        <v>0</v>
      </c>
      <c r="I494" s="108" t="str">
        <f t="shared" si="17"/>
        <v xml:space="preserve"> </v>
      </c>
      <c r="J494" s="134" t="str">
        <f>IF($C494="","",_xlfn.IFNA(IF(ISBLANK(VLOOKUP($C494,GVgg!$D$12:BW$600,J$3,FALSE)),"i.a",VLOOKUP($C494,GVgg!$D$12:BW$600,J$3,FALSE)),"i.a"))</f>
        <v>i.a</v>
      </c>
      <c r="K494" s="134" t="str">
        <f>IF($C494="","",_xlfn.IFNA(IF(ISBLANK(VLOOKUP($C494,GVgg!$D$12:BX$600,K$3,FALSE)),"i.a",VLOOKUP($C494,GVgg!$D$12:BX$600,K$3,FALSE)),"i.a"))</f>
        <v>i.a</v>
      </c>
      <c r="L494" s="134" t="str">
        <f>IF($C494="","",_xlfn.IFNA(IF(ISBLANK(VLOOKUP($C494,GVgg!$D$12:BY$600,L$3,FALSE)),"i.a",VLOOKUP($C494,GVgg!$D$12:BY$600,L$3,FALSE)),"i.a"))</f>
        <v>i.a</v>
      </c>
      <c r="M494" s="134" t="str">
        <f>IF($C494="","",_xlfn.IFNA(IF(ISBLANK(VLOOKUP($C494,GVgg!$D$12:BZ$600,M$3,FALSE)),"i.a",VLOOKUP($C494,GVgg!$D$12:BZ$600,M$3,FALSE)),"i.a"))</f>
        <v>i.a</v>
      </c>
      <c r="N494" s="134" t="str">
        <f>IF($C494="","",_xlfn.IFNA(IF(ISBLANK(VLOOKUP($C494,GVgg!$D$12:CA$600,N$3,FALSE)),"i.a",VLOOKUP($C494,GVgg!$D$12:CA$600,N$3,FALSE)),"i.a"))</f>
        <v>i.a</v>
      </c>
      <c r="O494" s="134" t="str">
        <f>IF($C494="","",_xlfn.IFNA(IF(ISBLANK(VLOOKUP($C494,GVgg!$D$12:CB$600,O$3,FALSE)),"i.a",VLOOKUP($C494,GVgg!$D$12:CB$600,O$3,FALSE)),"i.a"))</f>
        <v>i.a</v>
      </c>
      <c r="P494" s="134" t="str">
        <f>IF($C494="","",_xlfn.IFNA(IF(ISBLANK(VLOOKUP($C494,GVgg!$D$12:CC$600,P$3,FALSE)),"i.a",VLOOKUP($C494,GVgg!$D$12:CC$600,P$3,FALSE)),"i.a"))</f>
        <v>i.a</v>
      </c>
      <c r="Q494" s="134" t="str">
        <f>IF($C494="","",_xlfn.IFNA(IF(ISBLANK(VLOOKUP($C494,GVgg!$D$12:CD$600,Q$3,FALSE)),"i.a",VLOOKUP($C494,GVgg!$D$12:CD$600,Q$3,FALSE)),"i.a"))</f>
        <v>i.a</v>
      </c>
      <c r="R494" s="134" t="str">
        <f>IF($C494="","",_xlfn.IFNA(IF(ISBLANK(VLOOKUP($C494,GVgg!$D$12:CE$600,R$3,FALSE)),"i.a",VLOOKUP($C494,GVgg!$D$12:CE$600,R$3,FALSE)),"i.a"))</f>
        <v>i.a</v>
      </c>
      <c r="S494" s="134" t="str">
        <f>IF($C494="","",_xlfn.IFNA(IF(ISBLANK(VLOOKUP($C494,GVgg!$D$12:CF$600,S$3,FALSE)),"i.a",VLOOKUP($C494,GVgg!$D$12:CF$600,S$3,FALSE)),"i.a"))</f>
        <v>i.a</v>
      </c>
      <c r="T494" s="134" t="str">
        <f>IF($C494="","",_xlfn.IFNA(IF(ISBLANK(VLOOKUP($C494,GVgg!$D$12:CG$600,T$3,FALSE)),"i.a",VLOOKUP($C494,GVgg!$D$12:CG$600,T$3,FALSE)),"i.a"))</f>
        <v>i.a</v>
      </c>
      <c r="U494" s="134" t="str">
        <f>IF($C494="","",_xlfn.IFNA(IF(ISBLANK(VLOOKUP($C494,GVgg!$D$12:CH$600,U$3,FALSE)),"i.a",VLOOKUP($C494,GVgg!$D$12:CH$600,U$3,FALSE)),"i.a"))</f>
        <v>i.a</v>
      </c>
      <c r="V494" s="134" t="str">
        <f>IF($C494="","",_xlfn.IFNA(IF(ISBLANK(VLOOKUP($C494,GVgg!$D$12:CI$600,V$3,FALSE)),"i.a",VLOOKUP($C494,GVgg!$D$12:CI$600,V$3,FALSE)),"i.a"))</f>
        <v>i.a</v>
      </c>
      <c r="W494" s="134" t="str">
        <f>IF($C494="","",_xlfn.IFNA(IF(ISBLANK(VLOOKUP($C494,GVgg!$D$12:CJ$600,W$3,FALSE)),"i.a",VLOOKUP($C494,GVgg!$D$12:CJ$600,W$3,FALSE)),"i.a"))</f>
        <v>i.a</v>
      </c>
      <c r="X494" s="134" t="str">
        <f>IF($C494="","",_xlfn.IFNA(IF(ISBLANK(VLOOKUP($C494,GVgg!$D$12:CK$600,X$3,FALSE)),"i.a",VLOOKUP($C494,GVgg!$D$12:CK$600,X$3,FALSE)),"i.a"))</f>
        <v>i.a</v>
      </c>
      <c r="Y494" s="134" t="str">
        <f>IF($C494="","",_xlfn.IFNA(IF(ISBLANK(VLOOKUP($C494,GVgg!$D$12:CL$600,Y$3,FALSE)),"i.a",VLOOKUP($C494,GVgg!$D$12:CL$600,Y$3,FALSE)),"i.a"))</f>
        <v>i.a</v>
      </c>
      <c r="Z494" s="134" t="str">
        <f>IF($C494="","",_xlfn.IFNA(IF(ISBLANK(VLOOKUP($C494,GVgg!$D$12:CM$600,Z$3,FALSE)),"i.a",VLOOKUP($C494,GVgg!$D$12:CM$600,Z$3,FALSE)),"i.a"))</f>
        <v>i.a</v>
      </c>
      <c r="AA494" s="134" t="str">
        <f>IF($C494="","",_xlfn.IFNA(IF(ISBLANK(VLOOKUP($C494,GVgg!$D$12:CN$600,AA$3,FALSE)),"i.a",VLOOKUP($C494,GVgg!$D$12:CN$600,AA$3,FALSE)),"i.a"))</f>
        <v>i.a</v>
      </c>
      <c r="AB494" s="134" t="str">
        <f>IF($C494="","",_xlfn.IFNA(IF(ISBLANK(VLOOKUP($C494,GVgg!$D$12:CO$600,AB$3,FALSE)),"i.a",VLOOKUP($C494,GVgg!$D$12:CO$600,AB$3,FALSE)),"i.a"))</f>
        <v>i.a</v>
      </c>
    </row>
    <row r="495" spans="1:28" x14ac:dyDescent="0.2">
      <c r="A495" s="45">
        <v>487</v>
      </c>
      <c r="B495" s="45">
        <f>IF(OR(B494=B493,INDEX(GVgg!$B$12:$D$600,B494,1)=""),B494+1,B494)</f>
        <v>487</v>
      </c>
      <c r="C495" s="45">
        <f>IF(B495=B496,"",INDEX(GVgg!$B$12:$D$600,B495,3))</f>
        <v>0</v>
      </c>
      <c r="D495" s="51" t="str">
        <f>_xlfn.IFNA(IF(OR($C495="",ISBLANK(VLOOKUP($C495,GVgg!$D$11:$BV1086,$I$3,FALSE))),"",VLOOKUP($C495,GVgg!$D$11:$BV1086,$I$3,FALSE)),"")</f>
        <v/>
      </c>
      <c r="E495" s="51" t="str">
        <f>_xlfn.IFNA(IF(OR($C495="",ISBLANK(VLOOKUP($C495,GVgg!$D$11:$BV1086,$I$3-1,FALSE))),"",VLOOKUP($C495,GVgg!$D$11:$BV1086,$I$3-1,FALSE)),"")</f>
        <v/>
      </c>
      <c r="F495" s="51">
        <f>IF(B495=B496,UPPER(MID(INDEX(GVgg!$B$12:$F$600,B495,1),9,99)),INDEX(GVgg!$B$12:$F$600,B495,5))</f>
        <v>0</v>
      </c>
      <c r="G495" s="51">
        <f>IF(B495=B496,UPPER(MID(INDEX(GVgg!$B$12:$F$600,B495,1),9,99)),INDEX(GVgg!$B$12:$F$600,B495,4))</f>
        <v>0</v>
      </c>
      <c r="H495" s="106">
        <f t="shared" si="16"/>
        <v>0</v>
      </c>
      <c r="I495" s="108" t="str">
        <f t="shared" si="17"/>
        <v xml:space="preserve"> </v>
      </c>
      <c r="J495" s="134" t="str">
        <f>IF($C495="","",_xlfn.IFNA(IF(ISBLANK(VLOOKUP($C495,GVgg!$D$12:BW$600,J$3,FALSE)),"i.a",VLOOKUP($C495,GVgg!$D$12:BW$600,J$3,FALSE)),"i.a"))</f>
        <v>i.a</v>
      </c>
      <c r="K495" s="134" t="str">
        <f>IF($C495="","",_xlfn.IFNA(IF(ISBLANK(VLOOKUP($C495,GVgg!$D$12:BX$600,K$3,FALSE)),"i.a",VLOOKUP($C495,GVgg!$D$12:BX$600,K$3,FALSE)),"i.a"))</f>
        <v>i.a</v>
      </c>
      <c r="L495" s="134" t="str">
        <f>IF($C495="","",_xlfn.IFNA(IF(ISBLANK(VLOOKUP($C495,GVgg!$D$12:BY$600,L$3,FALSE)),"i.a",VLOOKUP($C495,GVgg!$D$12:BY$600,L$3,FALSE)),"i.a"))</f>
        <v>i.a</v>
      </c>
      <c r="M495" s="134" t="str">
        <f>IF($C495="","",_xlfn.IFNA(IF(ISBLANK(VLOOKUP($C495,GVgg!$D$12:BZ$600,M$3,FALSE)),"i.a",VLOOKUP($C495,GVgg!$D$12:BZ$600,M$3,FALSE)),"i.a"))</f>
        <v>i.a</v>
      </c>
      <c r="N495" s="134" t="str">
        <f>IF($C495="","",_xlfn.IFNA(IF(ISBLANK(VLOOKUP($C495,GVgg!$D$12:CA$600,N$3,FALSE)),"i.a",VLOOKUP($C495,GVgg!$D$12:CA$600,N$3,FALSE)),"i.a"))</f>
        <v>i.a</v>
      </c>
      <c r="O495" s="134" t="str">
        <f>IF($C495="","",_xlfn.IFNA(IF(ISBLANK(VLOOKUP($C495,GVgg!$D$12:CB$600,O$3,FALSE)),"i.a",VLOOKUP($C495,GVgg!$D$12:CB$600,O$3,FALSE)),"i.a"))</f>
        <v>i.a</v>
      </c>
      <c r="P495" s="134" t="str">
        <f>IF($C495="","",_xlfn.IFNA(IF(ISBLANK(VLOOKUP($C495,GVgg!$D$12:CC$600,P$3,FALSE)),"i.a",VLOOKUP($C495,GVgg!$D$12:CC$600,P$3,FALSE)),"i.a"))</f>
        <v>i.a</v>
      </c>
      <c r="Q495" s="134" t="str">
        <f>IF($C495="","",_xlfn.IFNA(IF(ISBLANK(VLOOKUP($C495,GVgg!$D$12:CD$600,Q$3,FALSE)),"i.a",VLOOKUP($C495,GVgg!$D$12:CD$600,Q$3,FALSE)),"i.a"))</f>
        <v>i.a</v>
      </c>
      <c r="R495" s="134" t="str">
        <f>IF($C495="","",_xlfn.IFNA(IF(ISBLANK(VLOOKUP($C495,GVgg!$D$12:CE$600,R$3,FALSE)),"i.a",VLOOKUP($C495,GVgg!$D$12:CE$600,R$3,FALSE)),"i.a"))</f>
        <v>i.a</v>
      </c>
      <c r="S495" s="134" t="str">
        <f>IF($C495="","",_xlfn.IFNA(IF(ISBLANK(VLOOKUP($C495,GVgg!$D$12:CF$600,S$3,FALSE)),"i.a",VLOOKUP($C495,GVgg!$D$12:CF$600,S$3,FALSE)),"i.a"))</f>
        <v>i.a</v>
      </c>
      <c r="T495" s="134" t="str">
        <f>IF($C495="","",_xlfn.IFNA(IF(ISBLANK(VLOOKUP($C495,GVgg!$D$12:CG$600,T$3,FALSE)),"i.a",VLOOKUP($C495,GVgg!$D$12:CG$600,T$3,FALSE)),"i.a"))</f>
        <v>i.a</v>
      </c>
      <c r="U495" s="134" t="str">
        <f>IF($C495="","",_xlfn.IFNA(IF(ISBLANK(VLOOKUP($C495,GVgg!$D$12:CH$600,U$3,FALSE)),"i.a",VLOOKUP($C495,GVgg!$D$12:CH$600,U$3,FALSE)),"i.a"))</f>
        <v>i.a</v>
      </c>
      <c r="V495" s="134" t="str">
        <f>IF($C495="","",_xlfn.IFNA(IF(ISBLANK(VLOOKUP($C495,GVgg!$D$12:CI$600,V$3,FALSE)),"i.a",VLOOKUP($C495,GVgg!$D$12:CI$600,V$3,FALSE)),"i.a"))</f>
        <v>i.a</v>
      </c>
      <c r="W495" s="134" t="str">
        <f>IF($C495="","",_xlfn.IFNA(IF(ISBLANK(VLOOKUP($C495,GVgg!$D$12:CJ$600,W$3,FALSE)),"i.a",VLOOKUP($C495,GVgg!$D$12:CJ$600,W$3,FALSE)),"i.a"))</f>
        <v>i.a</v>
      </c>
      <c r="X495" s="134" t="str">
        <f>IF($C495="","",_xlfn.IFNA(IF(ISBLANK(VLOOKUP($C495,GVgg!$D$12:CK$600,X$3,FALSE)),"i.a",VLOOKUP($C495,GVgg!$D$12:CK$600,X$3,FALSE)),"i.a"))</f>
        <v>i.a</v>
      </c>
      <c r="Y495" s="134" t="str">
        <f>IF($C495="","",_xlfn.IFNA(IF(ISBLANK(VLOOKUP($C495,GVgg!$D$12:CL$600,Y$3,FALSE)),"i.a",VLOOKUP($C495,GVgg!$D$12:CL$600,Y$3,FALSE)),"i.a"))</f>
        <v>i.a</v>
      </c>
      <c r="Z495" s="134" t="str">
        <f>IF($C495="","",_xlfn.IFNA(IF(ISBLANK(VLOOKUP($C495,GVgg!$D$12:CM$600,Z$3,FALSE)),"i.a",VLOOKUP($C495,GVgg!$D$12:CM$600,Z$3,FALSE)),"i.a"))</f>
        <v>i.a</v>
      </c>
      <c r="AA495" s="134" t="str">
        <f>IF($C495="","",_xlfn.IFNA(IF(ISBLANK(VLOOKUP($C495,GVgg!$D$12:CN$600,AA$3,FALSE)),"i.a",VLOOKUP($C495,GVgg!$D$12:CN$600,AA$3,FALSE)),"i.a"))</f>
        <v>i.a</v>
      </c>
      <c r="AB495" s="134" t="str">
        <f>IF($C495="","",_xlfn.IFNA(IF(ISBLANK(VLOOKUP($C495,GVgg!$D$12:CO$600,AB$3,FALSE)),"i.a",VLOOKUP($C495,GVgg!$D$12:CO$600,AB$3,FALSE)),"i.a"))</f>
        <v>i.a</v>
      </c>
    </row>
    <row r="496" spans="1:28" x14ac:dyDescent="0.2">
      <c r="A496" s="45">
        <v>488</v>
      </c>
      <c r="B496" s="45">
        <f>IF(OR(B495=B494,INDEX(GVgg!$B$12:$D$600,B495,1)=""),B495+1,B495)</f>
        <v>488</v>
      </c>
      <c r="C496" s="45">
        <f>IF(B496=B497,"",INDEX(GVgg!$B$12:$D$600,B496,3))</f>
        <v>0</v>
      </c>
      <c r="D496" s="51" t="str">
        <f>_xlfn.IFNA(IF(OR($C496="",ISBLANK(VLOOKUP($C496,GVgg!$D$11:$BV1087,$I$3,FALSE))),"",VLOOKUP($C496,GVgg!$D$11:$BV1087,$I$3,FALSE)),"")</f>
        <v/>
      </c>
      <c r="E496" s="51" t="str">
        <f>_xlfn.IFNA(IF(OR($C496="",ISBLANK(VLOOKUP($C496,GVgg!$D$11:$BV1087,$I$3-1,FALSE))),"",VLOOKUP($C496,GVgg!$D$11:$BV1087,$I$3-1,FALSE)),"")</f>
        <v/>
      </c>
      <c r="F496" s="51">
        <f>IF(B496=B497,UPPER(MID(INDEX(GVgg!$B$12:$F$600,B496,1),9,99)),INDEX(GVgg!$B$12:$F$600,B496,5))</f>
        <v>0</v>
      </c>
      <c r="G496" s="51">
        <f>IF(B496=B497,UPPER(MID(INDEX(GVgg!$B$12:$F$600,B496,1),9,99)),INDEX(GVgg!$B$12:$F$600,B496,4))</f>
        <v>0</v>
      </c>
      <c r="H496" s="106">
        <f t="shared" si="16"/>
        <v>0</v>
      </c>
      <c r="I496" s="108" t="str">
        <f t="shared" si="17"/>
        <v xml:space="preserve"> </v>
      </c>
      <c r="J496" s="134" t="str">
        <f>IF($C496="","",_xlfn.IFNA(IF(ISBLANK(VLOOKUP($C496,GVgg!$D$12:BW$600,J$3,FALSE)),"i.a",VLOOKUP($C496,GVgg!$D$12:BW$600,J$3,FALSE)),"i.a"))</f>
        <v>i.a</v>
      </c>
      <c r="K496" s="134" t="str">
        <f>IF($C496="","",_xlfn.IFNA(IF(ISBLANK(VLOOKUP($C496,GVgg!$D$12:BX$600,K$3,FALSE)),"i.a",VLOOKUP($C496,GVgg!$D$12:BX$600,K$3,FALSE)),"i.a"))</f>
        <v>i.a</v>
      </c>
      <c r="L496" s="134" t="str">
        <f>IF($C496="","",_xlfn.IFNA(IF(ISBLANK(VLOOKUP($C496,GVgg!$D$12:BY$600,L$3,FALSE)),"i.a",VLOOKUP($C496,GVgg!$D$12:BY$600,L$3,FALSE)),"i.a"))</f>
        <v>i.a</v>
      </c>
      <c r="M496" s="134" t="str">
        <f>IF($C496="","",_xlfn.IFNA(IF(ISBLANK(VLOOKUP($C496,GVgg!$D$12:BZ$600,M$3,FALSE)),"i.a",VLOOKUP($C496,GVgg!$D$12:BZ$600,M$3,FALSE)),"i.a"))</f>
        <v>i.a</v>
      </c>
      <c r="N496" s="134" t="str">
        <f>IF($C496="","",_xlfn.IFNA(IF(ISBLANK(VLOOKUP($C496,GVgg!$D$12:CA$600,N$3,FALSE)),"i.a",VLOOKUP($C496,GVgg!$D$12:CA$600,N$3,FALSE)),"i.a"))</f>
        <v>i.a</v>
      </c>
      <c r="O496" s="134" t="str">
        <f>IF($C496="","",_xlfn.IFNA(IF(ISBLANK(VLOOKUP($C496,GVgg!$D$12:CB$600,O$3,FALSE)),"i.a",VLOOKUP($C496,GVgg!$D$12:CB$600,O$3,FALSE)),"i.a"))</f>
        <v>i.a</v>
      </c>
      <c r="P496" s="134" t="str">
        <f>IF($C496="","",_xlfn.IFNA(IF(ISBLANK(VLOOKUP($C496,GVgg!$D$12:CC$600,P$3,FALSE)),"i.a",VLOOKUP($C496,GVgg!$D$12:CC$600,P$3,FALSE)),"i.a"))</f>
        <v>i.a</v>
      </c>
      <c r="Q496" s="134" t="str">
        <f>IF($C496="","",_xlfn.IFNA(IF(ISBLANK(VLOOKUP($C496,GVgg!$D$12:CD$600,Q$3,FALSE)),"i.a",VLOOKUP($C496,GVgg!$D$12:CD$600,Q$3,FALSE)),"i.a"))</f>
        <v>i.a</v>
      </c>
      <c r="R496" s="134" t="str">
        <f>IF($C496="","",_xlfn.IFNA(IF(ISBLANK(VLOOKUP($C496,GVgg!$D$12:CE$600,R$3,FALSE)),"i.a",VLOOKUP($C496,GVgg!$D$12:CE$600,R$3,FALSE)),"i.a"))</f>
        <v>i.a</v>
      </c>
      <c r="S496" s="134" t="str">
        <f>IF($C496="","",_xlfn.IFNA(IF(ISBLANK(VLOOKUP($C496,GVgg!$D$12:CF$600,S$3,FALSE)),"i.a",VLOOKUP($C496,GVgg!$D$12:CF$600,S$3,FALSE)),"i.a"))</f>
        <v>i.a</v>
      </c>
      <c r="T496" s="134" t="str">
        <f>IF($C496="","",_xlfn.IFNA(IF(ISBLANK(VLOOKUP($C496,GVgg!$D$12:CG$600,T$3,FALSE)),"i.a",VLOOKUP($C496,GVgg!$D$12:CG$600,T$3,FALSE)),"i.a"))</f>
        <v>i.a</v>
      </c>
      <c r="U496" s="134" t="str">
        <f>IF($C496="","",_xlfn.IFNA(IF(ISBLANK(VLOOKUP($C496,GVgg!$D$12:CH$600,U$3,FALSE)),"i.a",VLOOKUP($C496,GVgg!$D$12:CH$600,U$3,FALSE)),"i.a"))</f>
        <v>i.a</v>
      </c>
      <c r="V496" s="134" t="str">
        <f>IF($C496="","",_xlfn.IFNA(IF(ISBLANK(VLOOKUP($C496,GVgg!$D$12:CI$600,V$3,FALSE)),"i.a",VLOOKUP($C496,GVgg!$D$12:CI$600,V$3,FALSE)),"i.a"))</f>
        <v>i.a</v>
      </c>
      <c r="W496" s="134" t="str">
        <f>IF($C496="","",_xlfn.IFNA(IF(ISBLANK(VLOOKUP($C496,GVgg!$D$12:CJ$600,W$3,FALSE)),"i.a",VLOOKUP($C496,GVgg!$D$12:CJ$600,W$3,FALSE)),"i.a"))</f>
        <v>i.a</v>
      </c>
      <c r="X496" s="134" t="str">
        <f>IF($C496="","",_xlfn.IFNA(IF(ISBLANK(VLOOKUP($C496,GVgg!$D$12:CK$600,X$3,FALSE)),"i.a",VLOOKUP($C496,GVgg!$D$12:CK$600,X$3,FALSE)),"i.a"))</f>
        <v>i.a</v>
      </c>
      <c r="Y496" s="134" t="str">
        <f>IF($C496="","",_xlfn.IFNA(IF(ISBLANK(VLOOKUP($C496,GVgg!$D$12:CL$600,Y$3,FALSE)),"i.a",VLOOKUP($C496,GVgg!$D$12:CL$600,Y$3,FALSE)),"i.a"))</f>
        <v>i.a</v>
      </c>
      <c r="Z496" s="134" t="str">
        <f>IF($C496="","",_xlfn.IFNA(IF(ISBLANK(VLOOKUP($C496,GVgg!$D$12:CM$600,Z$3,FALSE)),"i.a",VLOOKUP($C496,GVgg!$D$12:CM$600,Z$3,FALSE)),"i.a"))</f>
        <v>i.a</v>
      </c>
      <c r="AA496" s="134" t="str">
        <f>IF($C496="","",_xlfn.IFNA(IF(ISBLANK(VLOOKUP($C496,GVgg!$D$12:CN$600,AA$3,FALSE)),"i.a",VLOOKUP($C496,GVgg!$D$12:CN$600,AA$3,FALSE)),"i.a"))</f>
        <v>i.a</v>
      </c>
      <c r="AB496" s="134" t="str">
        <f>IF($C496="","",_xlfn.IFNA(IF(ISBLANK(VLOOKUP($C496,GVgg!$D$12:CO$600,AB$3,FALSE)),"i.a",VLOOKUP($C496,GVgg!$D$12:CO$600,AB$3,FALSE)),"i.a"))</f>
        <v>i.a</v>
      </c>
    </row>
    <row r="497" spans="1:28" x14ac:dyDescent="0.2">
      <c r="A497" s="45">
        <v>489</v>
      </c>
      <c r="B497" s="45">
        <f>IF(OR(B496=B495,INDEX(GVgg!$B$12:$D$600,B496,1)=""),B496+1,B496)</f>
        <v>489</v>
      </c>
      <c r="C497" s="45">
        <f>IF(B497=B498,"",INDEX(GVgg!$B$12:$D$600,B497,3))</f>
        <v>0</v>
      </c>
      <c r="D497" s="51" t="str">
        <f>_xlfn.IFNA(IF(OR($C497="",ISBLANK(VLOOKUP($C497,GVgg!$D$11:$BV1088,$I$3,FALSE))),"",VLOOKUP($C497,GVgg!$D$11:$BV1088,$I$3,FALSE)),"")</f>
        <v/>
      </c>
      <c r="E497" s="51" t="str">
        <f>_xlfn.IFNA(IF(OR($C497="",ISBLANK(VLOOKUP($C497,GVgg!$D$11:$BV1088,$I$3-1,FALSE))),"",VLOOKUP($C497,GVgg!$D$11:$BV1088,$I$3-1,FALSE)),"")</f>
        <v/>
      </c>
      <c r="F497" s="51">
        <f>IF(B497=B498,UPPER(MID(INDEX(GVgg!$B$12:$F$600,B497,1),9,99)),INDEX(GVgg!$B$12:$F$600,B497,5))</f>
        <v>0</v>
      </c>
      <c r="G497" s="51">
        <f>IF(B497=B498,UPPER(MID(INDEX(GVgg!$B$12:$F$600,B497,1),9,99)),INDEX(GVgg!$B$12:$F$600,B497,4))</f>
        <v>0</v>
      </c>
      <c r="H497" s="106">
        <f t="shared" si="16"/>
        <v>0</v>
      </c>
      <c r="I497" s="108" t="str">
        <f t="shared" si="17"/>
        <v xml:space="preserve"> </v>
      </c>
      <c r="J497" s="134" t="str">
        <f>IF($C497="","",_xlfn.IFNA(IF(ISBLANK(VLOOKUP($C497,GVgg!$D$12:BW$600,J$3,FALSE)),"i.a",VLOOKUP($C497,GVgg!$D$12:BW$600,J$3,FALSE)),"i.a"))</f>
        <v>i.a</v>
      </c>
      <c r="K497" s="134" t="str">
        <f>IF($C497="","",_xlfn.IFNA(IF(ISBLANK(VLOOKUP($C497,GVgg!$D$12:BX$600,K$3,FALSE)),"i.a",VLOOKUP($C497,GVgg!$D$12:BX$600,K$3,FALSE)),"i.a"))</f>
        <v>i.a</v>
      </c>
      <c r="L497" s="134" t="str">
        <f>IF($C497="","",_xlfn.IFNA(IF(ISBLANK(VLOOKUP($C497,GVgg!$D$12:BY$600,L$3,FALSE)),"i.a",VLOOKUP($C497,GVgg!$D$12:BY$600,L$3,FALSE)),"i.a"))</f>
        <v>i.a</v>
      </c>
      <c r="M497" s="134" t="str">
        <f>IF($C497="","",_xlfn.IFNA(IF(ISBLANK(VLOOKUP($C497,GVgg!$D$12:BZ$600,M$3,FALSE)),"i.a",VLOOKUP($C497,GVgg!$D$12:BZ$600,M$3,FALSE)),"i.a"))</f>
        <v>i.a</v>
      </c>
      <c r="N497" s="134" t="str">
        <f>IF($C497="","",_xlfn.IFNA(IF(ISBLANK(VLOOKUP($C497,GVgg!$D$12:CA$600,N$3,FALSE)),"i.a",VLOOKUP($C497,GVgg!$D$12:CA$600,N$3,FALSE)),"i.a"))</f>
        <v>i.a</v>
      </c>
      <c r="O497" s="134" t="str">
        <f>IF($C497="","",_xlfn.IFNA(IF(ISBLANK(VLOOKUP($C497,GVgg!$D$12:CB$600,O$3,FALSE)),"i.a",VLOOKUP($C497,GVgg!$D$12:CB$600,O$3,FALSE)),"i.a"))</f>
        <v>i.a</v>
      </c>
      <c r="P497" s="134" t="str">
        <f>IF($C497="","",_xlfn.IFNA(IF(ISBLANK(VLOOKUP($C497,GVgg!$D$12:CC$600,P$3,FALSE)),"i.a",VLOOKUP($C497,GVgg!$D$12:CC$600,P$3,FALSE)),"i.a"))</f>
        <v>i.a</v>
      </c>
      <c r="Q497" s="134" t="str">
        <f>IF($C497="","",_xlfn.IFNA(IF(ISBLANK(VLOOKUP($C497,GVgg!$D$12:CD$600,Q$3,FALSE)),"i.a",VLOOKUP($C497,GVgg!$D$12:CD$600,Q$3,FALSE)),"i.a"))</f>
        <v>i.a</v>
      </c>
      <c r="R497" s="134" t="str">
        <f>IF($C497="","",_xlfn.IFNA(IF(ISBLANK(VLOOKUP($C497,GVgg!$D$12:CE$600,R$3,FALSE)),"i.a",VLOOKUP($C497,GVgg!$D$12:CE$600,R$3,FALSE)),"i.a"))</f>
        <v>i.a</v>
      </c>
      <c r="S497" s="134" t="str">
        <f>IF($C497="","",_xlfn.IFNA(IF(ISBLANK(VLOOKUP($C497,GVgg!$D$12:CF$600,S$3,FALSE)),"i.a",VLOOKUP($C497,GVgg!$D$12:CF$600,S$3,FALSE)),"i.a"))</f>
        <v>i.a</v>
      </c>
      <c r="T497" s="134" t="str">
        <f>IF($C497="","",_xlfn.IFNA(IF(ISBLANK(VLOOKUP($C497,GVgg!$D$12:CG$600,T$3,FALSE)),"i.a",VLOOKUP($C497,GVgg!$D$12:CG$600,T$3,FALSE)),"i.a"))</f>
        <v>i.a</v>
      </c>
      <c r="U497" s="134" t="str">
        <f>IF($C497="","",_xlfn.IFNA(IF(ISBLANK(VLOOKUP($C497,GVgg!$D$12:CH$600,U$3,FALSE)),"i.a",VLOOKUP($C497,GVgg!$D$12:CH$600,U$3,FALSE)),"i.a"))</f>
        <v>i.a</v>
      </c>
      <c r="V497" s="134" t="str">
        <f>IF($C497="","",_xlfn.IFNA(IF(ISBLANK(VLOOKUP($C497,GVgg!$D$12:CI$600,V$3,FALSE)),"i.a",VLOOKUP($C497,GVgg!$D$12:CI$600,V$3,FALSE)),"i.a"))</f>
        <v>i.a</v>
      </c>
      <c r="W497" s="134" t="str">
        <f>IF($C497="","",_xlfn.IFNA(IF(ISBLANK(VLOOKUP($C497,GVgg!$D$12:CJ$600,W$3,FALSE)),"i.a",VLOOKUP($C497,GVgg!$D$12:CJ$600,W$3,FALSE)),"i.a"))</f>
        <v>i.a</v>
      </c>
      <c r="X497" s="134" t="str">
        <f>IF($C497="","",_xlfn.IFNA(IF(ISBLANK(VLOOKUP($C497,GVgg!$D$12:CK$600,X$3,FALSE)),"i.a",VLOOKUP($C497,GVgg!$D$12:CK$600,X$3,FALSE)),"i.a"))</f>
        <v>i.a</v>
      </c>
      <c r="Y497" s="134" t="str">
        <f>IF($C497="","",_xlfn.IFNA(IF(ISBLANK(VLOOKUP($C497,GVgg!$D$12:CL$600,Y$3,FALSE)),"i.a",VLOOKUP($C497,GVgg!$D$12:CL$600,Y$3,FALSE)),"i.a"))</f>
        <v>i.a</v>
      </c>
      <c r="Z497" s="134" t="str">
        <f>IF($C497="","",_xlfn.IFNA(IF(ISBLANK(VLOOKUP($C497,GVgg!$D$12:CM$600,Z$3,FALSE)),"i.a",VLOOKUP($C497,GVgg!$D$12:CM$600,Z$3,FALSE)),"i.a"))</f>
        <v>i.a</v>
      </c>
      <c r="AA497" s="134" t="str">
        <f>IF($C497="","",_xlfn.IFNA(IF(ISBLANK(VLOOKUP($C497,GVgg!$D$12:CN$600,AA$3,FALSE)),"i.a",VLOOKUP($C497,GVgg!$D$12:CN$600,AA$3,FALSE)),"i.a"))</f>
        <v>i.a</v>
      </c>
      <c r="AB497" s="134" t="str">
        <f>IF($C497="","",_xlfn.IFNA(IF(ISBLANK(VLOOKUP($C497,GVgg!$D$12:CO$600,AB$3,FALSE)),"i.a",VLOOKUP($C497,GVgg!$D$12:CO$600,AB$3,FALSE)),"i.a"))</f>
        <v>i.a</v>
      </c>
    </row>
    <row r="498" spans="1:28" x14ac:dyDescent="0.2">
      <c r="A498" s="45">
        <v>490</v>
      </c>
      <c r="B498" s="45">
        <f>IF(OR(B497=B496,INDEX(GVgg!$B$12:$D$600,B497,1)=""),B497+1,B497)</f>
        <v>490</v>
      </c>
      <c r="C498" s="45">
        <f>IF(B498=B499,"",INDEX(GVgg!$B$12:$D$600,B498,3))</f>
        <v>0</v>
      </c>
      <c r="D498" s="51" t="str">
        <f>_xlfn.IFNA(IF(OR($C498="",ISBLANK(VLOOKUP($C498,GVgg!$D$11:$BV1089,$I$3,FALSE))),"",VLOOKUP($C498,GVgg!$D$11:$BV1089,$I$3,FALSE)),"")</f>
        <v/>
      </c>
      <c r="E498" s="51" t="str">
        <f>_xlfn.IFNA(IF(OR($C498="",ISBLANK(VLOOKUP($C498,GVgg!$D$11:$BV1089,$I$3-1,FALSE))),"",VLOOKUP($C498,GVgg!$D$11:$BV1089,$I$3-1,FALSE)),"")</f>
        <v/>
      </c>
      <c r="F498" s="51">
        <f>IF(B498=B499,UPPER(MID(INDEX(GVgg!$B$12:$F$600,B498,1),9,99)),INDEX(GVgg!$B$12:$F$600,B498,5))</f>
        <v>0</v>
      </c>
      <c r="G498" s="51">
        <f>IF(B498=B499,UPPER(MID(INDEX(GVgg!$B$12:$F$600,B498,1),9,99)),INDEX(GVgg!$B$12:$F$600,B498,4))</f>
        <v>0</v>
      </c>
      <c r="H498" s="106">
        <f t="shared" si="16"/>
        <v>0</v>
      </c>
      <c r="I498" s="108" t="str">
        <f t="shared" si="17"/>
        <v xml:space="preserve"> </v>
      </c>
      <c r="J498" s="134" t="str">
        <f>IF($C498="","",_xlfn.IFNA(IF(ISBLANK(VLOOKUP($C498,GVgg!$D$12:BW$600,J$3,FALSE)),"i.a",VLOOKUP($C498,GVgg!$D$12:BW$600,J$3,FALSE)),"i.a"))</f>
        <v>i.a</v>
      </c>
      <c r="K498" s="134" t="str">
        <f>IF($C498="","",_xlfn.IFNA(IF(ISBLANK(VLOOKUP($C498,GVgg!$D$12:BX$600,K$3,FALSE)),"i.a",VLOOKUP($C498,GVgg!$D$12:BX$600,K$3,FALSE)),"i.a"))</f>
        <v>i.a</v>
      </c>
      <c r="L498" s="134" t="str">
        <f>IF($C498="","",_xlfn.IFNA(IF(ISBLANK(VLOOKUP($C498,GVgg!$D$12:BY$600,L$3,FALSE)),"i.a",VLOOKUP($C498,GVgg!$D$12:BY$600,L$3,FALSE)),"i.a"))</f>
        <v>i.a</v>
      </c>
      <c r="M498" s="134" t="str">
        <f>IF($C498="","",_xlfn.IFNA(IF(ISBLANK(VLOOKUP($C498,GVgg!$D$12:BZ$600,M$3,FALSE)),"i.a",VLOOKUP($C498,GVgg!$D$12:BZ$600,M$3,FALSE)),"i.a"))</f>
        <v>i.a</v>
      </c>
      <c r="N498" s="134" t="str">
        <f>IF($C498="","",_xlfn.IFNA(IF(ISBLANK(VLOOKUP($C498,GVgg!$D$12:CA$600,N$3,FALSE)),"i.a",VLOOKUP($C498,GVgg!$D$12:CA$600,N$3,FALSE)),"i.a"))</f>
        <v>i.a</v>
      </c>
      <c r="O498" s="134" t="str">
        <f>IF($C498="","",_xlfn.IFNA(IF(ISBLANK(VLOOKUP($C498,GVgg!$D$12:CB$600,O$3,FALSE)),"i.a",VLOOKUP($C498,GVgg!$D$12:CB$600,O$3,FALSE)),"i.a"))</f>
        <v>i.a</v>
      </c>
      <c r="P498" s="134" t="str">
        <f>IF($C498="","",_xlfn.IFNA(IF(ISBLANK(VLOOKUP($C498,GVgg!$D$12:CC$600,P$3,FALSE)),"i.a",VLOOKUP($C498,GVgg!$D$12:CC$600,P$3,FALSE)),"i.a"))</f>
        <v>i.a</v>
      </c>
      <c r="Q498" s="134" t="str">
        <f>IF($C498="","",_xlfn.IFNA(IF(ISBLANK(VLOOKUP($C498,GVgg!$D$12:CD$600,Q$3,FALSE)),"i.a",VLOOKUP($C498,GVgg!$D$12:CD$600,Q$3,FALSE)),"i.a"))</f>
        <v>i.a</v>
      </c>
      <c r="R498" s="134" t="str">
        <f>IF($C498="","",_xlfn.IFNA(IF(ISBLANK(VLOOKUP($C498,GVgg!$D$12:CE$600,R$3,FALSE)),"i.a",VLOOKUP($C498,GVgg!$D$12:CE$600,R$3,FALSE)),"i.a"))</f>
        <v>i.a</v>
      </c>
      <c r="S498" s="134" t="str">
        <f>IF($C498="","",_xlfn.IFNA(IF(ISBLANK(VLOOKUP($C498,GVgg!$D$12:CF$600,S$3,FALSE)),"i.a",VLOOKUP($C498,GVgg!$D$12:CF$600,S$3,FALSE)),"i.a"))</f>
        <v>i.a</v>
      </c>
      <c r="T498" s="134" t="str">
        <f>IF($C498="","",_xlfn.IFNA(IF(ISBLANK(VLOOKUP($C498,GVgg!$D$12:CG$600,T$3,FALSE)),"i.a",VLOOKUP($C498,GVgg!$D$12:CG$600,T$3,FALSE)),"i.a"))</f>
        <v>i.a</v>
      </c>
      <c r="U498" s="134" t="str">
        <f>IF($C498="","",_xlfn.IFNA(IF(ISBLANK(VLOOKUP($C498,GVgg!$D$12:CH$600,U$3,FALSE)),"i.a",VLOOKUP($C498,GVgg!$D$12:CH$600,U$3,FALSE)),"i.a"))</f>
        <v>i.a</v>
      </c>
      <c r="V498" s="134" t="str">
        <f>IF($C498="","",_xlfn.IFNA(IF(ISBLANK(VLOOKUP($C498,GVgg!$D$12:CI$600,V$3,FALSE)),"i.a",VLOOKUP($C498,GVgg!$D$12:CI$600,V$3,FALSE)),"i.a"))</f>
        <v>i.a</v>
      </c>
      <c r="W498" s="134" t="str">
        <f>IF($C498="","",_xlfn.IFNA(IF(ISBLANK(VLOOKUP($C498,GVgg!$D$12:CJ$600,W$3,FALSE)),"i.a",VLOOKUP($C498,GVgg!$D$12:CJ$600,W$3,FALSE)),"i.a"))</f>
        <v>i.a</v>
      </c>
      <c r="X498" s="134" t="str">
        <f>IF($C498="","",_xlfn.IFNA(IF(ISBLANK(VLOOKUP($C498,GVgg!$D$12:CK$600,X$3,FALSE)),"i.a",VLOOKUP($C498,GVgg!$D$12:CK$600,X$3,FALSE)),"i.a"))</f>
        <v>i.a</v>
      </c>
      <c r="Y498" s="134" t="str">
        <f>IF($C498="","",_xlfn.IFNA(IF(ISBLANK(VLOOKUP($C498,GVgg!$D$12:CL$600,Y$3,FALSE)),"i.a",VLOOKUP($C498,GVgg!$D$12:CL$600,Y$3,FALSE)),"i.a"))</f>
        <v>i.a</v>
      </c>
      <c r="Z498" s="134" t="str">
        <f>IF($C498="","",_xlfn.IFNA(IF(ISBLANK(VLOOKUP($C498,GVgg!$D$12:CM$600,Z$3,FALSE)),"i.a",VLOOKUP($C498,GVgg!$D$12:CM$600,Z$3,FALSE)),"i.a"))</f>
        <v>i.a</v>
      </c>
      <c r="AA498" s="134" t="str">
        <f>IF($C498="","",_xlfn.IFNA(IF(ISBLANK(VLOOKUP($C498,GVgg!$D$12:CN$600,AA$3,FALSE)),"i.a",VLOOKUP($C498,GVgg!$D$12:CN$600,AA$3,FALSE)),"i.a"))</f>
        <v>i.a</v>
      </c>
      <c r="AB498" s="134" t="str">
        <f>IF($C498="","",_xlfn.IFNA(IF(ISBLANK(VLOOKUP($C498,GVgg!$D$12:CO$600,AB$3,FALSE)),"i.a",VLOOKUP($C498,GVgg!$D$12:CO$600,AB$3,FALSE)),"i.a"))</f>
        <v>i.a</v>
      </c>
    </row>
    <row r="499" spans="1:28" x14ac:dyDescent="0.2">
      <c r="A499" s="45">
        <v>491</v>
      </c>
      <c r="B499" s="45">
        <f>IF(OR(B498=B497,INDEX(GVgg!$B$12:$D$600,B498,1)=""),B498+1,B498)</f>
        <v>491</v>
      </c>
      <c r="C499" s="45">
        <f>IF(B499=B500,"",INDEX(GVgg!$B$12:$D$600,B499,3))</f>
        <v>0</v>
      </c>
      <c r="D499" s="51" t="str">
        <f>_xlfn.IFNA(IF(OR($C499="",ISBLANK(VLOOKUP($C499,GVgg!$D$11:$BV1090,$I$3,FALSE))),"",VLOOKUP($C499,GVgg!$D$11:$BV1090,$I$3,FALSE)),"")</f>
        <v/>
      </c>
      <c r="E499" s="51" t="str">
        <f>_xlfn.IFNA(IF(OR($C499="",ISBLANK(VLOOKUP($C499,GVgg!$D$11:$BV1090,$I$3-1,FALSE))),"",VLOOKUP($C499,GVgg!$D$11:$BV1090,$I$3-1,FALSE)),"")</f>
        <v/>
      </c>
      <c r="F499" s="51">
        <f>IF(B499=B500,UPPER(MID(INDEX(GVgg!$B$12:$F$600,B499,1),9,99)),INDEX(GVgg!$B$12:$F$600,B499,5))</f>
        <v>0</v>
      </c>
      <c r="G499" s="51">
        <f>IF(B499=B500,UPPER(MID(INDEX(GVgg!$B$12:$F$600,B499,1),9,99)),INDEX(GVgg!$B$12:$F$600,B499,4))</f>
        <v>0</v>
      </c>
      <c r="H499" s="106">
        <f t="shared" si="16"/>
        <v>0</v>
      </c>
      <c r="I499" s="108" t="str">
        <f t="shared" si="17"/>
        <v xml:space="preserve"> </v>
      </c>
      <c r="J499" s="134" t="str">
        <f>IF($C499="","",_xlfn.IFNA(IF(ISBLANK(VLOOKUP($C499,GVgg!$D$12:BW$600,J$3,FALSE)),"i.a",VLOOKUP($C499,GVgg!$D$12:BW$600,J$3,FALSE)),"i.a"))</f>
        <v>i.a</v>
      </c>
      <c r="K499" s="134" t="str">
        <f>IF($C499="","",_xlfn.IFNA(IF(ISBLANK(VLOOKUP($C499,GVgg!$D$12:BX$600,K$3,FALSE)),"i.a",VLOOKUP($C499,GVgg!$D$12:BX$600,K$3,FALSE)),"i.a"))</f>
        <v>i.a</v>
      </c>
      <c r="L499" s="134" t="str">
        <f>IF($C499="","",_xlfn.IFNA(IF(ISBLANK(VLOOKUP($C499,GVgg!$D$12:BY$600,L$3,FALSE)),"i.a",VLOOKUP($C499,GVgg!$D$12:BY$600,L$3,FALSE)),"i.a"))</f>
        <v>i.a</v>
      </c>
      <c r="M499" s="134" t="str">
        <f>IF($C499="","",_xlfn.IFNA(IF(ISBLANK(VLOOKUP($C499,GVgg!$D$12:BZ$600,M$3,FALSE)),"i.a",VLOOKUP($C499,GVgg!$D$12:BZ$600,M$3,FALSE)),"i.a"))</f>
        <v>i.a</v>
      </c>
      <c r="N499" s="134" t="str">
        <f>IF($C499="","",_xlfn.IFNA(IF(ISBLANK(VLOOKUP($C499,GVgg!$D$12:CA$600,N$3,FALSE)),"i.a",VLOOKUP($C499,GVgg!$D$12:CA$600,N$3,FALSE)),"i.a"))</f>
        <v>i.a</v>
      </c>
      <c r="O499" s="134" t="str">
        <f>IF($C499="","",_xlfn.IFNA(IF(ISBLANK(VLOOKUP($C499,GVgg!$D$12:CB$600,O$3,FALSE)),"i.a",VLOOKUP($C499,GVgg!$D$12:CB$600,O$3,FALSE)),"i.a"))</f>
        <v>i.a</v>
      </c>
      <c r="P499" s="134" t="str">
        <f>IF($C499="","",_xlfn.IFNA(IF(ISBLANK(VLOOKUP($C499,GVgg!$D$12:CC$600,P$3,FALSE)),"i.a",VLOOKUP($C499,GVgg!$D$12:CC$600,P$3,FALSE)),"i.a"))</f>
        <v>i.a</v>
      </c>
      <c r="Q499" s="134" t="str">
        <f>IF($C499="","",_xlfn.IFNA(IF(ISBLANK(VLOOKUP($C499,GVgg!$D$12:CD$600,Q$3,FALSE)),"i.a",VLOOKUP($C499,GVgg!$D$12:CD$600,Q$3,FALSE)),"i.a"))</f>
        <v>i.a</v>
      </c>
      <c r="R499" s="134" t="str">
        <f>IF($C499="","",_xlfn.IFNA(IF(ISBLANK(VLOOKUP($C499,GVgg!$D$12:CE$600,R$3,FALSE)),"i.a",VLOOKUP($C499,GVgg!$D$12:CE$600,R$3,FALSE)),"i.a"))</f>
        <v>i.a</v>
      </c>
      <c r="S499" s="134" t="str">
        <f>IF($C499="","",_xlfn.IFNA(IF(ISBLANK(VLOOKUP($C499,GVgg!$D$12:CF$600,S$3,FALSE)),"i.a",VLOOKUP($C499,GVgg!$D$12:CF$600,S$3,FALSE)),"i.a"))</f>
        <v>i.a</v>
      </c>
      <c r="T499" s="134" t="str">
        <f>IF($C499="","",_xlfn.IFNA(IF(ISBLANK(VLOOKUP($C499,GVgg!$D$12:CG$600,T$3,FALSE)),"i.a",VLOOKUP($C499,GVgg!$D$12:CG$600,T$3,FALSE)),"i.a"))</f>
        <v>i.a</v>
      </c>
      <c r="U499" s="134" t="str">
        <f>IF($C499="","",_xlfn.IFNA(IF(ISBLANK(VLOOKUP($C499,GVgg!$D$12:CH$600,U$3,FALSE)),"i.a",VLOOKUP($C499,GVgg!$D$12:CH$600,U$3,FALSE)),"i.a"))</f>
        <v>i.a</v>
      </c>
      <c r="V499" s="134" t="str">
        <f>IF($C499="","",_xlfn.IFNA(IF(ISBLANK(VLOOKUP($C499,GVgg!$D$12:CI$600,V$3,FALSE)),"i.a",VLOOKUP($C499,GVgg!$D$12:CI$600,V$3,FALSE)),"i.a"))</f>
        <v>i.a</v>
      </c>
      <c r="W499" s="134" t="str">
        <f>IF($C499="","",_xlfn.IFNA(IF(ISBLANK(VLOOKUP($C499,GVgg!$D$12:CJ$600,W$3,FALSE)),"i.a",VLOOKUP($C499,GVgg!$D$12:CJ$600,W$3,FALSE)),"i.a"))</f>
        <v>i.a</v>
      </c>
      <c r="X499" s="134" t="str">
        <f>IF($C499="","",_xlfn.IFNA(IF(ISBLANK(VLOOKUP($C499,GVgg!$D$12:CK$600,X$3,FALSE)),"i.a",VLOOKUP($C499,GVgg!$D$12:CK$600,X$3,FALSE)),"i.a"))</f>
        <v>i.a</v>
      </c>
      <c r="Y499" s="134" t="str">
        <f>IF($C499="","",_xlfn.IFNA(IF(ISBLANK(VLOOKUP($C499,GVgg!$D$12:CL$600,Y$3,FALSE)),"i.a",VLOOKUP($C499,GVgg!$D$12:CL$600,Y$3,FALSE)),"i.a"))</f>
        <v>i.a</v>
      </c>
      <c r="Z499" s="134" t="str">
        <f>IF($C499="","",_xlfn.IFNA(IF(ISBLANK(VLOOKUP($C499,GVgg!$D$12:CM$600,Z$3,FALSE)),"i.a",VLOOKUP($C499,GVgg!$D$12:CM$600,Z$3,FALSE)),"i.a"))</f>
        <v>i.a</v>
      </c>
      <c r="AA499" s="134" t="str">
        <f>IF($C499="","",_xlfn.IFNA(IF(ISBLANK(VLOOKUP($C499,GVgg!$D$12:CN$600,AA$3,FALSE)),"i.a",VLOOKUP($C499,GVgg!$D$12:CN$600,AA$3,FALSE)),"i.a"))</f>
        <v>i.a</v>
      </c>
      <c r="AB499" s="134" t="str">
        <f>IF($C499="","",_xlfn.IFNA(IF(ISBLANK(VLOOKUP($C499,GVgg!$D$12:CO$600,AB$3,FALSE)),"i.a",VLOOKUP($C499,GVgg!$D$12:CO$600,AB$3,FALSE)),"i.a"))</f>
        <v>i.a</v>
      </c>
    </row>
    <row r="500" spans="1:28" x14ac:dyDescent="0.2">
      <c r="A500" s="45">
        <v>492</v>
      </c>
      <c r="B500" s="45">
        <f>IF(OR(B499=B498,INDEX(GVgg!$B$12:$D$600,B499,1)=""),B499+1,B499)</f>
        <v>492</v>
      </c>
      <c r="C500" s="45">
        <f>IF(B500=B501,"",INDEX(GVgg!$B$12:$D$600,B500,3))</f>
        <v>0</v>
      </c>
      <c r="D500" s="51" t="str">
        <f>_xlfn.IFNA(IF(OR($C500="",ISBLANK(VLOOKUP($C500,GVgg!$D$11:$BV1091,$I$3,FALSE))),"",VLOOKUP($C500,GVgg!$D$11:$BV1091,$I$3,FALSE)),"")</f>
        <v/>
      </c>
      <c r="E500" s="51" t="str">
        <f>_xlfn.IFNA(IF(OR($C500="",ISBLANK(VLOOKUP($C500,GVgg!$D$11:$BV1091,$I$3-1,FALSE))),"",VLOOKUP($C500,GVgg!$D$11:$BV1091,$I$3-1,FALSE)),"")</f>
        <v/>
      </c>
      <c r="F500" s="51">
        <f>IF(B500=B501,UPPER(MID(INDEX(GVgg!$B$12:$F$600,B500,1),9,99)),INDEX(GVgg!$B$12:$F$600,B500,5))</f>
        <v>0</v>
      </c>
      <c r="G500" s="51">
        <f>IF(B500=B501,UPPER(MID(INDEX(GVgg!$B$12:$F$600,B500,1),9,99)),INDEX(GVgg!$B$12:$F$600,B500,4))</f>
        <v>0</v>
      </c>
      <c r="H500" s="106">
        <f t="shared" si="16"/>
        <v>0</v>
      </c>
      <c r="I500" s="108" t="str">
        <f t="shared" si="17"/>
        <v xml:space="preserve"> </v>
      </c>
      <c r="J500" s="134" t="str">
        <f>IF($C500="","",_xlfn.IFNA(IF(ISBLANK(VLOOKUP($C500,GVgg!$D$12:BW$600,J$3,FALSE)),"i.a",VLOOKUP($C500,GVgg!$D$12:BW$600,J$3,FALSE)),"i.a"))</f>
        <v>i.a</v>
      </c>
      <c r="K500" s="134" t="str">
        <f>IF($C500="","",_xlfn.IFNA(IF(ISBLANK(VLOOKUP($C500,GVgg!$D$12:BX$600,K$3,FALSE)),"i.a",VLOOKUP($C500,GVgg!$D$12:BX$600,K$3,FALSE)),"i.a"))</f>
        <v>i.a</v>
      </c>
      <c r="L500" s="134" t="str">
        <f>IF($C500="","",_xlfn.IFNA(IF(ISBLANK(VLOOKUP($C500,GVgg!$D$12:BY$600,L$3,FALSE)),"i.a",VLOOKUP($C500,GVgg!$D$12:BY$600,L$3,FALSE)),"i.a"))</f>
        <v>i.a</v>
      </c>
      <c r="M500" s="134" t="str">
        <f>IF($C500="","",_xlfn.IFNA(IF(ISBLANK(VLOOKUP($C500,GVgg!$D$12:BZ$600,M$3,FALSE)),"i.a",VLOOKUP($C500,GVgg!$D$12:BZ$600,M$3,FALSE)),"i.a"))</f>
        <v>i.a</v>
      </c>
      <c r="N500" s="134" t="str">
        <f>IF($C500="","",_xlfn.IFNA(IF(ISBLANK(VLOOKUP($C500,GVgg!$D$12:CA$600,N$3,FALSE)),"i.a",VLOOKUP($C500,GVgg!$D$12:CA$600,N$3,FALSE)),"i.a"))</f>
        <v>i.a</v>
      </c>
      <c r="O500" s="134" t="str">
        <f>IF($C500="","",_xlfn.IFNA(IF(ISBLANK(VLOOKUP($C500,GVgg!$D$12:CB$600,O$3,FALSE)),"i.a",VLOOKUP($C500,GVgg!$D$12:CB$600,O$3,FALSE)),"i.a"))</f>
        <v>i.a</v>
      </c>
      <c r="P500" s="134" t="str">
        <f>IF($C500="","",_xlfn.IFNA(IF(ISBLANK(VLOOKUP($C500,GVgg!$D$12:CC$600,P$3,FALSE)),"i.a",VLOOKUP($C500,GVgg!$D$12:CC$600,P$3,FALSE)),"i.a"))</f>
        <v>i.a</v>
      </c>
      <c r="Q500" s="134" t="str">
        <f>IF($C500="","",_xlfn.IFNA(IF(ISBLANK(VLOOKUP($C500,GVgg!$D$12:CD$600,Q$3,FALSE)),"i.a",VLOOKUP($C500,GVgg!$D$12:CD$600,Q$3,FALSE)),"i.a"))</f>
        <v>i.a</v>
      </c>
      <c r="R500" s="134" t="str">
        <f>IF($C500="","",_xlfn.IFNA(IF(ISBLANK(VLOOKUP($C500,GVgg!$D$12:CE$600,R$3,FALSE)),"i.a",VLOOKUP($C500,GVgg!$D$12:CE$600,R$3,FALSE)),"i.a"))</f>
        <v>i.a</v>
      </c>
      <c r="S500" s="134" t="str">
        <f>IF($C500="","",_xlfn.IFNA(IF(ISBLANK(VLOOKUP($C500,GVgg!$D$12:CF$600,S$3,FALSE)),"i.a",VLOOKUP($C500,GVgg!$D$12:CF$600,S$3,FALSE)),"i.a"))</f>
        <v>i.a</v>
      </c>
      <c r="T500" s="134" t="str">
        <f>IF($C500="","",_xlfn.IFNA(IF(ISBLANK(VLOOKUP($C500,GVgg!$D$12:CG$600,T$3,FALSE)),"i.a",VLOOKUP($C500,GVgg!$D$12:CG$600,T$3,FALSE)),"i.a"))</f>
        <v>i.a</v>
      </c>
      <c r="U500" s="134" t="str">
        <f>IF($C500="","",_xlfn.IFNA(IF(ISBLANK(VLOOKUP($C500,GVgg!$D$12:CH$600,U$3,FALSE)),"i.a",VLOOKUP($C500,GVgg!$D$12:CH$600,U$3,FALSE)),"i.a"))</f>
        <v>i.a</v>
      </c>
      <c r="V500" s="134" t="str">
        <f>IF($C500="","",_xlfn.IFNA(IF(ISBLANK(VLOOKUP($C500,GVgg!$D$12:CI$600,V$3,FALSE)),"i.a",VLOOKUP($C500,GVgg!$D$12:CI$600,V$3,FALSE)),"i.a"))</f>
        <v>i.a</v>
      </c>
      <c r="W500" s="134" t="str">
        <f>IF($C500="","",_xlfn.IFNA(IF(ISBLANK(VLOOKUP($C500,GVgg!$D$12:CJ$600,W$3,FALSE)),"i.a",VLOOKUP($C500,GVgg!$D$12:CJ$600,W$3,FALSE)),"i.a"))</f>
        <v>i.a</v>
      </c>
      <c r="X500" s="134" t="str">
        <f>IF($C500="","",_xlfn.IFNA(IF(ISBLANK(VLOOKUP($C500,GVgg!$D$12:CK$600,X$3,FALSE)),"i.a",VLOOKUP($C500,GVgg!$D$12:CK$600,X$3,FALSE)),"i.a"))</f>
        <v>i.a</v>
      </c>
      <c r="Y500" s="134" t="str">
        <f>IF($C500="","",_xlfn.IFNA(IF(ISBLANK(VLOOKUP($C500,GVgg!$D$12:CL$600,Y$3,FALSE)),"i.a",VLOOKUP($C500,GVgg!$D$12:CL$600,Y$3,FALSE)),"i.a"))</f>
        <v>i.a</v>
      </c>
      <c r="Z500" s="134" t="str">
        <f>IF($C500="","",_xlfn.IFNA(IF(ISBLANK(VLOOKUP($C500,GVgg!$D$12:CM$600,Z$3,FALSE)),"i.a",VLOOKUP($C500,GVgg!$D$12:CM$600,Z$3,FALSE)),"i.a"))</f>
        <v>i.a</v>
      </c>
      <c r="AA500" s="134" t="str">
        <f>IF($C500="","",_xlfn.IFNA(IF(ISBLANK(VLOOKUP($C500,GVgg!$D$12:CN$600,AA$3,FALSE)),"i.a",VLOOKUP($C500,GVgg!$D$12:CN$600,AA$3,FALSE)),"i.a"))</f>
        <v>i.a</v>
      </c>
      <c r="AB500" s="134" t="str">
        <f>IF($C500="","",_xlfn.IFNA(IF(ISBLANK(VLOOKUP($C500,GVgg!$D$12:CO$600,AB$3,FALSE)),"i.a",VLOOKUP($C500,GVgg!$D$12:CO$600,AB$3,FALSE)),"i.a"))</f>
        <v>i.a</v>
      </c>
    </row>
    <row r="501" spans="1:28" x14ac:dyDescent="0.2">
      <c r="A501" s="45">
        <v>493</v>
      </c>
      <c r="B501" s="45">
        <f>IF(OR(B500=B499,INDEX(GVgg!$B$12:$D$600,B500,1)=""),B500+1,B500)</f>
        <v>493</v>
      </c>
      <c r="C501" s="45">
        <f>IF(B501=B502,"",INDEX(GVgg!$B$12:$D$600,B501,3))</f>
        <v>0</v>
      </c>
      <c r="D501" s="51" t="str">
        <f>_xlfn.IFNA(IF(OR($C501="",ISBLANK(VLOOKUP($C501,GVgg!$D$11:$BV1092,$I$3,FALSE))),"",VLOOKUP($C501,GVgg!$D$11:$BV1092,$I$3,FALSE)),"")</f>
        <v/>
      </c>
      <c r="E501" s="51" t="str">
        <f>_xlfn.IFNA(IF(OR($C501="",ISBLANK(VLOOKUP($C501,GVgg!$D$11:$BV1092,$I$3-1,FALSE))),"",VLOOKUP($C501,GVgg!$D$11:$BV1092,$I$3-1,FALSE)),"")</f>
        <v/>
      </c>
      <c r="F501" s="51">
        <f>IF(B501=B502,UPPER(MID(INDEX(GVgg!$B$12:$F$600,B501,1),9,99)),INDEX(GVgg!$B$12:$F$600,B501,5))</f>
        <v>0</v>
      </c>
      <c r="G501" s="51">
        <f>IF(B501=B502,UPPER(MID(INDEX(GVgg!$B$12:$F$600,B501,1),9,99)),INDEX(GVgg!$B$12:$F$600,B501,4))</f>
        <v>0</v>
      </c>
      <c r="H501" s="106">
        <f t="shared" si="16"/>
        <v>0</v>
      </c>
      <c r="I501" s="108" t="str">
        <f t="shared" si="17"/>
        <v xml:space="preserve"> </v>
      </c>
      <c r="J501" s="134" t="str">
        <f>IF($C501="","",_xlfn.IFNA(IF(ISBLANK(VLOOKUP($C501,GVgg!$D$12:BW$600,J$3,FALSE)),"i.a",VLOOKUP($C501,GVgg!$D$12:BW$600,J$3,FALSE)),"i.a"))</f>
        <v>i.a</v>
      </c>
      <c r="K501" s="134" t="str">
        <f>IF($C501="","",_xlfn.IFNA(IF(ISBLANK(VLOOKUP($C501,GVgg!$D$12:BX$600,K$3,FALSE)),"i.a",VLOOKUP($C501,GVgg!$D$12:BX$600,K$3,FALSE)),"i.a"))</f>
        <v>i.a</v>
      </c>
      <c r="L501" s="134" t="str">
        <f>IF($C501="","",_xlfn.IFNA(IF(ISBLANK(VLOOKUP($C501,GVgg!$D$12:BY$600,L$3,FALSE)),"i.a",VLOOKUP($C501,GVgg!$D$12:BY$600,L$3,FALSE)),"i.a"))</f>
        <v>i.a</v>
      </c>
      <c r="M501" s="134" t="str">
        <f>IF($C501="","",_xlfn.IFNA(IF(ISBLANK(VLOOKUP($C501,GVgg!$D$12:BZ$600,M$3,FALSE)),"i.a",VLOOKUP($C501,GVgg!$D$12:BZ$600,M$3,FALSE)),"i.a"))</f>
        <v>i.a</v>
      </c>
      <c r="N501" s="134" t="str">
        <f>IF($C501="","",_xlfn.IFNA(IF(ISBLANK(VLOOKUP($C501,GVgg!$D$12:CA$600,N$3,FALSE)),"i.a",VLOOKUP($C501,GVgg!$D$12:CA$600,N$3,FALSE)),"i.a"))</f>
        <v>i.a</v>
      </c>
      <c r="O501" s="134" t="str">
        <f>IF($C501="","",_xlfn.IFNA(IF(ISBLANK(VLOOKUP($C501,GVgg!$D$12:CB$600,O$3,FALSE)),"i.a",VLOOKUP($C501,GVgg!$D$12:CB$600,O$3,FALSE)),"i.a"))</f>
        <v>i.a</v>
      </c>
      <c r="P501" s="134" t="str">
        <f>IF($C501="","",_xlfn.IFNA(IF(ISBLANK(VLOOKUP($C501,GVgg!$D$12:CC$600,P$3,FALSE)),"i.a",VLOOKUP($C501,GVgg!$D$12:CC$600,P$3,FALSE)),"i.a"))</f>
        <v>i.a</v>
      </c>
      <c r="Q501" s="134" t="str">
        <f>IF($C501="","",_xlfn.IFNA(IF(ISBLANK(VLOOKUP($C501,GVgg!$D$12:CD$600,Q$3,FALSE)),"i.a",VLOOKUP($C501,GVgg!$D$12:CD$600,Q$3,FALSE)),"i.a"))</f>
        <v>i.a</v>
      </c>
      <c r="R501" s="134" t="str">
        <f>IF($C501="","",_xlfn.IFNA(IF(ISBLANK(VLOOKUP($C501,GVgg!$D$12:CE$600,R$3,FALSE)),"i.a",VLOOKUP($C501,GVgg!$D$12:CE$600,R$3,FALSE)),"i.a"))</f>
        <v>i.a</v>
      </c>
      <c r="S501" s="134" t="str">
        <f>IF($C501="","",_xlfn.IFNA(IF(ISBLANK(VLOOKUP($C501,GVgg!$D$12:CF$600,S$3,FALSE)),"i.a",VLOOKUP($C501,GVgg!$D$12:CF$600,S$3,FALSE)),"i.a"))</f>
        <v>i.a</v>
      </c>
      <c r="T501" s="134" t="str">
        <f>IF($C501="","",_xlfn.IFNA(IF(ISBLANK(VLOOKUP($C501,GVgg!$D$12:CG$600,T$3,FALSE)),"i.a",VLOOKUP($C501,GVgg!$D$12:CG$600,T$3,FALSE)),"i.a"))</f>
        <v>i.a</v>
      </c>
      <c r="U501" s="134" t="str">
        <f>IF($C501="","",_xlfn.IFNA(IF(ISBLANK(VLOOKUP($C501,GVgg!$D$12:CH$600,U$3,FALSE)),"i.a",VLOOKUP($C501,GVgg!$D$12:CH$600,U$3,FALSE)),"i.a"))</f>
        <v>i.a</v>
      </c>
      <c r="V501" s="134" t="str">
        <f>IF($C501="","",_xlfn.IFNA(IF(ISBLANK(VLOOKUP($C501,GVgg!$D$12:CI$600,V$3,FALSE)),"i.a",VLOOKUP($C501,GVgg!$D$12:CI$600,V$3,FALSE)),"i.a"))</f>
        <v>i.a</v>
      </c>
      <c r="W501" s="134" t="str">
        <f>IF($C501="","",_xlfn.IFNA(IF(ISBLANK(VLOOKUP($C501,GVgg!$D$12:CJ$600,W$3,FALSE)),"i.a",VLOOKUP($C501,GVgg!$D$12:CJ$600,W$3,FALSE)),"i.a"))</f>
        <v>i.a</v>
      </c>
      <c r="X501" s="134" t="str">
        <f>IF($C501="","",_xlfn.IFNA(IF(ISBLANK(VLOOKUP($C501,GVgg!$D$12:CK$600,X$3,FALSE)),"i.a",VLOOKUP($C501,GVgg!$D$12:CK$600,X$3,FALSE)),"i.a"))</f>
        <v>i.a</v>
      </c>
      <c r="Y501" s="134" t="str">
        <f>IF($C501="","",_xlfn.IFNA(IF(ISBLANK(VLOOKUP($C501,GVgg!$D$12:CL$600,Y$3,FALSE)),"i.a",VLOOKUP($C501,GVgg!$D$12:CL$600,Y$3,FALSE)),"i.a"))</f>
        <v>i.a</v>
      </c>
      <c r="Z501" s="134" t="str">
        <f>IF($C501="","",_xlfn.IFNA(IF(ISBLANK(VLOOKUP($C501,GVgg!$D$12:CM$600,Z$3,FALSE)),"i.a",VLOOKUP($C501,GVgg!$D$12:CM$600,Z$3,FALSE)),"i.a"))</f>
        <v>i.a</v>
      </c>
      <c r="AA501" s="134" t="str">
        <f>IF($C501="","",_xlfn.IFNA(IF(ISBLANK(VLOOKUP($C501,GVgg!$D$12:CN$600,AA$3,FALSE)),"i.a",VLOOKUP($C501,GVgg!$D$12:CN$600,AA$3,FALSE)),"i.a"))</f>
        <v>i.a</v>
      </c>
      <c r="AB501" s="134" t="str">
        <f>IF($C501="","",_xlfn.IFNA(IF(ISBLANK(VLOOKUP($C501,GVgg!$D$12:CO$600,AB$3,FALSE)),"i.a",VLOOKUP($C501,GVgg!$D$12:CO$600,AB$3,FALSE)),"i.a"))</f>
        <v>i.a</v>
      </c>
    </row>
    <row r="502" spans="1:28" x14ac:dyDescent="0.2">
      <c r="A502" s="45">
        <v>494</v>
      </c>
      <c r="B502" s="45">
        <f>IF(OR(B501=B500,INDEX(GVgg!$B$12:$D$600,B501,1)=""),B501+1,B501)</f>
        <v>494</v>
      </c>
      <c r="C502" s="45">
        <f>IF(B502=B503,"",INDEX(GVgg!$B$12:$D$600,B502,3))</f>
        <v>0</v>
      </c>
      <c r="D502" s="51" t="str">
        <f>_xlfn.IFNA(IF(OR($C502="",ISBLANK(VLOOKUP($C502,GVgg!$D$11:$BV1093,$I$3,FALSE))),"",VLOOKUP($C502,GVgg!$D$11:$BV1093,$I$3,FALSE)),"")</f>
        <v/>
      </c>
      <c r="E502" s="51" t="str">
        <f>_xlfn.IFNA(IF(OR($C502="",ISBLANK(VLOOKUP($C502,GVgg!$D$11:$BV1093,$I$3-1,FALSE))),"",VLOOKUP($C502,GVgg!$D$11:$BV1093,$I$3-1,FALSE)),"")</f>
        <v/>
      </c>
      <c r="F502" s="51">
        <f>IF(B502=B503,UPPER(MID(INDEX(GVgg!$B$12:$F$600,B502,1),9,99)),INDEX(GVgg!$B$12:$F$600,B502,5))</f>
        <v>0</v>
      </c>
      <c r="G502" s="51">
        <f>IF(B502=B503,UPPER(MID(INDEX(GVgg!$B$12:$F$600,B502,1),9,99)),INDEX(GVgg!$B$12:$F$600,B502,4))</f>
        <v>0</v>
      </c>
      <c r="H502" s="106">
        <f t="shared" si="16"/>
        <v>0</v>
      </c>
      <c r="I502" s="108" t="str">
        <f t="shared" si="17"/>
        <v xml:space="preserve"> </v>
      </c>
      <c r="J502" s="134" t="str">
        <f>IF($C502="","",_xlfn.IFNA(IF(ISBLANK(VLOOKUP($C502,GVgg!$D$12:BW$600,J$3,FALSE)),"i.a",VLOOKUP($C502,GVgg!$D$12:BW$600,J$3,FALSE)),"i.a"))</f>
        <v>i.a</v>
      </c>
      <c r="K502" s="134" t="str">
        <f>IF($C502="","",_xlfn.IFNA(IF(ISBLANK(VLOOKUP($C502,GVgg!$D$12:BX$600,K$3,FALSE)),"i.a",VLOOKUP($C502,GVgg!$D$12:BX$600,K$3,FALSE)),"i.a"))</f>
        <v>i.a</v>
      </c>
      <c r="L502" s="134" t="str">
        <f>IF($C502="","",_xlfn.IFNA(IF(ISBLANK(VLOOKUP($C502,GVgg!$D$12:BY$600,L$3,FALSE)),"i.a",VLOOKUP($C502,GVgg!$D$12:BY$600,L$3,FALSE)),"i.a"))</f>
        <v>i.a</v>
      </c>
      <c r="M502" s="134" t="str">
        <f>IF($C502="","",_xlfn.IFNA(IF(ISBLANK(VLOOKUP($C502,GVgg!$D$12:BZ$600,M$3,FALSE)),"i.a",VLOOKUP($C502,GVgg!$D$12:BZ$600,M$3,FALSE)),"i.a"))</f>
        <v>i.a</v>
      </c>
      <c r="N502" s="134" t="str">
        <f>IF($C502="","",_xlfn.IFNA(IF(ISBLANK(VLOOKUP($C502,GVgg!$D$12:CA$600,N$3,FALSE)),"i.a",VLOOKUP($C502,GVgg!$D$12:CA$600,N$3,FALSE)),"i.a"))</f>
        <v>i.a</v>
      </c>
      <c r="O502" s="134" t="str">
        <f>IF($C502="","",_xlfn.IFNA(IF(ISBLANK(VLOOKUP($C502,GVgg!$D$12:CB$600,O$3,FALSE)),"i.a",VLOOKUP($C502,GVgg!$D$12:CB$600,O$3,FALSE)),"i.a"))</f>
        <v>i.a</v>
      </c>
      <c r="P502" s="134" t="str">
        <f>IF($C502="","",_xlfn.IFNA(IF(ISBLANK(VLOOKUP($C502,GVgg!$D$12:CC$600,P$3,FALSE)),"i.a",VLOOKUP($C502,GVgg!$D$12:CC$600,P$3,FALSE)),"i.a"))</f>
        <v>i.a</v>
      </c>
      <c r="Q502" s="134" t="str">
        <f>IF($C502="","",_xlfn.IFNA(IF(ISBLANK(VLOOKUP($C502,GVgg!$D$12:CD$600,Q$3,FALSE)),"i.a",VLOOKUP($C502,GVgg!$D$12:CD$600,Q$3,FALSE)),"i.a"))</f>
        <v>i.a</v>
      </c>
      <c r="R502" s="134" t="str">
        <f>IF($C502="","",_xlfn.IFNA(IF(ISBLANK(VLOOKUP($C502,GVgg!$D$12:CE$600,R$3,FALSE)),"i.a",VLOOKUP($C502,GVgg!$D$12:CE$600,R$3,FALSE)),"i.a"))</f>
        <v>i.a</v>
      </c>
      <c r="S502" s="134" t="str">
        <f>IF($C502="","",_xlfn.IFNA(IF(ISBLANK(VLOOKUP($C502,GVgg!$D$12:CF$600,S$3,FALSE)),"i.a",VLOOKUP($C502,GVgg!$D$12:CF$600,S$3,FALSE)),"i.a"))</f>
        <v>i.a</v>
      </c>
      <c r="T502" s="134" t="str">
        <f>IF($C502="","",_xlfn.IFNA(IF(ISBLANK(VLOOKUP($C502,GVgg!$D$12:CG$600,T$3,FALSE)),"i.a",VLOOKUP($C502,GVgg!$D$12:CG$600,T$3,FALSE)),"i.a"))</f>
        <v>i.a</v>
      </c>
      <c r="U502" s="134" t="str">
        <f>IF($C502="","",_xlfn.IFNA(IF(ISBLANK(VLOOKUP($C502,GVgg!$D$12:CH$600,U$3,FALSE)),"i.a",VLOOKUP($C502,GVgg!$D$12:CH$600,U$3,FALSE)),"i.a"))</f>
        <v>i.a</v>
      </c>
      <c r="V502" s="134" t="str">
        <f>IF($C502="","",_xlfn.IFNA(IF(ISBLANK(VLOOKUP($C502,GVgg!$D$12:CI$600,V$3,FALSE)),"i.a",VLOOKUP($C502,GVgg!$D$12:CI$600,V$3,FALSE)),"i.a"))</f>
        <v>i.a</v>
      </c>
      <c r="W502" s="134" t="str">
        <f>IF($C502="","",_xlfn.IFNA(IF(ISBLANK(VLOOKUP($C502,GVgg!$D$12:CJ$600,W$3,FALSE)),"i.a",VLOOKUP($C502,GVgg!$D$12:CJ$600,W$3,FALSE)),"i.a"))</f>
        <v>i.a</v>
      </c>
      <c r="X502" s="134" t="str">
        <f>IF($C502="","",_xlfn.IFNA(IF(ISBLANK(VLOOKUP($C502,GVgg!$D$12:CK$600,X$3,FALSE)),"i.a",VLOOKUP($C502,GVgg!$D$12:CK$600,X$3,FALSE)),"i.a"))</f>
        <v>i.a</v>
      </c>
      <c r="Y502" s="134" t="str">
        <f>IF($C502="","",_xlfn.IFNA(IF(ISBLANK(VLOOKUP($C502,GVgg!$D$12:CL$600,Y$3,FALSE)),"i.a",VLOOKUP($C502,GVgg!$D$12:CL$600,Y$3,FALSE)),"i.a"))</f>
        <v>i.a</v>
      </c>
      <c r="Z502" s="134" t="str">
        <f>IF($C502="","",_xlfn.IFNA(IF(ISBLANK(VLOOKUP($C502,GVgg!$D$12:CM$600,Z$3,FALSE)),"i.a",VLOOKUP($C502,GVgg!$D$12:CM$600,Z$3,FALSE)),"i.a"))</f>
        <v>i.a</v>
      </c>
      <c r="AA502" s="134" t="str">
        <f>IF($C502="","",_xlfn.IFNA(IF(ISBLANK(VLOOKUP($C502,GVgg!$D$12:CN$600,AA$3,FALSE)),"i.a",VLOOKUP($C502,GVgg!$D$12:CN$600,AA$3,FALSE)),"i.a"))</f>
        <v>i.a</v>
      </c>
      <c r="AB502" s="134" t="str">
        <f>IF($C502="","",_xlfn.IFNA(IF(ISBLANK(VLOOKUP($C502,GVgg!$D$12:CO$600,AB$3,FALSE)),"i.a",VLOOKUP($C502,GVgg!$D$12:CO$600,AB$3,FALSE)),"i.a"))</f>
        <v>i.a</v>
      </c>
    </row>
    <row r="503" spans="1:28" x14ac:dyDescent="0.2">
      <c r="A503" s="45">
        <v>495</v>
      </c>
      <c r="B503" s="45">
        <f>IF(OR(B502=B501,INDEX(GVgg!$B$12:$D$600,B502,1)=""),B502+1,B502)</f>
        <v>495</v>
      </c>
      <c r="C503" s="45">
        <f>IF(B503=B504,"",INDEX(GVgg!$B$12:$D$600,B503,3))</f>
        <v>0</v>
      </c>
      <c r="D503" s="51" t="str">
        <f>_xlfn.IFNA(IF(OR($C503="",ISBLANK(VLOOKUP($C503,GVgg!$D$11:$BV1094,$I$3,FALSE))),"",VLOOKUP($C503,GVgg!$D$11:$BV1094,$I$3,FALSE)),"")</f>
        <v/>
      </c>
      <c r="E503" s="51" t="str">
        <f>_xlfn.IFNA(IF(OR($C503="",ISBLANK(VLOOKUP($C503,GVgg!$D$11:$BV1094,$I$3-1,FALSE))),"",VLOOKUP($C503,GVgg!$D$11:$BV1094,$I$3-1,FALSE)),"")</f>
        <v/>
      </c>
      <c r="F503" s="51">
        <f>IF(B503=B504,UPPER(MID(INDEX(GVgg!$B$12:$F$600,B503,1),9,99)),INDEX(GVgg!$B$12:$F$600,B503,5))</f>
        <v>0</v>
      </c>
      <c r="G503" s="51">
        <f>IF(B503=B504,UPPER(MID(INDEX(GVgg!$B$12:$F$600,B503,1),9,99)),INDEX(GVgg!$B$12:$F$600,B503,4))</f>
        <v>0</v>
      </c>
      <c r="H503" s="106">
        <f t="shared" si="16"/>
        <v>0</v>
      </c>
      <c r="I503" s="108" t="str">
        <f t="shared" si="17"/>
        <v xml:space="preserve"> </v>
      </c>
      <c r="J503" s="134" t="str">
        <f>IF($C503="","",_xlfn.IFNA(IF(ISBLANK(VLOOKUP($C503,GVgg!$D$12:BW$600,J$3,FALSE)),"i.a",VLOOKUP($C503,GVgg!$D$12:BW$600,J$3,FALSE)),"i.a"))</f>
        <v>i.a</v>
      </c>
      <c r="K503" s="134" t="str">
        <f>IF($C503="","",_xlfn.IFNA(IF(ISBLANK(VLOOKUP($C503,GVgg!$D$12:BX$600,K$3,FALSE)),"i.a",VLOOKUP($C503,GVgg!$D$12:BX$600,K$3,FALSE)),"i.a"))</f>
        <v>i.a</v>
      </c>
      <c r="L503" s="134" t="str">
        <f>IF($C503="","",_xlfn.IFNA(IF(ISBLANK(VLOOKUP($C503,GVgg!$D$12:BY$600,L$3,FALSE)),"i.a",VLOOKUP($C503,GVgg!$D$12:BY$600,L$3,FALSE)),"i.a"))</f>
        <v>i.a</v>
      </c>
      <c r="M503" s="134" t="str">
        <f>IF($C503="","",_xlfn.IFNA(IF(ISBLANK(VLOOKUP($C503,GVgg!$D$12:BZ$600,M$3,FALSE)),"i.a",VLOOKUP($C503,GVgg!$D$12:BZ$600,M$3,FALSE)),"i.a"))</f>
        <v>i.a</v>
      </c>
      <c r="N503" s="134" t="str">
        <f>IF($C503="","",_xlfn.IFNA(IF(ISBLANK(VLOOKUP($C503,GVgg!$D$12:CA$600,N$3,FALSE)),"i.a",VLOOKUP($C503,GVgg!$D$12:CA$600,N$3,FALSE)),"i.a"))</f>
        <v>i.a</v>
      </c>
      <c r="O503" s="134" t="str">
        <f>IF($C503="","",_xlfn.IFNA(IF(ISBLANK(VLOOKUP($C503,GVgg!$D$12:CB$600,O$3,FALSE)),"i.a",VLOOKUP($C503,GVgg!$D$12:CB$600,O$3,FALSE)),"i.a"))</f>
        <v>i.a</v>
      </c>
      <c r="P503" s="134" t="str">
        <f>IF($C503="","",_xlfn.IFNA(IF(ISBLANK(VLOOKUP($C503,GVgg!$D$12:CC$600,P$3,FALSE)),"i.a",VLOOKUP($C503,GVgg!$D$12:CC$600,P$3,FALSE)),"i.a"))</f>
        <v>i.a</v>
      </c>
      <c r="Q503" s="134" t="str">
        <f>IF($C503="","",_xlfn.IFNA(IF(ISBLANK(VLOOKUP($C503,GVgg!$D$12:CD$600,Q$3,FALSE)),"i.a",VLOOKUP($C503,GVgg!$D$12:CD$600,Q$3,FALSE)),"i.a"))</f>
        <v>i.a</v>
      </c>
      <c r="R503" s="134" t="str">
        <f>IF($C503="","",_xlfn.IFNA(IF(ISBLANK(VLOOKUP($C503,GVgg!$D$12:CE$600,R$3,FALSE)),"i.a",VLOOKUP($C503,GVgg!$D$12:CE$600,R$3,FALSE)),"i.a"))</f>
        <v>i.a</v>
      </c>
      <c r="S503" s="134" t="str">
        <f>IF($C503="","",_xlfn.IFNA(IF(ISBLANK(VLOOKUP($C503,GVgg!$D$12:CF$600,S$3,FALSE)),"i.a",VLOOKUP($C503,GVgg!$D$12:CF$600,S$3,FALSE)),"i.a"))</f>
        <v>i.a</v>
      </c>
      <c r="T503" s="134" t="str">
        <f>IF($C503="","",_xlfn.IFNA(IF(ISBLANK(VLOOKUP($C503,GVgg!$D$12:CG$600,T$3,FALSE)),"i.a",VLOOKUP($C503,GVgg!$D$12:CG$600,T$3,FALSE)),"i.a"))</f>
        <v>i.a</v>
      </c>
      <c r="U503" s="134" t="str">
        <f>IF($C503="","",_xlfn.IFNA(IF(ISBLANK(VLOOKUP($C503,GVgg!$D$12:CH$600,U$3,FALSE)),"i.a",VLOOKUP($C503,GVgg!$D$12:CH$600,U$3,FALSE)),"i.a"))</f>
        <v>i.a</v>
      </c>
      <c r="V503" s="134" t="str">
        <f>IF($C503="","",_xlfn.IFNA(IF(ISBLANK(VLOOKUP($C503,GVgg!$D$12:CI$600,V$3,FALSE)),"i.a",VLOOKUP($C503,GVgg!$D$12:CI$600,V$3,FALSE)),"i.a"))</f>
        <v>i.a</v>
      </c>
      <c r="W503" s="134" t="str">
        <f>IF($C503="","",_xlfn.IFNA(IF(ISBLANK(VLOOKUP($C503,GVgg!$D$12:CJ$600,W$3,FALSE)),"i.a",VLOOKUP($C503,GVgg!$D$12:CJ$600,W$3,FALSE)),"i.a"))</f>
        <v>i.a</v>
      </c>
      <c r="X503" s="134" t="str">
        <f>IF($C503="","",_xlfn.IFNA(IF(ISBLANK(VLOOKUP($C503,GVgg!$D$12:CK$600,X$3,FALSE)),"i.a",VLOOKUP($C503,GVgg!$D$12:CK$600,X$3,FALSE)),"i.a"))</f>
        <v>i.a</v>
      </c>
      <c r="Y503" s="134" t="str">
        <f>IF($C503="","",_xlfn.IFNA(IF(ISBLANK(VLOOKUP($C503,GVgg!$D$12:CL$600,Y$3,FALSE)),"i.a",VLOOKUP($C503,GVgg!$D$12:CL$600,Y$3,FALSE)),"i.a"))</f>
        <v>i.a</v>
      </c>
      <c r="Z503" s="134" t="str">
        <f>IF($C503="","",_xlfn.IFNA(IF(ISBLANK(VLOOKUP($C503,GVgg!$D$12:CM$600,Z$3,FALSE)),"i.a",VLOOKUP($C503,GVgg!$D$12:CM$600,Z$3,FALSE)),"i.a"))</f>
        <v>i.a</v>
      </c>
      <c r="AA503" s="134" t="str">
        <f>IF($C503="","",_xlfn.IFNA(IF(ISBLANK(VLOOKUP($C503,GVgg!$D$12:CN$600,AA$3,FALSE)),"i.a",VLOOKUP($C503,GVgg!$D$12:CN$600,AA$3,FALSE)),"i.a"))</f>
        <v>i.a</v>
      </c>
      <c r="AB503" s="134" t="str">
        <f>IF($C503="","",_xlfn.IFNA(IF(ISBLANK(VLOOKUP($C503,GVgg!$D$12:CO$600,AB$3,FALSE)),"i.a",VLOOKUP($C503,GVgg!$D$12:CO$600,AB$3,FALSE)),"i.a"))</f>
        <v>i.a</v>
      </c>
    </row>
    <row r="504" spans="1:28" x14ac:dyDescent="0.2">
      <c r="A504" s="45">
        <v>496</v>
      </c>
      <c r="B504" s="45">
        <f>IF(OR(B503=B502,INDEX(GVgg!$B$12:$D$600,B503,1)=""),B503+1,B503)</f>
        <v>496</v>
      </c>
      <c r="C504" s="45">
        <f>IF(B504=B505,"",INDEX(GVgg!$B$12:$D$600,B504,3))</f>
        <v>0</v>
      </c>
      <c r="D504" s="51" t="str">
        <f>_xlfn.IFNA(IF(OR($C504="",ISBLANK(VLOOKUP($C504,GVgg!$D$11:$BV1095,$I$3,FALSE))),"",VLOOKUP($C504,GVgg!$D$11:$BV1095,$I$3,FALSE)),"")</f>
        <v/>
      </c>
      <c r="E504" s="51" t="str">
        <f>_xlfn.IFNA(IF(OR($C504="",ISBLANK(VLOOKUP($C504,GVgg!$D$11:$BV1095,$I$3-1,FALSE))),"",VLOOKUP($C504,GVgg!$D$11:$BV1095,$I$3-1,FALSE)),"")</f>
        <v/>
      </c>
      <c r="F504" s="51">
        <f>IF(B504=B505,UPPER(MID(INDEX(GVgg!$B$12:$F$600,B504,1),9,99)),INDEX(GVgg!$B$12:$F$600,B504,5))</f>
        <v>0</v>
      </c>
      <c r="G504" s="51">
        <f>IF(B504=B505,UPPER(MID(INDEX(GVgg!$B$12:$F$600,B504,1),9,99)),INDEX(GVgg!$B$12:$F$600,B504,4))</f>
        <v>0</v>
      </c>
      <c r="H504" s="106">
        <f t="shared" si="16"/>
        <v>0</v>
      </c>
      <c r="I504" s="108" t="str">
        <f t="shared" si="17"/>
        <v xml:space="preserve"> </v>
      </c>
      <c r="J504" s="134" t="str">
        <f>IF($C504="","",_xlfn.IFNA(IF(ISBLANK(VLOOKUP($C504,GVgg!$D$12:BW$600,J$3,FALSE)),"i.a",VLOOKUP($C504,GVgg!$D$12:BW$600,J$3,FALSE)),"i.a"))</f>
        <v>i.a</v>
      </c>
      <c r="K504" s="134" t="str">
        <f>IF($C504="","",_xlfn.IFNA(IF(ISBLANK(VLOOKUP($C504,GVgg!$D$12:BX$600,K$3,FALSE)),"i.a",VLOOKUP($C504,GVgg!$D$12:BX$600,K$3,FALSE)),"i.a"))</f>
        <v>i.a</v>
      </c>
      <c r="L504" s="134" t="str">
        <f>IF($C504="","",_xlfn.IFNA(IF(ISBLANK(VLOOKUP($C504,GVgg!$D$12:BY$600,L$3,FALSE)),"i.a",VLOOKUP($C504,GVgg!$D$12:BY$600,L$3,FALSE)),"i.a"))</f>
        <v>i.a</v>
      </c>
      <c r="M504" s="134" t="str">
        <f>IF($C504="","",_xlfn.IFNA(IF(ISBLANK(VLOOKUP($C504,GVgg!$D$12:BZ$600,M$3,FALSE)),"i.a",VLOOKUP($C504,GVgg!$D$12:BZ$600,M$3,FALSE)),"i.a"))</f>
        <v>i.a</v>
      </c>
      <c r="N504" s="134" t="str">
        <f>IF($C504="","",_xlfn.IFNA(IF(ISBLANK(VLOOKUP($C504,GVgg!$D$12:CA$600,N$3,FALSE)),"i.a",VLOOKUP($C504,GVgg!$D$12:CA$600,N$3,FALSE)),"i.a"))</f>
        <v>i.a</v>
      </c>
      <c r="O504" s="134" t="str">
        <f>IF($C504="","",_xlfn.IFNA(IF(ISBLANK(VLOOKUP($C504,GVgg!$D$12:CB$600,O$3,FALSE)),"i.a",VLOOKUP($C504,GVgg!$D$12:CB$600,O$3,FALSE)),"i.a"))</f>
        <v>i.a</v>
      </c>
      <c r="P504" s="134" t="str">
        <f>IF($C504="","",_xlfn.IFNA(IF(ISBLANK(VLOOKUP($C504,GVgg!$D$12:CC$600,P$3,FALSE)),"i.a",VLOOKUP($C504,GVgg!$D$12:CC$600,P$3,FALSE)),"i.a"))</f>
        <v>i.a</v>
      </c>
      <c r="Q504" s="134" t="str">
        <f>IF($C504="","",_xlfn.IFNA(IF(ISBLANK(VLOOKUP($C504,GVgg!$D$12:CD$600,Q$3,FALSE)),"i.a",VLOOKUP($C504,GVgg!$D$12:CD$600,Q$3,FALSE)),"i.a"))</f>
        <v>i.a</v>
      </c>
      <c r="R504" s="134" t="str">
        <f>IF($C504="","",_xlfn.IFNA(IF(ISBLANK(VLOOKUP($C504,GVgg!$D$12:CE$600,R$3,FALSE)),"i.a",VLOOKUP($C504,GVgg!$D$12:CE$600,R$3,FALSE)),"i.a"))</f>
        <v>i.a</v>
      </c>
      <c r="S504" s="134" t="str">
        <f>IF($C504="","",_xlfn.IFNA(IF(ISBLANK(VLOOKUP($C504,GVgg!$D$12:CF$600,S$3,FALSE)),"i.a",VLOOKUP($C504,GVgg!$D$12:CF$600,S$3,FALSE)),"i.a"))</f>
        <v>i.a</v>
      </c>
      <c r="T504" s="134" t="str">
        <f>IF($C504="","",_xlfn.IFNA(IF(ISBLANK(VLOOKUP($C504,GVgg!$D$12:CG$600,T$3,FALSE)),"i.a",VLOOKUP($C504,GVgg!$D$12:CG$600,T$3,FALSE)),"i.a"))</f>
        <v>i.a</v>
      </c>
      <c r="U504" s="134" t="str">
        <f>IF($C504="","",_xlfn.IFNA(IF(ISBLANK(VLOOKUP($C504,GVgg!$D$12:CH$600,U$3,FALSE)),"i.a",VLOOKUP($C504,GVgg!$D$12:CH$600,U$3,FALSE)),"i.a"))</f>
        <v>i.a</v>
      </c>
      <c r="V504" s="134" t="str">
        <f>IF($C504="","",_xlfn.IFNA(IF(ISBLANK(VLOOKUP($C504,GVgg!$D$12:CI$600,V$3,FALSE)),"i.a",VLOOKUP($C504,GVgg!$D$12:CI$600,V$3,FALSE)),"i.a"))</f>
        <v>i.a</v>
      </c>
      <c r="W504" s="134" t="str">
        <f>IF($C504="","",_xlfn.IFNA(IF(ISBLANK(VLOOKUP($C504,GVgg!$D$12:CJ$600,W$3,FALSE)),"i.a",VLOOKUP($C504,GVgg!$D$12:CJ$600,W$3,FALSE)),"i.a"))</f>
        <v>i.a</v>
      </c>
      <c r="X504" s="134" t="str">
        <f>IF($C504="","",_xlfn.IFNA(IF(ISBLANK(VLOOKUP($C504,GVgg!$D$12:CK$600,X$3,FALSE)),"i.a",VLOOKUP($C504,GVgg!$D$12:CK$600,X$3,FALSE)),"i.a"))</f>
        <v>i.a</v>
      </c>
      <c r="Y504" s="134" t="str">
        <f>IF($C504="","",_xlfn.IFNA(IF(ISBLANK(VLOOKUP($C504,GVgg!$D$12:CL$600,Y$3,FALSE)),"i.a",VLOOKUP($C504,GVgg!$D$12:CL$600,Y$3,FALSE)),"i.a"))</f>
        <v>i.a</v>
      </c>
      <c r="Z504" s="134" t="str">
        <f>IF($C504="","",_xlfn.IFNA(IF(ISBLANK(VLOOKUP($C504,GVgg!$D$12:CM$600,Z$3,FALSE)),"i.a",VLOOKUP($C504,GVgg!$D$12:CM$600,Z$3,FALSE)),"i.a"))</f>
        <v>i.a</v>
      </c>
      <c r="AA504" s="134" t="str">
        <f>IF($C504="","",_xlfn.IFNA(IF(ISBLANK(VLOOKUP($C504,GVgg!$D$12:CN$600,AA$3,FALSE)),"i.a",VLOOKUP($C504,GVgg!$D$12:CN$600,AA$3,FALSE)),"i.a"))</f>
        <v>i.a</v>
      </c>
      <c r="AB504" s="134" t="str">
        <f>IF($C504="","",_xlfn.IFNA(IF(ISBLANK(VLOOKUP($C504,GVgg!$D$12:CO$600,AB$3,FALSE)),"i.a",VLOOKUP($C504,GVgg!$D$12:CO$600,AB$3,FALSE)),"i.a"))</f>
        <v>i.a</v>
      </c>
    </row>
    <row r="505" spans="1:28" x14ac:dyDescent="0.2">
      <c r="A505" s="45">
        <v>497</v>
      </c>
      <c r="B505" s="45">
        <f>IF(OR(B504=B503,INDEX(GVgg!$B$12:$D$600,B504,1)=""),B504+1,B504)</f>
        <v>497</v>
      </c>
      <c r="C505" s="45">
        <f>IF(B505=B506,"",INDEX(GVgg!$B$12:$D$600,B505,3))</f>
        <v>0</v>
      </c>
      <c r="D505" s="51" t="str">
        <f>_xlfn.IFNA(IF(OR($C505="",ISBLANK(VLOOKUP($C505,GVgg!$D$11:$BV1096,$I$3,FALSE))),"",VLOOKUP($C505,GVgg!$D$11:$BV1096,$I$3,FALSE)),"")</f>
        <v/>
      </c>
      <c r="E505" s="51" t="str">
        <f>_xlfn.IFNA(IF(OR($C505="",ISBLANK(VLOOKUP($C505,GVgg!$D$11:$BV1096,$I$3-1,FALSE))),"",VLOOKUP($C505,GVgg!$D$11:$BV1096,$I$3-1,FALSE)),"")</f>
        <v/>
      </c>
      <c r="F505" s="51">
        <f>IF(B505=B506,UPPER(MID(INDEX(GVgg!$B$12:$F$600,B505,1),9,99)),INDEX(GVgg!$B$12:$F$600,B505,5))</f>
        <v>0</v>
      </c>
      <c r="G505" s="51">
        <f>IF(B505=B506,UPPER(MID(INDEX(GVgg!$B$12:$F$600,B505,1),9,99)),INDEX(GVgg!$B$12:$F$600,B505,4))</f>
        <v>0</v>
      </c>
      <c r="H505" s="106">
        <f t="shared" si="16"/>
        <v>0</v>
      </c>
      <c r="I505" s="108" t="str">
        <f t="shared" si="17"/>
        <v xml:space="preserve"> </v>
      </c>
      <c r="J505" s="134" t="str">
        <f>IF($C505="","",_xlfn.IFNA(IF(ISBLANK(VLOOKUP($C505,GVgg!$D$12:BW$600,J$3,FALSE)),"i.a",VLOOKUP($C505,GVgg!$D$12:BW$600,J$3,FALSE)),"i.a"))</f>
        <v>i.a</v>
      </c>
      <c r="K505" s="134" t="str">
        <f>IF($C505="","",_xlfn.IFNA(IF(ISBLANK(VLOOKUP($C505,GVgg!$D$12:BX$600,K$3,FALSE)),"i.a",VLOOKUP($C505,GVgg!$D$12:BX$600,K$3,FALSE)),"i.a"))</f>
        <v>i.a</v>
      </c>
      <c r="L505" s="134" t="str">
        <f>IF($C505="","",_xlfn.IFNA(IF(ISBLANK(VLOOKUP($C505,GVgg!$D$12:BY$600,L$3,FALSE)),"i.a",VLOOKUP($C505,GVgg!$D$12:BY$600,L$3,FALSE)),"i.a"))</f>
        <v>i.a</v>
      </c>
      <c r="M505" s="134" t="str">
        <f>IF($C505="","",_xlfn.IFNA(IF(ISBLANK(VLOOKUP($C505,GVgg!$D$12:BZ$600,M$3,FALSE)),"i.a",VLOOKUP($C505,GVgg!$D$12:BZ$600,M$3,FALSE)),"i.a"))</f>
        <v>i.a</v>
      </c>
      <c r="N505" s="134" t="str">
        <f>IF($C505="","",_xlfn.IFNA(IF(ISBLANK(VLOOKUP($C505,GVgg!$D$12:CA$600,N$3,FALSE)),"i.a",VLOOKUP($C505,GVgg!$D$12:CA$600,N$3,FALSE)),"i.a"))</f>
        <v>i.a</v>
      </c>
      <c r="O505" s="134" t="str">
        <f>IF($C505="","",_xlfn.IFNA(IF(ISBLANK(VLOOKUP($C505,GVgg!$D$12:CB$600,O$3,FALSE)),"i.a",VLOOKUP($C505,GVgg!$D$12:CB$600,O$3,FALSE)),"i.a"))</f>
        <v>i.a</v>
      </c>
      <c r="P505" s="134" t="str">
        <f>IF($C505="","",_xlfn.IFNA(IF(ISBLANK(VLOOKUP($C505,GVgg!$D$12:CC$600,P$3,FALSE)),"i.a",VLOOKUP($C505,GVgg!$D$12:CC$600,P$3,FALSE)),"i.a"))</f>
        <v>i.a</v>
      </c>
      <c r="Q505" s="134" t="str">
        <f>IF($C505="","",_xlfn.IFNA(IF(ISBLANK(VLOOKUP($C505,GVgg!$D$12:CD$600,Q$3,FALSE)),"i.a",VLOOKUP($C505,GVgg!$D$12:CD$600,Q$3,FALSE)),"i.a"))</f>
        <v>i.a</v>
      </c>
      <c r="R505" s="134" t="str">
        <f>IF($C505="","",_xlfn.IFNA(IF(ISBLANK(VLOOKUP($C505,GVgg!$D$12:CE$600,R$3,FALSE)),"i.a",VLOOKUP($C505,GVgg!$D$12:CE$600,R$3,FALSE)),"i.a"))</f>
        <v>i.a</v>
      </c>
      <c r="S505" s="134" t="str">
        <f>IF($C505="","",_xlfn.IFNA(IF(ISBLANK(VLOOKUP($C505,GVgg!$D$12:CF$600,S$3,FALSE)),"i.a",VLOOKUP($C505,GVgg!$D$12:CF$600,S$3,FALSE)),"i.a"))</f>
        <v>i.a</v>
      </c>
      <c r="T505" s="134" t="str">
        <f>IF($C505="","",_xlfn.IFNA(IF(ISBLANK(VLOOKUP($C505,GVgg!$D$12:CG$600,T$3,FALSE)),"i.a",VLOOKUP($C505,GVgg!$D$12:CG$600,T$3,FALSE)),"i.a"))</f>
        <v>i.a</v>
      </c>
      <c r="U505" s="134" t="str">
        <f>IF($C505="","",_xlfn.IFNA(IF(ISBLANK(VLOOKUP($C505,GVgg!$D$12:CH$600,U$3,FALSE)),"i.a",VLOOKUP($C505,GVgg!$D$12:CH$600,U$3,FALSE)),"i.a"))</f>
        <v>i.a</v>
      </c>
      <c r="V505" s="134" t="str">
        <f>IF($C505="","",_xlfn.IFNA(IF(ISBLANK(VLOOKUP($C505,GVgg!$D$12:CI$600,V$3,FALSE)),"i.a",VLOOKUP($C505,GVgg!$D$12:CI$600,V$3,FALSE)),"i.a"))</f>
        <v>i.a</v>
      </c>
      <c r="W505" s="134" t="str">
        <f>IF($C505="","",_xlfn.IFNA(IF(ISBLANK(VLOOKUP($C505,GVgg!$D$12:CJ$600,W$3,FALSE)),"i.a",VLOOKUP($C505,GVgg!$D$12:CJ$600,W$3,FALSE)),"i.a"))</f>
        <v>i.a</v>
      </c>
      <c r="X505" s="134" t="str">
        <f>IF($C505="","",_xlfn.IFNA(IF(ISBLANK(VLOOKUP($C505,GVgg!$D$12:CK$600,X$3,FALSE)),"i.a",VLOOKUP($C505,GVgg!$D$12:CK$600,X$3,FALSE)),"i.a"))</f>
        <v>i.a</v>
      </c>
      <c r="Y505" s="134" t="str">
        <f>IF($C505="","",_xlfn.IFNA(IF(ISBLANK(VLOOKUP($C505,GVgg!$D$12:CL$600,Y$3,FALSE)),"i.a",VLOOKUP($C505,GVgg!$D$12:CL$600,Y$3,FALSE)),"i.a"))</f>
        <v>i.a</v>
      </c>
      <c r="Z505" s="134" t="str">
        <f>IF($C505="","",_xlfn.IFNA(IF(ISBLANK(VLOOKUP($C505,GVgg!$D$12:CM$600,Z$3,FALSE)),"i.a",VLOOKUP($C505,GVgg!$D$12:CM$600,Z$3,FALSE)),"i.a"))</f>
        <v>i.a</v>
      </c>
      <c r="AA505" s="134" t="str">
        <f>IF($C505="","",_xlfn.IFNA(IF(ISBLANK(VLOOKUP($C505,GVgg!$D$12:CN$600,AA$3,FALSE)),"i.a",VLOOKUP($C505,GVgg!$D$12:CN$600,AA$3,FALSE)),"i.a"))</f>
        <v>i.a</v>
      </c>
      <c r="AB505" s="134" t="str">
        <f>IF($C505="","",_xlfn.IFNA(IF(ISBLANK(VLOOKUP($C505,GVgg!$D$12:CO$600,AB$3,FALSE)),"i.a",VLOOKUP($C505,GVgg!$D$12:CO$600,AB$3,FALSE)),"i.a"))</f>
        <v>i.a</v>
      </c>
    </row>
    <row r="506" spans="1:28" x14ac:dyDescent="0.2">
      <c r="A506" s="45">
        <v>498</v>
      </c>
      <c r="B506" s="45">
        <f>IF(OR(B505=B504,INDEX(GVgg!$B$12:$D$600,B505,1)=""),B505+1,B505)</f>
        <v>498</v>
      </c>
      <c r="C506" s="45">
        <f>IF(B506=B507,"",INDEX(GVgg!$B$12:$D$600,B506,3))</f>
        <v>0</v>
      </c>
      <c r="D506" s="51" t="str">
        <f>_xlfn.IFNA(IF(OR($C506="",ISBLANK(VLOOKUP($C506,GVgg!$D$11:$BV1097,$I$3,FALSE))),"",VLOOKUP($C506,GVgg!$D$11:$BV1097,$I$3,FALSE)),"")</f>
        <v/>
      </c>
      <c r="E506" s="51" t="str">
        <f>_xlfn.IFNA(IF(OR($C506="",ISBLANK(VLOOKUP($C506,GVgg!$D$11:$BV1097,$I$3-1,FALSE))),"",VLOOKUP($C506,GVgg!$D$11:$BV1097,$I$3-1,FALSE)),"")</f>
        <v/>
      </c>
      <c r="F506" s="51">
        <f>IF(B506=B507,UPPER(MID(INDEX(GVgg!$B$12:$F$600,B506,1),9,99)),INDEX(GVgg!$B$12:$F$600,B506,5))</f>
        <v>0</v>
      </c>
      <c r="G506" s="51">
        <f>IF(B506=B507,UPPER(MID(INDEX(GVgg!$B$12:$F$600,B506,1),9,99)),INDEX(GVgg!$B$12:$F$600,B506,4))</f>
        <v>0</v>
      </c>
      <c r="H506" s="106">
        <f t="shared" si="16"/>
        <v>0</v>
      </c>
      <c r="I506" s="108" t="str">
        <f t="shared" si="17"/>
        <v xml:space="preserve"> </v>
      </c>
      <c r="J506" s="134" t="str">
        <f>IF($C506="","",_xlfn.IFNA(IF(ISBLANK(VLOOKUP($C506,GVgg!$D$12:BW$600,J$3,FALSE)),"i.a",VLOOKUP($C506,GVgg!$D$12:BW$600,J$3,FALSE)),"i.a"))</f>
        <v>i.a</v>
      </c>
      <c r="K506" s="134" t="str">
        <f>IF($C506="","",_xlfn.IFNA(IF(ISBLANK(VLOOKUP($C506,GVgg!$D$12:BX$600,K$3,FALSE)),"i.a",VLOOKUP($C506,GVgg!$D$12:BX$600,K$3,FALSE)),"i.a"))</f>
        <v>i.a</v>
      </c>
      <c r="L506" s="134" t="str">
        <f>IF($C506="","",_xlfn.IFNA(IF(ISBLANK(VLOOKUP($C506,GVgg!$D$12:BY$600,L$3,FALSE)),"i.a",VLOOKUP($C506,GVgg!$D$12:BY$600,L$3,FALSE)),"i.a"))</f>
        <v>i.a</v>
      </c>
      <c r="M506" s="134" t="str">
        <f>IF($C506="","",_xlfn.IFNA(IF(ISBLANK(VLOOKUP($C506,GVgg!$D$12:BZ$600,M$3,FALSE)),"i.a",VLOOKUP($C506,GVgg!$D$12:BZ$600,M$3,FALSE)),"i.a"))</f>
        <v>i.a</v>
      </c>
      <c r="N506" s="134" t="str">
        <f>IF($C506="","",_xlfn.IFNA(IF(ISBLANK(VLOOKUP($C506,GVgg!$D$12:CA$600,N$3,FALSE)),"i.a",VLOOKUP($C506,GVgg!$D$12:CA$600,N$3,FALSE)),"i.a"))</f>
        <v>i.a</v>
      </c>
      <c r="O506" s="134" t="str">
        <f>IF($C506="","",_xlfn.IFNA(IF(ISBLANK(VLOOKUP($C506,GVgg!$D$12:CB$600,O$3,FALSE)),"i.a",VLOOKUP($C506,GVgg!$D$12:CB$600,O$3,FALSE)),"i.a"))</f>
        <v>i.a</v>
      </c>
      <c r="P506" s="134" t="str">
        <f>IF($C506="","",_xlfn.IFNA(IF(ISBLANK(VLOOKUP($C506,GVgg!$D$12:CC$600,P$3,FALSE)),"i.a",VLOOKUP($C506,GVgg!$D$12:CC$600,P$3,FALSE)),"i.a"))</f>
        <v>i.a</v>
      </c>
      <c r="Q506" s="134" t="str">
        <f>IF($C506="","",_xlfn.IFNA(IF(ISBLANK(VLOOKUP($C506,GVgg!$D$12:CD$600,Q$3,FALSE)),"i.a",VLOOKUP($C506,GVgg!$D$12:CD$600,Q$3,FALSE)),"i.a"))</f>
        <v>i.a</v>
      </c>
      <c r="R506" s="134" t="str">
        <f>IF($C506="","",_xlfn.IFNA(IF(ISBLANK(VLOOKUP($C506,GVgg!$D$12:CE$600,R$3,FALSE)),"i.a",VLOOKUP($C506,GVgg!$D$12:CE$600,R$3,FALSE)),"i.a"))</f>
        <v>i.a</v>
      </c>
      <c r="S506" s="134" t="str">
        <f>IF($C506="","",_xlfn.IFNA(IF(ISBLANK(VLOOKUP($C506,GVgg!$D$12:CF$600,S$3,FALSE)),"i.a",VLOOKUP($C506,GVgg!$D$12:CF$600,S$3,FALSE)),"i.a"))</f>
        <v>i.a</v>
      </c>
      <c r="T506" s="134" t="str">
        <f>IF($C506="","",_xlfn.IFNA(IF(ISBLANK(VLOOKUP($C506,GVgg!$D$12:CG$600,T$3,FALSE)),"i.a",VLOOKUP($C506,GVgg!$D$12:CG$600,T$3,FALSE)),"i.a"))</f>
        <v>i.a</v>
      </c>
      <c r="U506" s="134" t="str">
        <f>IF($C506="","",_xlfn.IFNA(IF(ISBLANK(VLOOKUP($C506,GVgg!$D$12:CH$600,U$3,FALSE)),"i.a",VLOOKUP($C506,GVgg!$D$12:CH$600,U$3,FALSE)),"i.a"))</f>
        <v>i.a</v>
      </c>
      <c r="V506" s="134" t="str">
        <f>IF($C506="","",_xlfn.IFNA(IF(ISBLANK(VLOOKUP($C506,GVgg!$D$12:CI$600,V$3,FALSE)),"i.a",VLOOKUP($C506,GVgg!$D$12:CI$600,V$3,FALSE)),"i.a"))</f>
        <v>i.a</v>
      </c>
      <c r="W506" s="134" t="str">
        <f>IF($C506="","",_xlfn.IFNA(IF(ISBLANK(VLOOKUP($C506,GVgg!$D$12:CJ$600,W$3,FALSE)),"i.a",VLOOKUP($C506,GVgg!$D$12:CJ$600,W$3,FALSE)),"i.a"))</f>
        <v>i.a</v>
      </c>
      <c r="X506" s="134" t="str">
        <f>IF($C506="","",_xlfn.IFNA(IF(ISBLANK(VLOOKUP($C506,GVgg!$D$12:CK$600,X$3,FALSE)),"i.a",VLOOKUP($C506,GVgg!$D$12:CK$600,X$3,FALSE)),"i.a"))</f>
        <v>i.a</v>
      </c>
      <c r="Y506" s="134" t="str">
        <f>IF($C506="","",_xlfn.IFNA(IF(ISBLANK(VLOOKUP($C506,GVgg!$D$12:CL$600,Y$3,FALSE)),"i.a",VLOOKUP($C506,GVgg!$D$12:CL$600,Y$3,FALSE)),"i.a"))</f>
        <v>i.a</v>
      </c>
      <c r="Z506" s="134" t="str">
        <f>IF($C506="","",_xlfn.IFNA(IF(ISBLANK(VLOOKUP($C506,GVgg!$D$12:CM$600,Z$3,FALSE)),"i.a",VLOOKUP($C506,GVgg!$D$12:CM$600,Z$3,FALSE)),"i.a"))</f>
        <v>i.a</v>
      </c>
      <c r="AA506" s="134" t="str">
        <f>IF($C506="","",_xlfn.IFNA(IF(ISBLANK(VLOOKUP($C506,GVgg!$D$12:CN$600,AA$3,FALSE)),"i.a",VLOOKUP($C506,GVgg!$D$12:CN$600,AA$3,FALSE)),"i.a"))</f>
        <v>i.a</v>
      </c>
      <c r="AB506" s="134" t="str">
        <f>IF($C506="","",_xlfn.IFNA(IF(ISBLANK(VLOOKUP($C506,GVgg!$D$12:CO$600,AB$3,FALSE)),"i.a",VLOOKUP($C506,GVgg!$D$12:CO$600,AB$3,FALSE)),"i.a"))</f>
        <v>i.a</v>
      </c>
    </row>
    <row r="507" spans="1:28" x14ac:dyDescent="0.2">
      <c r="A507" s="45">
        <v>499</v>
      </c>
      <c r="B507" s="45">
        <f>IF(OR(B506=B505,INDEX(GVgg!$B$12:$D$600,B506,1)=""),B506+1,B506)</f>
        <v>499</v>
      </c>
      <c r="C507" s="45">
        <f>IF(B507=B508,"",INDEX(GVgg!$B$12:$D$600,B507,3))</f>
        <v>0</v>
      </c>
      <c r="D507" s="51" t="str">
        <f>_xlfn.IFNA(IF(OR($C507="",ISBLANK(VLOOKUP($C507,GVgg!$D$11:$BV1098,$I$3,FALSE))),"",VLOOKUP($C507,GVgg!$D$11:$BV1098,$I$3,FALSE)),"")</f>
        <v/>
      </c>
      <c r="E507" s="51" t="str">
        <f>_xlfn.IFNA(IF(OR($C507="",ISBLANK(VLOOKUP($C507,GVgg!$D$11:$BV1098,$I$3-1,FALSE))),"",VLOOKUP($C507,GVgg!$D$11:$BV1098,$I$3-1,FALSE)),"")</f>
        <v/>
      </c>
      <c r="F507" s="51">
        <f>IF(B507=B508,UPPER(MID(INDEX(GVgg!$B$12:$F$600,B507,1),9,99)),INDEX(GVgg!$B$12:$F$600,B507,5))</f>
        <v>0</v>
      </c>
      <c r="G507" s="51">
        <f>IF(B507=B508,UPPER(MID(INDEX(GVgg!$B$12:$F$600,B507,1),9,99)),INDEX(GVgg!$B$12:$F$600,B507,4))</f>
        <v>0</v>
      </c>
      <c r="H507" s="106">
        <f t="shared" si="16"/>
        <v>0</v>
      </c>
      <c r="I507" s="108" t="str">
        <f t="shared" si="17"/>
        <v xml:space="preserve"> </v>
      </c>
      <c r="J507" s="134" t="str">
        <f>IF($C507="","",_xlfn.IFNA(IF(ISBLANK(VLOOKUP($C507,GVgg!$D$12:BW$600,J$3,FALSE)),"i.a",VLOOKUP($C507,GVgg!$D$12:BW$600,J$3,FALSE)),"i.a"))</f>
        <v>i.a</v>
      </c>
      <c r="K507" s="134" t="str">
        <f>IF($C507="","",_xlfn.IFNA(IF(ISBLANK(VLOOKUP($C507,GVgg!$D$12:BX$600,K$3,FALSE)),"i.a",VLOOKUP($C507,GVgg!$D$12:BX$600,K$3,FALSE)),"i.a"))</f>
        <v>i.a</v>
      </c>
      <c r="L507" s="134" t="str">
        <f>IF($C507="","",_xlfn.IFNA(IF(ISBLANK(VLOOKUP($C507,GVgg!$D$12:BY$600,L$3,FALSE)),"i.a",VLOOKUP($C507,GVgg!$D$12:BY$600,L$3,FALSE)),"i.a"))</f>
        <v>i.a</v>
      </c>
      <c r="M507" s="134" t="str">
        <f>IF($C507="","",_xlfn.IFNA(IF(ISBLANK(VLOOKUP($C507,GVgg!$D$12:BZ$600,M$3,FALSE)),"i.a",VLOOKUP($C507,GVgg!$D$12:BZ$600,M$3,FALSE)),"i.a"))</f>
        <v>i.a</v>
      </c>
      <c r="N507" s="134" t="str">
        <f>IF($C507="","",_xlfn.IFNA(IF(ISBLANK(VLOOKUP($C507,GVgg!$D$12:CA$600,N$3,FALSE)),"i.a",VLOOKUP($C507,GVgg!$D$12:CA$600,N$3,FALSE)),"i.a"))</f>
        <v>i.a</v>
      </c>
      <c r="O507" s="134" t="str">
        <f>IF($C507="","",_xlfn.IFNA(IF(ISBLANK(VLOOKUP($C507,GVgg!$D$12:CB$600,O$3,FALSE)),"i.a",VLOOKUP($C507,GVgg!$D$12:CB$600,O$3,FALSE)),"i.a"))</f>
        <v>i.a</v>
      </c>
      <c r="P507" s="134" t="str">
        <f>IF($C507="","",_xlfn.IFNA(IF(ISBLANK(VLOOKUP($C507,GVgg!$D$12:CC$600,P$3,FALSE)),"i.a",VLOOKUP($C507,GVgg!$D$12:CC$600,P$3,FALSE)),"i.a"))</f>
        <v>i.a</v>
      </c>
      <c r="Q507" s="134" t="str">
        <f>IF($C507="","",_xlfn.IFNA(IF(ISBLANK(VLOOKUP($C507,GVgg!$D$12:CD$600,Q$3,FALSE)),"i.a",VLOOKUP($C507,GVgg!$D$12:CD$600,Q$3,FALSE)),"i.a"))</f>
        <v>i.a</v>
      </c>
      <c r="R507" s="134" t="str">
        <f>IF($C507="","",_xlfn.IFNA(IF(ISBLANK(VLOOKUP($C507,GVgg!$D$12:CE$600,R$3,FALSE)),"i.a",VLOOKUP($C507,GVgg!$D$12:CE$600,R$3,FALSE)),"i.a"))</f>
        <v>i.a</v>
      </c>
      <c r="S507" s="134" t="str">
        <f>IF($C507="","",_xlfn.IFNA(IF(ISBLANK(VLOOKUP($C507,GVgg!$D$12:CF$600,S$3,FALSE)),"i.a",VLOOKUP($C507,GVgg!$D$12:CF$600,S$3,FALSE)),"i.a"))</f>
        <v>i.a</v>
      </c>
      <c r="T507" s="134" t="str">
        <f>IF($C507="","",_xlfn.IFNA(IF(ISBLANK(VLOOKUP($C507,GVgg!$D$12:CG$600,T$3,FALSE)),"i.a",VLOOKUP($C507,GVgg!$D$12:CG$600,T$3,FALSE)),"i.a"))</f>
        <v>i.a</v>
      </c>
      <c r="U507" s="134" t="str">
        <f>IF($C507="","",_xlfn.IFNA(IF(ISBLANK(VLOOKUP($C507,GVgg!$D$12:CH$600,U$3,FALSE)),"i.a",VLOOKUP($C507,GVgg!$D$12:CH$600,U$3,FALSE)),"i.a"))</f>
        <v>i.a</v>
      </c>
      <c r="V507" s="134" t="str">
        <f>IF($C507="","",_xlfn.IFNA(IF(ISBLANK(VLOOKUP($C507,GVgg!$D$12:CI$600,V$3,FALSE)),"i.a",VLOOKUP($C507,GVgg!$D$12:CI$600,V$3,FALSE)),"i.a"))</f>
        <v>i.a</v>
      </c>
      <c r="W507" s="134" t="str">
        <f>IF($C507="","",_xlfn.IFNA(IF(ISBLANK(VLOOKUP($C507,GVgg!$D$12:CJ$600,W$3,FALSE)),"i.a",VLOOKUP($C507,GVgg!$D$12:CJ$600,W$3,FALSE)),"i.a"))</f>
        <v>i.a</v>
      </c>
      <c r="X507" s="134" t="str">
        <f>IF($C507="","",_xlfn.IFNA(IF(ISBLANK(VLOOKUP($C507,GVgg!$D$12:CK$600,X$3,FALSE)),"i.a",VLOOKUP($C507,GVgg!$D$12:CK$600,X$3,FALSE)),"i.a"))</f>
        <v>i.a</v>
      </c>
      <c r="Y507" s="134" t="str">
        <f>IF($C507="","",_xlfn.IFNA(IF(ISBLANK(VLOOKUP($C507,GVgg!$D$12:CL$600,Y$3,FALSE)),"i.a",VLOOKUP($C507,GVgg!$D$12:CL$600,Y$3,FALSE)),"i.a"))</f>
        <v>i.a</v>
      </c>
      <c r="Z507" s="134" t="str">
        <f>IF($C507="","",_xlfn.IFNA(IF(ISBLANK(VLOOKUP($C507,GVgg!$D$12:CM$600,Z$3,FALSE)),"i.a",VLOOKUP($C507,GVgg!$D$12:CM$600,Z$3,FALSE)),"i.a"))</f>
        <v>i.a</v>
      </c>
      <c r="AA507" s="134" t="str">
        <f>IF($C507="","",_xlfn.IFNA(IF(ISBLANK(VLOOKUP($C507,GVgg!$D$12:CN$600,AA$3,FALSE)),"i.a",VLOOKUP($C507,GVgg!$D$12:CN$600,AA$3,FALSE)),"i.a"))</f>
        <v>i.a</v>
      </c>
      <c r="AB507" s="134" t="str">
        <f>IF($C507="","",_xlfn.IFNA(IF(ISBLANK(VLOOKUP($C507,GVgg!$D$12:CO$600,AB$3,FALSE)),"i.a",VLOOKUP($C507,GVgg!$D$12:CO$600,AB$3,FALSE)),"i.a"))</f>
        <v>i.a</v>
      </c>
    </row>
    <row r="508" spans="1:28" x14ac:dyDescent="0.2">
      <c r="A508" s="45">
        <v>500</v>
      </c>
      <c r="B508" s="45">
        <f>IF(OR(B507=B506,INDEX(GVgg!$B$12:$D$600,B507,1)=""),B507+1,B507)</f>
        <v>500</v>
      </c>
      <c r="C508" s="45">
        <f>IF(B508=B509,"",INDEX(GVgg!$B$12:$D$600,B508,3))</f>
        <v>0</v>
      </c>
      <c r="D508" s="51" t="str">
        <f>_xlfn.IFNA(IF(OR($C508="",ISBLANK(VLOOKUP($C508,GVgg!$D$11:$BV1099,$I$3,FALSE))),"",VLOOKUP($C508,GVgg!$D$11:$BV1099,$I$3,FALSE)),"")</f>
        <v/>
      </c>
      <c r="E508" s="51" t="str">
        <f>_xlfn.IFNA(IF(OR($C508="",ISBLANK(VLOOKUP($C508,GVgg!$D$11:$BV1099,$I$3-1,FALSE))),"",VLOOKUP($C508,GVgg!$D$11:$BV1099,$I$3-1,FALSE)),"")</f>
        <v/>
      </c>
      <c r="F508" s="51">
        <f>IF(B508=B509,UPPER(MID(INDEX(GVgg!$B$12:$F$600,B508,1),9,99)),INDEX(GVgg!$B$12:$F$600,B508,5))</f>
        <v>0</v>
      </c>
      <c r="G508" s="51">
        <f>IF(B508=B509,UPPER(MID(INDEX(GVgg!$B$12:$F$600,B508,1),9,99)),INDEX(GVgg!$B$12:$F$600,B508,4))</f>
        <v>0</v>
      </c>
      <c r="H508" s="106">
        <f t="shared" si="16"/>
        <v>0</v>
      </c>
      <c r="I508" s="108" t="str">
        <f t="shared" si="17"/>
        <v xml:space="preserve"> </v>
      </c>
      <c r="J508" s="134" t="str">
        <f>IF($C508="","",_xlfn.IFNA(IF(ISBLANK(VLOOKUP($C508,GVgg!$D$12:BW$600,J$3,FALSE)),"i.a",VLOOKUP($C508,GVgg!$D$12:BW$600,J$3,FALSE)),"i.a"))</f>
        <v>i.a</v>
      </c>
      <c r="K508" s="134" t="str">
        <f>IF($C508="","",_xlfn.IFNA(IF(ISBLANK(VLOOKUP($C508,GVgg!$D$12:BX$600,K$3,FALSE)),"i.a",VLOOKUP($C508,GVgg!$D$12:BX$600,K$3,FALSE)),"i.a"))</f>
        <v>i.a</v>
      </c>
      <c r="L508" s="134" t="str">
        <f>IF($C508="","",_xlfn.IFNA(IF(ISBLANK(VLOOKUP($C508,GVgg!$D$12:BY$600,L$3,FALSE)),"i.a",VLOOKUP($C508,GVgg!$D$12:BY$600,L$3,FALSE)),"i.a"))</f>
        <v>i.a</v>
      </c>
      <c r="M508" s="134" t="str">
        <f>IF($C508="","",_xlfn.IFNA(IF(ISBLANK(VLOOKUP($C508,GVgg!$D$12:BZ$600,M$3,FALSE)),"i.a",VLOOKUP($C508,GVgg!$D$12:BZ$600,M$3,FALSE)),"i.a"))</f>
        <v>i.a</v>
      </c>
      <c r="N508" s="134" t="str">
        <f>IF($C508="","",_xlfn.IFNA(IF(ISBLANK(VLOOKUP($C508,GVgg!$D$12:CA$600,N$3,FALSE)),"i.a",VLOOKUP($C508,GVgg!$D$12:CA$600,N$3,FALSE)),"i.a"))</f>
        <v>i.a</v>
      </c>
      <c r="O508" s="134" t="str">
        <f>IF($C508="","",_xlfn.IFNA(IF(ISBLANK(VLOOKUP($C508,GVgg!$D$12:CB$600,O$3,FALSE)),"i.a",VLOOKUP($C508,GVgg!$D$12:CB$600,O$3,FALSE)),"i.a"))</f>
        <v>i.a</v>
      </c>
      <c r="P508" s="134" t="str">
        <f>IF($C508="","",_xlfn.IFNA(IF(ISBLANK(VLOOKUP($C508,GVgg!$D$12:CC$600,P$3,FALSE)),"i.a",VLOOKUP($C508,GVgg!$D$12:CC$600,P$3,FALSE)),"i.a"))</f>
        <v>i.a</v>
      </c>
      <c r="Q508" s="134" t="str">
        <f>IF($C508="","",_xlfn.IFNA(IF(ISBLANK(VLOOKUP($C508,GVgg!$D$12:CD$600,Q$3,FALSE)),"i.a",VLOOKUP($C508,GVgg!$D$12:CD$600,Q$3,FALSE)),"i.a"))</f>
        <v>i.a</v>
      </c>
      <c r="R508" s="134" t="str">
        <f>IF($C508="","",_xlfn.IFNA(IF(ISBLANK(VLOOKUP($C508,GVgg!$D$12:CE$600,R$3,FALSE)),"i.a",VLOOKUP($C508,GVgg!$D$12:CE$600,R$3,FALSE)),"i.a"))</f>
        <v>i.a</v>
      </c>
      <c r="S508" s="134" t="str">
        <f>IF($C508="","",_xlfn.IFNA(IF(ISBLANK(VLOOKUP($C508,GVgg!$D$12:CF$600,S$3,FALSE)),"i.a",VLOOKUP($C508,GVgg!$D$12:CF$600,S$3,FALSE)),"i.a"))</f>
        <v>i.a</v>
      </c>
      <c r="T508" s="134" t="str">
        <f>IF($C508="","",_xlfn.IFNA(IF(ISBLANK(VLOOKUP($C508,GVgg!$D$12:CG$600,T$3,FALSE)),"i.a",VLOOKUP($C508,GVgg!$D$12:CG$600,T$3,FALSE)),"i.a"))</f>
        <v>i.a</v>
      </c>
      <c r="U508" s="134" t="str">
        <f>IF($C508="","",_xlfn.IFNA(IF(ISBLANK(VLOOKUP($C508,GVgg!$D$12:CH$600,U$3,FALSE)),"i.a",VLOOKUP($C508,GVgg!$D$12:CH$600,U$3,FALSE)),"i.a"))</f>
        <v>i.a</v>
      </c>
      <c r="V508" s="134" t="str">
        <f>IF($C508="","",_xlfn.IFNA(IF(ISBLANK(VLOOKUP($C508,GVgg!$D$12:CI$600,V$3,FALSE)),"i.a",VLOOKUP($C508,GVgg!$D$12:CI$600,V$3,FALSE)),"i.a"))</f>
        <v>i.a</v>
      </c>
      <c r="W508" s="134" t="str">
        <f>IF($C508="","",_xlfn.IFNA(IF(ISBLANK(VLOOKUP($C508,GVgg!$D$12:CJ$600,W$3,FALSE)),"i.a",VLOOKUP($C508,GVgg!$D$12:CJ$600,W$3,FALSE)),"i.a"))</f>
        <v>i.a</v>
      </c>
      <c r="X508" s="134" t="str">
        <f>IF($C508="","",_xlfn.IFNA(IF(ISBLANK(VLOOKUP($C508,GVgg!$D$12:CK$600,X$3,FALSE)),"i.a",VLOOKUP($C508,GVgg!$D$12:CK$600,X$3,FALSE)),"i.a"))</f>
        <v>i.a</v>
      </c>
      <c r="Y508" s="134" t="str">
        <f>IF($C508="","",_xlfn.IFNA(IF(ISBLANK(VLOOKUP($C508,GVgg!$D$12:CL$600,Y$3,FALSE)),"i.a",VLOOKUP($C508,GVgg!$D$12:CL$600,Y$3,FALSE)),"i.a"))</f>
        <v>i.a</v>
      </c>
      <c r="Z508" s="134" t="str">
        <f>IF($C508="","",_xlfn.IFNA(IF(ISBLANK(VLOOKUP($C508,GVgg!$D$12:CM$600,Z$3,FALSE)),"i.a",VLOOKUP($C508,GVgg!$D$12:CM$600,Z$3,FALSE)),"i.a"))</f>
        <v>i.a</v>
      </c>
      <c r="AA508" s="134" t="str">
        <f>IF($C508="","",_xlfn.IFNA(IF(ISBLANK(VLOOKUP($C508,GVgg!$D$12:CN$600,AA$3,FALSE)),"i.a",VLOOKUP($C508,GVgg!$D$12:CN$600,AA$3,FALSE)),"i.a"))</f>
        <v>i.a</v>
      </c>
      <c r="AB508" s="134" t="str">
        <f>IF($C508="","",_xlfn.IFNA(IF(ISBLANK(VLOOKUP($C508,GVgg!$D$12:CO$600,AB$3,FALSE)),"i.a",VLOOKUP($C508,GVgg!$D$12:CO$600,AB$3,FALSE)),"i.a"))</f>
        <v>i.a</v>
      </c>
    </row>
    <row r="509" spans="1:28" x14ac:dyDescent="0.2">
      <c r="A509" s="45">
        <v>501</v>
      </c>
      <c r="B509" s="45">
        <f>IF(OR(B508=B507,INDEX(GVgg!$B$12:$D$600,B508,1)=""),B508+1,B508)</f>
        <v>501</v>
      </c>
      <c r="C509" s="45">
        <f>IF(B509=B510,"",INDEX(GVgg!$B$12:$D$600,B509,3))</f>
        <v>0</v>
      </c>
      <c r="D509" s="51" t="str">
        <f>_xlfn.IFNA(IF(OR($C509="",ISBLANK(VLOOKUP($C509,GVgg!$D$11:$BV1100,$I$3,FALSE))),"",VLOOKUP($C509,GVgg!$D$11:$BV1100,$I$3,FALSE)),"")</f>
        <v/>
      </c>
      <c r="E509" s="51" t="str">
        <f>_xlfn.IFNA(IF(OR($C509="",ISBLANK(VLOOKUP($C509,GVgg!$D$11:$BV1100,$I$3-1,FALSE))),"",VLOOKUP($C509,GVgg!$D$11:$BV1100,$I$3-1,FALSE)),"")</f>
        <v/>
      </c>
      <c r="F509" s="51">
        <f>IF(B509=B510,UPPER(MID(INDEX(GVgg!$B$12:$F$600,B509,1),9,99)),INDEX(GVgg!$B$12:$F$600,B509,5))</f>
        <v>0</v>
      </c>
      <c r="G509" s="51">
        <f>IF(B509=B510,UPPER(MID(INDEX(GVgg!$B$12:$F$600,B509,1),9,99)),INDEX(GVgg!$B$12:$F$600,B509,4))</f>
        <v>0</v>
      </c>
      <c r="H509" s="106">
        <f t="shared" si="16"/>
        <v>0</v>
      </c>
      <c r="I509" s="108" t="str">
        <f t="shared" si="17"/>
        <v xml:space="preserve"> </v>
      </c>
      <c r="J509" s="134" t="str">
        <f>IF($C509="","",_xlfn.IFNA(IF(ISBLANK(VLOOKUP($C509,GVgg!$D$12:BW$600,J$3,FALSE)),"i.a",VLOOKUP($C509,GVgg!$D$12:BW$600,J$3,FALSE)),"i.a"))</f>
        <v>i.a</v>
      </c>
      <c r="K509" s="134" t="str">
        <f>IF($C509="","",_xlfn.IFNA(IF(ISBLANK(VLOOKUP($C509,GVgg!$D$12:BX$600,K$3,FALSE)),"i.a",VLOOKUP($C509,GVgg!$D$12:BX$600,K$3,FALSE)),"i.a"))</f>
        <v>i.a</v>
      </c>
      <c r="L509" s="134" t="str">
        <f>IF($C509="","",_xlfn.IFNA(IF(ISBLANK(VLOOKUP($C509,GVgg!$D$12:BY$600,L$3,FALSE)),"i.a",VLOOKUP($C509,GVgg!$D$12:BY$600,L$3,FALSE)),"i.a"))</f>
        <v>i.a</v>
      </c>
      <c r="M509" s="134" t="str">
        <f>IF($C509="","",_xlfn.IFNA(IF(ISBLANK(VLOOKUP($C509,GVgg!$D$12:BZ$600,M$3,FALSE)),"i.a",VLOOKUP($C509,GVgg!$D$12:BZ$600,M$3,FALSE)),"i.a"))</f>
        <v>i.a</v>
      </c>
      <c r="N509" s="134" t="str">
        <f>IF($C509="","",_xlfn.IFNA(IF(ISBLANK(VLOOKUP($C509,GVgg!$D$12:CA$600,N$3,FALSE)),"i.a",VLOOKUP($C509,GVgg!$D$12:CA$600,N$3,FALSE)),"i.a"))</f>
        <v>i.a</v>
      </c>
      <c r="O509" s="134" t="str">
        <f>IF($C509="","",_xlfn.IFNA(IF(ISBLANK(VLOOKUP($C509,GVgg!$D$12:CB$600,O$3,FALSE)),"i.a",VLOOKUP($C509,GVgg!$D$12:CB$600,O$3,FALSE)),"i.a"))</f>
        <v>i.a</v>
      </c>
      <c r="P509" s="134" t="str">
        <f>IF($C509="","",_xlfn.IFNA(IF(ISBLANK(VLOOKUP($C509,GVgg!$D$12:CC$600,P$3,FALSE)),"i.a",VLOOKUP($C509,GVgg!$D$12:CC$600,P$3,FALSE)),"i.a"))</f>
        <v>i.a</v>
      </c>
      <c r="Q509" s="134" t="str">
        <f>IF($C509="","",_xlfn.IFNA(IF(ISBLANK(VLOOKUP($C509,GVgg!$D$12:CD$600,Q$3,FALSE)),"i.a",VLOOKUP($C509,GVgg!$D$12:CD$600,Q$3,FALSE)),"i.a"))</f>
        <v>i.a</v>
      </c>
      <c r="R509" s="134" t="str">
        <f>IF($C509="","",_xlfn.IFNA(IF(ISBLANK(VLOOKUP($C509,GVgg!$D$12:CE$600,R$3,FALSE)),"i.a",VLOOKUP($C509,GVgg!$D$12:CE$600,R$3,FALSE)),"i.a"))</f>
        <v>i.a</v>
      </c>
      <c r="S509" s="134" t="str">
        <f>IF($C509="","",_xlfn.IFNA(IF(ISBLANK(VLOOKUP($C509,GVgg!$D$12:CF$600,S$3,FALSE)),"i.a",VLOOKUP($C509,GVgg!$D$12:CF$600,S$3,FALSE)),"i.a"))</f>
        <v>i.a</v>
      </c>
      <c r="T509" s="134" t="str">
        <f>IF($C509="","",_xlfn.IFNA(IF(ISBLANK(VLOOKUP($C509,GVgg!$D$12:CG$600,T$3,FALSE)),"i.a",VLOOKUP($C509,GVgg!$D$12:CG$600,T$3,FALSE)),"i.a"))</f>
        <v>i.a</v>
      </c>
      <c r="U509" s="134" t="str">
        <f>IF($C509="","",_xlfn.IFNA(IF(ISBLANK(VLOOKUP($C509,GVgg!$D$12:CH$600,U$3,FALSE)),"i.a",VLOOKUP($C509,GVgg!$D$12:CH$600,U$3,FALSE)),"i.a"))</f>
        <v>i.a</v>
      </c>
      <c r="V509" s="134" t="str">
        <f>IF($C509="","",_xlfn.IFNA(IF(ISBLANK(VLOOKUP($C509,GVgg!$D$12:CI$600,V$3,FALSE)),"i.a",VLOOKUP($C509,GVgg!$D$12:CI$600,V$3,FALSE)),"i.a"))</f>
        <v>i.a</v>
      </c>
      <c r="W509" s="134" t="str">
        <f>IF($C509="","",_xlfn.IFNA(IF(ISBLANK(VLOOKUP($C509,GVgg!$D$12:CJ$600,W$3,FALSE)),"i.a",VLOOKUP($C509,GVgg!$D$12:CJ$600,W$3,FALSE)),"i.a"))</f>
        <v>i.a</v>
      </c>
      <c r="X509" s="134" t="str">
        <f>IF($C509="","",_xlfn.IFNA(IF(ISBLANK(VLOOKUP($C509,GVgg!$D$12:CK$600,X$3,FALSE)),"i.a",VLOOKUP($C509,GVgg!$D$12:CK$600,X$3,FALSE)),"i.a"))</f>
        <v>i.a</v>
      </c>
      <c r="Y509" s="134" t="str">
        <f>IF($C509="","",_xlfn.IFNA(IF(ISBLANK(VLOOKUP($C509,GVgg!$D$12:CL$600,Y$3,FALSE)),"i.a",VLOOKUP($C509,GVgg!$D$12:CL$600,Y$3,FALSE)),"i.a"))</f>
        <v>i.a</v>
      </c>
      <c r="Z509" s="134" t="str">
        <f>IF($C509="","",_xlfn.IFNA(IF(ISBLANK(VLOOKUP($C509,GVgg!$D$12:CM$600,Z$3,FALSE)),"i.a",VLOOKUP($C509,GVgg!$D$12:CM$600,Z$3,FALSE)),"i.a"))</f>
        <v>i.a</v>
      </c>
      <c r="AA509" s="134" t="str">
        <f>IF($C509="","",_xlfn.IFNA(IF(ISBLANK(VLOOKUP($C509,GVgg!$D$12:CN$600,AA$3,FALSE)),"i.a",VLOOKUP($C509,GVgg!$D$12:CN$600,AA$3,FALSE)),"i.a"))</f>
        <v>i.a</v>
      </c>
      <c r="AB509" s="134" t="str">
        <f>IF($C509="","",_xlfn.IFNA(IF(ISBLANK(VLOOKUP($C509,GVgg!$D$12:CO$600,AB$3,FALSE)),"i.a",VLOOKUP($C509,GVgg!$D$12:CO$600,AB$3,FALSE)),"i.a"))</f>
        <v>i.a</v>
      </c>
    </row>
    <row r="510" spans="1:28" x14ac:dyDescent="0.2">
      <c r="A510" s="45">
        <v>502</v>
      </c>
      <c r="B510" s="45">
        <f>IF(OR(B509=B508,INDEX(GVgg!$B$12:$D$600,B509,1)=""),B509+1,B509)</f>
        <v>502</v>
      </c>
      <c r="C510" s="45">
        <f>IF(B510=B511,"",INDEX(GVgg!$B$12:$D$600,B510,3))</f>
        <v>0</v>
      </c>
      <c r="D510" s="51" t="str">
        <f>_xlfn.IFNA(IF(OR($C510="",ISBLANK(VLOOKUP($C510,GVgg!$D$11:$BV1101,$I$3,FALSE))),"",VLOOKUP($C510,GVgg!$D$11:$BV1101,$I$3,FALSE)),"")</f>
        <v/>
      </c>
      <c r="E510" s="51" t="str">
        <f>_xlfn.IFNA(IF(OR($C510="",ISBLANK(VLOOKUP($C510,GVgg!$D$11:$BV1101,$I$3-1,FALSE))),"",VLOOKUP($C510,GVgg!$D$11:$BV1101,$I$3-1,FALSE)),"")</f>
        <v/>
      </c>
      <c r="F510" s="51">
        <f>IF(B510=B511,UPPER(MID(INDEX(GVgg!$B$12:$F$600,B510,1),9,99)),INDEX(GVgg!$B$12:$F$600,B510,5))</f>
        <v>0</v>
      </c>
      <c r="G510" s="51">
        <f>IF(B510=B511,UPPER(MID(INDEX(GVgg!$B$12:$F$600,B510,1),9,99)),INDEX(GVgg!$B$12:$F$600,B510,4))</f>
        <v>0</v>
      </c>
      <c r="H510" s="106">
        <f t="shared" si="16"/>
        <v>0</v>
      </c>
      <c r="I510" s="108" t="str">
        <f t="shared" si="17"/>
        <v xml:space="preserve"> </v>
      </c>
      <c r="J510" s="134" t="str">
        <f>IF($C510="","",_xlfn.IFNA(IF(ISBLANK(VLOOKUP($C510,GVgg!$D$12:BW$600,J$3,FALSE)),"i.a",VLOOKUP($C510,GVgg!$D$12:BW$600,J$3,FALSE)),"i.a"))</f>
        <v>i.a</v>
      </c>
      <c r="K510" s="134" t="str">
        <f>IF($C510="","",_xlfn.IFNA(IF(ISBLANK(VLOOKUP($C510,GVgg!$D$12:BX$600,K$3,FALSE)),"i.a",VLOOKUP($C510,GVgg!$D$12:BX$600,K$3,FALSE)),"i.a"))</f>
        <v>i.a</v>
      </c>
      <c r="L510" s="134" t="str">
        <f>IF($C510="","",_xlfn.IFNA(IF(ISBLANK(VLOOKUP($C510,GVgg!$D$12:BY$600,L$3,FALSE)),"i.a",VLOOKUP($C510,GVgg!$D$12:BY$600,L$3,FALSE)),"i.a"))</f>
        <v>i.a</v>
      </c>
      <c r="M510" s="134" t="str">
        <f>IF($C510="","",_xlfn.IFNA(IF(ISBLANK(VLOOKUP($C510,GVgg!$D$12:BZ$600,M$3,FALSE)),"i.a",VLOOKUP($C510,GVgg!$D$12:BZ$600,M$3,FALSE)),"i.a"))</f>
        <v>i.a</v>
      </c>
      <c r="N510" s="134" t="str">
        <f>IF($C510="","",_xlfn.IFNA(IF(ISBLANK(VLOOKUP($C510,GVgg!$D$12:CA$600,N$3,FALSE)),"i.a",VLOOKUP($C510,GVgg!$D$12:CA$600,N$3,FALSE)),"i.a"))</f>
        <v>i.a</v>
      </c>
      <c r="O510" s="134" t="str">
        <f>IF($C510="","",_xlfn.IFNA(IF(ISBLANK(VLOOKUP($C510,GVgg!$D$12:CB$600,O$3,FALSE)),"i.a",VLOOKUP($C510,GVgg!$D$12:CB$600,O$3,FALSE)),"i.a"))</f>
        <v>i.a</v>
      </c>
      <c r="P510" s="134" t="str">
        <f>IF($C510="","",_xlfn.IFNA(IF(ISBLANK(VLOOKUP($C510,GVgg!$D$12:CC$600,P$3,FALSE)),"i.a",VLOOKUP($C510,GVgg!$D$12:CC$600,P$3,FALSE)),"i.a"))</f>
        <v>i.a</v>
      </c>
      <c r="Q510" s="134" t="str">
        <f>IF($C510="","",_xlfn.IFNA(IF(ISBLANK(VLOOKUP($C510,GVgg!$D$12:CD$600,Q$3,FALSE)),"i.a",VLOOKUP($C510,GVgg!$D$12:CD$600,Q$3,FALSE)),"i.a"))</f>
        <v>i.a</v>
      </c>
      <c r="R510" s="134" t="str">
        <f>IF($C510="","",_xlfn.IFNA(IF(ISBLANK(VLOOKUP($C510,GVgg!$D$12:CE$600,R$3,FALSE)),"i.a",VLOOKUP($C510,GVgg!$D$12:CE$600,R$3,FALSE)),"i.a"))</f>
        <v>i.a</v>
      </c>
      <c r="S510" s="134" t="str">
        <f>IF($C510="","",_xlfn.IFNA(IF(ISBLANK(VLOOKUP($C510,GVgg!$D$12:CF$600,S$3,FALSE)),"i.a",VLOOKUP($C510,GVgg!$D$12:CF$600,S$3,FALSE)),"i.a"))</f>
        <v>i.a</v>
      </c>
      <c r="T510" s="134" t="str">
        <f>IF($C510="","",_xlfn.IFNA(IF(ISBLANK(VLOOKUP($C510,GVgg!$D$12:CG$600,T$3,FALSE)),"i.a",VLOOKUP($C510,GVgg!$D$12:CG$600,T$3,FALSE)),"i.a"))</f>
        <v>i.a</v>
      </c>
      <c r="U510" s="134" t="str">
        <f>IF($C510="","",_xlfn.IFNA(IF(ISBLANK(VLOOKUP($C510,GVgg!$D$12:CH$600,U$3,FALSE)),"i.a",VLOOKUP($C510,GVgg!$D$12:CH$600,U$3,FALSE)),"i.a"))</f>
        <v>i.a</v>
      </c>
      <c r="V510" s="134" t="str">
        <f>IF($C510="","",_xlfn.IFNA(IF(ISBLANK(VLOOKUP($C510,GVgg!$D$12:CI$600,V$3,FALSE)),"i.a",VLOOKUP($C510,GVgg!$D$12:CI$600,V$3,FALSE)),"i.a"))</f>
        <v>i.a</v>
      </c>
      <c r="W510" s="134" t="str">
        <f>IF($C510="","",_xlfn.IFNA(IF(ISBLANK(VLOOKUP($C510,GVgg!$D$12:CJ$600,W$3,FALSE)),"i.a",VLOOKUP($C510,GVgg!$D$12:CJ$600,W$3,FALSE)),"i.a"))</f>
        <v>i.a</v>
      </c>
      <c r="X510" s="134" t="str">
        <f>IF($C510="","",_xlfn.IFNA(IF(ISBLANK(VLOOKUP($C510,GVgg!$D$12:CK$600,X$3,FALSE)),"i.a",VLOOKUP($C510,GVgg!$D$12:CK$600,X$3,FALSE)),"i.a"))</f>
        <v>i.a</v>
      </c>
      <c r="Y510" s="134" t="str">
        <f>IF($C510="","",_xlfn.IFNA(IF(ISBLANK(VLOOKUP($C510,GVgg!$D$12:CL$600,Y$3,FALSE)),"i.a",VLOOKUP($C510,GVgg!$D$12:CL$600,Y$3,FALSE)),"i.a"))</f>
        <v>i.a</v>
      </c>
      <c r="Z510" s="134" t="str">
        <f>IF($C510="","",_xlfn.IFNA(IF(ISBLANK(VLOOKUP($C510,GVgg!$D$12:CM$600,Z$3,FALSE)),"i.a",VLOOKUP($C510,GVgg!$D$12:CM$600,Z$3,FALSE)),"i.a"))</f>
        <v>i.a</v>
      </c>
      <c r="AA510" s="134" t="str">
        <f>IF($C510="","",_xlfn.IFNA(IF(ISBLANK(VLOOKUP($C510,GVgg!$D$12:CN$600,AA$3,FALSE)),"i.a",VLOOKUP($C510,GVgg!$D$12:CN$600,AA$3,FALSE)),"i.a"))</f>
        <v>i.a</v>
      </c>
      <c r="AB510" s="134" t="str">
        <f>IF($C510="","",_xlfn.IFNA(IF(ISBLANK(VLOOKUP($C510,GVgg!$D$12:CO$600,AB$3,FALSE)),"i.a",VLOOKUP($C510,GVgg!$D$12:CO$600,AB$3,FALSE)),"i.a"))</f>
        <v>i.a</v>
      </c>
    </row>
    <row r="511" spans="1:28" x14ac:dyDescent="0.2">
      <c r="A511" s="45">
        <v>503</v>
      </c>
      <c r="B511" s="45">
        <f>IF(OR(B510=B509,INDEX(GVgg!$B$12:$D$600,B510,1)=""),B510+1,B510)</f>
        <v>503</v>
      </c>
      <c r="C511" s="45">
        <f>IF(B511=B512,"",INDEX(GVgg!$B$12:$D$600,B511,3))</f>
        <v>0</v>
      </c>
      <c r="D511" s="51" t="str">
        <f>_xlfn.IFNA(IF(OR($C511="",ISBLANK(VLOOKUP($C511,GVgg!$D$11:$BV1102,$I$3,FALSE))),"",VLOOKUP($C511,GVgg!$D$11:$BV1102,$I$3,FALSE)),"")</f>
        <v/>
      </c>
      <c r="E511" s="51" t="str">
        <f>_xlfn.IFNA(IF(OR($C511="",ISBLANK(VLOOKUP($C511,GVgg!$D$11:$BV1102,$I$3-1,FALSE))),"",VLOOKUP($C511,GVgg!$D$11:$BV1102,$I$3-1,FALSE)),"")</f>
        <v/>
      </c>
      <c r="F511" s="51">
        <f>IF(B511=B512,UPPER(MID(INDEX(GVgg!$B$12:$F$600,B511,1),9,99)),INDEX(GVgg!$B$12:$F$600,B511,5))</f>
        <v>0</v>
      </c>
      <c r="G511" s="51">
        <f>IF(B511=B512,UPPER(MID(INDEX(GVgg!$B$12:$F$600,B511,1),9,99)),INDEX(GVgg!$B$12:$F$600,B511,4))</f>
        <v>0</v>
      </c>
      <c r="H511" s="106">
        <f t="shared" si="16"/>
        <v>0</v>
      </c>
      <c r="I511" s="108" t="str">
        <f t="shared" si="17"/>
        <v xml:space="preserve"> </v>
      </c>
      <c r="J511" s="134" t="str">
        <f>IF($C511="","",_xlfn.IFNA(IF(ISBLANK(VLOOKUP($C511,GVgg!$D$12:BW$600,J$3,FALSE)),"i.a",VLOOKUP($C511,GVgg!$D$12:BW$600,J$3,FALSE)),"i.a"))</f>
        <v>i.a</v>
      </c>
      <c r="K511" s="134" t="str">
        <f>IF($C511="","",_xlfn.IFNA(IF(ISBLANK(VLOOKUP($C511,GVgg!$D$12:BX$600,K$3,FALSE)),"i.a",VLOOKUP($C511,GVgg!$D$12:BX$600,K$3,FALSE)),"i.a"))</f>
        <v>i.a</v>
      </c>
      <c r="L511" s="134" t="str">
        <f>IF($C511="","",_xlfn.IFNA(IF(ISBLANK(VLOOKUP($C511,GVgg!$D$12:BY$600,L$3,FALSE)),"i.a",VLOOKUP($C511,GVgg!$D$12:BY$600,L$3,FALSE)),"i.a"))</f>
        <v>i.a</v>
      </c>
      <c r="M511" s="134" t="str">
        <f>IF($C511="","",_xlfn.IFNA(IF(ISBLANK(VLOOKUP($C511,GVgg!$D$12:BZ$600,M$3,FALSE)),"i.a",VLOOKUP($C511,GVgg!$D$12:BZ$600,M$3,FALSE)),"i.a"))</f>
        <v>i.a</v>
      </c>
      <c r="N511" s="134" t="str">
        <f>IF($C511="","",_xlfn.IFNA(IF(ISBLANK(VLOOKUP($C511,GVgg!$D$12:CA$600,N$3,FALSE)),"i.a",VLOOKUP($C511,GVgg!$D$12:CA$600,N$3,FALSE)),"i.a"))</f>
        <v>i.a</v>
      </c>
      <c r="O511" s="134" t="str">
        <f>IF($C511="","",_xlfn.IFNA(IF(ISBLANK(VLOOKUP($C511,GVgg!$D$12:CB$600,O$3,FALSE)),"i.a",VLOOKUP($C511,GVgg!$D$12:CB$600,O$3,FALSE)),"i.a"))</f>
        <v>i.a</v>
      </c>
      <c r="P511" s="134" t="str">
        <f>IF($C511="","",_xlfn.IFNA(IF(ISBLANK(VLOOKUP($C511,GVgg!$D$12:CC$600,P$3,FALSE)),"i.a",VLOOKUP($C511,GVgg!$D$12:CC$600,P$3,FALSE)),"i.a"))</f>
        <v>i.a</v>
      </c>
      <c r="Q511" s="134" t="str">
        <f>IF($C511="","",_xlfn.IFNA(IF(ISBLANK(VLOOKUP($C511,GVgg!$D$12:CD$600,Q$3,FALSE)),"i.a",VLOOKUP($C511,GVgg!$D$12:CD$600,Q$3,FALSE)),"i.a"))</f>
        <v>i.a</v>
      </c>
      <c r="R511" s="134" t="str">
        <f>IF($C511="","",_xlfn.IFNA(IF(ISBLANK(VLOOKUP($C511,GVgg!$D$12:CE$600,R$3,FALSE)),"i.a",VLOOKUP($C511,GVgg!$D$12:CE$600,R$3,FALSE)),"i.a"))</f>
        <v>i.a</v>
      </c>
      <c r="S511" s="134" t="str">
        <f>IF($C511="","",_xlfn.IFNA(IF(ISBLANK(VLOOKUP($C511,GVgg!$D$12:CF$600,S$3,FALSE)),"i.a",VLOOKUP($C511,GVgg!$D$12:CF$600,S$3,FALSE)),"i.a"))</f>
        <v>i.a</v>
      </c>
      <c r="T511" s="134" t="str">
        <f>IF($C511="","",_xlfn.IFNA(IF(ISBLANK(VLOOKUP($C511,GVgg!$D$12:CG$600,T$3,FALSE)),"i.a",VLOOKUP($C511,GVgg!$D$12:CG$600,T$3,FALSE)),"i.a"))</f>
        <v>i.a</v>
      </c>
      <c r="U511" s="134" t="str">
        <f>IF($C511="","",_xlfn.IFNA(IF(ISBLANK(VLOOKUP($C511,GVgg!$D$12:CH$600,U$3,FALSE)),"i.a",VLOOKUP($C511,GVgg!$D$12:CH$600,U$3,FALSE)),"i.a"))</f>
        <v>i.a</v>
      </c>
      <c r="V511" s="134" t="str">
        <f>IF($C511="","",_xlfn.IFNA(IF(ISBLANK(VLOOKUP($C511,GVgg!$D$12:CI$600,V$3,FALSE)),"i.a",VLOOKUP($C511,GVgg!$D$12:CI$600,V$3,FALSE)),"i.a"))</f>
        <v>i.a</v>
      </c>
      <c r="W511" s="134" t="str">
        <f>IF($C511="","",_xlfn.IFNA(IF(ISBLANK(VLOOKUP($C511,GVgg!$D$12:CJ$600,W$3,FALSE)),"i.a",VLOOKUP($C511,GVgg!$D$12:CJ$600,W$3,FALSE)),"i.a"))</f>
        <v>i.a</v>
      </c>
      <c r="X511" s="134" t="str">
        <f>IF($C511="","",_xlfn.IFNA(IF(ISBLANK(VLOOKUP($C511,GVgg!$D$12:CK$600,X$3,FALSE)),"i.a",VLOOKUP($C511,GVgg!$D$12:CK$600,X$3,FALSE)),"i.a"))</f>
        <v>i.a</v>
      </c>
      <c r="Y511" s="134" t="str">
        <f>IF($C511="","",_xlfn.IFNA(IF(ISBLANK(VLOOKUP($C511,GVgg!$D$12:CL$600,Y$3,FALSE)),"i.a",VLOOKUP($C511,GVgg!$D$12:CL$600,Y$3,FALSE)),"i.a"))</f>
        <v>i.a</v>
      </c>
      <c r="Z511" s="134" t="str">
        <f>IF($C511="","",_xlfn.IFNA(IF(ISBLANK(VLOOKUP($C511,GVgg!$D$12:CM$600,Z$3,FALSE)),"i.a",VLOOKUP($C511,GVgg!$D$12:CM$600,Z$3,FALSE)),"i.a"))</f>
        <v>i.a</v>
      </c>
      <c r="AA511" s="134" t="str">
        <f>IF($C511="","",_xlfn.IFNA(IF(ISBLANK(VLOOKUP($C511,GVgg!$D$12:CN$600,AA$3,FALSE)),"i.a",VLOOKUP($C511,GVgg!$D$12:CN$600,AA$3,FALSE)),"i.a"))</f>
        <v>i.a</v>
      </c>
      <c r="AB511" s="134" t="str">
        <f>IF($C511="","",_xlfn.IFNA(IF(ISBLANK(VLOOKUP($C511,GVgg!$D$12:CO$600,AB$3,FALSE)),"i.a",VLOOKUP($C511,GVgg!$D$12:CO$600,AB$3,FALSE)),"i.a"))</f>
        <v>i.a</v>
      </c>
    </row>
    <row r="512" spans="1:28" x14ac:dyDescent="0.2">
      <c r="A512" s="45">
        <v>504</v>
      </c>
      <c r="B512" s="45">
        <f>IF(OR(B511=B510,INDEX(GVgg!$B$12:$D$600,B511,1)=""),B511+1,B511)</f>
        <v>504</v>
      </c>
      <c r="C512" s="45">
        <f>IF(B512=B513,"",INDEX(GVgg!$B$12:$D$600,B512,3))</f>
        <v>0</v>
      </c>
      <c r="D512" s="51" t="str">
        <f>_xlfn.IFNA(IF(OR($C512="",ISBLANK(VLOOKUP($C512,GVgg!$D$11:$BV1103,$I$3,FALSE))),"",VLOOKUP($C512,GVgg!$D$11:$BV1103,$I$3,FALSE)),"")</f>
        <v/>
      </c>
      <c r="E512" s="51" t="str">
        <f>_xlfn.IFNA(IF(OR($C512="",ISBLANK(VLOOKUP($C512,GVgg!$D$11:$BV1103,$I$3-1,FALSE))),"",VLOOKUP($C512,GVgg!$D$11:$BV1103,$I$3-1,FALSE)),"")</f>
        <v/>
      </c>
      <c r="F512" s="51">
        <f>IF(B512=B513,UPPER(MID(INDEX(GVgg!$B$12:$F$600,B512,1),9,99)),INDEX(GVgg!$B$12:$F$600,B512,5))</f>
        <v>0</v>
      </c>
      <c r="G512" s="51">
        <f>IF(B512=B513,UPPER(MID(INDEX(GVgg!$B$12:$F$600,B512,1),9,99)),INDEX(GVgg!$B$12:$F$600,B512,4))</f>
        <v>0</v>
      </c>
      <c r="H512" s="106">
        <f t="shared" si="16"/>
        <v>0</v>
      </c>
      <c r="I512" s="108" t="str">
        <f t="shared" si="17"/>
        <v xml:space="preserve"> </v>
      </c>
      <c r="J512" s="134" t="str">
        <f>IF($C512="","",_xlfn.IFNA(IF(ISBLANK(VLOOKUP($C512,GVgg!$D$12:BW$600,J$3,FALSE)),"i.a",VLOOKUP($C512,GVgg!$D$12:BW$600,J$3,FALSE)),"i.a"))</f>
        <v>i.a</v>
      </c>
      <c r="K512" s="134" t="str">
        <f>IF($C512="","",_xlfn.IFNA(IF(ISBLANK(VLOOKUP($C512,GVgg!$D$12:BX$600,K$3,FALSE)),"i.a",VLOOKUP($C512,GVgg!$D$12:BX$600,K$3,FALSE)),"i.a"))</f>
        <v>i.a</v>
      </c>
      <c r="L512" s="134" t="str">
        <f>IF($C512="","",_xlfn.IFNA(IF(ISBLANK(VLOOKUP($C512,GVgg!$D$12:BY$600,L$3,FALSE)),"i.a",VLOOKUP($C512,GVgg!$D$12:BY$600,L$3,FALSE)),"i.a"))</f>
        <v>i.a</v>
      </c>
      <c r="M512" s="134" t="str">
        <f>IF($C512="","",_xlfn.IFNA(IF(ISBLANK(VLOOKUP($C512,GVgg!$D$12:BZ$600,M$3,FALSE)),"i.a",VLOOKUP($C512,GVgg!$D$12:BZ$600,M$3,FALSE)),"i.a"))</f>
        <v>i.a</v>
      </c>
      <c r="N512" s="134" t="str">
        <f>IF($C512="","",_xlfn.IFNA(IF(ISBLANK(VLOOKUP($C512,GVgg!$D$12:CA$600,N$3,FALSE)),"i.a",VLOOKUP($C512,GVgg!$D$12:CA$600,N$3,FALSE)),"i.a"))</f>
        <v>i.a</v>
      </c>
      <c r="O512" s="134" t="str">
        <f>IF($C512="","",_xlfn.IFNA(IF(ISBLANK(VLOOKUP($C512,GVgg!$D$12:CB$600,O$3,FALSE)),"i.a",VLOOKUP($C512,GVgg!$D$12:CB$600,O$3,FALSE)),"i.a"))</f>
        <v>i.a</v>
      </c>
      <c r="P512" s="134" t="str">
        <f>IF($C512="","",_xlfn.IFNA(IF(ISBLANK(VLOOKUP($C512,GVgg!$D$12:CC$600,P$3,FALSE)),"i.a",VLOOKUP($C512,GVgg!$D$12:CC$600,P$3,FALSE)),"i.a"))</f>
        <v>i.a</v>
      </c>
      <c r="Q512" s="134" t="str">
        <f>IF($C512="","",_xlfn.IFNA(IF(ISBLANK(VLOOKUP($C512,GVgg!$D$12:CD$600,Q$3,FALSE)),"i.a",VLOOKUP($C512,GVgg!$D$12:CD$600,Q$3,FALSE)),"i.a"))</f>
        <v>i.a</v>
      </c>
      <c r="R512" s="134" t="str">
        <f>IF($C512="","",_xlfn.IFNA(IF(ISBLANK(VLOOKUP($C512,GVgg!$D$12:CE$600,R$3,FALSE)),"i.a",VLOOKUP($C512,GVgg!$D$12:CE$600,R$3,FALSE)),"i.a"))</f>
        <v>i.a</v>
      </c>
      <c r="S512" s="134" t="str">
        <f>IF($C512="","",_xlfn.IFNA(IF(ISBLANK(VLOOKUP($C512,GVgg!$D$12:CF$600,S$3,FALSE)),"i.a",VLOOKUP($C512,GVgg!$D$12:CF$600,S$3,FALSE)),"i.a"))</f>
        <v>i.a</v>
      </c>
      <c r="T512" s="134" t="str">
        <f>IF($C512="","",_xlfn.IFNA(IF(ISBLANK(VLOOKUP($C512,GVgg!$D$12:CG$600,T$3,FALSE)),"i.a",VLOOKUP($C512,GVgg!$D$12:CG$600,T$3,FALSE)),"i.a"))</f>
        <v>i.a</v>
      </c>
      <c r="U512" s="134" t="str">
        <f>IF($C512="","",_xlfn.IFNA(IF(ISBLANK(VLOOKUP($C512,GVgg!$D$12:CH$600,U$3,FALSE)),"i.a",VLOOKUP($C512,GVgg!$D$12:CH$600,U$3,FALSE)),"i.a"))</f>
        <v>i.a</v>
      </c>
      <c r="V512" s="134" t="str">
        <f>IF($C512="","",_xlfn.IFNA(IF(ISBLANK(VLOOKUP($C512,GVgg!$D$12:CI$600,V$3,FALSE)),"i.a",VLOOKUP($C512,GVgg!$D$12:CI$600,V$3,FALSE)),"i.a"))</f>
        <v>i.a</v>
      </c>
      <c r="W512" s="134" t="str">
        <f>IF($C512="","",_xlfn.IFNA(IF(ISBLANK(VLOOKUP($C512,GVgg!$D$12:CJ$600,W$3,FALSE)),"i.a",VLOOKUP($C512,GVgg!$D$12:CJ$600,W$3,FALSE)),"i.a"))</f>
        <v>i.a</v>
      </c>
      <c r="X512" s="134" t="str">
        <f>IF($C512="","",_xlfn.IFNA(IF(ISBLANK(VLOOKUP($C512,GVgg!$D$12:CK$600,X$3,FALSE)),"i.a",VLOOKUP($C512,GVgg!$D$12:CK$600,X$3,FALSE)),"i.a"))</f>
        <v>i.a</v>
      </c>
      <c r="Y512" s="134" t="str">
        <f>IF($C512="","",_xlfn.IFNA(IF(ISBLANK(VLOOKUP($C512,GVgg!$D$12:CL$600,Y$3,FALSE)),"i.a",VLOOKUP($C512,GVgg!$D$12:CL$600,Y$3,FALSE)),"i.a"))</f>
        <v>i.a</v>
      </c>
      <c r="Z512" s="134" t="str">
        <f>IF($C512="","",_xlfn.IFNA(IF(ISBLANK(VLOOKUP($C512,GVgg!$D$12:CM$600,Z$3,FALSE)),"i.a",VLOOKUP($C512,GVgg!$D$12:CM$600,Z$3,FALSE)),"i.a"))</f>
        <v>i.a</v>
      </c>
      <c r="AA512" s="134" t="str">
        <f>IF($C512="","",_xlfn.IFNA(IF(ISBLANK(VLOOKUP($C512,GVgg!$D$12:CN$600,AA$3,FALSE)),"i.a",VLOOKUP($C512,GVgg!$D$12:CN$600,AA$3,FALSE)),"i.a"))</f>
        <v>i.a</v>
      </c>
      <c r="AB512" s="134" t="str">
        <f>IF($C512="","",_xlfn.IFNA(IF(ISBLANK(VLOOKUP($C512,GVgg!$D$12:CO$600,AB$3,FALSE)),"i.a",VLOOKUP($C512,GVgg!$D$12:CO$600,AB$3,FALSE)),"i.a"))</f>
        <v>i.a</v>
      </c>
    </row>
    <row r="513" spans="1:28" x14ac:dyDescent="0.2">
      <c r="A513" s="45">
        <v>505</v>
      </c>
      <c r="B513" s="45">
        <f>IF(OR(B512=B511,INDEX(GVgg!$B$12:$D$600,B512,1)=""),B512+1,B512)</f>
        <v>505</v>
      </c>
      <c r="C513" s="45">
        <f>IF(B513=B514,"",INDEX(GVgg!$B$12:$D$600,B513,3))</f>
        <v>0</v>
      </c>
      <c r="D513" s="51" t="str">
        <f>_xlfn.IFNA(IF(OR($C513="",ISBLANK(VLOOKUP($C513,GVgg!$D$11:$BV1104,$I$3,FALSE))),"",VLOOKUP($C513,GVgg!$D$11:$BV1104,$I$3,FALSE)),"")</f>
        <v/>
      </c>
      <c r="E513" s="51" t="str">
        <f>_xlfn.IFNA(IF(OR($C513="",ISBLANK(VLOOKUP($C513,GVgg!$D$11:$BV1104,$I$3-1,FALSE))),"",VLOOKUP($C513,GVgg!$D$11:$BV1104,$I$3-1,FALSE)),"")</f>
        <v/>
      </c>
      <c r="F513" s="51">
        <f>IF(B513=B514,UPPER(MID(INDEX(GVgg!$B$12:$F$600,B513,1),9,99)),INDEX(GVgg!$B$12:$F$600,B513,5))</f>
        <v>0</v>
      </c>
      <c r="G513" s="51">
        <f>IF(B513=B514,UPPER(MID(INDEX(GVgg!$B$12:$F$600,B513,1),9,99)),INDEX(GVgg!$B$12:$F$600,B513,4))</f>
        <v>0</v>
      </c>
      <c r="H513" s="106">
        <f t="shared" si="16"/>
        <v>0</v>
      </c>
      <c r="I513" s="108" t="str">
        <f t="shared" si="17"/>
        <v xml:space="preserve"> </v>
      </c>
      <c r="J513" s="134" t="str">
        <f>IF($C513="","",_xlfn.IFNA(IF(ISBLANK(VLOOKUP($C513,GVgg!$D$12:BW$600,J$3,FALSE)),"i.a",VLOOKUP($C513,GVgg!$D$12:BW$600,J$3,FALSE)),"i.a"))</f>
        <v>i.a</v>
      </c>
      <c r="K513" s="134" t="str">
        <f>IF($C513="","",_xlfn.IFNA(IF(ISBLANK(VLOOKUP($C513,GVgg!$D$12:BX$600,K$3,FALSE)),"i.a",VLOOKUP($C513,GVgg!$D$12:BX$600,K$3,FALSE)),"i.a"))</f>
        <v>i.a</v>
      </c>
      <c r="L513" s="134" t="str">
        <f>IF($C513="","",_xlfn.IFNA(IF(ISBLANK(VLOOKUP($C513,GVgg!$D$12:BY$600,L$3,FALSE)),"i.a",VLOOKUP($C513,GVgg!$D$12:BY$600,L$3,FALSE)),"i.a"))</f>
        <v>i.a</v>
      </c>
      <c r="M513" s="134" t="str">
        <f>IF($C513="","",_xlfn.IFNA(IF(ISBLANK(VLOOKUP($C513,GVgg!$D$12:BZ$600,M$3,FALSE)),"i.a",VLOOKUP($C513,GVgg!$D$12:BZ$600,M$3,FALSE)),"i.a"))</f>
        <v>i.a</v>
      </c>
      <c r="N513" s="134" t="str">
        <f>IF($C513="","",_xlfn.IFNA(IF(ISBLANK(VLOOKUP($C513,GVgg!$D$12:CA$600,N$3,FALSE)),"i.a",VLOOKUP($C513,GVgg!$D$12:CA$600,N$3,FALSE)),"i.a"))</f>
        <v>i.a</v>
      </c>
      <c r="O513" s="134" t="str">
        <f>IF($C513="","",_xlfn.IFNA(IF(ISBLANK(VLOOKUP($C513,GVgg!$D$12:CB$600,O$3,FALSE)),"i.a",VLOOKUP($C513,GVgg!$D$12:CB$600,O$3,FALSE)),"i.a"))</f>
        <v>i.a</v>
      </c>
      <c r="P513" s="134" t="str">
        <f>IF($C513="","",_xlfn.IFNA(IF(ISBLANK(VLOOKUP($C513,GVgg!$D$12:CC$600,P$3,FALSE)),"i.a",VLOOKUP($C513,GVgg!$D$12:CC$600,P$3,FALSE)),"i.a"))</f>
        <v>i.a</v>
      </c>
      <c r="Q513" s="134" t="str">
        <f>IF($C513="","",_xlfn.IFNA(IF(ISBLANK(VLOOKUP($C513,GVgg!$D$12:CD$600,Q$3,FALSE)),"i.a",VLOOKUP($C513,GVgg!$D$12:CD$600,Q$3,FALSE)),"i.a"))</f>
        <v>i.a</v>
      </c>
      <c r="R513" s="134" t="str">
        <f>IF($C513="","",_xlfn.IFNA(IF(ISBLANK(VLOOKUP($C513,GVgg!$D$12:CE$600,R$3,FALSE)),"i.a",VLOOKUP($C513,GVgg!$D$12:CE$600,R$3,FALSE)),"i.a"))</f>
        <v>i.a</v>
      </c>
      <c r="S513" s="134" t="str">
        <f>IF($C513="","",_xlfn.IFNA(IF(ISBLANK(VLOOKUP($C513,GVgg!$D$12:CF$600,S$3,FALSE)),"i.a",VLOOKUP($C513,GVgg!$D$12:CF$600,S$3,FALSE)),"i.a"))</f>
        <v>i.a</v>
      </c>
      <c r="T513" s="134" t="str">
        <f>IF($C513="","",_xlfn.IFNA(IF(ISBLANK(VLOOKUP($C513,GVgg!$D$12:CG$600,T$3,FALSE)),"i.a",VLOOKUP($C513,GVgg!$D$12:CG$600,T$3,FALSE)),"i.a"))</f>
        <v>i.a</v>
      </c>
      <c r="U513" s="134" t="str">
        <f>IF($C513="","",_xlfn.IFNA(IF(ISBLANK(VLOOKUP($C513,GVgg!$D$12:CH$600,U$3,FALSE)),"i.a",VLOOKUP($C513,GVgg!$D$12:CH$600,U$3,FALSE)),"i.a"))</f>
        <v>i.a</v>
      </c>
      <c r="V513" s="134" t="str">
        <f>IF($C513="","",_xlfn.IFNA(IF(ISBLANK(VLOOKUP($C513,GVgg!$D$12:CI$600,V$3,FALSE)),"i.a",VLOOKUP($C513,GVgg!$D$12:CI$600,V$3,FALSE)),"i.a"))</f>
        <v>i.a</v>
      </c>
      <c r="W513" s="134" t="str">
        <f>IF($C513="","",_xlfn.IFNA(IF(ISBLANK(VLOOKUP($C513,GVgg!$D$12:CJ$600,W$3,FALSE)),"i.a",VLOOKUP($C513,GVgg!$D$12:CJ$600,W$3,FALSE)),"i.a"))</f>
        <v>i.a</v>
      </c>
      <c r="X513" s="134" t="str">
        <f>IF($C513="","",_xlfn.IFNA(IF(ISBLANK(VLOOKUP($C513,GVgg!$D$12:CK$600,X$3,FALSE)),"i.a",VLOOKUP($C513,GVgg!$D$12:CK$600,X$3,FALSE)),"i.a"))</f>
        <v>i.a</v>
      </c>
      <c r="Y513" s="134" t="str">
        <f>IF($C513="","",_xlfn.IFNA(IF(ISBLANK(VLOOKUP($C513,GVgg!$D$12:CL$600,Y$3,FALSE)),"i.a",VLOOKUP($C513,GVgg!$D$12:CL$600,Y$3,FALSE)),"i.a"))</f>
        <v>i.a</v>
      </c>
      <c r="Z513" s="134" t="str">
        <f>IF($C513="","",_xlfn.IFNA(IF(ISBLANK(VLOOKUP($C513,GVgg!$D$12:CM$600,Z$3,FALSE)),"i.a",VLOOKUP($C513,GVgg!$D$12:CM$600,Z$3,FALSE)),"i.a"))</f>
        <v>i.a</v>
      </c>
      <c r="AA513" s="134" t="str">
        <f>IF($C513="","",_xlfn.IFNA(IF(ISBLANK(VLOOKUP($C513,GVgg!$D$12:CN$600,AA$3,FALSE)),"i.a",VLOOKUP($C513,GVgg!$D$12:CN$600,AA$3,FALSE)),"i.a"))</f>
        <v>i.a</v>
      </c>
      <c r="AB513" s="134" t="str">
        <f>IF($C513="","",_xlfn.IFNA(IF(ISBLANK(VLOOKUP($C513,GVgg!$D$12:CO$600,AB$3,FALSE)),"i.a",VLOOKUP($C513,GVgg!$D$12:CO$600,AB$3,FALSE)),"i.a"))</f>
        <v>i.a</v>
      </c>
    </row>
    <row r="514" spans="1:28" x14ac:dyDescent="0.2">
      <c r="A514" s="45">
        <v>506</v>
      </c>
      <c r="B514" s="45">
        <f>IF(OR(B513=B512,INDEX(GVgg!$B$12:$D$600,B513,1)=""),B513+1,B513)</f>
        <v>506</v>
      </c>
      <c r="C514" s="45">
        <f>IF(B514=B515,"",INDEX(GVgg!$B$12:$D$600,B514,3))</f>
        <v>0</v>
      </c>
      <c r="D514" s="51" t="str">
        <f>_xlfn.IFNA(IF(OR($C514="",ISBLANK(VLOOKUP($C514,GVgg!$D$11:$BV1105,$I$3,FALSE))),"",VLOOKUP($C514,GVgg!$D$11:$BV1105,$I$3,FALSE)),"")</f>
        <v/>
      </c>
      <c r="E514" s="51" t="str">
        <f>_xlfn.IFNA(IF(OR($C514="",ISBLANK(VLOOKUP($C514,GVgg!$D$11:$BV1105,$I$3-1,FALSE))),"",VLOOKUP($C514,GVgg!$D$11:$BV1105,$I$3-1,FALSE)),"")</f>
        <v/>
      </c>
      <c r="F514" s="51">
        <f>IF(B514=B515,UPPER(MID(INDEX(GVgg!$B$12:$F$600,B514,1),9,99)),INDEX(GVgg!$B$12:$F$600,B514,5))</f>
        <v>0</v>
      </c>
      <c r="G514" s="51">
        <f>IF(B514=B515,UPPER(MID(INDEX(GVgg!$B$12:$F$600,B514,1),9,99)),INDEX(GVgg!$B$12:$F$600,B514,4))</f>
        <v>0</v>
      </c>
      <c r="H514" s="106">
        <f t="shared" si="16"/>
        <v>0</v>
      </c>
      <c r="I514" s="108" t="str">
        <f t="shared" si="17"/>
        <v xml:space="preserve"> </v>
      </c>
      <c r="J514" s="134" t="str">
        <f>IF($C514="","",_xlfn.IFNA(IF(ISBLANK(VLOOKUP($C514,GVgg!$D$12:BW$600,J$3,FALSE)),"i.a",VLOOKUP($C514,GVgg!$D$12:BW$600,J$3,FALSE)),"i.a"))</f>
        <v>i.a</v>
      </c>
      <c r="K514" s="134" t="str">
        <f>IF($C514="","",_xlfn.IFNA(IF(ISBLANK(VLOOKUP($C514,GVgg!$D$12:BX$600,K$3,FALSE)),"i.a",VLOOKUP($C514,GVgg!$D$12:BX$600,K$3,FALSE)),"i.a"))</f>
        <v>i.a</v>
      </c>
      <c r="L514" s="134" t="str">
        <f>IF($C514="","",_xlfn.IFNA(IF(ISBLANK(VLOOKUP($C514,GVgg!$D$12:BY$600,L$3,FALSE)),"i.a",VLOOKUP($C514,GVgg!$D$12:BY$600,L$3,FALSE)),"i.a"))</f>
        <v>i.a</v>
      </c>
      <c r="M514" s="134" t="str">
        <f>IF($C514="","",_xlfn.IFNA(IF(ISBLANK(VLOOKUP($C514,GVgg!$D$12:BZ$600,M$3,FALSE)),"i.a",VLOOKUP($C514,GVgg!$D$12:BZ$600,M$3,FALSE)),"i.a"))</f>
        <v>i.a</v>
      </c>
      <c r="N514" s="134" t="str">
        <f>IF($C514="","",_xlfn.IFNA(IF(ISBLANK(VLOOKUP($C514,GVgg!$D$12:CA$600,N$3,FALSE)),"i.a",VLOOKUP($C514,GVgg!$D$12:CA$600,N$3,FALSE)),"i.a"))</f>
        <v>i.a</v>
      </c>
      <c r="O514" s="134" t="str">
        <f>IF($C514="","",_xlfn.IFNA(IF(ISBLANK(VLOOKUP($C514,GVgg!$D$12:CB$600,O$3,FALSE)),"i.a",VLOOKUP($C514,GVgg!$D$12:CB$600,O$3,FALSE)),"i.a"))</f>
        <v>i.a</v>
      </c>
      <c r="P514" s="134" t="str">
        <f>IF($C514="","",_xlfn.IFNA(IF(ISBLANK(VLOOKUP($C514,GVgg!$D$12:CC$600,P$3,FALSE)),"i.a",VLOOKUP($C514,GVgg!$D$12:CC$600,P$3,FALSE)),"i.a"))</f>
        <v>i.a</v>
      </c>
      <c r="Q514" s="134" t="str">
        <f>IF($C514="","",_xlfn.IFNA(IF(ISBLANK(VLOOKUP($C514,GVgg!$D$12:CD$600,Q$3,FALSE)),"i.a",VLOOKUP($C514,GVgg!$D$12:CD$600,Q$3,FALSE)),"i.a"))</f>
        <v>i.a</v>
      </c>
      <c r="R514" s="134" t="str">
        <f>IF($C514="","",_xlfn.IFNA(IF(ISBLANK(VLOOKUP($C514,GVgg!$D$12:CE$600,R$3,FALSE)),"i.a",VLOOKUP($C514,GVgg!$D$12:CE$600,R$3,FALSE)),"i.a"))</f>
        <v>i.a</v>
      </c>
      <c r="S514" s="134" t="str">
        <f>IF($C514="","",_xlfn.IFNA(IF(ISBLANK(VLOOKUP($C514,GVgg!$D$12:CF$600,S$3,FALSE)),"i.a",VLOOKUP($C514,GVgg!$D$12:CF$600,S$3,FALSE)),"i.a"))</f>
        <v>i.a</v>
      </c>
      <c r="T514" s="134" t="str">
        <f>IF($C514="","",_xlfn.IFNA(IF(ISBLANK(VLOOKUP($C514,GVgg!$D$12:CG$600,T$3,FALSE)),"i.a",VLOOKUP($C514,GVgg!$D$12:CG$600,T$3,FALSE)),"i.a"))</f>
        <v>i.a</v>
      </c>
      <c r="U514" s="134" t="str">
        <f>IF($C514="","",_xlfn.IFNA(IF(ISBLANK(VLOOKUP($C514,GVgg!$D$12:CH$600,U$3,FALSE)),"i.a",VLOOKUP($C514,GVgg!$D$12:CH$600,U$3,FALSE)),"i.a"))</f>
        <v>i.a</v>
      </c>
      <c r="V514" s="134" t="str">
        <f>IF($C514="","",_xlfn.IFNA(IF(ISBLANK(VLOOKUP($C514,GVgg!$D$12:CI$600,V$3,FALSE)),"i.a",VLOOKUP($C514,GVgg!$D$12:CI$600,V$3,FALSE)),"i.a"))</f>
        <v>i.a</v>
      </c>
      <c r="W514" s="134" t="str">
        <f>IF($C514="","",_xlfn.IFNA(IF(ISBLANK(VLOOKUP($C514,GVgg!$D$12:CJ$600,W$3,FALSE)),"i.a",VLOOKUP($C514,GVgg!$D$12:CJ$600,W$3,FALSE)),"i.a"))</f>
        <v>i.a</v>
      </c>
      <c r="X514" s="134" t="str">
        <f>IF($C514="","",_xlfn.IFNA(IF(ISBLANK(VLOOKUP($C514,GVgg!$D$12:CK$600,X$3,FALSE)),"i.a",VLOOKUP($C514,GVgg!$D$12:CK$600,X$3,FALSE)),"i.a"))</f>
        <v>i.a</v>
      </c>
      <c r="Y514" s="134" t="str">
        <f>IF($C514="","",_xlfn.IFNA(IF(ISBLANK(VLOOKUP($C514,GVgg!$D$12:CL$600,Y$3,FALSE)),"i.a",VLOOKUP($C514,GVgg!$D$12:CL$600,Y$3,FALSE)),"i.a"))</f>
        <v>i.a</v>
      </c>
      <c r="Z514" s="134" t="str">
        <f>IF($C514="","",_xlfn.IFNA(IF(ISBLANK(VLOOKUP($C514,GVgg!$D$12:CM$600,Z$3,FALSE)),"i.a",VLOOKUP($C514,GVgg!$D$12:CM$600,Z$3,FALSE)),"i.a"))</f>
        <v>i.a</v>
      </c>
      <c r="AA514" s="134" t="str">
        <f>IF($C514="","",_xlfn.IFNA(IF(ISBLANK(VLOOKUP($C514,GVgg!$D$12:CN$600,AA$3,FALSE)),"i.a",VLOOKUP($C514,GVgg!$D$12:CN$600,AA$3,FALSE)),"i.a"))</f>
        <v>i.a</v>
      </c>
      <c r="AB514" s="134" t="str">
        <f>IF($C514="","",_xlfn.IFNA(IF(ISBLANK(VLOOKUP($C514,GVgg!$D$12:CO$600,AB$3,FALSE)),"i.a",VLOOKUP($C514,GVgg!$D$12:CO$600,AB$3,FALSE)),"i.a"))</f>
        <v>i.a</v>
      </c>
    </row>
    <row r="515" spans="1:28" x14ac:dyDescent="0.2">
      <c r="A515" s="45">
        <v>507</v>
      </c>
      <c r="B515" s="45">
        <f>IF(OR(B514=B513,INDEX(GVgg!$B$12:$D$600,B514,1)=""),B514+1,B514)</f>
        <v>507</v>
      </c>
      <c r="C515" s="45">
        <f>IF(B515=B516,"",INDEX(GVgg!$B$12:$D$600,B515,3))</f>
        <v>0</v>
      </c>
      <c r="D515" s="51" t="str">
        <f>_xlfn.IFNA(IF(OR($C515="",ISBLANK(VLOOKUP($C515,GVgg!$D$11:$BV1106,$I$3,FALSE))),"",VLOOKUP($C515,GVgg!$D$11:$BV1106,$I$3,FALSE)),"")</f>
        <v/>
      </c>
      <c r="E515" s="51" t="str">
        <f>_xlfn.IFNA(IF(OR($C515="",ISBLANK(VLOOKUP($C515,GVgg!$D$11:$BV1106,$I$3-1,FALSE))),"",VLOOKUP($C515,GVgg!$D$11:$BV1106,$I$3-1,FALSE)),"")</f>
        <v/>
      </c>
      <c r="F515" s="51">
        <f>IF(B515=B516,UPPER(MID(INDEX(GVgg!$B$12:$F$600,B515,1),9,99)),INDEX(GVgg!$B$12:$F$600,B515,5))</f>
        <v>0</v>
      </c>
      <c r="G515" s="51">
        <f>IF(B515=B516,UPPER(MID(INDEX(GVgg!$B$12:$F$600,B515,1),9,99)),INDEX(GVgg!$B$12:$F$600,B515,4))</f>
        <v>0</v>
      </c>
      <c r="H515" s="106">
        <f t="shared" si="16"/>
        <v>0</v>
      </c>
      <c r="I515" s="108" t="str">
        <f t="shared" si="17"/>
        <v xml:space="preserve"> </v>
      </c>
      <c r="J515" s="134" t="str">
        <f>IF($C515="","",_xlfn.IFNA(IF(ISBLANK(VLOOKUP($C515,GVgg!$D$12:BW$600,J$3,FALSE)),"i.a",VLOOKUP($C515,GVgg!$D$12:BW$600,J$3,FALSE)),"i.a"))</f>
        <v>i.a</v>
      </c>
      <c r="K515" s="134" t="str">
        <f>IF($C515="","",_xlfn.IFNA(IF(ISBLANK(VLOOKUP($C515,GVgg!$D$12:BX$600,K$3,FALSE)),"i.a",VLOOKUP($C515,GVgg!$D$12:BX$600,K$3,FALSE)),"i.a"))</f>
        <v>i.a</v>
      </c>
      <c r="L515" s="134" t="str">
        <f>IF($C515="","",_xlfn.IFNA(IF(ISBLANK(VLOOKUP($C515,GVgg!$D$12:BY$600,L$3,FALSE)),"i.a",VLOOKUP($C515,GVgg!$D$12:BY$600,L$3,FALSE)),"i.a"))</f>
        <v>i.a</v>
      </c>
      <c r="M515" s="134" t="str">
        <f>IF($C515="","",_xlfn.IFNA(IF(ISBLANK(VLOOKUP($C515,GVgg!$D$12:BZ$600,M$3,FALSE)),"i.a",VLOOKUP($C515,GVgg!$D$12:BZ$600,M$3,FALSE)),"i.a"))</f>
        <v>i.a</v>
      </c>
      <c r="N515" s="134" t="str">
        <f>IF($C515="","",_xlfn.IFNA(IF(ISBLANK(VLOOKUP($C515,GVgg!$D$12:CA$600,N$3,FALSE)),"i.a",VLOOKUP($C515,GVgg!$D$12:CA$600,N$3,FALSE)),"i.a"))</f>
        <v>i.a</v>
      </c>
      <c r="O515" s="134" t="str">
        <f>IF($C515="","",_xlfn.IFNA(IF(ISBLANK(VLOOKUP($C515,GVgg!$D$12:CB$600,O$3,FALSE)),"i.a",VLOOKUP($C515,GVgg!$D$12:CB$600,O$3,FALSE)),"i.a"))</f>
        <v>i.a</v>
      </c>
      <c r="P515" s="134" t="str">
        <f>IF($C515="","",_xlfn.IFNA(IF(ISBLANK(VLOOKUP($C515,GVgg!$D$12:CC$600,P$3,FALSE)),"i.a",VLOOKUP($C515,GVgg!$D$12:CC$600,P$3,FALSE)),"i.a"))</f>
        <v>i.a</v>
      </c>
      <c r="Q515" s="134" t="str">
        <f>IF($C515="","",_xlfn.IFNA(IF(ISBLANK(VLOOKUP($C515,GVgg!$D$12:CD$600,Q$3,FALSE)),"i.a",VLOOKUP($C515,GVgg!$D$12:CD$600,Q$3,FALSE)),"i.a"))</f>
        <v>i.a</v>
      </c>
      <c r="R515" s="134" t="str">
        <f>IF($C515="","",_xlfn.IFNA(IF(ISBLANK(VLOOKUP($C515,GVgg!$D$12:CE$600,R$3,FALSE)),"i.a",VLOOKUP($C515,GVgg!$D$12:CE$600,R$3,FALSE)),"i.a"))</f>
        <v>i.a</v>
      </c>
      <c r="S515" s="134" t="str">
        <f>IF($C515="","",_xlfn.IFNA(IF(ISBLANK(VLOOKUP($C515,GVgg!$D$12:CF$600,S$3,FALSE)),"i.a",VLOOKUP($C515,GVgg!$D$12:CF$600,S$3,FALSE)),"i.a"))</f>
        <v>i.a</v>
      </c>
      <c r="T515" s="134" t="str">
        <f>IF($C515="","",_xlfn.IFNA(IF(ISBLANK(VLOOKUP($C515,GVgg!$D$12:CG$600,T$3,FALSE)),"i.a",VLOOKUP($C515,GVgg!$D$12:CG$600,T$3,FALSE)),"i.a"))</f>
        <v>i.a</v>
      </c>
      <c r="U515" s="134" t="str">
        <f>IF($C515="","",_xlfn.IFNA(IF(ISBLANK(VLOOKUP($C515,GVgg!$D$12:CH$600,U$3,FALSE)),"i.a",VLOOKUP($C515,GVgg!$D$12:CH$600,U$3,FALSE)),"i.a"))</f>
        <v>i.a</v>
      </c>
      <c r="V515" s="134" t="str">
        <f>IF($C515="","",_xlfn.IFNA(IF(ISBLANK(VLOOKUP($C515,GVgg!$D$12:CI$600,V$3,FALSE)),"i.a",VLOOKUP($C515,GVgg!$D$12:CI$600,V$3,FALSE)),"i.a"))</f>
        <v>i.a</v>
      </c>
      <c r="W515" s="134" t="str">
        <f>IF($C515="","",_xlfn.IFNA(IF(ISBLANK(VLOOKUP($C515,GVgg!$D$12:CJ$600,W$3,FALSE)),"i.a",VLOOKUP($C515,GVgg!$D$12:CJ$600,W$3,FALSE)),"i.a"))</f>
        <v>i.a</v>
      </c>
      <c r="X515" s="134" t="str">
        <f>IF($C515="","",_xlfn.IFNA(IF(ISBLANK(VLOOKUP($C515,GVgg!$D$12:CK$600,X$3,FALSE)),"i.a",VLOOKUP($C515,GVgg!$D$12:CK$600,X$3,FALSE)),"i.a"))</f>
        <v>i.a</v>
      </c>
      <c r="Y515" s="134" t="str">
        <f>IF($C515="","",_xlfn.IFNA(IF(ISBLANK(VLOOKUP($C515,GVgg!$D$12:CL$600,Y$3,FALSE)),"i.a",VLOOKUP($C515,GVgg!$D$12:CL$600,Y$3,FALSE)),"i.a"))</f>
        <v>i.a</v>
      </c>
      <c r="Z515" s="134" t="str">
        <f>IF($C515="","",_xlfn.IFNA(IF(ISBLANK(VLOOKUP($C515,GVgg!$D$12:CM$600,Z$3,FALSE)),"i.a",VLOOKUP($C515,GVgg!$D$12:CM$600,Z$3,FALSE)),"i.a"))</f>
        <v>i.a</v>
      </c>
      <c r="AA515" s="134" t="str">
        <f>IF($C515="","",_xlfn.IFNA(IF(ISBLANK(VLOOKUP($C515,GVgg!$D$12:CN$600,AA$3,FALSE)),"i.a",VLOOKUP($C515,GVgg!$D$12:CN$600,AA$3,FALSE)),"i.a"))</f>
        <v>i.a</v>
      </c>
      <c r="AB515" s="134" t="str">
        <f>IF($C515="","",_xlfn.IFNA(IF(ISBLANK(VLOOKUP($C515,GVgg!$D$12:CO$600,AB$3,FALSE)),"i.a",VLOOKUP($C515,GVgg!$D$12:CO$600,AB$3,FALSE)),"i.a"))</f>
        <v>i.a</v>
      </c>
    </row>
    <row r="516" spans="1:28" x14ac:dyDescent="0.2">
      <c r="A516" s="45">
        <v>508</v>
      </c>
      <c r="B516" s="45">
        <f>IF(OR(B515=B514,INDEX(GVgg!$B$12:$D$600,B515,1)=""),B515+1,B515)</f>
        <v>508</v>
      </c>
      <c r="C516" s="45">
        <f>IF(B516=B517,"",INDEX(GVgg!$B$12:$D$600,B516,3))</f>
        <v>0</v>
      </c>
      <c r="D516" s="51" t="str">
        <f>_xlfn.IFNA(IF(OR($C516="",ISBLANK(VLOOKUP($C516,GVgg!$D$11:$BV1107,$I$3,FALSE))),"",VLOOKUP($C516,GVgg!$D$11:$BV1107,$I$3,FALSE)),"")</f>
        <v/>
      </c>
      <c r="E516" s="51" t="str">
        <f>_xlfn.IFNA(IF(OR($C516="",ISBLANK(VLOOKUP($C516,GVgg!$D$11:$BV1107,$I$3-1,FALSE))),"",VLOOKUP($C516,GVgg!$D$11:$BV1107,$I$3-1,FALSE)),"")</f>
        <v/>
      </c>
      <c r="F516" s="51">
        <f>IF(B516=B517,UPPER(MID(INDEX(GVgg!$B$12:$F$600,B516,1),9,99)),INDEX(GVgg!$B$12:$F$600,B516,5))</f>
        <v>0</v>
      </c>
      <c r="G516" s="51">
        <f>IF(B516=B517,UPPER(MID(INDEX(GVgg!$B$12:$F$600,B516,1),9,99)),INDEX(GVgg!$B$12:$F$600,B516,4))</f>
        <v>0</v>
      </c>
      <c r="H516" s="106">
        <f t="shared" si="16"/>
        <v>0</v>
      </c>
      <c r="I516" s="108" t="str">
        <f t="shared" si="17"/>
        <v xml:space="preserve"> </v>
      </c>
      <c r="J516" s="134" t="str">
        <f>IF($C516="","",_xlfn.IFNA(IF(ISBLANK(VLOOKUP($C516,GVgg!$D$12:BW$600,J$3,FALSE)),"i.a",VLOOKUP($C516,GVgg!$D$12:BW$600,J$3,FALSE)),"i.a"))</f>
        <v>i.a</v>
      </c>
      <c r="K516" s="134" t="str">
        <f>IF($C516="","",_xlfn.IFNA(IF(ISBLANK(VLOOKUP($C516,GVgg!$D$12:BX$600,K$3,FALSE)),"i.a",VLOOKUP($C516,GVgg!$D$12:BX$600,K$3,FALSE)),"i.a"))</f>
        <v>i.a</v>
      </c>
      <c r="L516" s="134" t="str">
        <f>IF($C516="","",_xlfn.IFNA(IF(ISBLANK(VLOOKUP($C516,GVgg!$D$12:BY$600,L$3,FALSE)),"i.a",VLOOKUP($C516,GVgg!$D$12:BY$600,L$3,FALSE)),"i.a"))</f>
        <v>i.a</v>
      </c>
      <c r="M516" s="134" t="str">
        <f>IF($C516="","",_xlfn.IFNA(IF(ISBLANK(VLOOKUP($C516,GVgg!$D$12:BZ$600,M$3,FALSE)),"i.a",VLOOKUP($C516,GVgg!$D$12:BZ$600,M$3,FALSE)),"i.a"))</f>
        <v>i.a</v>
      </c>
      <c r="N516" s="134" t="str">
        <f>IF($C516="","",_xlfn.IFNA(IF(ISBLANK(VLOOKUP($C516,GVgg!$D$12:CA$600,N$3,FALSE)),"i.a",VLOOKUP($C516,GVgg!$D$12:CA$600,N$3,FALSE)),"i.a"))</f>
        <v>i.a</v>
      </c>
      <c r="O516" s="134" t="str">
        <f>IF($C516="","",_xlfn.IFNA(IF(ISBLANK(VLOOKUP($C516,GVgg!$D$12:CB$600,O$3,FALSE)),"i.a",VLOOKUP($C516,GVgg!$D$12:CB$600,O$3,FALSE)),"i.a"))</f>
        <v>i.a</v>
      </c>
      <c r="P516" s="134" t="str">
        <f>IF($C516="","",_xlfn.IFNA(IF(ISBLANK(VLOOKUP($C516,GVgg!$D$12:CC$600,P$3,FALSE)),"i.a",VLOOKUP($C516,GVgg!$D$12:CC$600,P$3,FALSE)),"i.a"))</f>
        <v>i.a</v>
      </c>
      <c r="Q516" s="134" t="str">
        <f>IF($C516="","",_xlfn.IFNA(IF(ISBLANK(VLOOKUP($C516,GVgg!$D$12:CD$600,Q$3,FALSE)),"i.a",VLOOKUP($C516,GVgg!$D$12:CD$600,Q$3,FALSE)),"i.a"))</f>
        <v>i.a</v>
      </c>
      <c r="R516" s="134" t="str">
        <f>IF($C516="","",_xlfn.IFNA(IF(ISBLANK(VLOOKUP($C516,GVgg!$D$12:CE$600,R$3,FALSE)),"i.a",VLOOKUP($C516,GVgg!$D$12:CE$600,R$3,FALSE)),"i.a"))</f>
        <v>i.a</v>
      </c>
      <c r="S516" s="134" t="str">
        <f>IF($C516="","",_xlfn.IFNA(IF(ISBLANK(VLOOKUP($C516,GVgg!$D$12:CF$600,S$3,FALSE)),"i.a",VLOOKUP($C516,GVgg!$D$12:CF$600,S$3,FALSE)),"i.a"))</f>
        <v>i.a</v>
      </c>
      <c r="T516" s="134" t="str">
        <f>IF($C516="","",_xlfn.IFNA(IF(ISBLANK(VLOOKUP($C516,GVgg!$D$12:CG$600,T$3,FALSE)),"i.a",VLOOKUP($C516,GVgg!$D$12:CG$600,T$3,FALSE)),"i.a"))</f>
        <v>i.a</v>
      </c>
      <c r="U516" s="134" t="str">
        <f>IF($C516="","",_xlfn.IFNA(IF(ISBLANK(VLOOKUP($C516,GVgg!$D$12:CH$600,U$3,FALSE)),"i.a",VLOOKUP($C516,GVgg!$D$12:CH$600,U$3,FALSE)),"i.a"))</f>
        <v>i.a</v>
      </c>
      <c r="V516" s="134" t="str">
        <f>IF($C516="","",_xlfn.IFNA(IF(ISBLANK(VLOOKUP($C516,GVgg!$D$12:CI$600,V$3,FALSE)),"i.a",VLOOKUP($C516,GVgg!$D$12:CI$600,V$3,FALSE)),"i.a"))</f>
        <v>i.a</v>
      </c>
      <c r="W516" s="134" t="str">
        <f>IF($C516="","",_xlfn.IFNA(IF(ISBLANK(VLOOKUP($C516,GVgg!$D$12:CJ$600,W$3,FALSE)),"i.a",VLOOKUP($C516,GVgg!$D$12:CJ$600,W$3,FALSE)),"i.a"))</f>
        <v>i.a</v>
      </c>
      <c r="X516" s="134" t="str">
        <f>IF($C516="","",_xlfn.IFNA(IF(ISBLANK(VLOOKUP($C516,GVgg!$D$12:CK$600,X$3,FALSE)),"i.a",VLOOKUP($C516,GVgg!$D$12:CK$600,X$3,FALSE)),"i.a"))</f>
        <v>i.a</v>
      </c>
      <c r="Y516" s="134" t="str">
        <f>IF($C516="","",_xlfn.IFNA(IF(ISBLANK(VLOOKUP($C516,GVgg!$D$12:CL$600,Y$3,FALSE)),"i.a",VLOOKUP($C516,GVgg!$D$12:CL$600,Y$3,FALSE)),"i.a"))</f>
        <v>i.a</v>
      </c>
      <c r="Z516" s="134" t="str">
        <f>IF($C516="","",_xlfn.IFNA(IF(ISBLANK(VLOOKUP($C516,GVgg!$D$12:CM$600,Z$3,FALSE)),"i.a",VLOOKUP($C516,GVgg!$D$12:CM$600,Z$3,FALSE)),"i.a"))</f>
        <v>i.a</v>
      </c>
      <c r="AA516" s="134" t="str">
        <f>IF($C516="","",_xlfn.IFNA(IF(ISBLANK(VLOOKUP($C516,GVgg!$D$12:CN$600,AA$3,FALSE)),"i.a",VLOOKUP($C516,GVgg!$D$12:CN$600,AA$3,FALSE)),"i.a"))</f>
        <v>i.a</v>
      </c>
      <c r="AB516" s="134" t="str">
        <f>IF($C516="","",_xlfn.IFNA(IF(ISBLANK(VLOOKUP($C516,GVgg!$D$12:CO$600,AB$3,FALSE)),"i.a",VLOOKUP($C516,GVgg!$D$12:CO$600,AB$3,FALSE)),"i.a"))</f>
        <v>i.a</v>
      </c>
    </row>
    <row r="517" spans="1:28" x14ac:dyDescent="0.2">
      <c r="A517" s="45">
        <v>509</v>
      </c>
      <c r="B517" s="45">
        <f>IF(OR(B516=B515,INDEX(GVgg!$B$12:$D$600,B516,1)=""),B516+1,B516)</f>
        <v>509</v>
      </c>
      <c r="C517" s="45">
        <f>IF(B517=B518,"",INDEX(GVgg!$B$12:$D$600,B517,3))</f>
        <v>0</v>
      </c>
      <c r="D517" s="51" t="str">
        <f>_xlfn.IFNA(IF(OR($C517="",ISBLANK(VLOOKUP($C517,GVgg!$D$11:$BV1108,$I$3,FALSE))),"",VLOOKUP($C517,GVgg!$D$11:$BV1108,$I$3,FALSE)),"")</f>
        <v/>
      </c>
      <c r="E517" s="51" t="str">
        <f>_xlfn.IFNA(IF(OR($C517="",ISBLANK(VLOOKUP($C517,GVgg!$D$11:$BV1108,$I$3-1,FALSE))),"",VLOOKUP($C517,GVgg!$D$11:$BV1108,$I$3-1,FALSE)),"")</f>
        <v/>
      </c>
      <c r="F517" s="51">
        <f>IF(B517=B518,UPPER(MID(INDEX(GVgg!$B$12:$F$600,B517,1),9,99)),INDEX(GVgg!$B$12:$F$600,B517,5))</f>
        <v>0</v>
      </c>
      <c r="G517" s="51">
        <f>IF(B517=B518,UPPER(MID(INDEX(GVgg!$B$12:$F$600,B517,1),9,99)),INDEX(GVgg!$B$12:$F$600,B517,4))</f>
        <v>0</v>
      </c>
      <c r="H517" s="106">
        <f t="shared" si="16"/>
        <v>0</v>
      </c>
      <c r="I517" s="108" t="str">
        <f t="shared" si="17"/>
        <v xml:space="preserve"> </v>
      </c>
      <c r="J517" s="134" t="str">
        <f>IF($C517="","",_xlfn.IFNA(IF(ISBLANK(VLOOKUP($C517,GVgg!$D$12:BW$600,J$3,FALSE)),"i.a",VLOOKUP($C517,GVgg!$D$12:BW$600,J$3,FALSE)),"i.a"))</f>
        <v>i.a</v>
      </c>
      <c r="K517" s="134" t="str">
        <f>IF($C517="","",_xlfn.IFNA(IF(ISBLANK(VLOOKUP($C517,GVgg!$D$12:BX$600,K$3,FALSE)),"i.a",VLOOKUP($C517,GVgg!$D$12:BX$600,K$3,FALSE)),"i.a"))</f>
        <v>i.a</v>
      </c>
      <c r="L517" s="134" t="str">
        <f>IF($C517="","",_xlfn.IFNA(IF(ISBLANK(VLOOKUP($C517,GVgg!$D$12:BY$600,L$3,FALSE)),"i.a",VLOOKUP($C517,GVgg!$D$12:BY$600,L$3,FALSE)),"i.a"))</f>
        <v>i.a</v>
      </c>
      <c r="M517" s="134" t="str">
        <f>IF($C517="","",_xlfn.IFNA(IF(ISBLANK(VLOOKUP($C517,GVgg!$D$12:BZ$600,M$3,FALSE)),"i.a",VLOOKUP($C517,GVgg!$D$12:BZ$600,M$3,FALSE)),"i.a"))</f>
        <v>i.a</v>
      </c>
      <c r="N517" s="134" t="str">
        <f>IF($C517="","",_xlfn.IFNA(IF(ISBLANK(VLOOKUP($C517,GVgg!$D$12:CA$600,N$3,FALSE)),"i.a",VLOOKUP($C517,GVgg!$D$12:CA$600,N$3,FALSE)),"i.a"))</f>
        <v>i.a</v>
      </c>
      <c r="O517" s="134" t="str">
        <f>IF($C517="","",_xlfn.IFNA(IF(ISBLANK(VLOOKUP($C517,GVgg!$D$12:CB$600,O$3,FALSE)),"i.a",VLOOKUP($C517,GVgg!$D$12:CB$600,O$3,FALSE)),"i.a"))</f>
        <v>i.a</v>
      </c>
      <c r="P517" s="134" t="str">
        <f>IF($C517="","",_xlfn.IFNA(IF(ISBLANK(VLOOKUP($C517,GVgg!$D$12:CC$600,P$3,FALSE)),"i.a",VLOOKUP($C517,GVgg!$D$12:CC$600,P$3,FALSE)),"i.a"))</f>
        <v>i.a</v>
      </c>
      <c r="Q517" s="134" t="str">
        <f>IF($C517="","",_xlfn.IFNA(IF(ISBLANK(VLOOKUP($C517,GVgg!$D$12:CD$600,Q$3,FALSE)),"i.a",VLOOKUP($C517,GVgg!$D$12:CD$600,Q$3,FALSE)),"i.a"))</f>
        <v>i.a</v>
      </c>
      <c r="R517" s="134" t="str">
        <f>IF($C517="","",_xlfn.IFNA(IF(ISBLANK(VLOOKUP($C517,GVgg!$D$12:CE$600,R$3,FALSE)),"i.a",VLOOKUP($C517,GVgg!$D$12:CE$600,R$3,FALSE)),"i.a"))</f>
        <v>i.a</v>
      </c>
      <c r="S517" s="134" t="str">
        <f>IF($C517="","",_xlfn.IFNA(IF(ISBLANK(VLOOKUP($C517,GVgg!$D$12:CF$600,S$3,FALSE)),"i.a",VLOOKUP($C517,GVgg!$D$12:CF$600,S$3,FALSE)),"i.a"))</f>
        <v>i.a</v>
      </c>
      <c r="T517" s="134" t="str">
        <f>IF($C517="","",_xlfn.IFNA(IF(ISBLANK(VLOOKUP($C517,GVgg!$D$12:CG$600,T$3,FALSE)),"i.a",VLOOKUP($C517,GVgg!$D$12:CG$600,T$3,FALSE)),"i.a"))</f>
        <v>i.a</v>
      </c>
      <c r="U517" s="134" t="str">
        <f>IF($C517="","",_xlfn.IFNA(IF(ISBLANK(VLOOKUP($C517,GVgg!$D$12:CH$600,U$3,FALSE)),"i.a",VLOOKUP($C517,GVgg!$D$12:CH$600,U$3,FALSE)),"i.a"))</f>
        <v>i.a</v>
      </c>
      <c r="V517" s="134" t="str">
        <f>IF($C517="","",_xlfn.IFNA(IF(ISBLANK(VLOOKUP($C517,GVgg!$D$12:CI$600,V$3,FALSE)),"i.a",VLOOKUP($C517,GVgg!$D$12:CI$600,V$3,FALSE)),"i.a"))</f>
        <v>i.a</v>
      </c>
      <c r="W517" s="134" t="str">
        <f>IF($C517="","",_xlfn.IFNA(IF(ISBLANK(VLOOKUP($C517,GVgg!$D$12:CJ$600,W$3,FALSE)),"i.a",VLOOKUP($C517,GVgg!$D$12:CJ$600,W$3,FALSE)),"i.a"))</f>
        <v>i.a</v>
      </c>
      <c r="X517" s="134" t="str">
        <f>IF($C517="","",_xlfn.IFNA(IF(ISBLANK(VLOOKUP($C517,GVgg!$D$12:CK$600,X$3,FALSE)),"i.a",VLOOKUP($C517,GVgg!$D$12:CK$600,X$3,FALSE)),"i.a"))</f>
        <v>i.a</v>
      </c>
      <c r="Y517" s="134" t="str">
        <f>IF($C517="","",_xlfn.IFNA(IF(ISBLANK(VLOOKUP($C517,GVgg!$D$12:CL$600,Y$3,FALSE)),"i.a",VLOOKUP($C517,GVgg!$D$12:CL$600,Y$3,FALSE)),"i.a"))</f>
        <v>i.a</v>
      </c>
      <c r="Z517" s="134" t="str">
        <f>IF($C517="","",_xlfn.IFNA(IF(ISBLANK(VLOOKUP($C517,GVgg!$D$12:CM$600,Z$3,FALSE)),"i.a",VLOOKUP($C517,GVgg!$D$12:CM$600,Z$3,FALSE)),"i.a"))</f>
        <v>i.a</v>
      </c>
      <c r="AA517" s="134" t="str">
        <f>IF($C517="","",_xlfn.IFNA(IF(ISBLANK(VLOOKUP($C517,GVgg!$D$12:CN$600,AA$3,FALSE)),"i.a",VLOOKUP($C517,GVgg!$D$12:CN$600,AA$3,FALSE)),"i.a"))</f>
        <v>i.a</v>
      </c>
      <c r="AB517" s="134" t="str">
        <f>IF($C517="","",_xlfn.IFNA(IF(ISBLANK(VLOOKUP($C517,GVgg!$D$12:CO$600,AB$3,FALSE)),"i.a",VLOOKUP($C517,GVgg!$D$12:CO$600,AB$3,FALSE)),"i.a"))</f>
        <v>i.a</v>
      </c>
    </row>
    <row r="518" spans="1:28" x14ac:dyDescent="0.2">
      <c r="A518" s="45">
        <v>510</v>
      </c>
      <c r="B518" s="45">
        <f>IF(OR(B517=B516,INDEX(GVgg!$B$12:$D$600,B517,1)=""),B517+1,B517)</f>
        <v>510</v>
      </c>
      <c r="C518" s="45">
        <f>IF(B518=B519,"",INDEX(GVgg!$B$12:$D$600,B518,3))</f>
        <v>0</v>
      </c>
      <c r="D518" s="51" t="str">
        <f>_xlfn.IFNA(IF(OR($C518="",ISBLANK(VLOOKUP($C518,GVgg!$D$11:$BV1109,$I$3,FALSE))),"",VLOOKUP($C518,GVgg!$D$11:$BV1109,$I$3,FALSE)),"")</f>
        <v/>
      </c>
      <c r="E518" s="51" t="str">
        <f>_xlfn.IFNA(IF(OR($C518="",ISBLANK(VLOOKUP($C518,GVgg!$D$11:$BV1109,$I$3-1,FALSE))),"",VLOOKUP($C518,GVgg!$D$11:$BV1109,$I$3-1,FALSE)),"")</f>
        <v/>
      </c>
      <c r="F518" s="51">
        <f>IF(B518=B519,UPPER(MID(INDEX(GVgg!$B$12:$F$600,B518,1),9,99)),INDEX(GVgg!$B$12:$F$600,B518,5))</f>
        <v>0</v>
      </c>
      <c r="G518" s="51">
        <f>IF(B518=B519,UPPER(MID(INDEX(GVgg!$B$12:$F$600,B518,1),9,99)),INDEX(GVgg!$B$12:$F$600,B518,4))</f>
        <v>0</v>
      </c>
      <c r="H518" s="106">
        <f t="shared" si="16"/>
        <v>0</v>
      </c>
      <c r="I518" s="108" t="str">
        <f t="shared" si="17"/>
        <v xml:space="preserve"> </v>
      </c>
      <c r="J518" s="134" t="str">
        <f>IF($C518="","",_xlfn.IFNA(IF(ISBLANK(VLOOKUP($C518,GVgg!$D$12:BW$600,J$3,FALSE)),"i.a",VLOOKUP($C518,GVgg!$D$12:BW$600,J$3,FALSE)),"i.a"))</f>
        <v>i.a</v>
      </c>
      <c r="K518" s="134" t="str">
        <f>IF($C518="","",_xlfn.IFNA(IF(ISBLANK(VLOOKUP($C518,GVgg!$D$12:BX$600,K$3,FALSE)),"i.a",VLOOKUP($C518,GVgg!$D$12:BX$600,K$3,FALSE)),"i.a"))</f>
        <v>i.a</v>
      </c>
      <c r="L518" s="134" t="str">
        <f>IF($C518="","",_xlfn.IFNA(IF(ISBLANK(VLOOKUP($C518,GVgg!$D$12:BY$600,L$3,FALSE)),"i.a",VLOOKUP($C518,GVgg!$D$12:BY$600,L$3,FALSE)),"i.a"))</f>
        <v>i.a</v>
      </c>
      <c r="M518" s="134" t="str">
        <f>IF($C518="","",_xlfn.IFNA(IF(ISBLANK(VLOOKUP($C518,GVgg!$D$12:BZ$600,M$3,FALSE)),"i.a",VLOOKUP($C518,GVgg!$D$12:BZ$600,M$3,FALSE)),"i.a"))</f>
        <v>i.a</v>
      </c>
      <c r="N518" s="134" t="str">
        <f>IF($C518="","",_xlfn.IFNA(IF(ISBLANK(VLOOKUP($C518,GVgg!$D$12:CA$600,N$3,FALSE)),"i.a",VLOOKUP($C518,GVgg!$D$12:CA$600,N$3,FALSE)),"i.a"))</f>
        <v>i.a</v>
      </c>
      <c r="O518" s="134" t="str">
        <f>IF($C518="","",_xlfn.IFNA(IF(ISBLANK(VLOOKUP($C518,GVgg!$D$12:CB$600,O$3,FALSE)),"i.a",VLOOKUP($C518,GVgg!$D$12:CB$600,O$3,FALSE)),"i.a"))</f>
        <v>i.a</v>
      </c>
      <c r="P518" s="134" t="str">
        <f>IF($C518="","",_xlfn.IFNA(IF(ISBLANK(VLOOKUP($C518,GVgg!$D$12:CC$600,P$3,FALSE)),"i.a",VLOOKUP($C518,GVgg!$D$12:CC$600,P$3,FALSE)),"i.a"))</f>
        <v>i.a</v>
      </c>
      <c r="Q518" s="134" t="str">
        <f>IF($C518="","",_xlfn.IFNA(IF(ISBLANK(VLOOKUP($C518,GVgg!$D$12:CD$600,Q$3,FALSE)),"i.a",VLOOKUP($C518,GVgg!$D$12:CD$600,Q$3,FALSE)),"i.a"))</f>
        <v>i.a</v>
      </c>
      <c r="R518" s="134" t="str">
        <f>IF($C518="","",_xlfn.IFNA(IF(ISBLANK(VLOOKUP($C518,GVgg!$D$12:CE$600,R$3,FALSE)),"i.a",VLOOKUP($C518,GVgg!$D$12:CE$600,R$3,FALSE)),"i.a"))</f>
        <v>i.a</v>
      </c>
      <c r="S518" s="134" t="str">
        <f>IF($C518="","",_xlfn.IFNA(IF(ISBLANK(VLOOKUP($C518,GVgg!$D$12:CF$600,S$3,FALSE)),"i.a",VLOOKUP($C518,GVgg!$D$12:CF$600,S$3,FALSE)),"i.a"))</f>
        <v>i.a</v>
      </c>
      <c r="T518" s="134" t="str">
        <f>IF($C518="","",_xlfn.IFNA(IF(ISBLANK(VLOOKUP($C518,GVgg!$D$12:CG$600,T$3,FALSE)),"i.a",VLOOKUP($C518,GVgg!$D$12:CG$600,T$3,FALSE)),"i.a"))</f>
        <v>i.a</v>
      </c>
      <c r="U518" s="134" t="str">
        <f>IF($C518="","",_xlfn.IFNA(IF(ISBLANK(VLOOKUP($C518,GVgg!$D$12:CH$600,U$3,FALSE)),"i.a",VLOOKUP($C518,GVgg!$D$12:CH$600,U$3,FALSE)),"i.a"))</f>
        <v>i.a</v>
      </c>
      <c r="V518" s="134" t="str">
        <f>IF($C518="","",_xlfn.IFNA(IF(ISBLANK(VLOOKUP($C518,GVgg!$D$12:CI$600,V$3,FALSE)),"i.a",VLOOKUP($C518,GVgg!$D$12:CI$600,V$3,FALSE)),"i.a"))</f>
        <v>i.a</v>
      </c>
      <c r="W518" s="134" t="str">
        <f>IF($C518="","",_xlfn.IFNA(IF(ISBLANK(VLOOKUP($C518,GVgg!$D$12:CJ$600,W$3,FALSE)),"i.a",VLOOKUP($C518,GVgg!$D$12:CJ$600,W$3,FALSE)),"i.a"))</f>
        <v>i.a</v>
      </c>
      <c r="X518" s="134" t="str">
        <f>IF($C518="","",_xlfn.IFNA(IF(ISBLANK(VLOOKUP($C518,GVgg!$D$12:CK$600,X$3,FALSE)),"i.a",VLOOKUP($C518,GVgg!$D$12:CK$600,X$3,FALSE)),"i.a"))</f>
        <v>i.a</v>
      </c>
      <c r="Y518" s="134" t="str">
        <f>IF($C518="","",_xlfn.IFNA(IF(ISBLANK(VLOOKUP($C518,GVgg!$D$12:CL$600,Y$3,FALSE)),"i.a",VLOOKUP($C518,GVgg!$D$12:CL$600,Y$3,FALSE)),"i.a"))</f>
        <v>i.a</v>
      </c>
      <c r="Z518" s="134" t="str">
        <f>IF($C518="","",_xlfn.IFNA(IF(ISBLANK(VLOOKUP($C518,GVgg!$D$12:CM$600,Z$3,FALSE)),"i.a",VLOOKUP($C518,GVgg!$D$12:CM$600,Z$3,FALSE)),"i.a"))</f>
        <v>i.a</v>
      </c>
      <c r="AA518" s="134" t="str">
        <f>IF($C518="","",_xlfn.IFNA(IF(ISBLANK(VLOOKUP($C518,GVgg!$D$12:CN$600,AA$3,FALSE)),"i.a",VLOOKUP($C518,GVgg!$D$12:CN$600,AA$3,FALSE)),"i.a"))</f>
        <v>i.a</v>
      </c>
      <c r="AB518" s="134" t="str">
        <f>IF($C518="","",_xlfn.IFNA(IF(ISBLANK(VLOOKUP($C518,GVgg!$D$12:CO$600,AB$3,FALSE)),"i.a",VLOOKUP($C518,GVgg!$D$12:CO$600,AB$3,FALSE)),"i.a"))</f>
        <v>i.a</v>
      </c>
    </row>
    <row r="519" spans="1:28" x14ac:dyDescent="0.2">
      <c r="A519" s="45">
        <v>511</v>
      </c>
      <c r="B519" s="45">
        <f>IF(OR(B518=B517,INDEX(GVgg!$B$12:$D$600,B518,1)=""),B518+1,B518)</f>
        <v>511</v>
      </c>
      <c r="C519" s="45">
        <f>IF(B519=B520,"",INDEX(GVgg!$B$12:$D$600,B519,3))</f>
        <v>0</v>
      </c>
      <c r="D519" s="51" t="str">
        <f>_xlfn.IFNA(IF(OR($C519="",ISBLANK(VLOOKUP($C519,GVgg!$D$11:$BV1110,$I$3,FALSE))),"",VLOOKUP($C519,GVgg!$D$11:$BV1110,$I$3,FALSE)),"")</f>
        <v/>
      </c>
      <c r="E519" s="51" t="str">
        <f>_xlfn.IFNA(IF(OR($C519="",ISBLANK(VLOOKUP($C519,GVgg!$D$11:$BV1110,$I$3-1,FALSE))),"",VLOOKUP($C519,GVgg!$D$11:$BV1110,$I$3-1,FALSE)),"")</f>
        <v/>
      </c>
      <c r="F519" s="51">
        <f>IF(B519=B520,UPPER(MID(INDEX(GVgg!$B$12:$F$600,B519,1),9,99)),INDEX(GVgg!$B$12:$F$600,B519,5))</f>
        <v>0</v>
      </c>
      <c r="G519" s="51">
        <f>IF(B519=B520,UPPER(MID(INDEX(GVgg!$B$12:$F$600,B519,1),9,99)),INDEX(GVgg!$B$12:$F$600,B519,4))</f>
        <v>0</v>
      </c>
      <c r="H519" s="106">
        <f t="shared" si="16"/>
        <v>0</v>
      </c>
      <c r="I519" s="108" t="str">
        <f t="shared" si="17"/>
        <v xml:space="preserve"> </v>
      </c>
      <c r="J519" s="134" t="str">
        <f>IF($C519="","",_xlfn.IFNA(IF(ISBLANK(VLOOKUP($C519,GVgg!$D$12:BW$600,J$3,FALSE)),"i.a",VLOOKUP($C519,GVgg!$D$12:BW$600,J$3,FALSE)),"i.a"))</f>
        <v>i.a</v>
      </c>
      <c r="K519" s="134" t="str">
        <f>IF($C519="","",_xlfn.IFNA(IF(ISBLANK(VLOOKUP($C519,GVgg!$D$12:BX$600,K$3,FALSE)),"i.a",VLOOKUP($C519,GVgg!$D$12:BX$600,K$3,FALSE)),"i.a"))</f>
        <v>i.a</v>
      </c>
      <c r="L519" s="134" t="str">
        <f>IF($C519="","",_xlfn.IFNA(IF(ISBLANK(VLOOKUP($C519,GVgg!$D$12:BY$600,L$3,FALSE)),"i.a",VLOOKUP($C519,GVgg!$D$12:BY$600,L$3,FALSE)),"i.a"))</f>
        <v>i.a</v>
      </c>
      <c r="M519" s="134" t="str">
        <f>IF($C519="","",_xlfn.IFNA(IF(ISBLANK(VLOOKUP($C519,GVgg!$D$12:BZ$600,M$3,FALSE)),"i.a",VLOOKUP($C519,GVgg!$D$12:BZ$600,M$3,FALSE)),"i.a"))</f>
        <v>i.a</v>
      </c>
      <c r="N519" s="134" t="str">
        <f>IF($C519="","",_xlfn.IFNA(IF(ISBLANK(VLOOKUP($C519,GVgg!$D$12:CA$600,N$3,FALSE)),"i.a",VLOOKUP($C519,GVgg!$D$12:CA$600,N$3,FALSE)),"i.a"))</f>
        <v>i.a</v>
      </c>
      <c r="O519" s="134" t="str">
        <f>IF($C519="","",_xlfn.IFNA(IF(ISBLANK(VLOOKUP($C519,GVgg!$D$12:CB$600,O$3,FALSE)),"i.a",VLOOKUP($C519,GVgg!$D$12:CB$600,O$3,FALSE)),"i.a"))</f>
        <v>i.a</v>
      </c>
      <c r="P519" s="134" t="str">
        <f>IF($C519="","",_xlfn.IFNA(IF(ISBLANK(VLOOKUP($C519,GVgg!$D$12:CC$600,P$3,FALSE)),"i.a",VLOOKUP($C519,GVgg!$D$12:CC$600,P$3,FALSE)),"i.a"))</f>
        <v>i.a</v>
      </c>
      <c r="Q519" s="134" t="str">
        <f>IF($C519="","",_xlfn.IFNA(IF(ISBLANK(VLOOKUP($C519,GVgg!$D$12:CD$600,Q$3,FALSE)),"i.a",VLOOKUP($C519,GVgg!$D$12:CD$600,Q$3,FALSE)),"i.a"))</f>
        <v>i.a</v>
      </c>
      <c r="R519" s="134" t="str">
        <f>IF($C519="","",_xlfn.IFNA(IF(ISBLANK(VLOOKUP($C519,GVgg!$D$12:CE$600,R$3,FALSE)),"i.a",VLOOKUP($C519,GVgg!$D$12:CE$600,R$3,FALSE)),"i.a"))</f>
        <v>i.a</v>
      </c>
      <c r="S519" s="134" t="str">
        <f>IF($C519="","",_xlfn.IFNA(IF(ISBLANK(VLOOKUP($C519,GVgg!$D$12:CF$600,S$3,FALSE)),"i.a",VLOOKUP($C519,GVgg!$D$12:CF$600,S$3,FALSE)),"i.a"))</f>
        <v>i.a</v>
      </c>
      <c r="T519" s="134" t="str">
        <f>IF($C519="","",_xlfn.IFNA(IF(ISBLANK(VLOOKUP($C519,GVgg!$D$12:CG$600,T$3,FALSE)),"i.a",VLOOKUP($C519,GVgg!$D$12:CG$600,T$3,FALSE)),"i.a"))</f>
        <v>i.a</v>
      </c>
      <c r="U519" s="134" t="str">
        <f>IF($C519="","",_xlfn.IFNA(IF(ISBLANK(VLOOKUP($C519,GVgg!$D$12:CH$600,U$3,FALSE)),"i.a",VLOOKUP($C519,GVgg!$D$12:CH$600,U$3,FALSE)),"i.a"))</f>
        <v>i.a</v>
      </c>
      <c r="V519" s="134" t="str">
        <f>IF($C519="","",_xlfn.IFNA(IF(ISBLANK(VLOOKUP($C519,GVgg!$D$12:CI$600,V$3,FALSE)),"i.a",VLOOKUP($C519,GVgg!$D$12:CI$600,V$3,FALSE)),"i.a"))</f>
        <v>i.a</v>
      </c>
      <c r="W519" s="134" t="str">
        <f>IF($C519="","",_xlfn.IFNA(IF(ISBLANK(VLOOKUP($C519,GVgg!$D$12:CJ$600,W$3,FALSE)),"i.a",VLOOKUP($C519,GVgg!$D$12:CJ$600,W$3,FALSE)),"i.a"))</f>
        <v>i.a</v>
      </c>
      <c r="X519" s="134" t="str">
        <f>IF($C519="","",_xlfn.IFNA(IF(ISBLANK(VLOOKUP($C519,GVgg!$D$12:CK$600,X$3,FALSE)),"i.a",VLOOKUP($C519,GVgg!$D$12:CK$600,X$3,FALSE)),"i.a"))</f>
        <v>i.a</v>
      </c>
      <c r="Y519" s="134" t="str">
        <f>IF($C519="","",_xlfn.IFNA(IF(ISBLANK(VLOOKUP($C519,GVgg!$D$12:CL$600,Y$3,FALSE)),"i.a",VLOOKUP($C519,GVgg!$D$12:CL$600,Y$3,FALSE)),"i.a"))</f>
        <v>i.a</v>
      </c>
      <c r="Z519" s="134" t="str">
        <f>IF($C519="","",_xlfn.IFNA(IF(ISBLANK(VLOOKUP($C519,GVgg!$D$12:CM$600,Z$3,FALSE)),"i.a",VLOOKUP($C519,GVgg!$D$12:CM$600,Z$3,FALSE)),"i.a"))</f>
        <v>i.a</v>
      </c>
      <c r="AA519" s="134" t="str">
        <f>IF($C519="","",_xlfn.IFNA(IF(ISBLANK(VLOOKUP($C519,GVgg!$D$12:CN$600,AA$3,FALSE)),"i.a",VLOOKUP($C519,GVgg!$D$12:CN$600,AA$3,FALSE)),"i.a"))</f>
        <v>i.a</v>
      </c>
      <c r="AB519" s="134" t="str">
        <f>IF($C519="","",_xlfn.IFNA(IF(ISBLANK(VLOOKUP($C519,GVgg!$D$12:CO$600,AB$3,FALSE)),"i.a",VLOOKUP($C519,GVgg!$D$12:CO$600,AB$3,FALSE)),"i.a"))</f>
        <v>i.a</v>
      </c>
    </row>
    <row r="520" spans="1:28" x14ac:dyDescent="0.2">
      <c r="A520" s="45">
        <v>512</v>
      </c>
      <c r="B520" s="45">
        <f>IF(OR(B519=B518,INDEX(GVgg!$B$12:$D$600,B519,1)=""),B519+1,B519)</f>
        <v>512</v>
      </c>
      <c r="C520" s="45">
        <f>IF(B520=B521,"",INDEX(GVgg!$B$12:$D$600,B520,3))</f>
        <v>0</v>
      </c>
      <c r="D520" s="51" t="str">
        <f>_xlfn.IFNA(IF(OR($C520="",ISBLANK(VLOOKUP($C520,GVgg!$D$11:$BV1111,$I$3,FALSE))),"",VLOOKUP($C520,GVgg!$D$11:$BV1111,$I$3,FALSE)),"")</f>
        <v/>
      </c>
      <c r="E520" s="51" t="str">
        <f>_xlfn.IFNA(IF(OR($C520="",ISBLANK(VLOOKUP($C520,GVgg!$D$11:$BV1111,$I$3-1,FALSE))),"",VLOOKUP($C520,GVgg!$D$11:$BV1111,$I$3-1,FALSE)),"")</f>
        <v/>
      </c>
      <c r="F520" s="51">
        <f>IF(B520=B521,UPPER(MID(INDEX(GVgg!$B$12:$F$600,B520,1),9,99)),INDEX(GVgg!$B$12:$F$600,B520,5))</f>
        <v>0</v>
      </c>
      <c r="G520" s="51">
        <f>IF(B520=B521,UPPER(MID(INDEX(GVgg!$B$12:$F$600,B520,1),9,99)),INDEX(GVgg!$B$12:$F$600,B520,4))</f>
        <v>0</v>
      </c>
      <c r="H520" s="106">
        <f t="shared" si="16"/>
        <v>0</v>
      </c>
      <c r="I520" s="108" t="str">
        <f t="shared" si="17"/>
        <v xml:space="preserve"> </v>
      </c>
      <c r="J520" s="134" t="str">
        <f>IF($C520="","",_xlfn.IFNA(IF(ISBLANK(VLOOKUP($C520,GVgg!$D$12:BW$600,J$3,FALSE)),"i.a",VLOOKUP($C520,GVgg!$D$12:BW$600,J$3,FALSE)),"i.a"))</f>
        <v>i.a</v>
      </c>
      <c r="K520" s="134" t="str">
        <f>IF($C520="","",_xlfn.IFNA(IF(ISBLANK(VLOOKUP($C520,GVgg!$D$12:BX$600,K$3,FALSE)),"i.a",VLOOKUP($C520,GVgg!$D$12:BX$600,K$3,FALSE)),"i.a"))</f>
        <v>i.a</v>
      </c>
      <c r="L520" s="134" t="str">
        <f>IF($C520="","",_xlfn.IFNA(IF(ISBLANK(VLOOKUP($C520,GVgg!$D$12:BY$600,L$3,FALSE)),"i.a",VLOOKUP($C520,GVgg!$D$12:BY$600,L$3,FALSE)),"i.a"))</f>
        <v>i.a</v>
      </c>
      <c r="M520" s="134" t="str">
        <f>IF($C520="","",_xlfn.IFNA(IF(ISBLANK(VLOOKUP($C520,GVgg!$D$12:BZ$600,M$3,FALSE)),"i.a",VLOOKUP($C520,GVgg!$D$12:BZ$600,M$3,FALSE)),"i.a"))</f>
        <v>i.a</v>
      </c>
      <c r="N520" s="134" t="str">
        <f>IF($C520="","",_xlfn.IFNA(IF(ISBLANK(VLOOKUP($C520,GVgg!$D$12:CA$600,N$3,FALSE)),"i.a",VLOOKUP($C520,GVgg!$D$12:CA$600,N$3,FALSE)),"i.a"))</f>
        <v>i.a</v>
      </c>
      <c r="O520" s="134" t="str">
        <f>IF($C520="","",_xlfn.IFNA(IF(ISBLANK(VLOOKUP($C520,GVgg!$D$12:CB$600,O$3,FALSE)),"i.a",VLOOKUP($C520,GVgg!$D$12:CB$600,O$3,FALSE)),"i.a"))</f>
        <v>i.a</v>
      </c>
      <c r="P520" s="134" t="str">
        <f>IF($C520="","",_xlfn.IFNA(IF(ISBLANK(VLOOKUP($C520,GVgg!$D$12:CC$600,P$3,FALSE)),"i.a",VLOOKUP($C520,GVgg!$D$12:CC$600,P$3,FALSE)),"i.a"))</f>
        <v>i.a</v>
      </c>
      <c r="Q520" s="134" t="str">
        <f>IF($C520="","",_xlfn.IFNA(IF(ISBLANK(VLOOKUP($C520,GVgg!$D$12:CD$600,Q$3,FALSE)),"i.a",VLOOKUP($C520,GVgg!$D$12:CD$600,Q$3,FALSE)),"i.a"))</f>
        <v>i.a</v>
      </c>
      <c r="R520" s="134" t="str">
        <f>IF($C520="","",_xlfn.IFNA(IF(ISBLANK(VLOOKUP($C520,GVgg!$D$12:CE$600,R$3,FALSE)),"i.a",VLOOKUP($C520,GVgg!$D$12:CE$600,R$3,FALSE)),"i.a"))</f>
        <v>i.a</v>
      </c>
      <c r="S520" s="134" t="str">
        <f>IF($C520="","",_xlfn.IFNA(IF(ISBLANK(VLOOKUP($C520,GVgg!$D$12:CF$600,S$3,FALSE)),"i.a",VLOOKUP($C520,GVgg!$D$12:CF$600,S$3,FALSE)),"i.a"))</f>
        <v>i.a</v>
      </c>
      <c r="T520" s="134" t="str">
        <f>IF($C520="","",_xlfn.IFNA(IF(ISBLANK(VLOOKUP($C520,GVgg!$D$12:CG$600,T$3,FALSE)),"i.a",VLOOKUP($C520,GVgg!$D$12:CG$600,T$3,FALSE)),"i.a"))</f>
        <v>i.a</v>
      </c>
      <c r="U520" s="134" t="str">
        <f>IF($C520="","",_xlfn.IFNA(IF(ISBLANK(VLOOKUP($C520,GVgg!$D$12:CH$600,U$3,FALSE)),"i.a",VLOOKUP($C520,GVgg!$D$12:CH$600,U$3,FALSE)),"i.a"))</f>
        <v>i.a</v>
      </c>
      <c r="V520" s="134" t="str">
        <f>IF($C520="","",_xlfn.IFNA(IF(ISBLANK(VLOOKUP($C520,GVgg!$D$12:CI$600,V$3,FALSE)),"i.a",VLOOKUP($C520,GVgg!$D$12:CI$600,V$3,FALSE)),"i.a"))</f>
        <v>i.a</v>
      </c>
      <c r="W520" s="134" t="str">
        <f>IF($C520="","",_xlfn.IFNA(IF(ISBLANK(VLOOKUP($C520,GVgg!$D$12:CJ$600,W$3,FALSE)),"i.a",VLOOKUP($C520,GVgg!$D$12:CJ$600,W$3,FALSE)),"i.a"))</f>
        <v>i.a</v>
      </c>
      <c r="X520" s="134" t="str">
        <f>IF($C520="","",_xlfn.IFNA(IF(ISBLANK(VLOOKUP($C520,GVgg!$D$12:CK$600,X$3,FALSE)),"i.a",VLOOKUP($C520,GVgg!$D$12:CK$600,X$3,FALSE)),"i.a"))</f>
        <v>i.a</v>
      </c>
      <c r="Y520" s="134" t="str">
        <f>IF($C520="","",_xlfn.IFNA(IF(ISBLANK(VLOOKUP($C520,GVgg!$D$12:CL$600,Y$3,FALSE)),"i.a",VLOOKUP($C520,GVgg!$D$12:CL$600,Y$3,FALSE)),"i.a"))</f>
        <v>i.a</v>
      </c>
      <c r="Z520" s="134" t="str">
        <f>IF($C520="","",_xlfn.IFNA(IF(ISBLANK(VLOOKUP($C520,GVgg!$D$12:CM$600,Z$3,FALSE)),"i.a",VLOOKUP($C520,GVgg!$D$12:CM$600,Z$3,FALSE)),"i.a"))</f>
        <v>i.a</v>
      </c>
      <c r="AA520" s="134" t="str">
        <f>IF($C520="","",_xlfn.IFNA(IF(ISBLANK(VLOOKUP($C520,GVgg!$D$12:CN$600,AA$3,FALSE)),"i.a",VLOOKUP($C520,GVgg!$D$12:CN$600,AA$3,FALSE)),"i.a"))</f>
        <v>i.a</v>
      </c>
      <c r="AB520" s="134" t="str">
        <f>IF($C520="","",_xlfn.IFNA(IF(ISBLANK(VLOOKUP($C520,GVgg!$D$12:CO$600,AB$3,FALSE)),"i.a",VLOOKUP($C520,GVgg!$D$12:CO$600,AB$3,FALSE)),"i.a"))</f>
        <v>i.a</v>
      </c>
    </row>
    <row r="521" spans="1:28" x14ac:dyDescent="0.2">
      <c r="A521" s="45">
        <v>513</v>
      </c>
      <c r="B521" s="45">
        <f>IF(OR(B520=B519,INDEX(GVgg!$B$12:$D$600,B520,1)=""),B520+1,B520)</f>
        <v>513</v>
      </c>
      <c r="C521" s="45">
        <f>IF(B521=B522,"",INDEX(GVgg!$B$12:$D$600,B521,3))</f>
        <v>0</v>
      </c>
      <c r="D521" s="51" t="str">
        <f>_xlfn.IFNA(IF(OR($C521="",ISBLANK(VLOOKUP($C521,GVgg!$D$11:$BV1112,$I$3,FALSE))),"",VLOOKUP($C521,GVgg!$D$11:$BV1112,$I$3,FALSE)),"")</f>
        <v/>
      </c>
      <c r="E521" s="51" t="str">
        <f>_xlfn.IFNA(IF(OR($C521="",ISBLANK(VLOOKUP($C521,GVgg!$D$11:$BV1112,$I$3-1,FALSE))),"",VLOOKUP($C521,GVgg!$D$11:$BV1112,$I$3-1,FALSE)),"")</f>
        <v/>
      </c>
      <c r="F521" s="51">
        <f>IF(B521=B522,UPPER(MID(INDEX(GVgg!$B$12:$F$600,B521,1),9,99)),INDEX(GVgg!$B$12:$F$600,B521,5))</f>
        <v>0</v>
      </c>
      <c r="G521" s="51">
        <f>IF(B521=B522,UPPER(MID(INDEX(GVgg!$B$12:$F$600,B521,1),9,99)),INDEX(GVgg!$B$12:$F$600,B521,4))</f>
        <v>0</v>
      </c>
      <c r="H521" s="106">
        <f t="shared" si="16"/>
        <v>0</v>
      </c>
      <c r="I521" s="108" t="str">
        <f t="shared" si="17"/>
        <v xml:space="preserve"> </v>
      </c>
      <c r="J521" s="134" t="str">
        <f>IF($C521="","",_xlfn.IFNA(IF(ISBLANK(VLOOKUP($C521,GVgg!$D$12:BW$600,J$3,FALSE)),"i.a",VLOOKUP($C521,GVgg!$D$12:BW$600,J$3,FALSE)),"i.a"))</f>
        <v>i.a</v>
      </c>
      <c r="K521" s="134" t="str">
        <f>IF($C521="","",_xlfn.IFNA(IF(ISBLANK(VLOOKUP($C521,GVgg!$D$12:BX$600,K$3,FALSE)),"i.a",VLOOKUP($C521,GVgg!$D$12:BX$600,K$3,FALSE)),"i.a"))</f>
        <v>i.a</v>
      </c>
      <c r="L521" s="134" t="str">
        <f>IF($C521="","",_xlfn.IFNA(IF(ISBLANK(VLOOKUP($C521,GVgg!$D$12:BY$600,L$3,FALSE)),"i.a",VLOOKUP($C521,GVgg!$D$12:BY$600,L$3,FALSE)),"i.a"))</f>
        <v>i.a</v>
      </c>
      <c r="M521" s="134" t="str">
        <f>IF($C521="","",_xlfn.IFNA(IF(ISBLANK(VLOOKUP($C521,GVgg!$D$12:BZ$600,M$3,FALSE)),"i.a",VLOOKUP($C521,GVgg!$D$12:BZ$600,M$3,FALSE)),"i.a"))</f>
        <v>i.a</v>
      </c>
      <c r="N521" s="134" t="str">
        <f>IF($C521="","",_xlfn.IFNA(IF(ISBLANK(VLOOKUP($C521,GVgg!$D$12:CA$600,N$3,FALSE)),"i.a",VLOOKUP($C521,GVgg!$D$12:CA$600,N$3,FALSE)),"i.a"))</f>
        <v>i.a</v>
      </c>
      <c r="O521" s="134" t="str">
        <f>IF($C521="","",_xlfn.IFNA(IF(ISBLANK(VLOOKUP($C521,GVgg!$D$12:CB$600,O$3,FALSE)),"i.a",VLOOKUP($C521,GVgg!$D$12:CB$600,O$3,FALSE)),"i.a"))</f>
        <v>i.a</v>
      </c>
      <c r="P521" s="134" t="str">
        <f>IF($C521="","",_xlfn.IFNA(IF(ISBLANK(VLOOKUP($C521,GVgg!$D$12:CC$600,P$3,FALSE)),"i.a",VLOOKUP($C521,GVgg!$D$12:CC$600,P$3,FALSE)),"i.a"))</f>
        <v>i.a</v>
      </c>
      <c r="Q521" s="134" t="str">
        <f>IF($C521="","",_xlfn.IFNA(IF(ISBLANK(VLOOKUP($C521,GVgg!$D$12:CD$600,Q$3,FALSE)),"i.a",VLOOKUP($C521,GVgg!$D$12:CD$600,Q$3,FALSE)),"i.a"))</f>
        <v>i.a</v>
      </c>
      <c r="R521" s="134" t="str">
        <f>IF($C521="","",_xlfn.IFNA(IF(ISBLANK(VLOOKUP($C521,GVgg!$D$12:CE$600,R$3,FALSE)),"i.a",VLOOKUP($C521,GVgg!$D$12:CE$600,R$3,FALSE)),"i.a"))</f>
        <v>i.a</v>
      </c>
      <c r="S521" s="134" t="str">
        <f>IF($C521="","",_xlfn.IFNA(IF(ISBLANK(VLOOKUP($C521,GVgg!$D$12:CF$600,S$3,FALSE)),"i.a",VLOOKUP($C521,GVgg!$D$12:CF$600,S$3,FALSE)),"i.a"))</f>
        <v>i.a</v>
      </c>
      <c r="T521" s="134" t="str">
        <f>IF($C521="","",_xlfn.IFNA(IF(ISBLANK(VLOOKUP($C521,GVgg!$D$12:CG$600,T$3,FALSE)),"i.a",VLOOKUP($C521,GVgg!$D$12:CG$600,T$3,FALSE)),"i.a"))</f>
        <v>i.a</v>
      </c>
      <c r="U521" s="134" t="str">
        <f>IF($C521="","",_xlfn.IFNA(IF(ISBLANK(VLOOKUP($C521,GVgg!$D$12:CH$600,U$3,FALSE)),"i.a",VLOOKUP($C521,GVgg!$D$12:CH$600,U$3,FALSE)),"i.a"))</f>
        <v>i.a</v>
      </c>
      <c r="V521" s="134" t="str">
        <f>IF($C521="","",_xlfn.IFNA(IF(ISBLANK(VLOOKUP($C521,GVgg!$D$12:CI$600,V$3,FALSE)),"i.a",VLOOKUP($C521,GVgg!$D$12:CI$600,V$3,FALSE)),"i.a"))</f>
        <v>i.a</v>
      </c>
      <c r="W521" s="134" t="str">
        <f>IF($C521="","",_xlfn.IFNA(IF(ISBLANK(VLOOKUP($C521,GVgg!$D$12:CJ$600,W$3,FALSE)),"i.a",VLOOKUP($C521,GVgg!$D$12:CJ$600,W$3,FALSE)),"i.a"))</f>
        <v>i.a</v>
      </c>
      <c r="X521" s="134" t="str">
        <f>IF($C521="","",_xlfn.IFNA(IF(ISBLANK(VLOOKUP($C521,GVgg!$D$12:CK$600,X$3,FALSE)),"i.a",VLOOKUP($C521,GVgg!$D$12:CK$600,X$3,FALSE)),"i.a"))</f>
        <v>i.a</v>
      </c>
      <c r="Y521" s="134" t="str">
        <f>IF($C521="","",_xlfn.IFNA(IF(ISBLANK(VLOOKUP($C521,GVgg!$D$12:CL$600,Y$3,FALSE)),"i.a",VLOOKUP($C521,GVgg!$D$12:CL$600,Y$3,FALSE)),"i.a"))</f>
        <v>i.a</v>
      </c>
      <c r="Z521" s="134" t="str">
        <f>IF($C521="","",_xlfn.IFNA(IF(ISBLANK(VLOOKUP($C521,GVgg!$D$12:CM$600,Z$3,FALSE)),"i.a",VLOOKUP($C521,GVgg!$D$12:CM$600,Z$3,FALSE)),"i.a"))</f>
        <v>i.a</v>
      </c>
      <c r="AA521" s="134" t="str">
        <f>IF($C521="","",_xlfn.IFNA(IF(ISBLANK(VLOOKUP($C521,GVgg!$D$12:CN$600,AA$3,FALSE)),"i.a",VLOOKUP($C521,GVgg!$D$12:CN$600,AA$3,FALSE)),"i.a"))</f>
        <v>i.a</v>
      </c>
      <c r="AB521" s="134" t="str">
        <f>IF($C521="","",_xlfn.IFNA(IF(ISBLANK(VLOOKUP($C521,GVgg!$D$12:CO$600,AB$3,FALSE)),"i.a",VLOOKUP($C521,GVgg!$D$12:CO$600,AB$3,FALSE)),"i.a"))</f>
        <v>i.a</v>
      </c>
    </row>
    <row r="522" spans="1:28" x14ac:dyDescent="0.2">
      <c r="A522" s="45">
        <v>514</v>
      </c>
      <c r="B522" s="45">
        <f>IF(OR(B521=B520,INDEX(GVgg!$B$12:$D$600,B521,1)=""),B521+1,B521)</f>
        <v>514</v>
      </c>
      <c r="C522" s="45">
        <f>IF(B522=B523,"",INDEX(GVgg!$B$12:$D$600,B522,3))</f>
        <v>0</v>
      </c>
      <c r="D522" s="51" t="str">
        <f>_xlfn.IFNA(IF(OR($C522="",ISBLANK(VLOOKUP($C522,GVgg!$D$11:$BV1113,$I$3,FALSE))),"",VLOOKUP($C522,GVgg!$D$11:$BV1113,$I$3,FALSE)),"")</f>
        <v/>
      </c>
      <c r="E522" s="51" t="str">
        <f>_xlfn.IFNA(IF(OR($C522="",ISBLANK(VLOOKUP($C522,GVgg!$D$11:$BV1113,$I$3-1,FALSE))),"",VLOOKUP($C522,GVgg!$D$11:$BV1113,$I$3-1,FALSE)),"")</f>
        <v/>
      </c>
      <c r="F522" s="51">
        <f>IF(B522=B523,UPPER(MID(INDEX(GVgg!$B$12:$F$600,B522,1),9,99)),INDEX(GVgg!$B$12:$F$600,B522,5))</f>
        <v>0</v>
      </c>
      <c r="G522" s="51">
        <f>IF(B522=B523,UPPER(MID(INDEX(GVgg!$B$12:$F$600,B522,1),9,99)),INDEX(GVgg!$B$12:$F$600,B522,4))</f>
        <v>0</v>
      </c>
      <c r="H522" s="106">
        <f t="shared" si="16"/>
        <v>0</v>
      </c>
      <c r="I522" s="108" t="str">
        <f t="shared" si="17"/>
        <v xml:space="preserve"> </v>
      </c>
      <c r="J522" s="134" t="str">
        <f>IF($C522="","",_xlfn.IFNA(IF(ISBLANK(VLOOKUP($C522,GVgg!$D$12:BW$600,J$3,FALSE)),"i.a",VLOOKUP($C522,GVgg!$D$12:BW$600,J$3,FALSE)),"i.a"))</f>
        <v>i.a</v>
      </c>
      <c r="K522" s="134" t="str">
        <f>IF($C522="","",_xlfn.IFNA(IF(ISBLANK(VLOOKUP($C522,GVgg!$D$12:BX$600,K$3,FALSE)),"i.a",VLOOKUP($C522,GVgg!$D$12:BX$600,K$3,FALSE)),"i.a"))</f>
        <v>i.a</v>
      </c>
      <c r="L522" s="134" t="str">
        <f>IF($C522="","",_xlfn.IFNA(IF(ISBLANK(VLOOKUP($C522,GVgg!$D$12:BY$600,L$3,FALSE)),"i.a",VLOOKUP($C522,GVgg!$D$12:BY$600,L$3,FALSE)),"i.a"))</f>
        <v>i.a</v>
      </c>
      <c r="M522" s="134" t="str">
        <f>IF($C522="","",_xlfn.IFNA(IF(ISBLANK(VLOOKUP($C522,GVgg!$D$12:BZ$600,M$3,FALSE)),"i.a",VLOOKUP($C522,GVgg!$D$12:BZ$600,M$3,FALSE)),"i.a"))</f>
        <v>i.a</v>
      </c>
      <c r="N522" s="134" t="str">
        <f>IF($C522="","",_xlfn.IFNA(IF(ISBLANK(VLOOKUP($C522,GVgg!$D$12:CA$600,N$3,FALSE)),"i.a",VLOOKUP($C522,GVgg!$D$12:CA$600,N$3,FALSE)),"i.a"))</f>
        <v>i.a</v>
      </c>
      <c r="O522" s="134" t="str">
        <f>IF($C522="","",_xlfn.IFNA(IF(ISBLANK(VLOOKUP($C522,GVgg!$D$12:CB$600,O$3,FALSE)),"i.a",VLOOKUP($C522,GVgg!$D$12:CB$600,O$3,FALSE)),"i.a"))</f>
        <v>i.a</v>
      </c>
      <c r="P522" s="134" t="str">
        <f>IF($C522="","",_xlfn.IFNA(IF(ISBLANK(VLOOKUP($C522,GVgg!$D$12:CC$600,P$3,FALSE)),"i.a",VLOOKUP($C522,GVgg!$D$12:CC$600,P$3,FALSE)),"i.a"))</f>
        <v>i.a</v>
      </c>
      <c r="Q522" s="134" t="str">
        <f>IF($C522="","",_xlfn.IFNA(IF(ISBLANK(VLOOKUP($C522,GVgg!$D$12:CD$600,Q$3,FALSE)),"i.a",VLOOKUP($C522,GVgg!$D$12:CD$600,Q$3,FALSE)),"i.a"))</f>
        <v>i.a</v>
      </c>
      <c r="R522" s="134" t="str">
        <f>IF($C522="","",_xlfn.IFNA(IF(ISBLANK(VLOOKUP($C522,GVgg!$D$12:CE$600,R$3,FALSE)),"i.a",VLOOKUP($C522,GVgg!$D$12:CE$600,R$3,FALSE)),"i.a"))</f>
        <v>i.a</v>
      </c>
      <c r="S522" s="134" t="str">
        <f>IF($C522="","",_xlfn.IFNA(IF(ISBLANK(VLOOKUP($C522,GVgg!$D$12:CF$600,S$3,FALSE)),"i.a",VLOOKUP($C522,GVgg!$D$12:CF$600,S$3,FALSE)),"i.a"))</f>
        <v>i.a</v>
      </c>
      <c r="T522" s="134" t="str">
        <f>IF($C522="","",_xlfn.IFNA(IF(ISBLANK(VLOOKUP($C522,GVgg!$D$12:CG$600,T$3,FALSE)),"i.a",VLOOKUP($C522,GVgg!$D$12:CG$600,T$3,FALSE)),"i.a"))</f>
        <v>i.a</v>
      </c>
      <c r="U522" s="134" t="str">
        <f>IF($C522="","",_xlfn.IFNA(IF(ISBLANK(VLOOKUP($C522,GVgg!$D$12:CH$600,U$3,FALSE)),"i.a",VLOOKUP($C522,GVgg!$D$12:CH$600,U$3,FALSE)),"i.a"))</f>
        <v>i.a</v>
      </c>
      <c r="V522" s="134" t="str">
        <f>IF($C522="","",_xlfn.IFNA(IF(ISBLANK(VLOOKUP($C522,GVgg!$D$12:CI$600,V$3,FALSE)),"i.a",VLOOKUP($C522,GVgg!$D$12:CI$600,V$3,FALSE)),"i.a"))</f>
        <v>i.a</v>
      </c>
      <c r="W522" s="134" t="str">
        <f>IF($C522="","",_xlfn.IFNA(IF(ISBLANK(VLOOKUP($C522,GVgg!$D$12:CJ$600,W$3,FALSE)),"i.a",VLOOKUP($C522,GVgg!$D$12:CJ$600,W$3,FALSE)),"i.a"))</f>
        <v>i.a</v>
      </c>
      <c r="X522" s="134" t="str">
        <f>IF($C522="","",_xlfn.IFNA(IF(ISBLANK(VLOOKUP($C522,GVgg!$D$12:CK$600,X$3,FALSE)),"i.a",VLOOKUP($C522,GVgg!$D$12:CK$600,X$3,FALSE)),"i.a"))</f>
        <v>i.a</v>
      </c>
      <c r="Y522" s="134" t="str">
        <f>IF($C522="","",_xlfn.IFNA(IF(ISBLANK(VLOOKUP($C522,GVgg!$D$12:CL$600,Y$3,FALSE)),"i.a",VLOOKUP($C522,GVgg!$D$12:CL$600,Y$3,FALSE)),"i.a"))</f>
        <v>i.a</v>
      </c>
      <c r="Z522" s="134" t="str">
        <f>IF($C522="","",_xlfn.IFNA(IF(ISBLANK(VLOOKUP($C522,GVgg!$D$12:CM$600,Z$3,FALSE)),"i.a",VLOOKUP($C522,GVgg!$D$12:CM$600,Z$3,FALSE)),"i.a"))</f>
        <v>i.a</v>
      </c>
      <c r="AA522" s="134" t="str">
        <f>IF($C522="","",_xlfn.IFNA(IF(ISBLANK(VLOOKUP($C522,GVgg!$D$12:CN$600,AA$3,FALSE)),"i.a",VLOOKUP($C522,GVgg!$D$12:CN$600,AA$3,FALSE)),"i.a"))</f>
        <v>i.a</v>
      </c>
      <c r="AB522" s="134" t="str">
        <f>IF($C522="","",_xlfn.IFNA(IF(ISBLANK(VLOOKUP($C522,GVgg!$D$12:CO$600,AB$3,FALSE)),"i.a",VLOOKUP($C522,GVgg!$D$12:CO$600,AB$3,FALSE)),"i.a"))</f>
        <v>i.a</v>
      </c>
    </row>
    <row r="523" spans="1:28" x14ac:dyDescent="0.2">
      <c r="A523" s="45">
        <v>515</v>
      </c>
      <c r="B523" s="45">
        <f>IF(OR(B522=B521,INDEX(GVgg!$B$12:$D$600,B522,1)=""),B522+1,B522)</f>
        <v>515</v>
      </c>
      <c r="C523" s="45">
        <f>IF(B523=B524,"",INDEX(GVgg!$B$12:$D$600,B523,3))</f>
        <v>0</v>
      </c>
      <c r="D523" s="51" t="str">
        <f>_xlfn.IFNA(IF(OR($C523="",ISBLANK(VLOOKUP($C523,GVgg!$D$11:$BV1114,$I$3,FALSE))),"",VLOOKUP($C523,GVgg!$D$11:$BV1114,$I$3,FALSE)),"")</f>
        <v/>
      </c>
      <c r="E523" s="51" t="str">
        <f>_xlfn.IFNA(IF(OR($C523="",ISBLANK(VLOOKUP($C523,GVgg!$D$11:$BV1114,$I$3-1,FALSE))),"",VLOOKUP($C523,GVgg!$D$11:$BV1114,$I$3-1,FALSE)),"")</f>
        <v/>
      </c>
      <c r="F523" s="51">
        <f>IF(B523=B524,UPPER(MID(INDEX(GVgg!$B$12:$F$600,B523,1),9,99)),INDEX(GVgg!$B$12:$F$600,B523,5))</f>
        <v>0</v>
      </c>
      <c r="G523" s="51">
        <f>IF(B523=B524,UPPER(MID(INDEX(GVgg!$B$12:$F$600,B523,1),9,99)),INDEX(GVgg!$B$12:$F$600,B523,4))</f>
        <v>0</v>
      </c>
      <c r="H523" s="106">
        <f t="shared" ref="H523:H586" si="18">IF(G523&lt;&gt;0,G523,F523)</f>
        <v>0</v>
      </c>
      <c r="I523" s="108" t="str">
        <f t="shared" si="17"/>
        <v xml:space="preserve"> </v>
      </c>
      <c r="J523" s="134" t="str">
        <f>IF($C523="","",_xlfn.IFNA(IF(ISBLANK(VLOOKUP($C523,GVgg!$D$12:BW$600,J$3,FALSE)),"i.a",VLOOKUP($C523,GVgg!$D$12:BW$600,J$3,FALSE)),"i.a"))</f>
        <v>i.a</v>
      </c>
      <c r="K523" s="134" t="str">
        <f>IF($C523="","",_xlfn.IFNA(IF(ISBLANK(VLOOKUP($C523,GVgg!$D$12:BX$600,K$3,FALSE)),"i.a",VLOOKUP($C523,GVgg!$D$12:BX$600,K$3,FALSE)),"i.a"))</f>
        <v>i.a</v>
      </c>
      <c r="L523" s="134" t="str">
        <f>IF($C523="","",_xlfn.IFNA(IF(ISBLANK(VLOOKUP($C523,GVgg!$D$12:BY$600,L$3,FALSE)),"i.a",VLOOKUP($C523,GVgg!$D$12:BY$600,L$3,FALSE)),"i.a"))</f>
        <v>i.a</v>
      </c>
      <c r="M523" s="134" t="str">
        <f>IF($C523="","",_xlfn.IFNA(IF(ISBLANK(VLOOKUP($C523,GVgg!$D$12:BZ$600,M$3,FALSE)),"i.a",VLOOKUP($C523,GVgg!$D$12:BZ$600,M$3,FALSE)),"i.a"))</f>
        <v>i.a</v>
      </c>
      <c r="N523" s="134" t="str">
        <f>IF($C523="","",_xlfn.IFNA(IF(ISBLANK(VLOOKUP($C523,GVgg!$D$12:CA$600,N$3,FALSE)),"i.a",VLOOKUP($C523,GVgg!$D$12:CA$600,N$3,FALSE)),"i.a"))</f>
        <v>i.a</v>
      </c>
      <c r="O523" s="134" t="str">
        <f>IF($C523="","",_xlfn.IFNA(IF(ISBLANK(VLOOKUP($C523,GVgg!$D$12:CB$600,O$3,FALSE)),"i.a",VLOOKUP($C523,GVgg!$D$12:CB$600,O$3,FALSE)),"i.a"))</f>
        <v>i.a</v>
      </c>
      <c r="P523" s="134" t="str">
        <f>IF($C523="","",_xlfn.IFNA(IF(ISBLANK(VLOOKUP($C523,GVgg!$D$12:CC$600,P$3,FALSE)),"i.a",VLOOKUP($C523,GVgg!$D$12:CC$600,P$3,FALSE)),"i.a"))</f>
        <v>i.a</v>
      </c>
      <c r="Q523" s="134" t="str">
        <f>IF($C523="","",_xlfn.IFNA(IF(ISBLANK(VLOOKUP($C523,GVgg!$D$12:CD$600,Q$3,FALSE)),"i.a",VLOOKUP($C523,GVgg!$D$12:CD$600,Q$3,FALSE)),"i.a"))</f>
        <v>i.a</v>
      </c>
      <c r="R523" s="134" t="str">
        <f>IF($C523="","",_xlfn.IFNA(IF(ISBLANK(VLOOKUP($C523,GVgg!$D$12:CE$600,R$3,FALSE)),"i.a",VLOOKUP($C523,GVgg!$D$12:CE$600,R$3,FALSE)),"i.a"))</f>
        <v>i.a</v>
      </c>
      <c r="S523" s="134" t="str">
        <f>IF($C523="","",_xlfn.IFNA(IF(ISBLANK(VLOOKUP($C523,GVgg!$D$12:CF$600,S$3,FALSE)),"i.a",VLOOKUP($C523,GVgg!$D$12:CF$600,S$3,FALSE)),"i.a"))</f>
        <v>i.a</v>
      </c>
      <c r="T523" s="134" t="str">
        <f>IF($C523="","",_xlfn.IFNA(IF(ISBLANK(VLOOKUP($C523,GVgg!$D$12:CG$600,T$3,FALSE)),"i.a",VLOOKUP($C523,GVgg!$D$12:CG$600,T$3,FALSE)),"i.a"))</f>
        <v>i.a</v>
      </c>
      <c r="U523" s="134" t="str">
        <f>IF($C523="","",_xlfn.IFNA(IF(ISBLANK(VLOOKUP($C523,GVgg!$D$12:CH$600,U$3,FALSE)),"i.a",VLOOKUP($C523,GVgg!$D$12:CH$600,U$3,FALSE)),"i.a"))</f>
        <v>i.a</v>
      </c>
      <c r="V523" s="134" t="str">
        <f>IF($C523="","",_xlfn.IFNA(IF(ISBLANK(VLOOKUP($C523,GVgg!$D$12:CI$600,V$3,FALSE)),"i.a",VLOOKUP($C523,GVgg!$D$12:CI$600,V$3,FALSE)),"i.a"))</f>
        <v>i.a</v>
      </c>
      <c r="W523" s="134" t="str">
        <f>IF($C523="","",_xlfn.IFNA(IF(ISBLANK(VLOOKUP($C523,GVgg!$D$12:CJ$600,W$3,FALSE)),"i.a",VLOOKUP($C523,GVgg!$D$12:CJ$600,W$3,FALSE)),"i.a"))</f>
        <v>i.a</v>
      </c>
      <c r="X523" s="134" t="str">
        <f>IF($C523="","",_xlfn.IFNA(IF(ISBLANK(VLOOKUP($C523,GVgg!$D$12:CK$600,X$3,FALSE)),"i.a",VLOOKUP($C523,GVgg!$D$12:CK$600,X$3,FALSE)),"i.a"))</f>
        <v>i.a</v>
      </c>
      <c r="Y523" s="134" t="str">
        <f>IF($C523="","",_xlfn.IFNA(IF(ISBLANK(VLOOKUP($C523,GVgg!$D$12:CL$600,Y$3,FALSE)),"i.a",VLOOKUP($C523,GVgg!$D$12:CL$600,Y$3,FALSE)),"i.a"))</f>
        <v>i.a</v>
      </c>
      <c r="Z523" s="134" t="str">
        <f>IF($C523="","",_xlfn.IFNA(IF(ISBLANK(VLOOKUP($C523,GVgg!$D$12:CM$600,Z$3,FALSE)),"i.a",VLOOKUP($C523,GVgg!$D$12:CM$600,Z$3,FALSE)),"i.a"))</f>
        <v>i.a</v>
      </c>
      <c r="AA523" s="134" t="str">
        <f>IF($C523="","",_xlfn.IFNA(IF(ISBLANK(VLOOKUP($C523,GVgg!$D$12:CN$600,AA$3,FALSE)),"i.a",VLOOKUP($C523,GVgg!$D$12:CN$600,AA$3,FALSE)),"i.a"))</f>
        <v>i.a</v>
      </c>
      <c r="AB523" s="134" t="str">
        <f>IF($C523="","",_xlfn.IFNA(IF(ISBLANK(VLOOKUP($C523,GVgg!$D$12:CO$600,AB$3,FALSE)),"i.a",VLOOKUP($C523,GVgg!$D$12:CO$600,AB$3,FALSE)),"i.a"))</f>
        <v>i.a</v>
      </c>
    </row>
    <row r="524" spans="1:28" x14ac:dyDescent="0.2">
      <c r="A524" s="45">
        <v>516</v>
      </c>
      <c r="B524" s="45">
        <f>IF(OR(B523=B522,INDEX(GVgg!$B$12:$D$600,B523,1)=""),B523+1,B523)</f>
        <v>516</v>
      </c>
      <c r="C524" s="45">
        <f>IF(B524=B525,"",INDEX(GVgg!$B$12:$D$600,B524,3))</f>
        <v>0</v>
      </c>
      <c r="D524" s="51" t="str">
        <f>_xlfn.IFNA(IF(OR($C524="",ISBLANK(VLOOKUP($C524,GVgg!$D$11:$BV1115,$I$3,FALSE))),"",VLOOKUP($C524,GVgg!$D$11:$BV1115,$I$3,FALSE)),"")</f>
        <v/>
      </c>
      <c r="E524" s="51" t="str">
        <f>_xlfn.IFNA(IF(OR($C524="",ISBLANK(VLOOKUP($C524,GVgg!$D$11:$BV1115,$I$3-1,FALSE))),"",VLOOKUP($C524,GVgg!$D$11:$BV1115,$I$3-1,FALSE)),"")</f>
        <v/>
      </c>
      <c r="F524" s="51">
        <f>IF(B524=B525,UPPER(MID(INDEX(GVgg!$B$12:$F$600,B524,1),9,99)),INDEX(GVgg!$B$12:$F$600,B524,5))</f>
        <v>0</v>
      </c>
      <c r="G524" s="51">
        <f>IF(B524=B525,UPPER(MID(INDEX(GVgg!$B$12:$F$600,B524,1),9,99)),INDEX(GVgg!$B$12:$F$600,B524,4))</f>
        <v>0</v>
      </c>
      <c r="H524" s="106">
        <f t="shared" si="18"/>
        <v>0</v>
      </c>
      <c r="I524" s="108" t="str">
        <f t="shared" si="17"/>
        <v xml:space="preserve"> </v>
      </c>
      <c r="J524" s="134" t="str">
        <f>IF($C524="","",_xlfn.IFNA(IF(ISBLANK(VLOOKUP($C524,GVgg!$D$12:BW$600,J$3,FALSE)),"i.a",VLOOKUP($C524,GVgg!$D$12:BW$600,J$3,FALSE)),"i.a"))</f>
        <v>i.a</v>
      </c>
      <c r="K524" s="134" t="str">
        <f>IF($C524="","",_xlfn.IFNA(IF(ISBLANK(VLOOKUP($C524,GVgg!$D$12:BX$600,K$3,FALSE)),"i.a",VLOOKUP($C524,GVgg!$D$12:BX$600,K$3,FALSE)),"i.a"))</f>
        <v>i.a</v>
      </c>
      <c r="L524" s="134" t="str">
        <f>IF($C524="","",_xlfn.IFNA(IF(ISBLANK(VLOOKUP($C524,GVgg!$D$12:BY$600,L$3,FALSE)),"i.a",VLOOKUP($C524,GVgg!$D$12:BY$600,L$3,FALSE)),"i.a"))</f>
        <v>i.a</v>
      </c>
      <c r="M524" s="134" t="str">
        <f>IF($C524="","",_xlfn.IFNA(IF(ISBLANK(VLOOKUP($C524,GVgg!$D$12:BZ$600,M$3,FALSE)),"i.a",VLOOKUP($C524,GVgg!$D$12:BZ$600,M$3,FALSE)),"i.a"))</f>
        <v>i.a</v>
      </c>
      <c r="N524" s="134" t="str">
        <f>IF($C524="","",_xlfn.IFNA(IF(ISBLANK(VLOOKUP($C524,GVgg!$D$12:CA$600,N$3,FALSE)),"i.a",VLOOKUP($C524,GVgg!$D$12:CA$600,N$3,FALSE)),"i.a"))</f>
        <v>i.a</v>
      </c>
      <c r="O524" s="134" t="str">
        <f>IF($C524="","",_xlfn.IFNA(IF(ISBLANK(VLOOKUP($C524,GVgg!$D$12:CB$600,O$3,FALSE)),"i.a",VLOOKUP($C524,GVgg!$D$12:CB$600,O$3,FALSE)),"i.a"))</f>
        <v>i.a</v>
      </c>
      <c r="P524" s="134" t="str">
        <f>IF($C524="","",_xlfn.IFNA(IF(ISBLANK(VLOOKUP($C524,GVgg!$D$12:CC$600,P$3,FALSE)),"i.a",VLOOKUP($C524,GVgg!$D$12:CC$600,P$3,FALSE)),"i.a"))</f>
        <v>i.a</v>
      </c>
      <c r="Q524" s="134" t="str">
        <f>IF($C524="","",_xlfn.IFNA(IF(ISBLANK(VLOOKUP($C524,GVgg!$D$12:CD$600,Q$3,FALSE)),"i.a",VLOOKUP($C524,GVgg!$D$12:CD$600,Q$3,FALSE)),"i.a"))</f>
        <v>i.a</v>
      </c>
      <c r="R524" s="134" t="str">
        <f>IF($C524="","",_xlfn.IFNA(IF(ISBLANK(VLOOKUP($C524,GVgg!$D$12:CE$600,R$3,FALSE)),"i.a",VLOOKUP($C524,GVgg!$D$12:CE$600,R$3,FALSE)),"i.a"))</f>
        <v>i.a</v>
      </c>
      <c r="S524" s="134" t="str">
        <f>IF($C524="","",_xlfn.IFNA(IF(ISBLANK(VLOOKUP($C524,GVgg!$D$12:CF$600,S$3,FALSE)),"i.a",VLOOKUP($C524,GVgg!$D$12:CF$600,S$3,FALSE)),"i.a"))</f>
        <v>i.a</v>
      </c>
      <c r="T524" s="134" t="str">
        <f>IF($C524="","",_xlfn.IFNA(IF(ISBLANK(VLOOKUP($C524,GVgg!$D$12:CG$600,T$3,FALSE)),"i.a",VLOOKUP($C524,GVgg!$D$12:CG$600,T$3,FALSE)),"i.a"))</f>
        <v>i.a</v>
      </c>
      <c r="U524" s="134" t="str">
        <f>IF($C524="","",_xlfn.IFNA(IF(ISBLANK(VLOOKUP($C524,GVgg!$D$12:CH$600,U$3,FALSE)),"i.a",VLOOKUP($C524,GVgg!$D$12:CH$600,U$3,FALSE)),"i.a"))</f>
        <v>i.a</v>
      </c>
      <c r="V524" s="134" t="str">
        <f>IF($C524="","",_xlfn.IFNA(IF(ISBLANK(VLOOKUP($C524,GVgg!$D$12:CI$600,V$3,FALSE)),"i.a",VLOOKUP($C524,GVgg!$D$12:CI$600,V$3,FALSE)),"i.a"))</f>
        <v>i.a</v>
      </c>
      <c r="W524" s="134" t="str">
        <f>IF($C524="","",_xlfn.IFNA(IF(ISBLANK(VLOOKUP($C524,GVgg!$D$12:CJ$600,W$3,FALSE)),"i.a",VLOOKUP($C524,GVgg!$D$12:CJ$600,W$3,FALSE)),"i.a"))</f>
        <v>i.a</v>
      </c>
      <c r="X524" s="134" t="str">
        <f>IF($C524="","",_xlfn.IFNA(IF(ISBLANK(VLOOKUP($C524,GVgg!$D$12:CK$600,X$3,FALSE)),"i.a",VLOOKUP($C524,GVgg!$D$12:CK$600,X$3,FALSE)),"i.a"))</f>
        <v>i.a</v>
      </c>
      <c r="Y524" s="134" t="str">
        <f>IF($C524="","",_xlfn.IFNA(IF(ISBLANK(VLOOKUP($C524,GVgg!$D$12:CL$600,Y$3,FALSE)),"i.a",VLOOKUP($C524,GVgg!$D$12:CL$600,Y$3,FALSE)),"i.a"))</f>
        <v>i.a</v>
      </c>
      <c r="Z524" s="134" t="str">
        <f>IF($C524="","",_xlfn.IFNA(IF(ISBLANK(VLOOKUP($C524,GVgg!$D$12:CM$600,Z$3,FALSE)),"i.a",VLOOKUP($C524,GVgg!$D$12:CM$600,Z$3,FALSE)),"i.a"))</f>
        <v>i.a</v>
      </c>
      <c r="AA524" s="134" t="str">
        <f>IF($C524="","",_xlfn.IFNA(IF(ISBLANK(VLOOKUP($C524,GVgg!$D$12:CN$600,AA$3,FALSE)),"i.a",VLOOKUP($C524,GVgg!$D$12:CN$600,AA$3,FALSE)),"i.a"))</f>
        <v>i.a</v>
      </c>
      <c r="AB524" s="134" t="str">
        <f>IF($C524="","",_xlfn.IFNA(IF(ISBLANK(VLOOKUP($C524,GVgg!$D$12:CO$600,AB$3,FALSE)),"i.a",VLOOKUP($C524,GVgg!$D$12:CO$600,AB$3,FALSE)),"i.a"))</f>
        <v>i.a</v>
      </c>
    </row>
    <row r="525" spans="1:28" x14ac:dyDescent="0.2">
      <c r="A525" s="45">
        <v>517</v>
      </c>
      <c r="B525" s="45">
        <f>IF(OR(B524=B523,INDEX(GVgg!$B$12:$D$600,B524,1)=""),B524+1,B524)</f>
        <v>517</v>
      </c>
      <c r="C525" s="45">
        <f>IF(B525=B526,"",INDEX(GVgg!$B$12:$D$600,B525,3))</f>
        <v>0</v>
      </c>
      <c r="D525" s="51" t="str">
        <f>_xlfn.IFNA(IF(OR($C525="",ISBLANK(VLOOKUP($C525,GVgg!$D$11:$BV1116,$I$3,FALSE))),"",VLOOKUP($C525,GVgg!$D$11:$BV1116,$I$3,FALSE)),"")</f>
        <v/>
      </c>
      <c r="E525" s="51" t="str">
        <f>_xlfn.IFNA(IF(OR($C525="",ISBLANK(VLOOKUP($C525,GVgg!$D$11:$BV1116,$I$3-1,FALSE))),"",VLOOKUP($C525,GVgg!$D$11:$BV1116,$I$3-1,FALSE)),"")</f>
        <v/>
      </c>
      <c r="F525" s="51">
        <f>IF(B525=B526,UPPER(MID(INDEX(GVgg!$B$12:$F$600,B525,1),9,99)),INDEX(GVgg!$B$12:$F$600,B525,5))</f>
        <v>0</v>
      </c>
      <c r="G525" s="51">
        <f>IF(B525=B526,UPPER(MID(INDEX(GVgg!$B$12:$F$600,B525,1),9,99)),INDEX(GVgg!$B$12:$F$600,B525,4))</f>
        <v>0</v>
      </c>
      <c r="H525" s="106">
        <f t="shared" si="18"/>
        <v>0</v>
      </c>
      <c r="I525" s="108" t="str">
        <f t="shared" si="17"/>
        <v xml:space="preserve"> </v>
      </c>
      <c r="J525" s="134" t="str">
        <f>IF($C525="","",_xlfn.IFNA(IF(ISBLANK(VLOOKUP($C525,GVgg!$D$12:BW$600,J$3,FALSE)),"i.a",VLOOKUP($C525,GVgg!$D$12:BW$600,J$3,FALSE)),"i.a"))</f>
        <v>i.a</v>
      </c>
      <c r="K525" s="134" t="str">
        <f>IF($C525="","",_xlfn.IFNA(IF(ISBLANK(VLOOKUP($C525,GVgg!$D$12:BX$600,K$3,FALSE)),"i.a",VLOOKUP($C525,GVgg!$D$12:BX$600,K$3,FALSE)),"i.a"))</f>
        <v>i.a</v>
      </c>
      <c r="L525" s="134" t="str">
        <f>IF($C525="","",_xlfn.IFNA(IF(ISBLANK(VLOOKUP($C525,GVgg!$D$12:BY$600,L$3,FALSE)),"i.a",VLOOKUP($C525,GVgg!$D$12:BY$600,L$3,FALSE)),"i.a"))</f>
        <v>i.a</v>
      </c>
      <c r="M525" s="134" t="str">
        <f>IF($C525="","",_xlfn.IFNA(IF(ISBLANK(VLOOKUP($C525,GVgg!$D$12:BZ$600,M$3,FALSE)),"i.a",VLOOKUP($C525,GVgg!$D$12:BZ$600,M$3,FALSE)),"i.a"))</f>
        <v>i.a</v>
      </c>
      <c r="N525" s="134" t="str">
        <f>IF($C525="","",_xlfn.IFNA(IF(ISBLANK(VLOOKUP($C525,GVgg!$D$12:CA$600,N$3,FALSE)),"i.a",VLOOKUP($C525,GVgg!$D$12:CA$600,N$3,FALSE)),"i.a"))</f>
        <v>i.a</v>
      </c>
      <c r="O525" s="134" t="str">
        <f>IF($C525="","",_xlfn.IFNA(IF(ISBLANK(VLOOKUP($C525,GVgg!$D$12:CB$600,O$3,FALSE)),"i.a",VLOOKUP($C525,GVgg!$D$12:CB$600,O$3,FALSE)),"i.a"))</f>
        <v>i.a</v>
      </c>
      <c r="P525" s="134" t="str">
        <f>IF($C525="","",_xlfn.IFNA(IF(ISBLANK(VLOOKUP($C525,GVgg!$D$12:CC$600,P$3,FALSE)),"i.a",VLOOKUP($C525,GVgg!$D$12:CC$600,P$3,FALSE)),"i.a"))</f>
        <v>i.a</v>
      </c>
      <c r="Q525" s="134" t="str">
        <f>IF($C525="","",_xlfn.IFNA(IF(ISBLANK(VLOOKUP($C525,GVgg!$D$12:CD$600,Q$3,FALSE)),"i.a",VLOOKUP($C525,GVgg!$D$12:CD$600,Q$3,FALSE)),"i.a"))</f>
        <v>i.a</v>
      </c>
      <c r="R525" s="134" t="str">
        <f>IF($C525="","",_xlfn.IFNA(IF(ISBLANK(VLOOKUP($C525,GVgg!$D$12:CE$600,R$3,FALSE)),"i.a",VLOOKUP($C525,GVgg!$D$12:CE$600,R$3,FALSE)),"i.a"))</f>
        <v>i.a</v>
      </c>
      <c r="S525" s="134" t="str">
        <f>IF($C525="","",_xlfn.IFNA(IF(ISBLANK(VLOOKUP($C525,GVgg!$D$12:CF$600,S$3,FALSE)),"i.a",VLOOKUP($C525,GVgg!$D$12:CF$600,S$3,FALSE)),"i.a"))</f>
        <v>i.a</v>
      </c>
      <c r="T525" s="134" t="str">
        <f>IF($C525="","",_xlfn.IFNA(IF(ISBLANK(VLOOKUP($C525,GVgg!$D$12:CG$600,T$3,FALSE)),"i.a",VLOOKUP($C525,GVgg!$D$12:CG$600,T$3,FALSE)),"i.a"))</f>
        <v>i.a</v>
      </c>
      <c r="U525" s="134" t="str">
        <f>IF($C525="","",_xlfn.IFNA(IF(ISBLANK(VLOOKUP($C525,GVgg!$D$12:CH$600,U$3,FALSE)),"i.a",VLOOKUP($C525,GVgg!$D$12:CH$600,U$3,FALSE)),"i.a"))</f>
        <v>i.a</v>
      </c>
      <c r="V525" s="134" t="str">
        <f>IF($C525="","",_xlfn.IFNA(IF(ISBLANK(VLOOKUP($C525,GVgg!$D$12:CI$600,V$3,FALSE)),"i.a",VLOOKUP($C525,GVgg!$D$12:CI$600,V$3,FALSE)),"i.a"))</f>
        <v>i.a</v>
      </c>
      <c r="W525" s="134" t="str">
        <f>IF($C525="","",_xlfn.IFNA(IF(ISBLANK(VLOOKUP($C525,GVgg!$D$12:CJ$600,W$3,FALSE)),"i.a",VLOOKUP($C525,GVgg!$D$12:CJ$600,W$3,FALSE)),"i.a"))</f>
        <v>i.a</v>
      </c>
      <c r="X525" s="134" t="str">
        <f>IF($C525="","",_xlfn.IFNA(IF(ISBLANK(VLOOKUP($C525,GVgg!$D$12:CK$600,X$3,FALSE)),"i.a",VLOOKUP($C525,GVgg!$D$12:CK$600,X$3,FALSE)),"i.a"))</f>
        <v>i.a</v>
      </c>
      <c r="Y525" s="134" t="str">
        <f>IF($C525="","",_xlfn.IFNA(IF(ISBLANK(VLOOKUP($C525,GVgg!$D$12:CL$600,Y$3,FALSE)),"i.a",VLOOKUP($C525,GVgg!$D$12:CL$600,Y$3,FALSE)),"i.a"))</f>
        <v>i.a</v>
      </c>
      <c r="Z525" s="134" t="str">
        <f>IF($C525="","",_xlfn.IFNA(IF(ISBLANK(VLOOKUP($C525,GVgg!$D$12:CM$600,Z$3,FALSE)),"i.a",VLOOKUP($C525,GVgg!$D$12:CM$600,Z$3,FALSE)),"i.a"))</f>
        <v>i.a</v>
      </c>
      <c r="AA525" s="134" t="str">
        <f>IF($C525="","",_xlfn.IFNA(IF(ISBLANK(VLOOKUP($C525,GVgg!$D$12:CN$600,AA$3,FALSE)),"i.a",VLOOKUP($C525,GVgg!$D$12:CN$600,AA$3,FALSE)),"i.a"))</f>
        <v>i.a</v>
      </c>
      <c r="AB525" s="134" t="str">
        <f>IF($C525="","",_xlfn.IFNA(IF(ISBLANK(VLOOKUP($C525,GVgg!$D$12:CO$600,AB$3,FALSE)),"i.a",VLOOKUP($C525,GVgg!$D$12:CO$600,AB$3,FALSE)),"i.a"))</f>
        <v>i.a</v>
      </c>
    </row>
    <row r="526" spans="1:28" x14ac:dyDescent="0.2">
      <c r="A526" s="45">
        <v>518</v>
      </c>
      <c r="B526" s="45">
        <f>IF(OR(B525=B524,INDEX(GVgg!$B$12:$D$600,B525,1)=""),B525+1,B525)</f>
        <v>518</v>
      </c>
      <c r="C526" s="45">
        <f>IF(B526=B527,"",INDEX(GVgg!$B$12:$D$600,B526,3))</f>
        <v>0</v>
      </c>
      <c r="D526" s="51" t="str">
        <f>_xlfn.IFNA(IF(OR($C526="",ISBLANK(VLOOKUP($C526,GVgg!$D$11:$BV1117,$I$3,FALSE))),"",VLOOKUP($C526,GVgg!$D$11:$BV1117,$I$3,FALSE)),"")</f>
        <v/>
      </c>
      <c r="E526" s="51" t="str">
        <f>_xlfn.IFNA(IF(OR($C526="",ISBLANK(VLOOKUP($C526,GVgg!$D$11:$BV1117,$I$3-1,FALSE))),"",VLOOKUP($C526,GVgg!$D$11:$BV1117,$I$3-1,FALSE)),"")</f>
        <v/>
      </c>
      <c r="F526" s="51">
        <f>IF(B526=B527,UPPER(MID(INDEX(GVgg!$B$12:$F$600,B526,1),9,99)),INDEX(GVgg!$B$12:$F$600,B526,5))</f>
        <v>0</v>
      </c>
      <c r="G526" s="51">
        <f>IF(B526=B527,UPPER(MID(INDEX(GVgg!$B$12:$F$600,B526,1),9,99)),INDEX(GVgg!$B$12:$F$600,B526,4))</f>
        <v>0</v>
      </c>
      <c r="H526" s="106">
        <f t="shared" si="18"/>
        <v>0</v>
      </c>
      <c r="I526" s="108" t="str">
        <f t="shared" si="17"/>
        <v xml:space="preserve"> </v>
      </c>
      <c r="J526" s="134" t="str">
        <f>IF($C526="","",_xlfn.IFNA(IF(ISBLANK(VLOOKUP($C526,GVgg!$D$12:BW$600,J$3,FALSE)),"i.a",VLOOKUP($C526,GVgg!$D$12:BW$600,J$3,FALSE)),"i.a"))</f>
        <v>i.a</v>
      </c>
      <c r="K526" s="134" t="str">
        <f>IF($C526="","",_xlfn.IFNA(IF(ISBLANK(VLOOKUP($C526,GVgg!$D$12:BX$600,K$3,FALSE)),"i.a",VLOOKUP($C526,GVgg!$D$12:BX$600,K$3,FALSE)),"i.a"))</f>
        <v>i.a</v>
      </c>
      <c r="L526" s="134" t="str">
        <f>IF($C526="","",_xlfn.IFNA(IF(ISBLANK(VLOOKUP($C526,GVgg!$D$12:BY$600,L$3,FALSE)),"i.a",VLOOKUP($C526,GVgg!$D$12:BY$600,L$3,FALSE)),"i.a"))</f>
        <v>i.a</v>
      </c>
      <c r="M526" s="134" t="str">
        <f>IF($C526="","",_xlfn.IFNA(IF(ISBLANK(VLOOKUP($C526,GVgg!$D$12:BZ$600,M$3,FALSE)),"i.a",VLOOKUP($C526,GVgg!$D$12:BZ$600,M$3,FALSE)),"i.a"))</f>
        <v>i.a</v>
      </c>
      <c r="N526" s="134" t="str">
        <f>IF($C526="","",_xlfn.IFNA(IF(ISBLANK(VLOOKUP($C526,GVgg!$D$12:CA$600,N$3,FALSE)),"i.a",VLOOKUP($C526,GVgg!$D$12:CA$600,N$3,FALSE)),"i.a"))</f>
        <v>i.a</v>
      </c>
      <c r="O526" s="134" t="str">
        <f>IF($C526="","",_xlfn.IFNA(IF(ISBLANK(VLOOKUP($C526,GVgg!$D$12:CB$600,O$3,FALSE)),"i.a",VLOOKUP($C526,GVgg!$D$12:CB$600,O$3,FALSE)),"i.a"))</f>
        <v>i.a</v>
      </c>
      <c r="P526" s="134" t="str">
        <f>IF($C526="","",_xlfn.IFNA(IF(ISBLANK(VLOOKUP($C526,GVgg!$D$12:CC$600,P$3,FALSE)),"i.a",VLOOKUP($C526,GVgg!$D$12:CC$600,P$3,FALSE)),"i.a"))</f>
        <v>i.a</v>
      </c>
      <c r="Q526" s="134" t="str">
        <f>IF($C526="","",_xlfn.IFNA(IF(ISBLANK(VLOOKUP($C526,GVgg!$D$12:CD$600,Q$3,FALSE)),"i.a",VLOOKUP($C526,GVgg!$D$12:CD$600,Q$3,FALSE)),"i.a"))</f>
        <v>i.a</v>
      </c>
      <c r="R526" s="134" t="str">
        <f>IF($C526="","",_xlfn.IFNA(IF(ISBLANK(VLOOKUP($C526,GVgg!$D$12:CE$600,R$3,FALSE)),"i.a",VLOOKUP($C526,GVgg!$D$12:CE$600,R$3,FALSE)),"i.a"))</f>
        <v>i.a</v>
      </c>
      <c r="S526" s="134" t="str">
        <f>IF($C526="","",_xlfn.IFNA(IF(ISBLANK(VLOOKUP($C526,GVgg!$D$12:CF$600,S$3,FALSE)),"i.a",VLOOKUP($C526,GVgg!$D$12:CF$600,S$3,FALSE)),"i.a"))</f>
        <v>i.a</v>
      </c>
      <c r="T526" s="134" t="str">
        <f>IF($C526="","",_xlfn.IFNA(IF(ISBLANK(VLOOKUP($C526,GVgg!$D$12:CG$600,T$3,FALSE)),"i.a",VLOOKUP($C526,GVgg!$D$12:CG$600,T$3,FALSE)),"i.a"))</f>
        <v>i.a</v>
      </c>
      <c r="U526" s="134" t="str">
        <f>IF($C526="","",_xlfn.IFNA(IF(ISBLANK(VLOOKUP($C526,GVgg!$D$12:CH$600,U$3,FALSE)),"i.a",VLOOKUP($C526,GVgg!$D$12:CH$600,U$3,FALSE)),"i.a"))</f>
        <v>i.a</v>
      </c>
      <c r="V526" s="134" t="str">
        <f>IF($C526="","",_xlfn.IFNA(IF(ISBLANK(VLOOKUP($C526,GVgg!$D$12:CI$600,V$3,FALSE)),"i.a",VLOOKUP($C526,GVgg!$D$12:CI$600,V$3,FALSE)),"i.a"))</f>
        <v>i.a</v>
      </c>
      <c r="W526" s="134" t="str">
        <f>IF($C526="","",_xlfn.IFNA(IF(ISBLANK(VLOOKUP($C526,GVgg!$D$12:CJ$600,W$3,FALSE)),"i.a",VLOOKUP($C526,GVgg!$D$12:CJ$600,W$3,FALSE)),"i.a"))</f>
        <v>i.a</v>
      </c>
      <c r="X526" s="134" t="str">
        <f>IF($C526="","",_xlfn.IFNA(IF(ISBLANK(VLOOKUP($C526,GVgg!$D$12:CK$600,X$3,FALSE)),"i.a",VLOOKUP($C526,GVgg!$D$12:CK$600,X$3,FALSE)),"i.a"))</f>
        <v>i.a</v>
      </c>
      <c r="Y526" s="134" t="str">
        <f>IF($C526="","",_xlfn.IFNA(IF(ISBLANK(VLOOKUP($C526,GVgg!$D$12:CL$600,Y$3,FALSE)),"i.a",VLOOKUP($C526,GVgg!$D$12:CL$600,Y$3,FALSE)),"i.a"))</f>
        <v>i.a</v>
      </c>
      <c r="Z526" s="134" t="str">
        <f>IF($C526="","",_xlfn.IFNA(IF(ISBLANK(VLOOKUP($C526,GVgg!$D$12:CM$600,Z$3,FALSE)),"i.a",VLOOKUP($C526,GVgg!$D$12:CM$600,Z$3,FALSE)),"i.a"))</f>
        <v>i.a</v>
      </c>
      <c r="AA526" s="134" t="str">
        <f>IF($C526="","",_xlfn.IFNA(IF(ISBLANK(VLOOKUP($C526,GVgg!$D$12:CN$600,AA$3,FALSE)),"i.a",VLOOKUP($C526,GVgg!$D$12:CN$600,AA$3,FALSE)),"i.a"))</f>
        <v>i.a</v>
      </c>
      <c r="AB526" s="134" t="str">
        <f>IF($C526="","",_xlfn.IFNA(IF(ISBLANK(VLOOKUP($C526,GVgg!$D$12:CO$600,AB$3,FALSE)),"i.a",VLOOKUP($C526,GVgg!$D$12:CO$600,AB$3,FALSE)),"i.a"))</f>
        <v>i.a</v>
      </c>
    </row>
    <row r="527" spans="1:28" x14ac:dyDescent="0.2">
      <c r="A527" s="45">
        <v>519</v>
      </c>
      <c r="B527" s="45">
        <f>IF(OR(B526=B525,INDEX(GVgg!$B$12:$D$600,B526,1)=""),B526+1,B526)</f>
        <v>519</v>
      </c>
      <c r="C527" s="45">
        <f>IF(B527=B528,"",INDEX(GVgg!$B$12:$D$600,B527,3))</f>
        <v>0</v>
      </c>
      <c r="D527" s="51" t="str">
        <f>_xlfn.IFNA(IF(OR($C527="",ISBLANK(VLOOKUP($C527,GVgg!$D$11:$BV1118,$I$3,FALSE))),"",VLOOKUP($C527,GVgg!$D$11:$BV1118,$I$3,FALSE)),"")</f>
        <v/>
      </c>
      <c r="E527" s="51" t="str">
        <f>_xlfn.IFNA(IF(OR($C527="",ISBLANK(VLOOKUP($C527,GVgg!$D$11:$BV1118,$I$3-1,FALSE))),"",VLOOKUP($C527,GVgg!$D$11:$BV1118,$I$3-1,FALSE)),"")</f>
        <v/>
      </c>
      <c r="F527" s="51">
        <f>IF(B527=B528,UPPER(MID(INDEX(GVgg!$B$12:$F$600,B527,1),9,99)),INDEX(GVgg!$B$12:$F$600,B527,5))</f>
        <v>0</v>
      </c>
      <c r="G527" s="51">
        <f>IF(B527=B528,UPPER(MID(INDEX(GVgg!$B$12:$F$600,B527,1),9,99)),INDEX(GVgg!$B$12:$F$600,B527,4))</f>
        <v>0</v>
      </c>
      <c r="H527" s="106">
        <f t="shared" si="18"/>
        <v>0</v>
      </c>
      <c r="I527" s="108" t="str">
        <f t="shared" si="17"/>
        <v xml:space="preserve"> </v>
      </c>
      <c r="J527" s="134" t="str">
        <f>IF($C527="","",_xlfn.IFNA(IF(ISBLANK(VLOOKUP($C527,GVgg!$D$12:BW$600,J$3,FALSE)),"i.a",VLOOKUP($C527,GVgg!$D$12:BW$600,J$3,FALSE)),"i.a"))</f>
        <v>i.a</v>
      </c>
      <c r="K527" s="134" t="str">
        <f>IF($C527="","",_xlfn.IFNA(IF(ISBLANK(VLOOKUP($C527,GVgg!$D$12:BX$600,K$3,FALSE)),"i.a",VLOOKUP($C527,GVgg!$D$12:BX$600,K$3,FALSE)),"i.a"))</f>
        <v>i.a</v>
      </c>
      <c r="L527" s="134" t="str">
        <f>IF($C527="","",_xlfn.IFNA(IF(ISBLANK(VLOOKUP($C527,GVgg!$D$12:BY$600,L$3,FALSE)),"i.a",VLOOKUP($C527,GVgg!$D$12:BY$600,L$3,FALSE)),"i.a"))</f>
        <v>i.a</v>
      </c>
      <c r="M527" s="134" t="str">
        <f>IF($C527="","",_xlfn.IFNA(IF(ISBLANK(VLOOKUP($C527,GVgg!$D$12:BZ$600,M$3,FALSE)),"i.a",VLOOKUP($C527,GVgg!$D$12:BZ$600,M$3,FALSE)),"i.a"))</f>
        <v>i.a</v>
      </c>
      <c r="N527" s="134" t="str">
        <f>IF($C527="","",_xlfn.IFNA(IF(ISBLANK(VLOOKUP($C527,GVgg!$D$12:CA$600,N$3,FALSE)),"i.a",VLOOKUP($C527,GVgg!$D$12:CA$600,N$3,FALSE)),"i.a"))</f>
        <v>i.a</v>
      </c>
      <c r="O527" s="134" t="str">
        <f>IF($C527="","",_xlfn.IFNA(IF(ISBLANK(VLOOKUP($C527,GVgg!$D$12:CB$600,O$3,FALSE)),"i.a",VLOOKUP($C527,GVgg!$D$12:CB$600,O$3,FALSE)),"i.a"))</f>
        <v>i.a</v>
      </c>
      <c r="P527" s="134" t="str">
        <f>IF($C527="","",_xlfn.IFNA(IF(ISBLANK(VLOOKUP($C527,GVgg!$D$12:CC$600,P$3,FALSE)),"i.a",VLOOKUP($C527,GVgg!$D$12:CC$600,P$3,FALSE)),"i.a"))</f>
        <v>i.a</v>
      </c>
      <c r="Q527" s="134" t="str">
        <f>IF($C527="","",_xlfn.IFNA(IF(ISBLANK(VLOOKUP($C527,GVgg!$D$12:CD$600,Q$3,FALSE)),"i.a",VLOOKUP($C527,GVgg!$D$12:CD$600,Q$3,FALSE)),"i.a"))</f>
        <v>i.a</v>
      </c>
      <c r="R527" s="134" t="str">
        <f>IF($C527="","",_xlfn.IFNA(IF(ISBLANK(VLOOKUP($C527,GVgg!$D$12:CE$600,R$3,FALSE)),"i.a",VLOOKUP($C527,GVgg!$D$12:CE$600,R$3,FALSE)),"i.a"))</f>
        <v>i.a</v>
      </c>
      <c r="S527" s="134" t="str">
        <f>IF($C527="","",_xlfn.IFNA(IF(ISBLANK(VLOOKUP($C527,GVgg!$D$12:CF$600,S$3,FALSE)),"i.a",VLOOKUP($C527,GVgg!$D$12:CF$600,S$3,FALSE)),"i.a"))</f>
        <v>i.a</v>
      </c>
      <c r="T527" s="134" t="str">
        <f>IF($C527="","",_xlfn.IFNA(IF(ISBLANK(VLOOKUP($C527,GVgg!$D$12:CG$600,T$3,FALSE)),"i.a",VLOOKUP($C527,GVgg!$D$12:CG$600,T$3,FALSE)),"i.a"))</f>
        <v>i.a</v>
      </c>
      <c r="U527" s="134" t="str">
        <f>IF($C527="","",_xlfn.IFNA(IF(ISBLANK(VLOOKUP($C527,GVgg!$D$12:CH$600,U$3,FALSE)),"i.a",VLOOKUP($C527,GVgg!$D$12:CH$600,U$3,FALSE)),"i.a"))</f>
        <v>i.a</v>
      </c>
      <c r="V527" s="134" t="str">
        <f>IF($C527="","",_xlfn.IFNA(IF(ISBLANK(VLOOKUP($C527,GVgg!$D$12:CI$600,V$3,FALSE)),"i.a",VLOOKUP($C527,GVgg!$D$12:CI$600,V$3,FALSE)),"i.a"))</f>
        <v>i.a</v>
      </c>
      <c r="W527" s="134" t="str">
        <f>IF($C527="","",_xlfn.IFNA(IF(ISBLANK(VLOOKUP($C527,GVgg!$D$12:CJ$600,W$3,FALSE)),"i.a",VLOOKUP($C527,GVgg!$D$12:CJ$600,W$3,FALSE)),"i.a"))</f>
        <v>i.a</v>
      </c>
      <c r="X527" s="134" t="str">
        <f>IF($C527="","",_xlfn.IFNA(IF(ISBLANK(VLOOKUP($C527,GVgg!$D$12:CK$600,X$3,FALSE)),"i.a",VLOOKUP($C527,GVgg!$D$12:CK$600,X$3,FALSE)),"i.a"))</f>
        <v>i.a</v>
      </c>
      <c r="Y527" s="134" t="str">
        <f>IF($C527="","",_xlfn.IFNA(IF(ISBLANK(VLOOKUP($C527,GVgg!$D$12:CL$600,Y$3,FALSE)),"i.a",VLOOKUP($C527,GVgg!$D$12:CL$600,Y$3,FALSE)),"i.a"))</f>
        <v>i.a</v>
      </c>
      <c r="Z527" s="134" t="str">
        <f>IF($C527="","",_xlfn.IFNA(IF(ISBLANK(VLOOKUP($C527,GVgg!$D$12:CM$600,Z$3,FALSE)),"i.a",VLOOKUP($C527,GVgg!$D$12:CM$600,Z$3,FALSE)),"i.a"))</f>
        <v>i.a</v>
      </c>
      <c r="AA527" s="134" t="str">
        <f>IF($C527="","",_xlfn.IFNA(IF(ISBLANK(VLOOKUP($C527,GVgg!$D$12:CN$600,AA$3,FALSE)),"i.a",VLOOKUP($C527,GVgg!$D$12:CN$600,AA$3,FALSE)),"i.a"))</f>
        <v>i.a</v>
      </c>
      <c r="AB527" s="134" t="str">
        <f>IF($C527="","",_xlfn.IFNA(IF(ISBLANK(VLOOKUP($C527,GVgg!$D$12:CO$600,AB$3,FALSE)),"i.a",VLOOKUP($C527,GVgg!$D$12:CO$600,AB$3,FALSE)),"i.a"))</f>
        <v>i.a</v>
      </c>
    </row>
    <row r="528" spans="1:28" x14ac:dyDescent="0.2">
      <c r="A528" s="45">
        <v>520</v>
      </c>
      <c r="B528" s="45">
        <f>IF(OR(B527=B526,INDEX(GVgg!$B$12:$D$600,B527,1)=""),B527+1,B527)</f>
        <v>520</v>
      </c>
      <c r="C528" s="45">
        <f>IF(B528=B529,"",INDEX(GVgg!$B$12:$D$600,B528,3))</f>
        <v>0</v>
      </c>
      <c r="D528" s="51" t="str">
        <f>_xlfn.IFNA(IF(OR($C528="",ISBLANK(VLOOKUP($C528,GVgg!$D$11:$BV1119,$I$3,FALSE))),"",VLOOKUP($C528,GVgg!$D$11:$BV1119,$I$3,FALSE)),"")</f>
        <v/>
      </c>
      <c r="E528" s="51" t="str">
        <f>_xlfn.IFNA(IF(OR($C528="",ISBLANK(VLOOKUP($C528,GVgg!$D$11:$BV1119,$I$3-1,FALSE))),"",VLOOKUP($C528,GVgg!$D$11:$BV1119,$I$3-1,FALSE)),"")</f>
        <v/>
      </c>
      <c r="F528" s="51">
        <f>IF(B528=B529,UPPER(MID(INDEX(GVgg!$B$12:$F$600,B528,1),9,99)),INDEX(GVgg!$B$12:$F$600,B528,5))</f>
        <v>0</v>
      </c>
      <c r="G528" s="51">
        <f>IF(B528=B529,UPPER(MID(INDEX(GVgg!$B$12:$F$600,B528,1),9,99)),INDEX(GVgg!$B$12:$F$600,B528,4))</f>
        <v>0</v>
      </c>
      <c r="H528" s="106">
        <f t="shared" si="18"/>
        <v>0</v>
      </c>
      <c r="I528" s="108" t="str">
        <f t="shared" si="17"/>
        <v xml:space="preserve"> </v>
      </c>
      <c r="J528" s="134" t="str">
        <f>IF($C528="","",_xlfn.IFNA(IF(ISBLANK(VLOOKUP($C528,GVgg!$D$12:BW$600,J$3,FALSE)),"i.a",VLOOKUP($C528,GVgg!$D$12:BW$600,J$3,FALSE)),"i.a"))</f>
        <v>i.a</v>
      </c>
      <c r="K528" s="134" t="str">
        <f>IF($C528="","",_xlfn.IFNA(IF(ISBLANK(VLOOKUP($C528,GVgg!$D$12:BX$600,K$3,FALSE)),"i.a",VLOOKUP($C528,GVgg!$D$12:BX$600,K$3,FALSE)),"i.a"))</f>
        <v>i.a</v>
      </c>
      <c r="L528" s="134" t="str">
        <f>IF($C528="","",_xlfn.IFNA(IF(ISBLANK(VLOOKUP($C528,GVgg!$D$12:BY$600,L$3,FALSE)),"i.a",VLOOKUP($C528,GVgg!$D$12:BY$600,L$3,FALSE)),"i.a"))</f>
        <v>i.a</v>
      </c>
      <c r="M528" s="134" t="str">
        <f>IF($C528="","",_xlfn.IFNA(IF(ISBLANK(VLOOKUP($C528,GVgg!$D$12:BZ$600,M$3,FALSE)),"i.a",VLOOKUP($C528,GVgg!$D$12:BZ$600,M$3,FALSE)),"i.a"))</f>
        <v>i.a</v>
      </c>
      <c r="N528" s="134" t="str">
        <f>IF($C528="","",_xlfn.IFNA(IF(ISBLANK(VLOOKUP($C528,GVgg!$D$12:CA$600,N$3,FALSE)),"i.a",VLOOKUP($C528,GVgg!$D$12:CA$600,N$3,FALSE)),"i.a"))</f>
        <v>i.a</v>
      </c>
      <c r="O528" s="134" t="str">
        <f>IF($C528="","",_xlfn.IFNA(IF(ISBLANK(VLOOKUP($C528,GVgg!$D$12:CB$600,O$3,FALSE)),"i.a",VLOOKUP($C528,GVgg!$D$12:CB$600,O$3,FALSE)),"i.a"))</f>
        <v>i.a</v>
      </c>
      <c r="P528" s="134" t="str">
        <f>IF($C528="","",_xlfn.IFNA(IF(ISBLANK(VLOOKUP($C528,GVgg!$D$12:CC$600,P$3,FALSE)),"i.a",VLOOKUP($C528,GVgg!$D$12:CC$600,P$3,FALSE)),"i.a"))</f>
        <v>i.a</v>
      </c>
      <c r="Q528" s="134" t="str">
        <f>IF($C528="","",_xlfn.IFNA(IF(ISBLANK(VLOOKUP($C528,GVgg!$D$12:CD$600,Q$3,FALSE)),"i.a",VLOOKUP($C528,GVgg!$D$12:CD$600,Q$3,FALSE)),"i.a"))</f>
        <v>i.a</v>
      </c>
      <c r="R528" s="134" t="str">
        <f>IF($C528="","",_xlfn.IFNA(IF(ISBLANK(VLOOKUP($C528,GVgg!$D$12:CE$600,R$3,FALSE)),"i.a",VLOOKUP($C528,GVgg!$D$12:CE$600,R$3,FALSE)),"i.a"))</f>
        <v>i.a</v>
      </c>
      <c r="S528" s="134" t="str">
        <f>IF($C528="","",_xlfn.IFNA(IF(ISBLANK(VLOOKUP($C528,GVgg!$D$12:CF$600,S$3,FALSE)),"i.a",VLOOKUP($C528,GVgg!$D$12:CF$600,S$3,FALSE)),"i.a"))</f>
        <v>i.a</v>
      </c>
      <c r="T528" s="134" t="str">
        <f>IF($C528="","",_xlfn.IFNA(IF(ISBLANK(VLOOKUP($C528,GVgg!$D$12:CG$600,T$3,FALSE)),"i.a",VLOOKUP($C528,GVgg!$D$12:CG$600,T$3,FALSE)),"i.a"))</f>
        <v>i.a</v>
      </c>
      <c r="U528" s="134" t="str">
        <f>IF($C528="","",_xlfn.IFNA(IF(ISBLANK(VLOOKUP($C528,GVgg!$D$12:CH$600,U$3,FALSE)),"i.a",VLOOKUP($C528,GVgg!$D$12:CH$600,U$3,FALSE)),"i.a"))</f>
        <v>i.a</v>
      </c>
      <c r="V528" s="134" t="str">
        <f>IF($C528="","",_xlfn.IFNA(IF(ISBLANK(VLOOKUP($C528,GVgg!$D$12:CI$600,V$3,FALSE)),"i.a",VLOOKUP($C528,GVgg!$D$12:CI$600,V$3,FALSE)),"i.a"))</f>
        <v>i.a</v>
      </c>
      <c r="W528" s="134" t="str">
        <f>IF($C528="","",_xlfn.IFNA(IF(ISBLANK(VLOOKUP($C528,GVgg!$D$12:CJ$600,W$3,FALSE)),"i.a",VLOOKUP($C528,GVgg!$D$12:CJ$600,W$3,FALSE)),"i.a"))</f>
        <v>i.a</v>
      </c>
      <c r="X528" s="134" t="str">
        <f>IF($C528="","",_xlfn.IFNA(IF(ISBLANK(VLOOKUP($C528,GVgg!$D$12:CK$600,X$3,FALSE)),"i.a",VLOOKUP($C528,GVgg!$D$12:CK$600,X$3,FALSE)),"i.a"))</f>
        <v>i.a</v>
      </c>
      <c r="Y528" s="134" t="str">
        <f>IF($C528="","",_xlfn.IFNA(IF(ISBLANK(VLOOKUP($C528,GVgg!$D$12:CL$600,Y$3,FALSE)),"i.a",VLOOKUP($C528,GVgg!$D$12:CL$600,Y$3,FALSE)),"i.a"))</f>
        <v>i.a</v>
      </c>
      <c r="Z528" s="134" t="str">
        <f>IF($C528="","",_xlfn.IFNA(IF(ISBLANK(VLOOKUP($C528,GVgg!$D$12:CM$600,Z$3,FALSE)),"i.a",VLOOKUP($C528,GVgg!$D$12:CM$600,Z$3,FALSE)),"i.a"))</f>
        <v>i.a</v>
      </c>
      <c r="AA528" s="134" t="str">
        <f>IF($C528="","",_xlfn.IFNA(IF(ISBLANK(VLOOKUP($C528,GVgg!$D$12:CN$600,AA$3,FALSE)),"i.a",VLOOKUP($C528,GVgg!$D$12:CN$600,AA$3,FALSE)),"i.a"))</f>
        <v>i.a</v>
      </c>
      <c r="AB528" s="134" t="str">
        <f>IF($C528="","",_xlfn.IFNA(IF(ISBLANK(VLOOKUP($C528,GVgg!$D$12:CO$600,AB$3,FALSE)),"i.a",VLOOKUP($C528,GVgg!$D$12:CO$600,AB$3,FALSE)),"i.a"))</f>
        <v>i.a</v>
      </c>
    </row>
    <row r="529" spans="1:28" x14ac:dyDescent="0.2">
      <c r="A529" s="45">
        <v>521</v>
      </c>
      <c r="B529" s="45">
        <f>IF(OR(B528=B527,INDEX(GVgg!$B$12:$D$600,B528,1)=""),B528+1,B528)</f>
        <v>521</v>
      </c>
      <c r="C529" s="45">
        <f>IF(B529=B530,"",INDEX(GVgg!$B$12:$D$600,B529,3))</f>
        <v>0</v>
      </c>
      <c r="D529" s="51" t="str">
        <f>_xlfn.IFNA(IF(OR($C529="",ISBLANK(VLOOKUP($C529,GVgg!$D$11:$BV1120,$I$3,FALSE))),"",VLOOKUP($C529,GVgg!$D$11:$BV1120,$I$3,FALSE)),"")</f>
        <v/>
      </c>
      <c r="E529" s="51" t="str">
        <f>_xlfn.IFNA(IF(OR($C529="",ISBLANK(VLOOKUP($C529,GVgg!$D$11:$BV1120,$I$3-1,FALSE))),"",VLOOKUP($C529,GVgg!$D$11:$BV1120,$I$3-1,FALSE)),"")</f>
        <v/>
      </c>
      <c r="F529" s="51">
        <f>IF(B529=B530,UPPER(MID(INDEX(GVgg!$B$12:$F$600,B529,1),9,99)),INDEX(GVgg!$B$12:$F$600,B529,5))</f>
        <v>0</v>
      </c>
      <c r="G529" s="51">
        <f>IF(B529=B530,UPPER(MID(INDEX(GVgg!$B$12:$F$600,B529,1),9,99)),INDEX(GVgg!$B$12:$F$600,B529,4))</f>
        <v>0</v>
      </c>
      <c r="H529" s="106">
        <f t="shared" si="18"/>
        <v>0</v>
      </c>
      <c r="I529" s="108" t="str">
        <f t="shared" si="17"/>
        <v xml:space="preserve"> </v>
      </c>
      <c r="J529" s="134" t="str">
        <f>IF($C529="","",_xlfn.IFNA(IF(ISBLANK(VLOOKUP($C529,GVgg!$D$12:BW$600,J$3,FALSE)),"i.a",VLOOKUP($C529,GVgg!$D$12:BW$600,J$3,FALSE)),"i.a"))</f>
        <v>i.a</v>
      </c>
      <c r="K529" s="134" t="str">
        <f>IF($C529="","",_xlfn.IFNA(IF(ISBLANK(VLOOKUP($C529,GVgg!$D$12:BX$600,K$3,FALSE)),"i.a",VLOOKUP($C529,GVgg!$D$12:BX$600,K$3,FALSE)),"i.a"))</f>
        <v>i.a</v>
      </c>
      <c r="L529" s="134" t="str">
        <f>IF($C529="","",_xlfn.IFNA(IF(ISBLANK(VLOOKUP($C529,GVgg!$D$12:BY$600,L$3,FALSE)),"i.a",VLOOKUP($C529,GVgg!$D$12:BY$600,L$3,FALSE)),"i.a"))</f>
        <v>i.a</v>
      </c>
      <c r="M529" s="134" t="str">
        <f>IF($C529="","",_xlfn.IFNA(IF(ISBLANK(VLOOKUP($C529,GVgg!$D$12:BZ$600,M$3,FALSE)),"i.a",VLOOKUP($C529,GVgg!$D$12:BZ$600,M$3,FALSE)),"i.a"))</f>
        <v>i.a</v>
      </c>
      <c r="N529" s="134" t="str">
        <f>IF($C529="","",_xlfn.IFNA(IF(ISBLANK(VLOOKUP($C529,GVgg!$D$12:CA$600,N$3,FALSE)),"i.a",VLOOKUP($C529,GVgg!$D$12:CA$600,N$3,FALSE)),"i.a"))</f>
        <v>i.a</v>
      </c>
      <c r="O529" s="134" t="str">
        <f>IF($C529="","",_xlfn.IFNA(IF(ISBLANK(VLOOKUP($C529,GVgg!$D$12:CB$600,O$3,FALSE)),"i.a",VLOOKUP($C529,GVgg!$D$12:CB$600,O$3,FALSE)),"i.a"))</f>
        <v>i.a</v>
      </c>
      <c r="P529" s="134" t="str">
        <f>IF($C529="","",_xlfn.IFNA(IF(ISBLANK(VLOOKUP($C529,GVgg!$D$12:CC$600,P$3,FALSE)),"i.a",VLOOKUP($C529,GVgg!$D$12:CC$600,P$3,FALSE)),"i.a"))</f>
        <v>i.a</v>
      </c>
      <c r="Q529" s="134" t="str">
        <f>IF($C529="","",_xlfn.IFNA(IF(ISBLANK(VLOOKUP($C529,GVgg!$D$12:CD$600,Q$3,FALSE)),"i.a",VLOOKUP($C529,GVgg!$D$12:CD$600,Q$3,FALSE)),"i.a"))</f>
        <v>i.a</v>
      </c>
      <c r="R529" s="134" t="str">
        <f>IF($C529="","",_xlfn.IFNA(IF(ISBLANK(VLOOKUP($C529,GVgg!$D$12:CE$600,R$3,FALSE)),"i.a",VLOOKUP($C529,GVgg!$D$12:CE$600,R$3,FALSE)),"i.a"))</f>
        <v>i.a</v>
      </c>
      <c r="S529" s="134" t="str">
        <f>IF($C529="","",_xlfn.IFNA(IF(ISBLANK(VLOOKUP($C529,GVgg!$D$12:CF$600,S$3,FALSE)),"i.a",VLOOKUP($C529,GVgg!$D$12:CF$600,S$3,FALSE)),"i.a"))</f>
        <v>i.a</v>
      </c>
      <c r="T529" s="134" t="str">
        <f>IF($C529="","",_xlfn.IFNA(IF(ISBLANK(VLOOKUP($C529,GVgg!$D$12:CG$600,T$3,FALSE)),"i.a",VLOOKUP($C529,GVgg!$D$12:CG$600,T$3,FALSE)),"i.a"))</f>
        <v>i.a</v>
      </c>
      <c r="U529" s="134" t="str">
        <f>IF($C529="","",_xlfn.IFNA(IF(ISBLANK(VLOOKUP($C529,GVgg!$D$12:CH$600,U$3,FALSE)),"i.a",VLOOKUP($C529,GVgg!$D$12:CH$600,U$3,FALSE)),"i.a"))</f>
        <v>i.a</v>
      </c>
      <c r="V529" s="134" t="str">
        <f>IF($C529="","",_xlfn.IFNA(IF(ISBLANK(VLOOKUP($C529,GVgg!$D$12:CI$600,V$3,FALSE)),"i.a",VLOOKUP($C529,GVgg!$D$12:CI$600,V$3,FALSE)),"i.a"))</f>
        <v>i.a</v>
      </c>
      <c r="W529" s="134" t="str">
        <f>IF($C529="","",_xlfn.IFNA(IF(ISBLANK(VLOOKUP($C529,GVgg!$D$12:CJ$600,W$3,FALSE)),"i.a",VLOOKUP($C529,GVgg!$D$12:CJ$600,W$3,FALSE)),"i.a"))</f>
        <v>i.a</v>
      </c>
      <c r="X529" s="134" t="str">
        <f>IF($C529="","",_xlfn.IFNA(IF(ISBLANK(VLOOKUP($C529,GVgg!$D$12:CK$600,X$3,FALSE)),"i.a",VLOOKUP($C529,GVgg!$D$12:CK$600,X$3,FALSE)),"i.a"))</f>
        <v>i.a</v>
      </c>
      <c r="Y529" s="134" t="str">
        <f>IF($C529="","",_xlfn.IFNA(IF(ISBLANK(VLOOKUP($C529,GVgg!$D$12:CL$600,Y$3,FALSE)),"i.a",VLOOKUP($C529,GVgg!$D$12:CL$600,Y$3,FALSE)),"i.a"))</f>
        <v>i.a</v>
      </c>
      <c r="Z529" s="134" t="str">
        <f>IF($C529="","",_xlfn.IFNA(IF(ISBLANK(VLOOKUP($C529,GVgg!$D$12:CM$600,Z$3,FALSE)),"i.a",VLOOKUP($C529,GVgg!$D$12:CM$600,Z$3,FALSE)),"i.a"))</f>
        <v>i.a</v>
      </c>
      <c r="AA529" s="134" t="str">
        <f>IF($C529="","",_xlfn.IFNA(IF(ISBLANK(VLOOKUP($C529,GVgg!$D$12:CN$600,AA$3,FALSE)),"i.a",VLOOKUP($C529,GVgg!$D$12:CN$600,AA$3,FALSE)),"i.a"))</f>
        <v>i.a</v>
      </c>
      <c r="AB529" s="134" t="str">
        <f>IF($C529="","",_xlfn.IFNA(IF(ISBLANK(VLOOKUP($C529,GVgg!$D$12:CO$600,AB$3,FALSE)),"i.a",VLOOKUP($C529,GVgg!$D$12:CO$600,AB$3,FALSE)),"i.a"))</f>
        <v>i.a</v>
      </c>
    </row>
    <row r="530" spans="1:28" x14ac:dyDescent="0.2">
      <c r="A530" s="45">
        <v>522</v>
      </c>
      <c r="B530" s="45">
        <f>IF(OR(B529=B528,INDEX(GVgg!$B$12:$D$600,B529,1)=""),B529+1,B529)</f>
        <v>522</v>
      </c>
      <c r="C530" s="45">
        <f>IF(B530=B531,"",INDEX(GVgg!$B$12:$D$600,B530,3))</f>
        <v>0</v>
      </c>
      <c r="D530" s="51" t="str">
        <f>_xlfn.IFNA(IF(OR($C530="",ISBLANK(VLOOKUP($C530,GVgg!$D$11:$BV1121,$I$3,FALSE))),"",VLOOKUP($C530,GVgg!$D$11:$BV1121,$I$3,FALSE)),"")</f>
        <v/>
      </c>
      <c r="E530" s="51" t="str">
        <f>_xlfn.IFNA(IF(OR($C530="",ISBLANK(VLOOKUP($C530,GVgg!$D$11:$BV1121,$I$3-1,FALSE))),"",VLOOKUP($C530,GVgg!$D$11:$BV1121,$I$3-1,FALSE)),"")</f>
        <v/>
      </c>
      <c r="F530" s="51">
        <f>IF(B530=B531,UPPER(MID(INDEX(GVgg!$B$12:$F$600,B530,1),9,99)),INDEX(GVgg!$B$12:$F$600,B530,5))</f>
        <v>0</v>
      </c>
      <c r="G530" s="51">
        <f>IF(B530=B531,UPPER(MID(INDEX(GVgg!$B$12:$F$600,B530,1),9,99)),INDEX(GVgg!$B$12:$F$600,B530,4))</f>
        <v>0</v>
      </c>
      <c r="H530" s="106">
        <f t="shared" si="18"/>
        <v>0</v>
      </c>
      <c r="I530" s="108" t="str">
        <f t="shared" si="17"/>
        <v xml:space="preserve"> </v>
      </c>
      <c r="J530" s="134" t="str">
        <f>IF($C530="","",_xlfn.IFNA(IF(ISBLANK(VLOOKUP($C530,GVgg!$D$12:BW$600,J$3,FALSE)),"i.a",VLOOKUP($C530,GVgg!$D$12:BW$600,J$3,FALSE)),"i.a"))</f>
        <v>i.a</v>
      </c>
      <c r="K530" s="134" t="str">
        <f>IF($C530="","",_xlfn.IFNA(IF(ISBLANK(VLOOKUP($C530,GVgg!$D$12:BX$600,K$3,FALSE)),"i.a",VLOOKUP($C530,GVgg!$D$12:BX$600,K$3,FALSE)),"i.a"))</f>
        <v>i.a</v>
      </c>
      <c r="L530" s="134" t="str">
        <f>IF($C530="","",_xlfn.IFNA(IF(ISBLANK(VLOOKUP($C530,GVgg!$D$12:BY$600,L$3,FALSE)),"i.a",VLOOKUP($C530,GVgg!$D$12:BY$600,L$3,FALSE)),"i.a"))</f>
        <v>i.a</v>
      </c>
      <c r="M530" s="134" t="str">
        <f>IF($C530="","",_xlfn.IFNA(IF(ISBLANK(VLOOKUP($C530,GVgg!$D$12:BZ$600,M$3,FALSE)),"i.a",VLOOKUP($C530,GVgg!$D$12:BZ$600,M$3,FALSE)),"i.a"))</f>
        <v>i.a</v>
      </c>
      <c r="N530" s="134" t="str">
        <f>IF($C530="","",_xlfn.IFNA(IF(ISBLANK(VLOOKUP($C530,GVgg!$D$12:CA$600,N$3,FALSE)),"i.a",VLOOKUP($C530,GVgg!$D$12:CA$600,N$3,FALSE)),"i.a"))</f>
        <v>i.a</v>
      </c>
      <c r="O530" s="134" t="str">
        <f>IF($C530="","",_xlfn.IFNA(IF(ISBLANK(VLOOKUP($C530,GVgg!$D$12:CB$600,O$3,FALSE)),"i.a",VLOOKUP($C530,GVgg!$D$12:CB$600,O$3,FALSE)),"i.a"))</f>
        <v>i.a</v>
      </c>
      <c r="P530" s="134" t="str">
        <f>IF($C530="","",_xlfn.IFNA(IF(ISBLANK(VLOOKUP($C530,GVgg!$D$12:CC$600,P$3,FALSE)),"i.a",VLOOKUP($C530,GVgg!$D$12:CC$600,P$3,FALSE)),"i.a"))</f>
        <v>i.a</v>
      </c>
      <c r="Q530" s="134" t="str">
        <f>IF($C530="","",_xlfn.IFNA(IF(ISBLANK(VLOOKUP($C530,GVgg!$D$12:CD$600,Q$3,FALSE)),"i.a",VLOOKUP($C530,GVgg!$D$12:CD$600,Q$3,FALSE)),"i.a"))</f>
        <v>i.a</v>
      </c>
      <c r="R530" s="134" t="str">
        <f>IF($C530="","",_xlfn.IFNA(IF(ISBLANK(VLOOKUP($C530,GVgg!$D$12:CE$600,R$3,FALSE)),"i.a",VLOOKUP($C530,GVgg!$D$12:CE$600,R$3,FALSE)),"i.a"))</f>
        <v>i.a</v>
      </c>
      <c r="S530" s="134" t="str">
        <f>IF($C530="","",_xlfn.IFNA(IF(ISBLANK(VLOOKUP($C530,GVgg!$D$12:CF$600,S$3,FALSE)),"i.a",VLOOKUP($C530,GVgg!$D$12:CF$600,S$3,FALSE)),"i.a"))</f>
        <v>i.a</v>
      </c>
      <c r="T530" s="134" t="str">
        <f>IF($C530="","",_xlfn.IFNA(IF(ISBLANK(VLOOKUP($C530,GVgg!$D$12:CG$600,T$3,FALSE)),"i.a",VLOOKUP($C530,GVgg!$D$12:CG$600,T$3,FALSE)),"i.a"))</f>
        <v>i.a</v>
      </c>
      <c r="U530" s="134" t="str">
        <f>IF($C530="","",_xlfn.IFNA(IF(ISBLANK(VLOOKUP($C530,GVgg!$D$12:CH$600,U$3,FALSE)),"i.a",VLOOKUP($C530,GVgg!$D$12:CH$600,U$3,FALSE)),"i.a"))</f>
        <v>i.a</v>
      </c>
      <c r="V530" s="134" t="str">
        <f>IF($C530="","",_xlfn.IFNA(IF(ISBLANK(VLOOKUP($C530,GVgg!$D$12:CI$600,V$3,FALSE)),"i.a",VLOOKUP($C530,GVgg!$D$12:CI$600,V$3,FALSE)),"i.a"))</f>
        <v>i.a</v>
      </c>
      <c r="W530" s="134" t="str">
        <f>IF($C530="","",_xlfn.IFNA(IF(ISBLANK(VLOOKUP($C530,GVgg!$D$12:CJ$600,W$3,FALSE)),"i.a",VLOOKUP($C530,GVgg!$D$12:CJ$600,W$3,FALSE)),"i.a"))</f>
        <v>i.a</v>
      </c>
      <c r="X530" s="134" t="str">
        <f>IF($C530="","",_xlfn.IFNA(IF(ISBLANK(VLOOKUP($C530,GVgg!$D$12:CK$600,X$3,FALSE)),"i.a",VLOOKUP($C530,GVgg!$D$12:CK$600,X$3,FALSE)),"i.a"))</f>
        <v>i.a</v>
      </c>
      <c r="Y530" s="134" t="str">
        <f>IF($C530="","",_xlfn.IFNA(IF(ISBLANK(VLOOKUP($C530,GVgg!$D$12:CL$600,Y$3,FALSE)),"i.a",VLOOKUP($C530,GVgg!$D$12:CL$600,Y$3,FALSE)),"i.a"))</f>
        <v>i.a</v>
      </c>
      <c r="Z530" s="134" t="str">
        <f>IF($C530="","",_xlfn.IFNA(IF(ISBLANK(VLOOKUP($C530,GVgg!$D$12:CM$600,Z$3,FALSE)),"i.a",VLOOKUP($C530,GVgg!$D$12:CM$600,Z$3,FALSE)),"i.a"))</f>
        <v>i.a</v>
      </c>
      <c r="AA530" s="134" t="str">
        <f>IF($C530="","",_xlfn.IFNA(IF(ISBLANK(VLOOKUP($C530,GVgg!$D$12:CN$600,AA$3,FALSE)),"i.a",VLOOKUP($C530,GVgg!$D$12:CN$600,AA$3,FALSE)),"i.a"))</f>
        <v>i.a</v>
      </c>
      <c r="AB530" s="134" t="str">
        <f>IF($C530="","",_xlfn.IFNA(IF(ISBLANK(VLOOKUP($C530,GVgg!$D$12:CO$600,AB$3,FALSE)),"i.a",VLOOKUP($C530,GVgg!$D$12:CO$600,AB$3,FALSE)),"i.a"))</f>
        <v>i.a</v>
      </c>
    </row>
    <row r="531" spans="1:28" x14ac:dyDescent="0.2">
      <c r="A531" s="45">
        <v>523</v>
      </c>
      <c r="B531" s="45">
        <f>IF(OR(B530=B529,INDEX(GVgg!$B$12:$D$600,B530,1)=""),B530+1,B530)</f>
        <v>523</v>
      </c>
      <c r="C531" s="45">
        <f>IF(B531=B532,"",INDEX(GVgg!$B$12:$D$600,B531,3))</f>
        <v>0</v>
      </c>
      <c r="D531" s="51" t="str">
        <f>_xlfn.IFNA(IF(OR($C531="",ISBLANK(VLOOKUP($C531,GVgg!$D$11:$BV1122,$I$3,FALSE))),"",VLOOKUP($C531,GVgg!$D$11:$BV1122,$I$3,FALSE)),"")</f>
        <v/>
      </c>
      <c r="E531" s="51" t="str">
        <f>_xlfn.IFNA(IF(OR($C531="",ISBLANK(VLOOKUP($C531,GVgg!$D$11:$BV1122,$I$3-1,FALSE))),"",VLOOKUP($C531,GVgg!$D$11:$BV1122,$I$3-1,FALSE)),"")</f>
        <v/>
      </c>
      <c r="F531" s="51">
        <f>IF(B531=B532,UPPER(MID(INDEX(GVgg!$B$12:$F$600,B531,1),9,99)),INDEX(GVgg!$B$12:$F$600,B531,5))</f>
        <v>0</v>
      </c>
      <c r="G531" s="51">
        <f>IF(B531=B532,UPPER(MID(INDEX(GVgg!$B$12:$F$600,B531,1),9,99)),INDEX(GVgg!$B$12:$F$600,B531,4))</f>
        <v>0</v>
      </c>
      <c r="H531" s="106">
        <f t="shared" si="18"/>
        <v>0</v>
      </c>
      <c r="I531" s="108" t="str">
        <f t="shared" si="17"/>
        <v xml:space="preserve"> </v>
      </c>
      <c r="J531" s="134" t="str">
        <f>IF($C531="","",_xlfn.IFNA(IF(ISBLANK(VLOOKUP($C531,GVgg!$D$12:BW$600,J$3,FALSE)),"i.a",VLOOKUP($C531,GVgg!$D$12:BW$600,J$3,FALSE)),"i.a"))</f>
        <v>i.a</v>
      </c>
      <c r="K531" s="134" t="str">
        <f>IF($C531="","",_xlfn.IFNA(IF(ISBLANK(VLOOKUP($C531,GVgg!$D$12:BX$600,K$3,FALSE)),"i.a",VLOOKUP($C531,GVgg!$D$12:BX$600,K$3,FALSE)),"i.a"))</f>
        <v>i.a</v>
      </c>
      <c r="L531" s="134" t="str">
        <f>IF($C531="","",_xlfn.IFNA(IF(ISBLANK(VLOOKUP($C531,GVgg!$D$12:BY$600,L$3,FALSE)),"i.a",VLOOKUP($C531,GVgg!$D$12:BY$600,L$3,FALSE)),"i.a"))</f>
        <v>i.a</v>
      </c>
      <c r="M531" s="134" t="str">
        <f>IF($C531="","",_xlfn.IFNA(IF(ISBLANK(VLOOKUP($C531,GVgg!$D$12:BZ$600,M$3,FALSE)),"i.a",VLOOKUP($C531,GVgg!$D$12:BZ$600,M$3,FALSE)),"i.a"))</f>
        <v>i.a</v>
      </c>
      <c r="N531" s="134" t="str">
        <f>IF($C531="","",_xlfn.IFNA(IF(ISBLANK(VLOOKUP($C531,GVgg!$D$12:CA$600,N$3,FALSE)),"i.a",VLOOKUP($C531,GVgg!$D$12:CA$600,N$3,FALSE)),"i.a"))</f>
        <v>i.a</v>
      </c>
      <c r="O531" s="134" t="str">
        <f>IF($C531="","",_xlfn.IFNA(IF(ISBLANK(VLOOKUP($C531,GVgg!$D$12:CB$600,O$3,FALSE)),"i.a",VLOOKUP($C531,GVgg!$D$12:CB$600,O$3,FALSE)),"i.a"))</f>
        <v>i.a</v>
      </c>
      <c r="P531" s="134" t="str">
        <f>IF($C531="","",_xlfn.IFNA(IF(ISBLANK(VLOOKUP($C531,GVgg!$D$12:CC$600,P$3,FALSE)),"i.a",VLOOKUP($C531,GVgg!$D$12:CC$600,P$3,FALSE)),"i.a"))</f>
        <v>i.a</v>
      </c>
      <c r="Q531" s="134" t="str">
        <f>IF($C531="","",_xlfn.IFNA(IF(ISBLANK(VLOOKUP($C531,GVgg!$D$12:CD$600,Q$3,FALSE)),"i.a",VLOOKUP($C531,GVgg!$D$12:CD$600,Q$3,FALSE)),"i.a"))</f>
        <v>i.a</v>
      </c>
      <c r="R531" s="134" t="str">
        <f>IF($C531="","",_xlfn.IFNA(IF(ISBLANK(VLOOKUP($C531,GVgg!$D$12:CE$600,R$3,FALSE)),"i.a",VLOOKUP($C531,GVgg!$D$12:CE$600,R$3,FALSE)),"i.a"))</f>
        <v>i.a</v>
      </c>
      <c r="S531" s="134" t="str">
        <f>IF($C531="","",_xlfn.IFNA(IF(ISBLANK(VLOOKUP($C531,GVgg!$D$12:CF$600,S$3,FALSE)),"i.a",VLOOKUP($C531,GVgg!$D$12:CF$600,S$3,FALSE)),"i.a"))</f>
        <v>i.a</v>
      </c>
      <c r="T531" s="134" t="str">
        <f>IF($C531="","",_xlfn.IFNA(IF(ISBLANK(VLOOKUP($C531,GVgg!$D$12:CG$600,T$3,FALSE)),"i.a",VLOOKUP($C531,GVgg!$D$12:CG$600,T$3,FALSE)),"i.a"))</f>
        <v>i.a</v>
      </c>
      <c r="U531" s="134" t="str">
        <f>IF($C531="","",_xlfn.IFNA(IF(ISBLANK(VLOOKUP($C531,GVgg!$D$12:CH$600,U$3,FALSE)),"i.a",VLOOKUP($C531,GVgg!$D$12:CH$600,U$3,FALSE)),"i.a"))</f>
        <v>i.a</v>
      </c>
      <c r="V531" s="134" t="str">
        <f>IF($C531="","",_xlfn.IFNA(IF(ISBLANK(VLOOKUP($C531,GVgg!$D$12:CI$600,V$3,FALSE)),"i.a",VLOOKUP($C531,GVgg!$D$12:CI$600,V$3,FALSE)),"i.a"))</f>
        <v>i.a</v>
      </c>
      <c r="W531" s="134" t="str">
        <f>IF($C531="","",_xlfn.IFNA(IF(ISBLANK(VLOOKUP($C531,GVgg!$D$12:CJ$600,W$3,FALSE)),"i.a",VLOOKUP($C531,GVgg!$D$12:CJ$600,W$3,FALSE)),"i.a"))</f>
        <v>i.a</v>
      </c>
      <c r="X531" s="134" t="str">
        <f>IF($C531="","",_xlfn.IFNA(IF(ISBLANK(VLOOKUP($C531,GVgg!$D$12:CK$600,X$3,FALSE)),"i.a",VLOOKUP($C531,GVgg!$D$12:CK$600,X$3,FALSE)),"i.a"))</f>
        <v>i.a</v>
      </c>
      <c r="Y531" s="134" t="str">
        <f>IF($C531="","",_xlfn.IFNA(IF(ISBLANK(VLOOKUP($C531,GVgg!$D$12:CL$600,Y$3,FALSE)),"i.a",VLOOKUP($C531,GVgg!$D$12:CL$600,Y$3,FALSE)),"i.a"))</f>
        <v>i.a</v>
      </c>
      <c r="Z531" s="134" t="str">
        <f>IF($C531="","",_xlfn.IFNA(IF(ISBLANK(VLOOKUP($C531,GVgg!$D$12:CM$600,Z$3,FALSE)),"i.a",VLOOKUP($C531,GVgg!$D$12:CM$600,Z$3,FALSE)),"i.a"))</f>
        <v>i.a</v>
      </c>
      <c r="AA531" s="134" t="str">
        <f>IF($C531="","",_xlfn.IFNA(IF(ISBLANK(VLOOKUP($C531,GVgg!$D$12:CN$600,AA$3,FALSE)),"i.a",VLOOKUP($C531,GVgg!$D$12:CN$600,AA$3,FALSE)),"i.a"))</f>
        <v>i.a</v>
      </c>
      <c r="AB531" s="134" t="str">
        <f>IF($C531="","",_xlfn.IFNA(IF(ISBLANK(VLOOKUP($C531,GVgg!$D$12:CO$600,AB$3,FALSE)),"i.a",VLOOKUP($C531,GVgg!$D$12:CO$600,AB$3,FALSE)),"i.a"))</f>
        <v>i.a</v>
      </c>
    </row>
    <row r="532" spans="1:28" x14ac:dyDescent="0.2">
      <c r="A532" s="45">
        <v>524</v>
      </c>
      <c r="B532" s="45">
        <f>IF(OR(B531=B530,INDEX(GVgg!$B$12:$D$600,B531,1)=""),B531+1,B531)</f>
        <v>524</v>
      </c>
      <c r="C532" s="45">
        <f>IF(B532=B533,"",INDEX(GVgg!$B$12:$D$600,B532,3))</f>
        <v>0</v>
      </c>
      <c r="D532" s="51" t="str">
        <f>_xlfn.IFNA(IF(OR($C532="",ISBLANK(VLOOKUP($C532,GVgg!$D$11:$BV1123,$I$3,FALSE))),"",VLOOKUP($C532,GVgg!$D$11:$BV1123,$I$3,FALSE)),"")</f>
        <v/>
      </c>
      <c r="E532" s="51" t="str">
        <f>_xlfn.IFNA(IF(OR($C532="",ISBLANK(VLOOKUP($C532,GVgg!$D$11:$BV1123,$I$3-1,FALSE))),"",VLOOKUP($C532,GVgg!$D$11:$BV1123,$I$3-1,FALSE)),"")</f>
        <v/>
      </c>
      <c r="F532" s="51">
        <f>IF(B532=B533,UPPER(MID(INDEX(GVgg!$B$12:$F$600,B532,1),9,99)),INDEX(GVgg!$B$12:$F$600,B532,5))</f>
        <v>0</v>
      </c>
      <c r="G532" s="51">
        <f>IF(B532=B533,UPPER(MID(INDEX(GVgg!$B$12:$F$600,B532,1),9,99)),INDEX(GVgg!$B$12:$F$600,B532,4))</f>
        <v>0</v>
      </c>
      <c r="H532" s="106">
        <f t="shared" si="18"/>
        <v>0</v>
      </c>
      <c r="I532" s="108" t="str">
        <f t="shared" si="17"/>
        <v xml:space="preserve"> </v>
      </c>
      <c r="J532" s="134" t="str">
        <f>IF($C532="","",_xlfn.IFNA(IF(ISBLANK(VLOOKUP($C532,GVgg!$D$12:BW$600,J$3,FALSE)),"i.a",VLOOKUP($C532,GVgg!$D$12:BW$600,J$3,FALSE)),"i.a"))</f>
        <v>i.a</v>
      </c>
      <c r="K532" s="134" t="str">
        <f>IF($C532="","",_xlfn.IFNA(IF(ISBLANK(VLOOKUP($C532,GVgg!$D$12:BX$600,K$3,FALSE)),"i.a",VLOOKUP($C532,GVgg!$D$12:BX$600,K$3,FALSE)),"i.a"))</f>
        <v>i.a</v>
      </c>
      <c r="L532" s="134" t="str">
        <f>IF($C532="","",_xlfn.IFNA(IF(ISBLANK(VLOOKUP($C532,GVgg!$D$12:BY$600,L$3,FALSE)),"i.a",VLOOKUP($C532,GVgg!$D$12:BY$600,L$3,FALSE)),"i.a"))</f>
        <v>i.a</v>
      </c>
      <c r="M532" s="134" t="str">
        <f>IF($C532="","",_xlfn.IFNA(IF(ISBLANK(VLOOKUP($C532,GVgg!$D$12:BZ$600,M$3,FALSE)),"i.a",VLOOKUP($C532,GVgg!$D$12:BZ$600,M$3,FALSE)),"i.a"))</f>
        <v>i.a</v>
      </c>
      <c r="N532" s="134" t="str">
        <f>IF($C532="","",_xlfn.IFNA(IF(ISBLANK(VLOOKUP($C532,GVgg!$D$12:CA$600,N$3,FALSE)),"i.a",VLOOKUP($C532,GVgg!$D$12:CA$600,N$3,FALSE)),"i.a"))</f>
        <v>i.a</v>
      </c>
      <c r="O532" s="134" t="str">
        <f>IF($C532="","",_xlfn.IFNA(IF(ISBLANK(VLOOKUP($C532,GVgg!$D$12:CB$600,O$3,FALSE)),"i.a",VLOOKUP($C532,GVgg!$D$12:CB$600,O$3,FALSE)),"i.a"))</f>
        <v>i.a</v>
      </c>
      <c r="P532" s="134" t="str">
        <f>IF($C532="","",_xlfn.IFNA(IF(ISBLANK(VLOOKUP($C532,GVgg!$D$12:CC$600,P$3,FALSE)),"i.a",VLOOKUP($C532,GVgg!$D$12:CC$600,P$3,FALSE)),"i.a"))</f>
        <v>i.a</v>
      </c>
      <c r="Q532" s="134" t="str">
        <f>IF($C532="","",_xlfn.IFNA(IF(ISBLANK(VLOOKUP($C532,GVgg!$D$12:CD$600,Q$3,FALSE)),"i.a",VLOOKUP($C532,GVgg!$D$12:CD$600,Q$3,FALSE)),"i.a"))</f>
        <v>i.a</v>
      </c>
      <c r="R532" s="134" t="str">
        <f>IF($C532="","",_xlfn.IFNA(IF(ISBLANK(VLOOKUP($C532,GVgg!$D$12:CE$600,R$3,FALSE)),"i.a",VLOOKUP($C532,GVgg!$D$12:CE$600,R$3,FALSE)),"i.a"))</f>
        <v>i.a</v>
      </c>
      <c r="S532" s="134" t="str">
        <f>IF($C532="","",_xlfn.IFNA(IF(ISBLANK(VLOOKUP($C532,GVgg!$D$12:CF$600,S$3,FALSE)),"i.a",VLOOKUP($C532,GVgg!$D$12:CF$600,S$3,FALSE)),"i.a"))</f>
        <v>i.a</v>
      </c>
      <c r="T532" s="134" t="str">
        <f>IF($C532="","",_xlfn.IFNA(IF(ISBLANK(VLOOKUP($C532,GVgg!$D$12:CG$600,T$3,FALSE)),"i.a",VLOOKUP($C532,GVgg!$D$12:CG$600,T$3,FALSE)),"i.a"))</f>
        <v>i.a</v>
      </c>
      <c r="U532" s="134" t="str">
        <f>IF($C532="","",_xlfn.IFNA(IF(ISBLANK(VLOOKUP($C532,GVgg!$D$12:CH$600,U$3,FALSE)),"i.a",VLOOKUP($C532,GVgg!$D$12:CH$600,U$3,FALSE)),"i.a"))</f>
        <v>i.a</v>
      </c>
      <c r="V532" s="134" t="str">
        <f>IF($C532="","",_xlfn.IFNA(IF(ISBLANK(VLOOKUP($C532,GVgg!$D$12:CI$600,V$3,FALSE)),"i.a",VLOOKUP($C532,GVgg!$D$12:CI$600,V$3,FALSE)),"i.a"))</f>
        <v>i.a</v>
      </c>
      <c r="W532" s="134" t="str">
        <f>IF($C532="","",_xlfn.IFNA(IF(ISBLANK(VLOOKUP($C532,GVgg!$D$12:CJ$600,W$3,FALSE)),"i.a",VLOOKUP($C532,GVgg!$D$12:CJ$600,W$3,FALSE)),"i.a"))</f>
        <v>i.a</v>
      </c>
      <c r="X532" s="134" t="str">
        <f>IF($C532="","",_xlfn.IFNA(IF(ISBLANK(VLOOKUP($C532,GVgg!$D$12:CK$600,X$3,FALSE)),"i.a",VLOOKUP($C532,GVgg!$D$12:CK$600,X$3,FALSE)),"i.a"))</f>
        <v>i.a</v>
      </c>
      <c r="Y532" s="134" t="str">
        <f>IF($C532="","",_xlfn.IFNA(IF(ISBLANK(VLOOKUP($C532,GVgg!$D$12:CL$600,Y$3,FALSE)),"i.a",VLOOKUP($C532,GVgg!$D$12:CL$600,Y$3,FALSE)),"i.a"))</f>
        <v>i.a</v>
      </c>
      <c r="Z532" s="134" t="str">
        <f>IF($C532="","",_xlfn.IFNA(IF(ISBLANK(VLOOKUP($C532,GVgg!$D$12:CM$600,Z$3,FALSE)),"i.a",VLOOKUP($C532,GVgg!$D$12:CM$600,Z$3,FALSE)),"i.a"))</f>
        <v>i.a</v>
      </c>
      <c r="AA532" s="134" t="str">
        <f>IF($C532="","",_xlfn.IFNA(IF(ISBLANK(VLOOKUP($C532,GVgg!$D$12:CN$600,AA$3,FALSE)),"i.a",VLOOKUP($C532,GVgg!$D$12:CN$600,AA$3,FALSE)),"i.a"))</f>
        <v>i.a</v>
      </c>
      <c r="AB532" s="134" t="str">
        <f>IF($C532="","",_xlfn.IFNA(IF(ISBLANK(VLOOKUP($C532,GVgg!$D$12:CO$600,AB$3,FALSE)),"i.a",VLOOKUP($C532,GVgg!$D$12:CO$600,AB$3,FALSE)),"i.a"))</f>
        <v>i.a</v>
      </c>
    </row>
    <row r="533" spans="1:28" x14ac:dyDescent="0.2">
      <c r="A533" s="45">
        <v>525</v>
      </c>
      <c r="B533" s="45">
        <f>IF(OR(B532=B531,INDEX(GVgg!$B$12:$D$600,B532,1)=""),B532+1,B532)</f>
        <v>525</v>
      </c>
      <c r="C533" s="45">
        <f>IF(B533=B534,"",INDEX(GVgg!$B$12:$D$600,B533,3))</f>
        <v>0</v>
      </c>
      <c r="D533" s="51" t="str">
        <f>_xlfn.IFNA(IF(OR($C533="",ISBLANK(VLOOKUP($C533,GVgg!$D$11:$BV1124,$I$3,FALSE))),"",VLOOKUP($C533,GVgg!$D$11:$BV1124,$I$3,FALSE)),"")</f>
        <v/>
      </c>
      <c r="E533" s="51" t="str">
        <f>_xlfn.IFNA(IF(OR($C533="",ISBLANK(VLOOKUP($C533,GVgg!$D$11:$BV1124,$I$3-1,FALSE))),"",VLOOKUP($C533,GVgg!$D$11:$BV1124,$I$3-1,FALSE)),"")</f>
        <v/>
      </c>
      <c r="F533" s="51">
        <f>IF(B533=B534,UPPER(MID(INDEX(GVgg!$B$12:$F$600,B533,1),9,99)),INDEX(GVgg!$B$12:$F$600,B533,5))</f>
        <v>0</v>
      </c>
      <c r="G533" s="51">
        <f>IF(B533=B534,UPPER(MID(INDEX(GVgg!$B$12:$F$600,B533,1),9,99)),INDEX(GVgg!$B$12:$F$600,B533,4))</f>
        <v>0</v>
      </c>
      <c r="H533" s="106">
        <f t="shared" si="18"/>
        <v>0</v>
      </c>
      <c r="I533" s="108" t="str">
        <f t="shared" si="17"/>
        <v xml:space="preserve"> </v>
      </c>
      <c r="J533" s="134" t="str">
        <f>IF($C533="","",_xlfn.IFNA(IF(ISBLANK(VLOOKUP($C533,GVgg!$D$12:BW$600,J$3,FALSE)),"i.a",VLOOKUP($C533,GVgg!$D$12:BW$600,J$3,FALSE)),"i.a"))</f>
        <v>i.a</v>
      </c>
      <c r="K533" s="134" t="str">
        <f>IF($C533="","",_xlfn.IFNA(IF(ISBLANK(VLOOKUP($C533,GVgg!$D$12:BX$600,K$3,FALSE)),"i.a",VLOOKUP($C533,GVgg!$D$12:BX$600,K$3,FALSE)),"i.a"))</f>
        <v>i.a</v>
      </c>
      <c r="L533" s="134" t="str">
        <f>IF($C533="","",_xlfn.IFNA(IF(ISBLANK(VLOOKUP($C533,GVgg!$D$12:BY$600,L$3,FALSE)),"i.a",VLOOKUP($C533,GVgg!$D$12:BY$600,L$3,FALSE)),"i.a"))</f>
        <v>i.a</v>
      </c>
      <c r="M533" s="134" t="str">
        <f>IF($C533="","",_xlfn.IFNA(IF(ISBLANK(VLOOKUP($C533,GVgg!$D$12:BZ$600,M$3,FALSE)),"i.a",VLOOKUP($C533,GVgg!$D$12:BZ$600,M$3,FALSE)),"i.a"))</f>
        <v>i.a</v>
      </c>
      <c r="N533" s="134" t="str">
        <f>IF($C533="","",_xlfn.IFNA(IF(ISBLANK(VLOOKUP($C533,GVgg!$D$12:CA$600,N$3,FALSE)),"i.a",VLOOKUP($C533,GVgg!$D$12:CA$600,N$3,FALSE)),"i.a"))</f>
        <v>i.a</v>
      </c>
      <c r="O533" s="134" t="str">
        <f>IF($C533="","",_xlfn.IFNA(IF(ISBLANK(VLOOKUP($C533,GVgg!$D$12:CB$600,O$3,FALSE)),"i.a",VLOOKUP($C533,GVgg!$D$12:CB$600,O$3,FALSE)),"i.a"))</f>
        <v>i.a</v>
      </c>
      <c r="P533" s="134" t="str">
        <f>IF($C533="","",_xlfn.IFNA(IF(ISBLANK(VLOOKUP($C533,GVgg!$D$12:CC$600,P$3,FALSE)),"i.a",VLOOKUP($C533,GVgg!$D$12:CC$600,P$3,FALSE)),"i.a"))</f>
        <v>i.a</v>
      </c>
      <c r="Q533" s="134" t="str">
        <f>IF($C533="","",_xlfn.IFNA(IF(ISBLANK(VLOOKUP($C533,GVgg!$D$12:CD$600,Q$3,FALSE)),"i.a",VLOOKUP($C533,GVgg!$D$12:CD$600,Q$3,FALSE)),"i.a"))</f>
        <v>i.a</v>
      </c>
      <c r="R533" s="134" t="str">
        <f>IF($C533="","",_xlfn.IFNA(IF(ISBLANK(VLOOKUP($C533,GVgg!$D$12:CE$600,R$3,FALSE)),"i.a",VLOOKUP($C533,GVgg!$D$12:CE$600,R$3,FALSE)),"i.a"))</f>
        <v>i.a</v>
      </c>
      <c r="S533" s="134" t="str">
        <f>IF($C533="","",_xlfn.IFNA(IF(ISBLANK(VLOOKUP($C533,GVgg!$D$12:CF$600,S$3,FALSE)),"i.a",VLOOKUP($C533,GVgg!$D$12:CF$600,S$3,FALSE)),"i.a"))</f>
        <v>i.a</v>
      </c>
      <c r="T533" s="134" t="str">
        <f>IF($C533="","",_xlfn.IFNA(IF(ISBLANK(VLOOKUP($C533,GVgg!$D$12:CG$600,T$3,FALSE)),"i.a",VLOOKUP($C533,GVgg!$D$12:CG$600,T$3,FALSE)),"i.a"))</f>
        <v>i.a</v>
      </c>
      <c r="U533" s="134" t="str">
        <f>IF($C533="","",_xlfn.IFNA(IF(ISBLANK(VLOOKUP($C533,GVgg!$D$12:CH$600,U$3,FALSE)),"i.a",VLOOKUP($C533,GVgg!$D$12:CH$600,U$3,FALSE)),"i.a"))</f>
        <v>i.a</v>
      </c>
      <c r="V533" s="134" t="str">
        <f>IF($C533="","",_xlfn.IFNA(IF(ISBLANK(VLOOKUP($C533,GVgg!$D$12:CI$600,V$3,FALSE)),"i.a",VLOOKUP($C533,GVgg!$D$12:CI$600,V$3,FALSE)),"i.a"))</f>
        <v>i.a</v>
      </c>
      <c r="W533" s="134" t="str">
        <f>IF($C533="","",_xlfn.IFNA(IF(ISBLANK(VLOOKUP($C533,GVgg!$D$12:CJ$600,W$3,FALSE)),"i.a",VLOOKUP($C533,GVgg!$D$12:CJ$600,W$3,FALSE)),"i.a"))</f>
        <v>i.a</v>
      </c>
      <c r="X533" s="134" t="str">
        <f>IF($C533="","",_xlfn.IFNA(IF(ISBLANK(VLOOKUP($C533,GVgg!$D$12:CK$600,X$3,FALSE)),"i.a",VLOOKUP($C533,GVgg!$D$12:CK$600,X$3,FALSE)),"i.a"))</f>
        <v>i.a</v>
      </c>
      <c r="Y533" s="134" t="str">
        <f>IF($C533="","",_xlfn.IFNA(IF(ISBLANK(VLOOKUP($C533,GVgg!$D$12:CL$600,Y$3,FALSE)),"i.a",VLOOKUP($C533,GVgg!$D$12:CL$600,Y$3,FALSE)),"i.a"))</f>
        <v>i.a</v>
      </c>
      <c r="Z533" s="134" t="str">
        <f>IF($C533="","",_xlfn.IFNA(IF(ISBLANK(VLOOKUP($C533,GVgg!$D$12:CM$600,Z$3,FALSE)),"i.a",VLOOKUP($C533,GVgg!$D$12:CM$600,Z$3,FALSE)),"i.a"))</f>
        <v>i.a</v>
      </c>
      <c r="AA533" s="134" t="str">
        <f>IF($C533="","",_xlfn.IFNA(IF(ISBLANK(VLOOKUP($C533,GVgg!$D$12:CN$600,AA$3,FALSE)),"i.a",VLOOKUP($C533,GVgg!$D$12:CN$600,AA$3,FALSE)),"i.a"))</f>
        <v>i.a</v>
      </c>
      <c r="AB533" s="134" t="str">
        <f>IF($C533="","",_xlfn.IFNA(IF(ISBLANK(VLOOKUP($C533,GVgg!$D$12:CO$600,AB$3,FALSE)),"i.a",VLOOKUP($C533,GVgg!$D$12:CO$600,AB$3,FALSE)),"i.a"))</f>
        <v>i.a</v>
      </c>
    </row>
    <row r="534" spans="1:28" x14ac:dyDescent="0.2">
      <c r="A534" s="45">
        <v>526</v>
      </c>
      <c r="B534" s="45">
        <f>IF(OR(B533=B532,INDEX(GVgg!$B$12:$D$600,B533,1)=""),B533+1,B533)</f>
        <v>526</v>
      </c>
      <c r="C534" s="45">
        <f>IF(B534=B535,"",INDEX(GVgg!$B$12:$D$600,B534,3))</f>
        <v>0</v>
      </c>
      <c r="D534" s="51" t="str">
        <f>_xlfn.IFNA(IF(OR($C534="",ISBLANK(VLOOKUP($C534,GVgg!$D$11:$BV1125,$I$3,FALSE))),"",VLOOKUP($C534,GVgg!$D$11:$BV1125,$I$3,FALSE)),"")</f>
        <v/>
      </c>
      <c r="E534" s="51" t="str">
        <f>_xlfn.IFNA(IF(OR($C534="",ISBLANK(VLOOKUP($C534,GVgg!$D$11:$BV1125,$I$3-1,FALSE))),"",VLOOKUP($C534,GVgg!$D$11:$BV1125,$I$3-1,FALSE)),"")</f>
        <v/>
      </c>
      <c r="F534" s="51">
        <f>IF(B534=B535,UPPER(MID(INDEX(GVgg!$B$12:$F$600,B534,1),9,99)),INDEX(GVgg!$B$12:$F$600,B534,5))</f>
        <v>0</v>
      </c>
      <c r="G534" s="51">
        <f>IF(B534=B535,UPPER(MID(INDEX(GVgg!$B$12:$F$600,B534,1),9,99)),INDEX(GVgg!$B$12:$F$600,B534,4))</f>
        <v>0</v>
      </c>
      <c r="H534" s="106">
        <f t="shared" si="18"/>
        <v>0</v>
      </c>
      <c r="I534" s="108" t="str">
        <f t="shared" si="17"/>
        <v xml:space="preserve"> </v>
      </c>
      <c r="J534" s="134" t="str">
        <f>IF($C534="","",_xlfn.IFNA(IF(ISBLANK(VLOOKUP($C534,GVgg!$D$12:BW$600,J$3,FALSE)),"i.a",VLOOKUP($C534,GVgg!$D$12:BW$600,J$3,FALSE)),"i.a"))</f>
        <v>i.a</v>
      </c>
      <c r="K534" s="134" t="str">
        <f>IF($C534="","",_xlfn.IFNA(IF(ISBLANK(VLOOKUP($C534,GVgg!$D$12:BX$600,K$3,FALSE)),"i.a",VLOOKUP($C534,GVgg!$D$12:BX$600,K$3,FALSE)),"i.a"))</f>
        <v>i.a</v>
      </c>
      <c r="L534" s="134" t="str">
        <f>IF($C534="","",_xlfn.IFNA(IF(ISBLANK(VLOOKUP($C534,GVgg!$D$12:BY$600,L$3,FALSE)),"i.a",VLOOKUP($C534,GVgg!$D$12:BY$600,L$3,FALSE)),"i.a"))</f>
        <v>i.a</v>
      </c>
      <c r="M534" s="134" t="str">
        <f>IF($C534="","",_xlfn.IFNA(IF(ISBLANK(VLOOKUP($C534,GVgg!$D$12:BZ$600,M$3,FALSE)),"i.a",VLOOKUP($C534,GVgg!$D$12:BZ$600,M$3,FALSE)),"i.a"))</f>
        <v>i.a</v>
      </c>
      <c r="N534" s="134" t="str">
        <f>IF($C534="","",_xlfn.IFNA(IF(ISBLANK(VLOOKUP($C534,GVgg!$D$12:CA$600,N$3,FALSE)),"i.a",VLOOKUP($C534,GVgg!$D$12:CA$600,N$3,FALSE)),"i.a"))</f>
        <v>i.a</v>
      </c>
      <c r="O534" s="134" t="str">
        <f>IF($C534="","",_xlfn.IFNA(IF(ISBLANK(VLOOKUP($C534,GVgg!$D$12:CB$600,O$3,FALSE)),"i.a",VLOOKUP($C534,GVgg!$D$12:CB$600,O$3,FALSE)),"i.a"))</f>
        <v>i.a</v>
      </c>
      <c r="P534" s="134" t="str">
        <f>IF($C534="","",_xlfn.IFNA(IF(ISBLANK(VLOOKUP($C534,GVgg!$D$12:CC$600,P$3,FALSE)),"i.a",VLOOKUP($C534,GVgg!$D$12:CC$600,P$3,FALSE)),"i.a"))</f>
        <v>i.a</v>
      </c>
      <c r="Q534" s="134" t="str">
        <f>IF($C534="","",_xlfn.IFNA(IF(ISBLANK(VLOOKUP($C534,GVgg!$D$12:CD$600,Q$3,FALSE)),"i.a",VLOOKUP($C534,GVgg!$D$12:CD$600,Q$3,FALSE)),"i.a"))</f>
        <v>i.a</v>
      </c>
      <c r="R534" s="134" t="str">
        <f>IF($C534="","",_xlfn.IFNA(IF(ISBLANK(VLOOKUP($C534,GVgg!$D$12:CE$600,R$3,FALSE)),"i.a",VLOOKUP($C534,GVgg!$D$12:CE$600,R$3,FALSE)),"i.a"))</f>
        <v>i.a</v>
      </c>
      <c r="S534" s="134" t="str">
        <f>IF($C534="","",_xlfn.IFNA(IF(ISBLANK(VLOOKUP($C534,GVgg!$D$12:CF$600,S$3,FALSE)),"i.a",VLOOKUP($C534,GVgg!$D$12:CF$600,S$3,FALSE)),"i.a"))</f>
        <v>i.a</v>
      </c>
      <c r="T534" s="134" t="str">
        <f>IF($C534="","",_xlfn.IFNA(IF(ISBLANK(VLOOKUP($C534,GVgg!$D$12:CG$600,T$3,FALSE)),"i.a",VLOOKUP($C534,GVgg!$D$12:CG$600,T$3,FALSE)),"i.a"))</f>
        <v>i.a</v>
      </c>
      <c r="U534" s="134" t="str">
        <f>IF($C534="","",_xlfn.IFNA(IF(ISBLANK(VLOOKUP($C534,GVgg!$D$12:CH$600,U$3,FALSE)),"i.a",VLOOKUP($C534,GVgg!$D$12:CH$600,U$3,FALSE)),"i.a"))</f>
        <v>i.a</v>
      </c>
      <c r="V534" s="134" t="str">
        <f>IF($C534="","",_xlfn.IFNA(IF(ISBLANK(VLOOKUP($C534,GVgg!$D$12:CI$600,V$3,FALSE)),"i.a",VLOOKUP($C534,GVgg!$D$12:CI$600,V$3,FALSE)),"i.a"))</f>
        <v>i.a</v>
      </c>
      <c r="W534" s="134" t="str">
        <f>IF($C534="","",_xlfn.IFNA(IF(ISBLANK(VLOOKUP($C534,GVgg!$D$12:CJ$600,W$3,FALSE)),"i.a",VLOOKUP($C534,GVgg!$D$12:CJ$600,W$3,FALSE)),"i.a"))</f>
        <v>i.a</v>
      </c>
      <c r="X534" s="134" t="str">
        <f>IF($C534="","",_xlfn.IFNA(IF(ISBLANK(VLOOKUP($C534,GVgg!$D$12:CK$600,X$3,FALSE)),"i.a",VLOOKUP($C534,GVgg!$D$12:CK$600,X$3,FALSE)),"i.a"))</f>
        <v>i.a</v>
      </c>
      <c r="Y534" s="134" t="str">
        <f>IF($C534="","",_xlfn.IFNA(IF(ISBLANK(VLOOKUP($C534,GVgg!$D$12:CL$600,Y$3,FALSE)),"i.a",VLOOKUP($C534,GVgg!$D$12:CL$600,Y$3,FALSE)),"i.a"))</f>
        <v>i.a</v>
      </c>
      <c r="Z534" s="134" t="str">
        <f>IF($C534="","",_xlfn.IFNA(IF(ISBLANK(VLOOKUP($C534,GVgg!$D$12:CM$600,Z$3,FALSE)),"i.a",VLOOKUP($C534,GVgg!$D$12:CM$600,Z$3,FALSE)),"i.a"))</f>
        <v>i.a</v>
      </c>
      <c r="AA534" s="134" t="str">
        <f>IF($C534="","",_xlfn.IFNA(IF(ISBLANK(VLOOKUP($C534,GVgg!$D$12:CN$600,AA$3,FALSE)),"i.a",VLOOKUP($C534,GVgg!$D$12:CN$600,AA$3,FALSE)),"i.a"))</f>
        <v>i.a</v>
      </c>
      <c r="AB534" s="134" t="str">
        <f>IF($C534="","",_xlfn.IFNA(IF(ISBLANK(VLOOKUP($C534,GVgg!$D$12:CO$600,AB$3,FALSE)),"i.a",VLOOKUP($C534,GVgg!$D$12:CO$600,AB$3,FALSE)),"i.a"))</f>
        <v>i.a</v>
      </c>
    </row>
    <row r="535" spans="1:28" x14ac:dyDescent="0.2">
      <c r="A535" s="45">
        <v>527</v>
      </c>
      <c r="B535" s="45">
        <f>IF(OR(B534=B533,INDEX(GVgg!$B$12:$D$600,B534,1)=""),B534+1,B534)</f>
        <v>527</v>
      </c>
      <c r="C535" s="45">
        <f>IF(B535=B536,"",INDEX(GVgg!$B$12:$D$600,B535,3))</f>
        <v>0</v>
      </c>
      <c r="D535" s="51" t="str">
        <f>_xlfn.IFNA(IF(OR($C535="",ISBLANK(VLOOKUP($C535,GVgg!$D$11:$BV1126,$I$3,FALSE))),"",VLOOKUP($C535,GVgg!$D$11:$BV1126,$I$3,FALSE)),"")</f>
        <v/>
      </c>
      <c r="E535" s="51" t="str">
        <f>_xlfn.IFNA(IF(OR($C535="",ISBLANK(VLOOKUP($C535,GVgg!$D$11:$BV1126,$I$3-1,FALSE))),"",VLOOKUP($C535,GVgg!$D$11:$BV1126,$I$3-1,FALSE)),"")</f>
        <v/>
      </c>
      <c r="F535" s="51">
        <f>IF(B535=B536,UPPER(MID(INDEX(GVgg!$B$12:$F$600,B535,1),9,99)),INDEX(GVgg!$B$12:$F$600,B535,5))</f>
        <v>0</v>
      </c>
      <c r="G535" s="51">
        <f>IF(B535=B536,UPPER(MID(INDEX(GVgg!$B$12:$F$600,B535,1),9,99)),INDEX(GVgg!$B$12:$F$600,B535,4))</f>
        <v>0</v>
      </c>
      <c r="H535" s="106">
        <f t="shared" si="18"/>
        <v>0</v>
      </c>
      <c r="I535" s="108" t="str">
        <f t="shared" si="17"/>
        <v xml:space="preserve"> </v>
      </c>
      <c r="J535" s="134" t="str">
        <f>IF($C535="","",_xlfn.IFNA(IF(ISBLANK(VLOOKUP($C535,GVgg!$D$12:BW$600,J$3,FALSE)),"i.a",VLOOKUP($C535,GVgg!$D$12:BW$600,J$3,FALSE)),"i.a"))</f>
        <v>i.a</v>
      </c>
      <c r="K535" s="134" t="str">
        <f>IF($C535="","",_xlfn.IFNA(IF(ISBLANK(VLOOKUP($C535,GVgg!$D$12:BX$600,K$3,FALSE)),"i.a",VLOOKUP($C535,GVgg!$D$12:BX$600,K$3,FALSE)),"i.a"))</f>
        <v>i.a</v>
      </c>
      <c r="L535" s="134" t="str">
        <f>IF($C535="","",_xlfn.IFNA(IF(ISBLANK(VLOOKUP($C535,GVgg!$D$12:BY$600,L$3,FALSE)),"i.a",VLOOKUP($C535,GVgg!$D$12:BY$600,L$3,FALSE)),"i.a"))</f>
        <v>i.a</v>
      </c>
      <c r="M535" s="134" t="str">
        <f>IF($C535="","",_xlfn.IFNA(IF(ISBLANK(VLOOKUP($C535,GVgg!$D$12:BZ$600,M$3,FALSE)),"i.a",VLOOKUP($C535,GVgg!$D$12:BZ$600,M$3,FALSE)),"i.a"))</f>
        <v>i.a</v>
      </c>
      <c r="N535" s="134" t="str">
        <f>IF($C535="","",_xlfn.IFNA(IF(ISBLANK(VLOOKUP($C535,GVgg!$D$12:CA$600,N$3,FALSE)),"i.a",VLOOKUP($C535,GVgg!$D$12:CA$600,N$3,FALSE)),"i.a"))</f>
        <v>i.a</v>
      </c>
      <c r="O535" s="134" t="str">
        <f>IF($C535="","",_xlfn.IFNA(IF(ISBLANK(VLOOKUP($C535,GVgg!$D$12:CB$600,O$3,FALSE)),"i.a",VLOOKUP($C535,GVgg!$D$12:CB$600,O$3,FALSE)),"i.a"))</f>
        <v>i.a</v>
      </c>
      <c r="P535" s="134" t="str">
        <f>IF($C535="","",_xlfn.IFNA(IF(ISBLANK(VLOOKUP($C535,GVgg!$D$12:CC$600,P$3,FALSE)),"i.a",VLOOKUP($C535,GVgg!$D$12:CC$600,P$3,FALSE)),"i.a"))</f>
        <v>i.a</v>
      </c>
      <c r="Q535" s="134" t="str">
        <f>IF($C535="","",_xlfn.IFNA(IF(ISBLANK(VLOOKUP($C535,GVgg!$D$12:CD$600,Q$3,FALSE)),"i.a",VLOOKUP($C535,GVgg!$D$12:CD$600,Q$3,FALSE)),"i.a"))</f>
        <v>i.a</v>
      </c>
      <c r="R535" s="134" t="str">
        <f>IF($C535="","",_xlfn.IFNA(IF(ISBLANK(VLOOKUP($C535,GVgg!$D$12:CE$600,R$3,FALSE)),"i.a",VLOOKUP($C535,GVgg!$D$12:CE$600,R$3,FALSE)),"i.a"))</f>
        <v>i.a</v>
      </c>
      <c r="S535" s="134" t="str">
        <f>IF($C535="","",_xlfn.IFNA(IF(ISBLANK(VLOOKUP($C535,GVgg!$D$12:CF$600,S$3,FALSE)),"i.a",VLOOKUP($C535,GVgg!$D$12:CF$600,S$3,FALSE)),"i.a"))</f>
        <v>i.a</v>
      </c>
      <c r="T535" s="134" t="str">
        <f>IF($C535="","",_xlfn.IFNA(IF(ISBLANK(VLOOKUP($C535,GVgg!$D$12:CG$600,T$3,FALSE)),"i.a",VLOOKUP($C535,GVgg!$D$12:CG$600,T$3,FALSE)),"i.a"))</f>
        <v>i.a</v>
      </c>
      <c r="U535" s="134" t="str">
        <f>IF($C535="","",_xlfn.IFNA(IF(ISBLANK(VLOOKUP($C535,GVgg!$D$12:CH$600,U$3,FALSE)),"i.a",VLOOKUP($C535,GVgg!$D$12:CH$600,U$3,FALSE)),"i.a"))</f>
        <v>i.a</v>
      </c>
      <c r="V535" s="134" t="str">
        <f>IF($C535="","",_xlfn.IFNA(IF(ISBLANK(VLOOKUP($C535,GVgg!$D$12:CI$600,V$3,FALSE)),"i.a",VLOOKUP($C535,GVgg!$D$12:CI$600,V$3,FALSE)),"i.a"))</f>
        <v>i.a</v>
      </c>
      <c r="W535" s="134" t="str">
        <f>IF($C535="","",_xlfn.IFNA(IF(ISBLANK(VLOOKUP($C535,GVgg!$D$12:CJ$600,W$3,FALSE)),"i.a",VLOOKUP($C535,GVgg!$D$12:CJ$600,W$3,FALSE)),"i.a"))</f>
        <v>i.a</v>
      </c>
      <c r="X535" s="134" t="str">
        <f>IF($C535="","",_xlfn.IFNA(IF(ISBLANK(VLOOKUP($C535,GVgg!$D$12:CK$600,X$3,FALSE)),"i.a",VLOOKUP($C535,GVgg!$D$12:CK$600,X$3,FALSE)),"i.a"))</f>
        <v>i.a</v>
      </c>
      <c r="Y535" s="134" t="str">
        <f>IF($C535="","",_xlfn.IFNA(IF(ISBLANK(VLOOKUP($C535,GVgg!$D$12:CL$600,Y$3,FALSE)),"i.a",VLOOKUP($C535,GVgg!$D$12:CL$600,Y$3,FALSE)),"i.a"))</f>
        <v>i.a</v>
      </c>
      <c r="Z535" s="134" t="str">
        <f>IF($C535="","",_xlfn.IFNA(IF(ISBLANK(VLOOKUP($C535,GVgg!$D$12:CM$600,Z$3,FALSE)),"i.a",VLOOKUP($C535,GVgg!$D$12:CM$600,Z$3,FALSE)),"i.a"))</f>
        <v>i.a</v>
      </c>
      <c r="AA535" s="134" t="str">
        <f>IF($C535="","",_xlfn.IFNA(IF(ISBLANK(VLOOKUP($C535,GVgg!$D$12:CN$600,AA$3,FALSE)),"i.a",VLOOKUP($C535,GVgg!$D$12:CN$600,AA$3,FALSE)),"i.a"))</f>
        <v>i.a</v>
      </c>
      <c r="AB535" s="134" t="str">
        <f>IF($C535="","",_xlfn.IFNA(IF(ISBLANK(VLOOKUP($C535,GVgg!$D$12:CO$600,AB$3,FALSE)),"i.a",VLOOKUP($C535,GVgg!$D$12:CO$600,AB$3,FALSE)),"i.a"))</f>
        <v>i.a</v>
      </c>
    </row>
    <row r="536" spans="1:28" x14ac:dyDescent="0.2">
      <c r="A536" s="45">
        <v>528</v>
      </c>
      <c r="B536" s="45">
        <f>IF(OR(B535=B534,INDEX(GVgg!$B$12:$D$600,B535,1)=""),B535+1,B535)</f>
        <v>528</v>
      </c>
      <c r="C536" s="45">
        <f>IF(B536=B537,"",INDEX(GVgg!$B$12:$D$600,B536,3))</f>
        <v>0</v>
      </c>
      <c r="D536" s="51" t="str">
        <f>_xlfn.IFNA(IF(OR($C536="",ISBLANK(VLOOKUP($C536,GVgg!$D$11:$BV1127,$I$3,FALSE))),"",VLOOKUP($C536,GVgg!$D$11:$BV1127,$I$3,FALSE)),"")</f>
        <v/>
      </c>
      <c r="E536" s="51" t="str">
        <f>_xlfn.IFNA(IF(OR($C536="",ISBLANK(VLOOKUP($C536,GVgg!$D$11:$BV1127,$I$3-1,FALSE))),"",VLOOKUP($C536,GVgg!$D$11:$BV1127,$I$3-1,FALSE)),"")</f>
        <v/>
      </c>
      <c r="F536" s="51">
        <f>IF(B536=B537,UPPER(MID(INDEX(GVgg!$B$12:$F$600,B536,1),9,99)),INDEX(GVgg!$B$12:$F$600,B536,5))</f>
        <v>0</v>
      </c>
      <c r="G536" s="51">
        <f>IF(B536=B537,UPPER(MID(INDEX(GVgg!$B$12:$F$600,B536,1),9,99)),INDEX(GVgg!$B$12:$F$600,B536,4))</f>
        <v>0</v>
      </c>
      <c r="H536" s="106">
        <f t="shared" si="18"/>
        <v>0</v>
      </c>
      <c r="I536" s="108" t="str">
        <f t="shared" si="17"/>
        <v xml:space="preserve"> </v>
      </c>
      <c r="J536" s="134" t="str">
        <f>IF($C536="","",_xlfn.IFNA(IF(ISBLANK(VLOOKUP($C536,GVgg!$D$12:BW$600,J$3,FALSE)),"i.a",VLOOKUP($C536,GVgg!$D$12:BW$600,J$3,FALSE)),"i.a"))</f>
        <v>i.a</v>
      </c>
      <c r="K536" s="134" t="str">
        <f>IF($C536="","",_xlfn.IFNA(IF(ISBLANK(VLOOKUP($C536,GVgg!$D$12:BX$600,K$3,FALSE)),"i.a",VLOOKUP($C536,GVgg!$D$12:BX$600,K$3,FALSE)),"i.a"))</f>
        <v>i.a</v>
      </c>
      <c r="L536" s="134" t="str">
        <f>IF($C536="","",_xlfn.IFNA(IF(ISBLANK(VLOOKUP($C536,GVgg!$D$12:BY$600,L$3,FALSE)),"i.a",VLOOKUP($C536,GVgg!$D$12:BY$600,L$3,FALSE)),"i.a"))</f>
        <v>i.a</v>
      </c>
      <c r="M536" s="134" t="str">
        <f>IF($C536="","",_xlfn.IFNA(IF(ISBLANK(VLOOKUP($C536,GVgg!$D$12:BZ$600,M$3,FALSE)),"i.a",VLOOKUP($C536,GVgg!$D$12:BZ$600,M$3,FALSE)),"i.a"))</f>
        <v>i.a</v>
      </c>
      <c r="N536" s="134" t="str">
        <f>IF($C536="","",_xlfn.IFNA(IF(ISBLANK(VLOOKUP($C536,GVgg!$D$12:CA$600,N$3,FALSE)),"i.a",VLOOKUP($C536,GVgg!$D$12:CA$600,N$3,FALSE)),"i.a"))</f>
        <v>i.a</v>
      </c>
      <c r="O536" s="134" t="str">
        <f>IF($C536="","",_xlfn.IFNA(IF(ISBLANK(VLOOKUP($C536,GVgg!$D$12:CB$600,O$3,FALSE)),"i.a",VLOOKUP($C536,GVgg!$D$12:CB$600,O$3,FALSE)),"i.a"))</f>
        <v>i.a</v>
      </c>
      <c r="P536" s="134" t="str">
        <f>IF($C536="","",_xlfn.IFNA(IF(ISBLANK(VLOOKUP($C536,GVgg!$D$12:CC$600,P$3,FALSE)),"i.a",VLOOKUP($C536,GVgg!$D$12:CC$600,P$3,FALSE)),"i.a"))</f>
        <v>i.a</v>
      </c>
      <c r="Q536" s="134" t="str">
        <f>IF($C536="","",_xlfn.IFNA(IF(ISBLANK(VLOOKUP($C536,GVgg!$D$12:CD$600,Q$3,FALSE)),"i.a",VLOOKUP($C536,GVgg!$D$12:CD$600,Q$3,FALSE)),"i.a"))</f>
        <v>i.a</v>
      </c>
      <c r="R536" s="134" t="str">
        <f>IF($C536="","",_xlfn.IFNA(IF(ISBLANK(VLOOKUP($C536,GVgg!$D$12:CE$600,R$3,FALSE)),"i.a",VLOOKUP($C536,GVgg!$D$12:CE$600,R$3,FALSE)),"i.a"))</f>
        <v>i.a</v>
      </c>
      <c r="S536" s="134" t="str">
        <f>IF($C536="","",_xlfn.IFNA(IF(ISBLANK(VLOOKUP($C536,GVgg!$D$12:CF$600,S$3,FALSE)),"i.a",VLOOKUP($C536,GVgg!$D$12:CF$600,S$3,FALSE)),"i.a"))</f>
        <v>i.a</v>
      </c>
      <c r="T536" s="134" t="str">
        <f>IF($C536="","",_xlfn.IFNA(IF(ISBLANK(VLOOKUP($C536,GVgg!$D$12:CG$600,T$3,FALSE)),"i.a",VLOOKUP($C536,GVgg!$D$12:CG$600,T$3,FALSE)),"i.a"))</f>
        <v>i.a</v>
      </c>
      <c r="U536" s="134" t="str">
        <f>IF($C536="","",_xlfn.IFNA(IF(ISBLANK(VLOOKUP($C536,GVgg!$D$12:CH$600,U$3,FALSE)),"i.a",VLOOKUP($C536,GVgg!$D$12:CH$600,U$3,FALSE)),"i.a"))</f>
        <v>i.a</v>
      </c>
      <c r="V536" s="134" t="str">
        <f>IF($C536="","",_xlfn.IFNA(IF(ISBLANK(VLOOKUP($C536,GVgg!$D$12:CI$600,V$3,FALSE)),"i.a",VLOOKUP($C536,GVgg!$D$12:CI$600,V$3,FALSE)),"i.a"))</f>
        <v>i.a</v>
      </c>
      <c r="W536" s="134" t="str">
        <f>IF($C536="","",_xlfn.IFNA(IF(ISBLANK(VLOOKUP($C536,GVgg!$D$12:CJ$600,W$3,FALSE)),"i.a",VLOOKUP($C536,GVgg!$D$12:CJ$600,W$3,FALSE)),"i.a"))</f>
        <v>i.a</v>
      </c>
      <c r="X536" s="134" t="str">
        <f>IF($C536="","",_xlfn.IFNA(IF(ISBLANK(VLOOKUP($C536,GVgg!$D$12:CK$600,X$3,FALSE)),"i.a",VLOOKUP($C536,GVgg!$D$12:CK$600,X$3,FALSE)),"i.a"))</f>
        <v>i.a</v>
      </c>
      <c r="Y536" s="134" t="str">
        <f>IF($C536="","",_xlfn.IFNA(IF(ISBLANK(VLOOKUP($C536,GVgg!$D$12:CL$600,Y$3,FALSE)),"i.a",VLOOKUP($C536,GVgg!$D$12:CL$600,Y$3,FALSE)),"i.a"))</f>
        <v>i.a</v>
      </c>
      <c r="Z536" s="134" t="str">
        <f>IF($C536="","",_xlfn.IFNA(IF(ISBLANK(VLOOKUP($C536,GVgg!$D$12:CM$600,Z$3,FALSE)),"i.a",VLOOKUP($C536,GVgg!$D$12:CM$600,Z$3,FALSE)),"i.a"))</f>
        <v>i.a</v>
      </c>
      <c r="AA536" s="134" t="str">
        <f>IF($C536="","",_xlfn.IFNA(IF(ISBLANK(VLOOKUP($C536,GVgg!$D$12:CN$600,AA$3,FALSE)),"i.a",VLOOKUP($C536,GVgg!$D$12:CN$600,AA$3,FALSE)),"i.a"))</f>
        <v>i.a</v>
      </c>
      <c r="AB536" s="134" t="str">
        <f>IF($C536="","",_xlfn.IFNA(IF(ISBLANK(VLOOKUP($C536,GVgg!$D$12:CO$600,AB$3,FALSE)),"i.a",VLOOKUP($C536,GVgg!$D$12:CO$600,AB$3,FALSE)),"i.a"))</f>
        <v>i.a</v>
      </c>
    </row>
    <row r="537" spans="1:28" x14ac:dyDescent="0.2">
      <c r="A537" s="45">
        <v>529</v>
      </c>
      <c r="B537" s="45">
        <f>IF(OR(B536=B535,INDEX(GVgg!$B$12:$D$600,B536,1)=""),B536+1,B536)</f>
        <v>529</v>
      </c>
      <c r="C537" s="45">
        <f>IF(B537=B538,"",INDEX(GVgg!$B$12:$D$600,B537,3))</f>
        <v>0</v>
      </c>
      <c r="D537" s="51" t="str">
        <f>_xlfn.IFNA(IF(OR($C537="",ISBLANK(VLOOKUP($C537,GVgg!$D$11:$BV1128,$I$3,FALSE))),"",VLOOKUP($C537,GVgg!$D$11:$BV1128,$I$3,FALSE)),"")</f>
        <v/>
      </c>
      <c r="E537" s="51" t="str">
        <f>_xlfn.IFNA(IF(OR($C537="",ISBLANK(VLOOKUP($C537,GVgg!$D$11:$BV1128,$I$3-1,FALSE))),"",VLOOKUP($C537,GVgg!$D$11:$BV1128,$I$3-1,FALSE)),"")</f>
        <v/>
      </c>
      <c r="F537" s="51">
        <f>IF(B537=B538,UPPER(MID(INDEX(GVgg!$B$12:$F$600,B537,1),9,99)),INDEX(GVgg!$B$12:$F$600,B537,5))</f>
        <v>0</v>
      </c>
      <c r="G537" s="51">
        <f>IF(B537=B538,UPPER(MID(INDEX(GVgg!$B$12:$F$600,B537,1),9,99)),INDEX(GVgg!$B$12:$F$600,B537,4))</f>
        <v>0</v>
      </c>
      <c r="H537" s="106">
        <f t="shared" si="18"/>
        <v>0</v>
      </c>
      <c r="I537" s="108" t="str">
        <f t="shared" si="17"/>
        <v xml:space="preserve"> </v>
      </c>
      <c r="J537" s="134" t="str">
        <f>IF($C537="","",_xlfn.IFNA(IF(ISBLANK(VLOOKUP($C537,GVgg!$D$12:BW$600,J$3,FALSE)),"i.a",VLOOKUP($C537,GVgg!$D$12:BW$600,J$3,FALSE)),"i.a"))</f>
        <v>i.a</v>
      </c>
      <c r="K537" s="134" t="str">
        <f>IF($C537="","",_xlfn.IFNA(IF(ISBLANK(VLOOKUP($C537,GVgg!$D$12:BX$600,K$3,FALSE)),"i.a",VLOOKUP($C537,GVgg!$D$12:BX$600,K$3,FALSE)),"i.a"))</f>
        <v>i.a</v>
      </c>
      <c r="L537" s="134" t="str">
        <f>IF($C537="","",_xlfn.IFNA(IF(ISBLANK(VLOOKUP($C537,GVgg!$D$12:BY$600,L$3,FALSE)),"i.a",VLOOKUP($C537,GVgg!$D$12:BY$600,L$3,FALSE)),"i.a"))</f>
        <v>i.a</v>
      </c>
      <c r="M537" s="134" t="str">
        <f>IF($C537="","",_xlfn.IFNA(IF(ISBLANK(VLOOKUP($C537,GVgg!$D$12:BZ$600,M$3,FALSE)),"i.a",VLOOKUP($C537,GVgg!$D$12:BZ$600,M$3,FALSE)),"i.a"))</f>
        <v>i.a</v>
      </c>
      <c r="N537" s="134" t="str">
        <f>IF($C537="","",_xlfn.IFNA(IF(ISBLANK(VLOOKUP($C537,GVgg!$D$12:CA$600,N$3,FALSE)),"i.a",VLOOKUP($C537,GVgg!$D$12:CA$600,N$3,FALSE)),"i.a"))</f>
        <v>i.a</v>
      </c>
      <c r="O537" s="134" t="str">
        <f>IF($C537="","",_xlfn.IFNA(IF(ISBLANK(VLOOKUP($C537,GVgg!$D$12:CB$600,O$3,FALSE)),"i.a",VLOOKUP($C537,GVgg!$D$12:CB$600,O$3,FALSE)),"i.a"))</f>
        <v>i.a</v>
      </c>
      <c r="P537" s="134" t="str">
        <f>IF($C537="","",_xlfn.IFNA(IF(ISBLANK(VLOOKUP($C537,GVgg!$D$12:CC$600,P$3,FALSE)),"i.a",VLOOKUP($C537,GVgg!$D$12:CC$600,P$3,FALSE)),"i.a"))</f>
        <v>i.a</v>
      </c>
      <c r="Q537" s="134" t="str">
        <f>IF($C537="","",_xlfn.IFNA(IF(ISBLANK(VLOOKUP($C537,GVgg!$D$12:CD$600,Q$3,FALSE)),"i.a",VLOOKUP($C537,GVgg!$D$12:CD$600,Q$3,FALSE)),"i.a"))</f>
        <v>i.a</v>
      </c>
      <c r="R537" s="134" t="str">
        <f>IF($C537="","",_xlfn.IFNA(IF(ISBLANK(VLOOKUP($C537,GVgg!$D$12:CE$600,R$3,FALSE)),"i.a",VLOOKUP($C537,GVgg!$D$12:CE$600,R$3,FALSE)),"i.a"))</f>
        <v>i.a</v>
      </c>
      <c r="S537" s="134" t="str">
        <f>IF($C537="","",_xlfn.IFNA(IF(ISBLANK(VLOOKUP($C537,GVgg!$D$12:CF$600,S$3,FALSE)),"i.a",VLOOKUP($C537,GVgg!$D$12:CF$600,S$3,FALSE)),"i.a"))</f>
        <v>i.a</v>
      </c>
      <c r="T537" s="134" t="str">
        <f>IF($C537="","",_xlfn.IFNA(IF(ISBLANK(VLOOKUP($C537,GVgg!$D$12:CG$600,T$3,FALSE)),"i.a",VLOOKUP($C537,GVgg!$D$12:CG$600,T$3,FALSE)),"i.a"))</f>
        <v>i.a</v>
      </c>
      <c r="U537" s="134" t="str">
        <f>IF($C537="","",_xlfn.IFNA(IF(ISBLANK(VLOOKUP($C537,GVgg!$D$12:CH$600,U$3,FALSE)),"i.a",VLOOKUP($C537,GVgg!$D$12:CH$600,U$3,FALSE)),"i.a"))</f>
        <v>i.a</v>
      </c>
      <c r="V537" s="134" t="str">
        <f>IF($C537="","",_xlfn.IFNA(IF(ISBLANK(VLOOKUP($C537,GVgg!$D$12:CI$600,V$3,FALSE)),"i.a",VLOOKUP($C537,GVgg!$D$12:CI$600,V$3,FALSE)),"i.a"))</f>
        <v>i.a</v>
      </c>
      <c r="W537" s="134" t="str">
        <f>IF($C537="","",_xlfn.IFNA(IF(ISBLANK(VLOOKUP($C537,GVgg!$D$12:CJ$600,W$3,FALSE)),"i.a",VLOOKUP($C537,GVgg!$D$12:CJ$600,W$3,FALSE)),"i.a"))</f>
        <v>i.a</v>
      </c>
      <c r="X537" s="134" t="str">
        <f>IF($C537="","",_xlfn.IFNA(IF(ISBLANK(VLOOKUP($C537,GVgg!$D$12:CK$600,X$3,FALSE)),"i.a",VLOOKUP($C537,GVgg!$D$12:CK$600,X$3,FALSE)),"i.a"))</f>
        <v>i.a</v>
      </c>
      <c r="Y537" s="134" t="str">
        <f>IF($C537="","",_xlfn.IFNA(IF(ISBLANK(VLOOKUP($C537,GVgg!$D$12:CL$600,Y$3,FALSE)),"i.a",VLOOKUP($C537,GVgg!$D$12:CL$600,Y$3,FALSE)),"i.a"))</f>
        <v>i.a</v>
      </c>
      <c r="Z537" s="134" t="str">
        <f>IF($C537="","",_xlfn.IFNA(IF(ISBLANK(VLOOKUP($C537,GVgg!$D$12:CM$600,Z$3,FALSE)),"i.a",VLOOKUP($C537,GVgg!$D$12:CM$600,Z$3,FALSE)),"i.a"))</f>
        <v>i.a</v>
      </c>
      <c r="AA537" s="134" t="str">
        <f>IF($C537="","",_xlfn.IFNA(IF(ISBLANK(VLOOKUP($C537,GVgg!$D$12:CN$600,AA$3,FALSE)),"i.a",VLOOKUP($C537,GVgg!$D$12:CN$600,AA$3,FALSE)),"i.a"))</f>
        <v>i.a</v>
      </c>
      <c r="AB537" s="134" t="str">
        <f>IF($C537="","",_xlfn.IFNA(IF(ISBLANK(VLOOKUP($C537,GVgg!$D$12:CO$600,AB$3,FALSE)),"i.a",VLOOKUP($C537,GVgg!$D$12:CO$600,AB$3,FALSE)),"i.a"))</f>
        <v>i.a</v>
      </c>
    </row>
    <row r="538" spans="1:28" x14ac:dyDescent="0.2">
      <c r="A538" s="45">
        <v>530</v>
      </c>
      <c r="B538" s="45">
        <f>IF(OR(B537=B536,INDEX(GVgg!$B$12:$D$600,B537,1)=""),B537+1,B537)</f>
        <v>530</v>
      </c>
      <c r="C538" s="45">
        <f>IF(B538=B539,"",INDEX(GVgg!$B$12:$D$600,B538,3))</f>
        <v>0</v>
      </c>
      <c r="D538" s="51" t="str">
        <f>_xlfn.IFNA(IF(OR($C538="",ISBLANK(VLOOKUP($C538,GVgg!$D$11:$BV1129,$I$3,FALSE))),"",VLOOKUP($C538,GVgg!$D$11:$BV1129,$I$3,FALSE)),"")</f>
        <v/>
      </c>
      <c r="E538" s="51" t="str">
        <f>_xlfn.IFNA(IF(OR($C538="",ISBLANK(VLOOKUP($C538,GVgg!$D$11:$BV1129,$I$3-1,FALSE))),"",VLOOKUP($C538,GVgg!$D$11:$BV1129,$I$3-1,FALSE)),"")</f>
        <v/>
      </c>
      <c r="F538" s="51">
        <f>IF(B538=B539,UPPER(MID(INDEX(GVgg!$B$12:$F$600,B538,1),9,99)),INDEX(GVgg!$B$12:$F$600,B538,5))</f>
        <v>0</v>
      </c>
      <c r="G538" s="51">
        <f>IF(B538=B539,UPPER(MID(INDEX(GVgg!$B$12:$F$600,B538,1),9,99)),INDEX(GVgg!$B$12:$F$600,B538,4))</f>
        <v>0</v>
      </c>
      <c r="H538" s="106">
        <f t="shared" si="18"/>
        <v>0</v>
      </c>
      <c r="I538" s="108" t="str">
        <f t="shared" si="17"/>
        <v xml:space="preserve"> </v>
      </c>
      <c r="J538" s="134" t="str">
        <f>IF($C538="","",_xlfn.IFNA(IF(ISBLANK(VLOOKUP($C538,GVgg!$D$12:BW$600,J$3,FALSE)),"i.a",VLOOKUP($C538,GVgg!$D$12:BW$600,J$3,FALSE)),"i.a"))</f>
        <v>i.a</v>
      </c>
      <c r="K538" s="134" t="str">
        <f>IF($C538="","",_xlfn.IFNA(IF(ISBLANK(VLOOKUP($C538,GVgg!$D$12:BX$600,K$3,FALSE)),"i.a",VLOOKUP($C538,GVgg!$D$12:BX$600,K$3,FALSE)),"i.a"))</f>
        <v>i.a</v>
      </c>
      <c r="L538" s="134" t="str">
        <f>IF($C538="","",_xlfn.IFNA(IF(ISBLANK(VLOOKUP($C538,GVgg!$D$12:BY$600,L$3,FALSE)),"i.a",VLOOKUP($C538,GVgg!$D$12:BY$600,L$3,FALSE)),"i.a"))</f>
        <v>i.a</v>
      </c>
      <c r="M538" s="134" t="str">
        <f>IF($C538="","",_xlfn.IFNA(IF(ISBLANK(VLOOKUP($C538,GVgg!$D$12:BZ$600,M$3,FALSE)),"i.a",VLOOKUP($C538,GVgg!$D$12:BZ$600,M$3,FALSE)),"i.a"))</f>
        <v>i.a</v>
      </c>
      <c r="N538" s="134" t="str">
        <f>IF($C538="","",_xlfn.IFNA(IF(ISBLANK(VLOOKUP($C538,GVgg!$D$12:CA$600,N$3,FALSE)),"i.a",VLOOKUP($C538,GVgg!$D$12:CA$600,N$3,FALSE)),"i.a"))</f>
        <v>i.a</v>
      </c>
      <c r="O538" s="134" t="str">
        <f>IF($C538="","",_xlfn.IFNA(IF(ISBLANK(VLOOKUP($C538,GVgg!$D$12:CB$600,O$3,FALSE)),"i.a",VLOOKUP($C538,GVgg!$D$12:CB$600,O$3,FALSE)),"i.a"))</f>
        <v>i.a</v>
      </c>
      <c r="P538" s="134" t="str">
        <f>IF($C538="","",_xlfn.IFNA(IF(ISBLANK(VLOOKUP($C538,GVgg!$D$12:CC$600,P$3,FALSE)),"i.a",VLOOKUP($C538,GVgg!$D$12:CC$600,P$3,FALSE)),"i.a"))</f>
        <v>i.a</v>
      </c>
      <c r="Q538" s="134" t="str">
        <f>IF($C538="","",_xlfn.IFNA(IF(ISBLANK(VLOOKUP($C538,GVgg!$D$12:CD$600,Q$3,FALSE)),"i.a",VLOOKUP($C538,GVgg!$D$12:CD$600,Q$3,FALSE)),"i.a"))</f>
        <v>i.a</v>
      </c>
      <c r="R538" s="134" t="str">
        <f>IF($C538="","",_xlfn.IFNA(IF(ISBLANK(VLOOKUP($C538,GVgg!$D$12:CE$600,R$3,FALSE)),"i.a",VLOOKUP($C538,GVgg!$D$12:CE$600,R$3,FALSE)),"i.a"))</f>
        <v>i.a</v>
      </c>
      <c r="S538" s="134" t="str">
        <f>IF($C538="","",_xlfn.IFNA(IF(ISBLANK(VLOOKUP($C538,GVgg!$D$12:CF$600,S$3,FALSE)),"i.a",VLOOKUP($C538,GVgg!$D$12:CF$600,S$3,FALSE)),"i.a"))</f>
        <v>i.a</v>
      </c>
      <c r="T538" s="134" t="str">
        <f>IF($C538="","",_xlfn.IFNA(IF(ISBLANK(VLOOKUP($C538,GVgg!$D$12:CG$600,T$3,FALSE)),"i.a",VLOOKUP($C538,GVgg!$D$12:CG$600,T$3,FALSE)),"i.a"))</f>
        <v>i.a</v>
      </c>
      <c r="U538" s="134" t="str">
        <f>IF($C538="","",_xlfn.IFNA(IF(ISBLANK(VLOOKUP($C538,GVgg!$D$12:CH$600,U$3,FALSE)),"i.a",VLOOKUP($C538,GVgg!$D$12:CH$600,U$3,FALSE)),"i.a"))</f>
        <v>i.a</v>
      </c>
      <c r="V538" s="134" t="str">
        <f>IF($C538="","",_xlfn.IFNA(IF(ISBLANK(VLOOKUP($C538,GVgg!$D$12:CI$600,V$3,FALSE)),"i.a",VLOOKUP($C538,GVgg!$D$12:CI$600,V$3,FALSE)),"i.a"))</f>
        <v>i.a</v>
      </c>
      <c r="W538" s="134" t="str">
        <f>IF($C538="","",_xlfn.IFNA(IF(ISBLANK(VLOOKUP($C538,GVgg!$D$12:CJ$600,W$3,FALSE)),"i.a",VLOOKUP($C538,GVgg!$D$12:CJ$600,W$3,FALSE)),"i.a"))</f>
        <v>i.a</v>
      </c>
      <c r="X538" s="134" t="str">
        <f>IF($C538="","",_xlfn.IFNA(IF(ISBLANK(VLOOKUP($C538,GVgg!$D$12:CK$600,X$3,FALSE)),"i.a",VLOOKUP($C538,GVgg!$D$12:CK$600,X$3,FALSE)),"i.a"))</f>
        <v>i.a</v>
      </c>
      <c r="Y538" s="134" t="str">
        <f>IF($C538="","",_xlfn.IFNA(IF(ISBLANK(VLOOKUP($C538,GVgg!$D$12:CL$600,Y$3,FALSE)),"i.a",VLOOKUP($C538,GVgg!$D$12:CL$600,Y$3,FALSE)),"i.a"))</f>
        <v>i.a</v>
      </c>
      <c r="Z538" s="134" t="str">
        <f>IF($C538="","",_xlfn.IFNA(IF(ISBLANK(VLOOKUP($C538,GVgg!$D$12:CM$600,Z$3,FALSE)),"i.a",VLOOKUP($C538,GVgg!$D$12:CM$600,Z$3,FALSE)),"i.a"))</f>
        <v>i.a</v>
      </c>
      <c r="AA538" s="134" t="str">
        <f>IF($C538="","",_xlfn.IFNA(IF(ISBLANK(VLOOKUP($C538,GVgg!$D$12:CN$600,AA$3,FALSE)),"i.a",VLOOKUP($C538,GVgg!$D$12:CN$600,AA$3,FALSE)),"i.a"))</f>
        <v>i.a</v>
      </c>
      <c r="AB538" s="134" t="str">
        <f>IF($C538="","",_xlfn.IFNA(IF(ISBLANK(VLOOKUP($C538,GVgg!$D$12:CO$600,AB$3,FALSE)),"i.a",VLOOKUP($C538,GVgg!$D$12:CO$600,AB$3,FALSE)),"i.a"))</f>
        <v>i.a</v>
      </c>
    </row>
    <row r="539" spans="1:28" x14ac:dyDescent="0.2">
      <c r="A539" s="45">
        <v>531</v>
      </c>
      <c r="B539" s="45">
        <f>IF(OR(B538=B537,INDEX(GVgg!$B$12:$D$600,B538,1)=""),B538+1,B538)</f>
        <v>531</v>
      </c>
      <c r="C539" s="45">
        <f>IF(B539=B540,"",INDEX(GVgg!$B$12:$D$600,B539,3))</f>
        <v>0</v>
      </c>
      <c r="D539" s="51" t="str">
        <f>_xlfn.IFNA(IF(OR($C539="",ISBLANK(VLOOKUP($C539,GVgg!$D$11:$BV1130,$I$3,FALSE))),"",VLOOKUP($C539,GVgg!$D$11:$BV1130,$I$3,FALSE)),"")</f>
        <v/>
      </c>
      <c r="E539" s="51" t="str">
        <f>_xlfn.IFNA(IF(OR($C539="",ISBLANK(VLOOKUP($C539,GVgg!$D$11:$BV1130,$I$3-1,FALSE))),"",VLOOKUP($C539,GVgg!$D$11:$BV1130,$I$3-1,FALSE)),"")</f>
        <v/>
      </c>
      <c r="F539" s="51">
        <f>IF(B539=B540,UPPER(MID(INDEX(GVgg!$B$12:$F$600,B539,1),9,99)),INDEX(GVgg!$B$12:$F$600,B539,5))</f>
        <v>0</v>
      </c>
      <c r="G539" s="51">
        <f>IF(B539=B540,UPPER(MID(INDEX(GVgg!$B$12:$F$600,B539,1),9,99)),INDEX(GVgg!$B$12:$F$600,B539,4))</f>
        <v>0</v>
      </c>
      <c r="H539" s="106">
        <f t="shared" si="18"/>
        <v>0</v>
      </c>
      <c r="I539" s="108" t="str">
        <f t="shared" si="17"/>
        <v xml:space="preserve"> </v>
      </c>
      <c r="J539" s="134" t="str">
        <f>IF($C539="","",_xlfn.IFNA(IF(ISBLANK(VLOOKUP($C539,GVgg!$D$12:BW$600,J$3,FALSE)),"i.a",VLOOKUP($C539,GVgg!$D$12:BW$600,J$3,FALSE)),"i.a"))</f>
        <v>i.a</v>
      </c>
      <c r="K539" s="134" t="str">
        <f>IF($C539="","",_xlfn.IFNA(IF(ISBLANK(VLOOKUP($C539,GVgg!$D$12:BX$600,K$3,FALSE)),"i.a",VLOOKUP($C539,GVgg!$D$12:BX$600,K$3,FALSE)),"i.a"))</f>
        <v>i.a</v>
      </c>
      <c r="L539" s="134" t="str">
        <f>IF($C539="","",_xlfn.IFNA(IF(ISBLANK(VLOOKUP($C539,GVgg!$D$12:BY$600,L$3,FALSE)),"i.a",VLOOKUP($C539,GVgg!$D$12:BY$600,L$3,FALSE)),"i.a"))</f>
        <v>i.a</v>
      </c>
      <c r="M539" s="134" t="str">
        <f>IF($C539="","",_xlfn.IFNA(IF(ISBLANK(VLOOKUP($C539,GVgg!$D$12:BZ$600,M$3,FALSE)),"i.a",VLOOKUP($C539,GVgg!$D$12:BZ$600,M$3,FALSE)),"i.a"))</f>
        <v>i.a</v>
      </c>
      <c r="N539" s="134" t="str">
        <f>IF($C539="","",_xlfn.IFNA(IF(ISBLANK(VLOOKUP($C539,GVgg!$D$12:CA$600,N$3,FALSE)),"i.a",VLOOKUP($C539,GVgg!$D$12:CA$600,N$3,FALSE)),"i.a"))</f>
        <v>i.a</v>
      </c>
      <c r="O539" s="134" t="str">
        <f>IF($C539="","",_xlfn.IFNA(IF(ISBLANK(VLOOKUP($C539,GVgg!$D$12:CB$600,O$3,FALSE)),"i.a",VLOOKUP($C539,GVgg!$D$12:CB$600,O$3,FALSE)),"i.a"))</f>
        <v>i.a</v>
      </c>
      <c r="P539" s="134" t="str">
        <f>IF($C539="","",_xlfn.IFNA(IF(ISBLANK(VLOOKUP($C539,GVgg!$D$12:CC$600,P$3,FALSE)),"i.a",VLOOKUP($C539,GVgg!$D$12:CC$600,P$3,FALSE)),"i.a"))</f>
        <v>i.a</v>
      </c>
      <c r="Q539" s="134" t="str">
        <f>IF($C539="","",_xlfn.IFNA(IF(ISBLANK(VLOOKUP($C539,GVgg!$D$12:CD$600,Q$3,FALSE)),"i.a",VLOOKUP($C539,GVgg!$D$12:CD$600,Q$3,FALSE)),"i.a"))</f>
        <v>i.a</v>
      </c>
      <c r="R539" s="134" t="str">
        <f>IF($C539="","",_xlfn.IFNA(IF(ISBLANK(VLOOKUP($C539,GVgg!$D$12:CE$600,R$3,FALSE)),"i.a",VLOOKUP($C539,GVgg!$D$12:CE$600,R$3,FALSE)),"i.a"))</f>
        <v>i.a</v>
      </c>
      <c r="S539" s="134" t="str">
        <f>IF($C539="","",_xlfn.IFNA(IF(ISBLANK(VLOOKUP($C539,GVgg!$D$12:CF$600,S$3,FALSE)),"i.a",VLOOKUP($C539,GVgg!$D$12:CF$600,S$3,FALSE)),"i.a"))</f>
        <v>i.a</v>
      </c>
      <c r="T539" s="134" t="str">
        <f>IF($C539="","",_xlfn.IFNA(IF(ISBLANK(VLOOKUP($C539,GVgg!$D$12:CG$600,T$3,FALSE)),"i.a",VLOOKUP($C539,GVgg!$D$12:CG$600,T$3,FALSE)),"i.a"))</f>
        <v>i.a</v>
      </c>
      <c r="U539" s="134" t="str">
        <f>IF($C539="","",_xlfn.IFNA(IF(ISBLANK(VLOOKUP($C539,GVgg!$D$12:CH$600,U$3,FALSE)),"i.a",VLOOKUP($C539,GVgg!$D$12:CH$600,U$3,FALSE)),"i.a"))</f>
        <v>i.a</v>
      </c>
      <c r="V539" s="134" t="str">
        <f>IF($C539="","",_xlfn.IFNA(IF(ISBLANK(VLOOKUP($C539,GVgg!$D$12:CI$600,V$3,FALSE)),"i.a",VLOOKUP($C539,GVgg!$D$12:CI$600,V$3,FALSE)),"i.a"))</f>
        <v>i.a</v>
      </c>
      <c r="W539" s="134" t="str">
        <f>IF($C539="","",_xlfn.IFNA(IF(ISBLANK(VLOOKUP($C539,GVgg!$D$12:CJ$600,W$3,FALSE)),"i.a",VLOOKUP($C539,GVgg!$D$12:CJ$600,W$3,FALSE)),"i.a"))</f>
        <v>i.a</v>
      </c>
      <c r="X539" s="134" t="str">
        <f>IF($C539="","",_xlfn.IFNA(IF(ISBLANK(VLOOKUP($C539,GVgg!$D$12:CK$600,X$3,FALSE)),"i.a",VLOOKUP($C539,GVgg!$D$12:CK$600,X$3,FALSE)),"i.a"))</f>
        <v>i.a</v>
      </c>
      <c r="Y539" s="134" t="str">
        <f>IF($C539="","",_xlfn.IFNA(IF(ISBLANK(VLOOKUP($C539,GVgg!$D$12:CL$600,Y$3,FALSE)),"i.a",VLOOKUP($C539,GVgg!$D$12:CL$600,Y$3,FALSE)),"i.a"))</f>
        <v>i.a</v>
      </c>
      <c r="Z539" s="134" t="str">
        <f>IF($C539="","",_xlfn.IFNA(IF(ISBLANK(VLOOKUP($C539,GVgg!$D$12:CM$600,Z$3,FALSE)),"i.a",VLOOKUP($C539,GVgg!$D$12:CM$600,Z$3,FALSE)),"i.a"))</f>
        <v>i.a</v>
      </c>
      <c r="AA539" s="134" t="str">
        <f>IF($C539="","",_xlfn.IFNA(IF(ISBLANK(VLOOKUP($C539,GVgg!$D$12:CN$600,AA$3,FALSE)),"i.a",VLOOKUP($C539,GVgg!$D$12:CN$600,AA$3,FALSE)),"i.a"))</f>
        <v>i.a</v>
      </c>
      <c r="AB539" s="134" t="str">
        <f>IF($C539="","",_xlfn.IFNA(IF(ISBLANK(VLOOKUP($C539,GVgg!$D$12:CO$600,AB$3,FALSE)),"i.a",VLOOKUP($C539,GVgg!$D$12:CO$600,AB$3,FALSE)),"i.a"))</f>
        <v>i.a</v>
      </c>
    </row>
    <row r="540" spans="1:28" x14ac:dyDescent="0.2">
      <c r="A540" s="45">
        <v>532</v>
      </c>
      <c r="B540" s="45">
        <f>IF(OR(B539=B538,INDEX(GVgg!$B$12:$D$600,B539,1)=""),B539+1,B539)</f>
        <v>532</v>
      </c>
      <c r="C540" s="45">
        <f>IF(B540=B541,"",INDEX(GVgg!$B$12:$D$600,B540,3))</f>
        <v>0</v>
      </c>
      <c r="D540" s="51" t="str">
        <f>_xlfn.IFNA(IF(OR($C540="",ISBLANK(VLOOKUP($C540,GVgg!$D$11:$BV1131,$I$3,FALSE))),"",VLOOKUP($C540,GVgg!$D$11:$BV1131,$I$3,FALSE)),"")</f>
        <v/>
      </c>
      <c r="E540" s="51" t="str">
        <f>_xlfn.IFNA(IF(OR($C540="",ISBLANK(VLOOKUP($C540,GVgg!$D$11:$BV1131,$I$3-1,FALSE))),"",VLOOKUP($C540,GVgg!$D$11:$BV1131,$I$3-1,FALSE)),"")</f>
        <v/>
      </c>
      <c r="F540" s="51">
        <f>IF(B540=B541,UPPER(MID(INDEX(GVgg!$B$12:$F$600,B540,1),9,99)),INDEX(GVgg!$B$12:$F$600,B540,5))</f>
        <v>0</v>
      </c>
      <c r="G540" s="51">
        <f>IF(B540=B541,UPPER(MID(INDEX(GVgg!$B$12:$F$600,B540,1),9,99)),INDEX(GVgg!$B$12:$F$600,B540,4))</f>
        <v>0</v>
      </c>
      <c r="H540" s="106">
        <f t="shared" si="18"/>
        <v>0</v>
      </c>
      <c r="I540" s="108" t="str">
        <f t="shared" si="17"/>
        <v xml:space="preserve"> </v>
      </c>
      <c r="J540" s="134" t="str">
        <f>IF($C540="","",_xlfn.IFNA(IF(ISBLANK(VLOOKUP($C540,GVgg!$D$12:BW$600,J$3,FALSE)),"i.a",VLOOKUP($C540,GVgg!$D$12:BW$600,J$3,FALSE)),"i.a"))</f>
        <v>i.a</v>
      </c>
      <c r="K540" s="134" t="str">
        <f>IF($C540="","",_xlfn.IFNA(IF(ISBLANK(VLOOKUP($C540,GVgg!$D$12:BX$600,K$3,FALSE)),"i.a",VLOOKUP($C540,GVgg!$D$12:BX$600,K$3,FALSE)),"i.a"))</f>
        <v>i.a</v>
      </c>
      <c r="L540" s="134" t="str">
        <f>IF($C540="","",_xlfn.IFNA(IF(ISBLANK(VLOOKUP($C540,GVgg!$D$12:BY$600,L$3,FALSE)),"i.a",VLOOKUP($C540,GVgg!$D$12:BY$600,L$3,FALSE)),"i.a"))</f>
        <v>i.a</v>
      </c>
      <c r="M540" s="134" t="str">
        <f>IF($C540="","",_xlfn.IFNA(IF(ISBLANK(VLOOKUP($C540,GVgg!$D$12:BZ$600,M$3,FALSE)),"i.a",VLOOKUP($C540,GVgg!$D$12:BZ$600,M$3,FALSE)),"i.a"))</f>
        <v>i.a</v>
      </c>
      <c r="N540" s="134" t="str">
        <f>IF($C540="","",_xlfn.IFNA(IF(ISBLANK(VLOOKUP($C540,GVgg!$D$12:CA$600,N$3,FALSE)),"i.a",VLOOKUP($C540,GVgg!$D$12:CA$600,N$3,FALSE)),"i.a"))</f>
        <v>i.a</v>
      </c>
      <c r="O540" s="134" t="str">
        <f>IF($C540="","",_xlfn.IFNA(IF(ISBLANK(VLOOKUP($C540,GVgg!$D$12:CB$600,O$3,FALSE)),"i.a",VLOOKUP($C540,GVgg!$D$12:CB$600,O$3,FALSE)),"i.a"))</f>
        <v>i.a</v>
      </c>
      <c r="P540" s="134" t="str">
        <f>IF($C540="","",_xlfn.IFNA(IF(ISBLANK(VLOOKUP($C540,GVgg!$D$12:CC$600,P$3,FALSE)),"i.a",VLOOKUP($C540,GVgg!$D$12:CC$600,P$3,FALSE)),"i.a"))</f>
        <v>i.a</v>
      </c>
      <c r="Q540" s="134" t="str">
        <f>IF($C540="","",_xlfn.IFNA(IF(ISBLANK(VLOOKUP($C540,GVgg!$D$12:CD$600,Q$3,FALSE)),"i.a",VLOOKUP($C540,GVgg!$D$12:CD$600,Q$3,FALSE)),"i.a"))</f>
        <v>i.a</v>
      </c>
      <c r="R540" s="134" t="str">
        <f>IF($C540="","",_xlfn.IFNA(IF(ISBLANK(VLOOKUP($C540,GVgg!$D$12:CE$600,R$3,FALSE)),"i.a",VLOOKUP($C540,GVgg!$D$12:CE$600,R$3,FALSE)),"i.a"))</f>
        <v>i.a</v>
      </c>
      <c r="S540" s="134" t="str">
        <f>IF($C540="","",_xlfn.IFNA(IF(ISBLANK(VLOOKUP($C540,GVgg!$D$12:CF$600,S$3,FALSE)),"i.a",VLOOKUP($C540,GVgg!$D$12:CF$600,S$3,FALSE)),"i.a"))</f>
        <v>i.a</v>
      </c>
      <c r="T540" s="134" t="str">
        <f>IF($C540="","",_xlfn.IFNA(IF(ISBLANK(VLOOKUP($C540,GVgg!$D$12:CG$600,T$3,FALSE)),"i.a",VLOOKUP($C540,GVgg!$D$12:CG$600,T$3,FALSE)),"i.a"))</f>
        <v>i.a</v>
      </c>
      <c r="U540" s="134" t="str">
        <f>IF($C540="","",_xlfn.IFNA(IF(ISBLANK(VLOOKUP($C540,GVgg!$D$12:CH$600,U$3,FALSE)),"i.a",VLOOKUP($C540,GVgg!$D$12:CH$600,U$3,FALSE)),"i.a"))</f>
        <v>i.a</v>
      </c>
      <c r="V540" s="134" t="str">
        <f>IF($C540="","",_xlfn.IFNA(IF(ISBLANK(VLOOKUP($C540,GVgg!$D$12:CI$600,V$3,FALSE)),"i.a",VLOOKUP($C540,GVgg!$D$12:CI$600,V$3,FALSE)),"i.a"))</f>
        <v>i.a</v>
      </c>
      <c r="W540" s="134" t="str">
        <f>IF($C540="","",_xlfn.IFNA(IF(ISBLANK(VLOOKUP($C540,GVgg!$D$12:CJ$600,W$3,FALSE)),"i.a",VLOOKUP($C540,GVgg!$D$12:CJ$600,W$3,FALSE)),"i.a"))</f>
        <v>i.a</v>
      </c>
      <c r="X540" s="134" t="str">
        <f>IF($C540="","",_xlfn.IFNA(IF(ISBLANK(VLOOKUP($C540,GVgg!$D$12:CK$600,X$3,FALSE)),"i.a",VLOOKUP($C540,GVgg!$D$12:CK$600,X$3,FALSE)),"i.a"))</f>
        <v>i.a</v>
      </c>
      <c r="Y540" s="134" t="str">
        <f>IF($C540="","",_xlfn.IFNA(IF(ISBLANK(VLOOKUP($C540,GVgg!$D$12:CL$600,Y$3,FALSE)),"i.a",VLOOKUP($C540,GVgg!$D$12:CL$600,Y$3,FALSE)),"i.a"))</f>
        <v>i.a</v>
      </c>
      <c r="Z540" s="134" t="str">
        <f>IF($C540="","",_xlfn.IFNA(IF(ISBLANK(VLOOKUP($C540,GVgg!$D$12:CM$600,Z$3,FALSE)),"i.a",VLOOKUP($C540,GVgg!$D$12:CM$600,Z$3,FALSE)),"i.a"))</f>
        <v>i.a</v>
      </c>
      <c r="AA540" s="134" t="str">
        <f>IF($C540="","",_xlfn.IFNA(IF(ISBLANK(VLOOKUP($C540,GVgg!$D$12:CN$600,AA$3,FALSE)),"i.a",VLOOKUP($C540,GVgg!$D$12:CN$600,AA$3,FALSE)),"i.a"))</f>
        <v>i.a</v>
      </c>
      <c r="AB540" s="134" t="str">
        <f>IF($C540="","",_xlfn.IFNA(IF(ISBLANK(VLOOKUP($C540,GVgg!$D$12:CO$600,AB$3,FALSE)),"i.a",VLOOKUP($C540,GVgg!$D$12:CO$600,AB$3,FALSE)),"i.a"))</f>
        <v>i.a</v>
      </c>
    </row>
    <row r="541" spans="1:28" x14ac:dyDescent="0.2">
      <c r="A541" s="45">
        <v>533</v>
      </c>
      <c r="B541" s="45">
        <f>IF(OR(B540=B539,INDEX(GVgg!$B$12:$D$600,B540,1)=""),B540+1,B540)</f>
        <v>533</v>
      </c>
      <c r="C541" s="45">
        <f>IF(B541=B542,"",INDEX(GVgg!$B$12:$D$600,B541,3))</f>
        <v>0</v>
      </c>
      <c r="D541" s="51" t="str">
        <f>_xlfn.IFNA(IF(OR($C541="",ISBLANK(VLOOKUP($C541,GVgg!$D$11:$BV1132,$I$3,FALSE))),"",VLOOKUP($C541,GVgg!$D$11:$BV1132,$I$3,FALSE)),"")</f>
        <v/>
      </c>
      <c r="E541" s="51" t="str">
        <f>_xlfn.IFNA(IF(OR($C541="",ISBLANK(VLOOKUP($C541,GVgg!$D$11:$BV1132,$I$3-1,FALSE))),"",VLOOKUP($C541,GVgg!$D$11:$BV1132,$I$3-1,FALSE)),"")</f>
        <v/>
      </c>
      <c r="F541" s="51">
        <f>IF(B541=B542,UPPER(MID(INDEX(GVgg!$B$12:$F$600,B541,1),9,99)),INDEX(GVgg!$B$12:$F$600,B541,5))</f>
        <v>0</v>
      </c>
      <c r="G541" s="51">
        <f>IF(B541=B542,UPPER(MID(INDEX(GVgg!$B$12:$F$600,B541,1),9,99)),INDEX(GVgg!$B$12:$F$600,B541,4))</f>
        <v>0</v>
      </c>
      <c r="H541" s="106">
        <f t="shared" si="18"/>
        <v>0</v>
      </c>
      <c r="I541" s="108" t="str">
        <f t="shared" si="17"/>
        <v xml:space="preserve"> </v>
      </c>
      <c r="J541" s="134" t="str">
        <f>IF($C541="","",_xlfn.IFNA(IF(ISBLANK(VLOOKUP($C541,GVgg!$D$12:BW$600,J$3,FALSE)),"i.a",VLOOKUP($C541,GVgg!$D$12:BW$600,J$3,FALSE)),"i.a"))</f>
        <v>i.a</v>
      </c>
      <c r="K541" s="134" t="str">
        <f>IF($C541="","",_xlfn.IFNA(IF(ISBLANK(VLOOKUP($C541,GVgg!$D$12:BX$600,K$3,FALSE)),"i.a",VLOOKUP($C541,GVgg!$D$12:BX$600,K$3,FALSE)),"i.a"))</f>
        <v>i.a</v>
      </c>
      <c r="L541" s="134" t="str">
        <f>IF($C541="","",_xlfn.IFNA(IF(ISBLANK(VLOOKUP($C541,GVgg!$D$12:BY$600,L$3,FALSE)),"i.a",VLOOKUP($C541,GVgg!$D$12:BY$600,L$3,FALSE)),"i.a"))</f>
        <v>i.a</v>
      </c>
      <c r="M541" s="134" t="str">
        <f>IF($C541="","",_xlfn.IFNA(IF(ISBLANK(VLOOKUP($C541,GVgg!$D$12:BZ$600,M$3,FALSE)),"i.a",VLOOKUP($C541,GVgg!$D$12:BZ$600,M$3,FALSE)),"i.a"))</f>
        <v>i.a</v>
      </c>
      <c r="N541" s="134" t="str">
        <f>IF($C541="","",_xlfn.IFNA(IF(ISBLANK(VLOOKUP($C541,GVgg!$D$12:CA$600,N$3,FALSE)),"i.a",VLOOKUP($C541,GVgg!$D$12:CA$600,N$3,FALSE)),"i.a"))</f>
        <v>i.a</v>
      </c>
      <c r="O541" s="134" t="str">
        <f>IF($C541="","",_xlfn.IFNA(IF(ISBLANK(VLOOKUP($C541,GVgg!$D$12:CB$600,O$3,FALSE)),"i.a",VLOOKUP($C541,GVgg!$D$12:CB$600,O$3,FALSE)),"i.a"))</f>
        <v>i.a</v>
      </c>
      <c r="P541" s="134" t="str">
        <f>IF($C541="","",_xlfn.IFNA(IF(ISBLANK(VLOOKUP($C541,GVgg!$D$12:CC$600,P$3,FALSE)),"i.a",VLOOKUP($C541,GVgg!$D$12:CC$600,P$3,FALSE)),"i.a"))</f>
        <v>i.a</v>
      </c>
      <c r="Q541" s="134" t="str">
        <f>IF($C541="","",_xlfn.IFNA(IF(ISBLANK(VLOOKUP($C541,GVgg!$D$12:CD$600,Q$3,FALSE)),"i.a",VLOOKUP($C541,GVgg!$D$12:CD$600,Q$3,FALSE)),"i.a"))</f>
        <v>i.a</v>
      </c>
      <c r="R541" s="134" t="str">
        <f>IF($C541="","",_xlfn.IFNA(IF(ISBLANK(VLOOKUP($C541,GVgg!$D$12:CE$600,R$3,FALSE)),"i.a",VLOOKUP($C541,GVgg!$D$12:CE$600,R$3,FALSE)),"i.a"))</f>
        <v>i.a</v>
      </c>
      <c r="S541" s="134" t="str">
        <f>IF($C541="","",_xlfn.IFNA(IF(ISBLANK(VLOOKUP($C541,GVgg!$D$12:CF$600,S$3,FALSE)),"i.a",VLOOKUP($C541,GVgg!$D$12:CF$600,S$3,FALSE)),"i.a"))</f>
        <v>i.a</v>
      </c>
      <c r="T541" s="134" t="str">
        <f>IF($C541="","",_xlfn.IFNA(IF(ISBLANK(VLOOKUP($C541,GVgg!$D$12:CG$600,T$3,FALSE)),"i.a",VLOOKUP($C541,GVgg!$D$12:CG$600,T$3,FALSE)),"i.a"))</f>
        <v>i.a</v>
      </c>
      <c r="U541" s="134" t="str">
        <f>IF($C541="","",_xlfn.IFNA(IF(ISBLANK(VLOOKUP($C541,GVgg!$D$12:CH$600,U$3,FALSE)),"i.a",VLOOKUP($C541,GVgg!$D$12:CH$600,U$3,FALSE)),"i.a"))</f>
        <v>i.a</v>
      </c>
      <c r="V541" s="134" t="str">
        <f>IF($C541="","",_xlfn.IFNA(IF(ISBLANK(VLOOKUP($C541,GVgg!$D$12:CI$600,V$3,FALSE)),"i.a",VLOOKUP($C541,GVgg!$D$12:CI$600,V$3,FALSE)),"i.a"))</f>
        <v>i.a</v>
      </c>
      <c r="W541" s="134" t="str">
        <f>IF($C541="","",_xlfn.IFNA(IF(ISBLANK(VLOOKUP($C541,GVgg!$D$12:CJ$600,W$3,FALSE)),"i.a",VLOOKUP($C541,GVgg!$D$12:CJ$600,W$3,FALSE)),"i.a"))</f>
        <v>i.a</v>
      </c>
      <c r="X541" s="134" t="str">
        <f>IF($C541="","",_xlfn.IFNA(IF(ISBLANK(VLOOKUP($C541,GVgg!$D$12:CK$600,X$3,FALSE)),"i.a",VLOOKUP($C541,GVgg!$D$12:CK$600,X$3,FALSE)),"i.a"))</f>
        <v>i.a</v>
      </c>
      <c r="Y541" s="134" t="str">
        <f>IF($C541="","",_xlfn.IFNA(IF(ISBLANK(VLOOKUP($C541,GVgg!$D$12:CL$600,Y$3,FALSE)),"i.a",VLOOKUP($C541,GVgg!$D$12:CL$600,Y$3,FALSE)),"i.a"))</f>
        <v>i.a</v>
      </c>
      <c r="Z541" s="134" t="str">
        <f>IF($C541="","",_xlfn.IFNA(IF(ISBLANK(VLOOKUP($C541,GVgg!$D$12:CM$600,Z$3,FALSE)),"i.a",VLOOKUP($C541,GVgg!$D$12:CM$600,Z$3,FALSE)),"i.a"))</f>
        <v>i.a</v>
      </c>
      <c r="AA541" s="134" t="str">
        <f>IF($C541="","",_xlfn.IFNA(IF(ISBLANK(VLOOKUP($C541,GVgg!$D$12:CN$600,AA$3,FALSE)),"i.a",VLOOKUP($C541,GVgg!$D$12:CN$600,AA$3,FALSE)),"i.a"))</f>
        <v>i.a</v>
      </c>
      <c r="AB541" s="134" t="str">
        <f>IF($C541="","",_xlfn.IFNA(IF(ISBLANK(VLOOKUP($C541,GVgg!$D$12:CO$600,AB$3,FALSE)),"i.a",VLOOKUP($C541,GVgg!$D$12:CO$600,AB$3,FALSE)),"i.a"))</f>
        <v>i.a</v>
      </c>
    </row>
    <row r="542" spans="1:28" x14ac:dyDescent="0.2">
      <c r="A542" s="45">
        <v>534</v>
      </c>
      <c r="B542" s="45">
        <f>IF(OR(B541=B540,INDEX(GVgg!$B$12:$D$600,B541,1)=""),B541+1,B541)</f>
        <v>534</v>
      </c>
      <c r="C542" s="45">
        <f>IF(B542=B543,"",INDEX(GVgg!$B$12:$D$600,B542,3))</f>
        <v>0</v>
      </c>
      <c r="D542" s="51" t="str">
        <f>_xlfn.IFNA(IF(OR($C542="",ISBLANK(VLOOKUP($C542,GVgg!$D$11:$BV1133,$I$3,FALSE))),"",VLOOKUP($C542,GVgg!$D$11:$BV1133,$I$3,FALSE)),"")</f>
        <v/>
      </c>
      <c r="E542" s="51" t="str">
        <f>_xlfn.IFNA(IF(OR($C542="",ISBLANK(VLOOKUP($C542,GVgg!$D$11:$BV1133,$I$3-1,FALSE))),"",VLOOKUP($C542,GVgg!$D$11:$BV1133,$I$3-1,FALSE)),"")</f>
        <v/>
      </c>
      <c r="F542" s="51">
        <f>IF(B542=B543,UPPER(MID(INDEX(GVgg!$B$12:$F$600,B542,1),9,99)),INDEX(GVgg!$B$12:$F$600,B542,5))</f>
        <v>0</v>
      </c>
      <c r="G542" s="51">
        <f>IF(B542=B543,UPPER(MID(INDEX(GVgg!$B$12:$F$600,B542,1),9,99)),INDEX(GVgg!$B$12:$F$600,B542,4))</f>
        <v>0</v>
      </c>
      <c r="H542" s="106">
        <f t="shared" si="18"/>
        <v>0</v>
      </c>
      <c r="I542" s="108" t="str">
        <f t="shared" si="17"/>
        <v xml:space="preserve"> </v>
      </c>
      <c r="J542" s="134" t="str">
        <f>IF($C542="","",_xlfn.IFNA(IF(ISBLANK(VLOOKUP($C542,GVgg!$D$12:BW$600,J$3,FALSE)),"i.a",VLOOKUP($C542,GVgg!$D$12:BW$600,J$3,FALSE)),"i.a"))</f>
        <v>i.a</v>
      </c>
      <c r="K542" s="134" t="str">
        <f>IF($C542="","",_xlfn.IFNA(IF(ISBLANK(VLOOKUP($C542,GVgg!$D$12:BX$600,K$3,FALSE)),"i.a",VLOOKUP($C542,GVgg!$D$12:BX$600,K$3,FALSE)),"i.a"))</f>
        <v>i.a</v>
      </c>
      <c r="L542" s="134" t="str">
        <f>IF($C542="","",_xlfn.IFNA(IF(ISBLANK(VLOOKUP($C542,GVgg!$D$12:BY$600,L$3,FALSE)),"i.a",VLOOKUP($C542,GVgg!$D$12:BY$600,L$3,FALSE)),"i.a"))</f>
        <v>i.a</v>
      </c>
      <c r="M542" s="134" t="str">
        <f>IF($C542="","",_xlfn.IFNA(IF(ISBLANK(VLOOKUP($C542,GVgg!$D$12:BZ$600,M$3,FALSE)),"i.a",VLOOKUP($C542,GVgg!$D$12:BZ$600,M$3,FALSE)),"i.a"))</f>
        <v>i.a</v>
      </c>
      <c r="N542" s="134" t="str">
        <f>IF($C542="","",_xlfn.IFNA(IF(ISBLANK(VLOOKUP($C542,GVgg!$D$12:CA$600,N$3,FALSE)),"i.a",VLOOKUP($C542,GVgg!$D$12:CA$600,N$3,FALSE)),"i.a"))</f>
        <v>i.a</v>
      </c>
      <c r="O542" s="134" t="str">
        <f>IF($C542="","",_xlfn.IFNA(IF(ISBLANK(VLOOKUP($C542,GVgg!$D$12:CB$600,O$3,FALSE)),"i.a",VLOOKUP($C542,GVgg!$D$12:CB$600,O$3,FALSE)),"i.a"))</f>
        <v>i.a</v>
      </c>
      <c r="P542" s="134" t="str">
        <f>IF($C542="","",_xlfn.IFNA(IF(ISBLANK(VLOOKUP($C542,GVgg!$D$12:CC$600,P$3,FALSE)),"i.a",VLOOKUP($C542,GVgg!$D$12:CC$600,P$3,FALSE)),"i.a"))</f>
        <v>i.a</v>
      </c>
      <c r="Q542" s="134" t="str">
        <f>IF($C542="","",_xlfn.IFNA(IF(ISBLANK(VLOOKUP($C542,GVgg!$D$12:CD$600,Q$3,FALSE)),"i.a",VLOOKUP($C542,GVgg!$D$12:CD$600,Q$3,FALSE)),"i.a"))</f>
        <v>i.a</v>
      </c>
      <c r="R542" s="134" t="str">
        <f>IF($C542="","",_xlfn.IFNA(IF(ISBLANK(VLOOKUP($C542,GVgg!$D$12:CE$600,R$3,FALSE)),"i.a",VLOOKUP($C542,GVgg!$D$12:CE$600,R$3,FALSE)),"i.a"))</f>
        <v>i.a</v>
      </c>
      <c r="S542" s="134" t="str">
        <f>IF($C542="","",_xlfn.IFNA(IF(ISBLANK(VLOOKUP($C542,GVgg!$D$12:CF$600,S$3,FALSE)),"i.a",VLOOKUP($C542,GVgg!$D$12:CF$600,S$3,FALSE)),"i.a"))</f>
        <v>i.a</v>
      </c>
      <c r="T542" s="134" t="str">
        <f>IF($C542="","",_xlfn.IFNA(IF(ISBLANK(VLOOKUP($C542,GVgg!$D$12:CG$600,T$3,FALSE)),"i.a",VLOOKUP($C542,GVgg!$D$12:CG$600,T$3,FALSE)),"i.a"))</f>
        <v>i.a</v>
      </c>
      <c r="U542" s="134" t="str">
        <f>IF($C542="","",_xlfn.IFNA(IF(ISBLANK(VLOOKUP($C542,GVgg!$D$12:CH$600,U$3,FALSE)),"i.a",VLOOKUP($C542,GVgg!$D$12:CH$600,U$3,FALSE)),"i.a"))</f>
        <v>i.a</v>
      </c>
      <c r="V542" s="134" t="str">
        <f>IF($C542="","",_xlfn.IFNA(IF(ISBLANK(VLOOKUP($C542,GVgg!$D$12:CI$600,V$3,FALSE)),"i.a",VLOOKUP($C542,GVgg!$D$12:CI$600,V$3,FALSE)),"i.a"))</f>
        <v>i.a</v>
      </c>
      <c r="W542" s="134" t="str">
        <f>IF($C542="","",_xlfn.IFNA(IF(ISBLANK(VLOOKUP($C542,GVgg!$D$12:CJ$600,W$3,FALSE)),"i.a",VLOOKUP($C542,GVgg!$D$12:CJ$600,W$3,FALSE)),"i.a"))</f>
        <v>i.a</v>
      </c>
      <c r="X542" s="134" t="str">
        <f>IF($C542="","",_xlfn.IFNA(IF(ISBLANK(VLOOKUP($C542,GVgg!$D$12:CK$600,X$3,FALSE)),"i.a",VLOOKUP($C542,GVgg!$D$12:CK$600,X$3,FALSE)),"i.a"))</f>
        <v>i.a</v>
      </c>
      <c r="Y542" s="134" t="str">
        <f>IF($C542="","",_xlfn.IFNA(IF(ISBLANK(VLOOKUP($C542,GVgg!$D$12:CL$600,Y$3,FALSE)),"i.a",VLOOKUP($C542,GVgg!$D$12:CL$600,Y$3,FALSE)),"i.a"))</f>
        <v>i.a</v>
      </c>
      <c r="Z542" s="134" t="str">
        <f>IF($C542="","",_xlfn.IFNA(IF(ISBLANK(VLOOKUP($C542,GVgg!$D$12:CM$600,Z$3,FALSE)),"i.a",VLOOKUP($C542,GVgg!$D$12:CM$600,Z$3,FALSE)),"i.a"))</f>
        <v>i.a</v>
      </c>
      <c r="AA542" s="134" t="str">
        <f>IF($C542="","",_xlfn.IFNA(IF(ISBLANK(VLOOKUP($C542,GVgg!$D$12:CN$600,AA$3,FALSE)),"i.a",VLOOKUP($C542,GVgg!$D$12:CN$600,AA$3,FALSE)),"i.a"))</f>
        <v>i.a</v>
      </c>
      <c r="AB542" s="134" t="str">
        <f>IF($C542="","",_xlfn.IFNA(IF(ISBLANK(VLOOKUP($C542,GVgg!$D$12:CO$600,AB$3,FALSE)),"i.a",VLOOKUP($C542,GVgg!$D$12:CO$600,AB$3,FALSE)),"i.a"))</f>
        <v>i.a</v>
      </c>
    </row>
    <row r="543" spans="1:28" x14ac:dyDescent="0.2">
      <c r="A543" s="45">
        <v>535</v>
      </c>
      <c r="B543" s="45">
        <f>IF(OR(B542=B541,INDEX(GVgg!$B$12:$D$600,B542,1)=""),B542+1,B542)</f>
        <v>535</v>
      </c>
      <c r="C543" s="45">
        <f>IF(B543=B544,"",INDEX(GVgg!$B$12:$D$600,B543,3))</f>
        <v>0</v>
      </c>
      <c r="D543" s="51" t="str">
        <f>_xlfn.IFNA(IF(OR($C543="",ISBLANK(VLOOKUP($C543,GVgg!$D$11:$BV1134,$I$3,FALSE))),"",VLOOKUP($C543,GVgg!$D$11:$BV1134,$I$3,FALSE)),"")</f>
        <v/>
      </c>
      <c r="E543" s="51" t="str">
        <f>_xlfn.IFNA(IF(OR($C543="",ISBLANK(VLOOKUP($C543,GVgg!$D$11:$BV1134,$I$3-1,FALSE))),"",VLOOKUP($C543,GVgg!$D$11:$BV1134,$I$3-1,FALSE)),"")</f>
        <v/>
      </c>
      <c r="F543" s="51">
        <f>IF(B543=B544,UPPER(MID(INDEX(GVgg!$B$12:$F$600,B543,1),9,99)),INDEX(GVgg!$B$12:$F$600,B543,5))</f>
        <v>0</v>
      </c>
      <c r="G543" s="51">
        <f>IF(B543=B544,UPPER(MID(INDEX(GVgg!$B$12:$F$600,B543,1),9,99)),INDEX(GVgg!$B$12:$F$600,B543,4))</f>
        <v>0</v>
      </c>
      <c r="H543" s="106">
        <f t="shared" si="18"/>
        <v>0</v>
      </c>
      <c r="I543" s="108" t="str">
        <f t="shared" ref="I543:I600" si="19">D543 &amp; " " &amp; E543</f>
        <v xml:space="preserve"> </v>
      </c>
      <c r="J543" s="134" t="str">
        <f>IF($C543="","",_xlfn.IFNA(IF(ISBLANK(VLOOKUP($C543,GVgg!$D$12:BW$600,J$3,FALSE)),"i.a",VLOOKUP($C543,GVgg!$D$12:BW$600,J$3,FALSE)),"i.a"))</f>
        <v>i.a</v>
      </c>
      <c r="K543" s="134" t="str">
        <f>IF($C543="","",_xlfn.IFNA(IF(ISBLANK(VLOOKUP($C543,GVgg!$D$12:BX$600,K$3,FALSE)),"i.a",VLOOKUP($C543,GVgg!$D$12:BX$600,K$3,FALSE)),"i.a"))</f>
        <v>i.a</v>
      </c>
      <c r="L543" s="134" t="str">
        <f>IF($C543="","",_xlfn.IFNA(IF(ISBLANK(VLOOKUP($C543,GVgg!$D$12:BY$600,L$3,FALSE)),"i.a",VLOOKUP($C543,GVgg!$D$12:BY$600,L$3,FALSE)),"i.a"))</f>
        <v>i.a</v>
      </c>
      <c r="M543" s="134" t="str">
        <f>IF($C543="","",_xlfn.IFNA(IF(ISBLANK(VLOOKUP($C543,GVgg!$D$12:BZ$600,M$3,FALSE)),"i.a",VLOOKUP($C543,GVgg!$D$12:BZ$600,M$3,FALSE)),"i.a"))</f>
        <v>i.a</v>
      </c>
      <c r="N543" s="134" t="str">
        <f>IF($C543="","",_xlfn.IFNA(IF(ISBLANK(VLOOKUP($C543,GVgg!$D$12:CA$600,N$3,FALSE)),"i.a",VLOOKUP($C543,GVgg!$D$12:CA$600,N$3,FALSE)),"i.a"))</f>
        <v>i.a</v>
      </c>
      <c r="O543" s="134" t="str">
        <f>IF($C543="","",_xlfn.IFNA(IF(ISBLANK(VLOOKUP($C543,GVgg!$D$12:CB$600,O$3,FALSE)),"i.a",VLOOKUP($C543,GVgg!$D$12:CB$600,O$3,FALSE)),"i.a"))</f>
        <v>i.a</v>
      </c>
      <c r="P543" s="134" t="str">
        <f>IF($C543="","",_xlfn.IFNA(IF(ISBLANK(VLOOKUP($C543,GVgg!$D$12:CC$600,P$3,FALSE)),"i.a",VLOOKUP($C543,GVgg!$D$12:CC$600,P$3,FALSE)),"i.a"))</f>
        <v>i.a</v>
      </c>
      <c r="Q543" s="134" t="str">
        <f>IF($C543="","",_xlfn.IFNA(IF(ISBLANK(VLOOKUP($C543,GVgg!$D$12:CD$600,Q$3,FALSE)),"i.a",VLOOKUP($C543,GVgg!$D$12:CD$600,Q$3,FALSE)),"i.a"))</f>
        <v>i.a</v>
      </c>
      <c r="R543" s="134" t="str">
        <f>IF($C543="","",_xlfn.IFNA(IF(ISBLANK(VLOOKUP($C543,GVgg!$D$12:CE$600,R$3,FALSE)),"i.a",VLOOKUP($C543,GVgg!$D$12:CE$600,R$3,FALSE)),"i.a"))</f>
        <v>i.a</v>
      </c>
      <c r="S543" s="134" t="str">
        <f>IF($C543="","",_xlfn.IFNA(IF(ISBLANK(VLOOKUP($C543,GVgg!$D$12:CF$600,S$3,FALSE)),"i.a",VLOOKUP($C543,GVgg!$D$12:CF$600,S$3,FALSE)),"i.a"))</f>
        <v>i.a</v>
      </c>
      <c r="T543" s="134" t="str">
        <f>IF($C543="","",_xlfn.IFNA(IF(ISBLANK(VLOOKUP($C543,GVgg!$D$12:CG$600,T$3,FALSE)),"i.a",VLOOKUP($C543,GVgg!$D$12:CG$600,T$3,FALSE)),"i.a"))</f>
        <v>i.a</v>
      </c>
      <c r="U543" s="134" t="str">
        <f>IF($C543="","",_xlfn.IFNA(IF(ISBLANK(VLOOKUP($C543,GVgg!$D$12:CH$600,U$3,FALSE)),"i.a",VLOOKUP($C543,GVgg!$D$12:CH$600,U$3,FALSE)),"i.a"))</f>
        <v>i.a</v>
      </c>
      <c r="V543" s="134" t="str">
        <f>IF($C543="","",_xlfn.IFNA(IF(ISBLANK(VLOOKUP($C543,GVgg!$D$12:CI$600,V$3,FALSE)),"i.a",VLOOKUP($C543,GVgg!$D$12:CI$600,V$3,FALSE)),"i.a"))</f>
        <v>i.a</v>
      </c>
      <c r="W543" s="134" t="str">
        <f>IF($C543="","",_xlfn.IFNA(IF(ISBLANK(VLOOKUP($C543,GVgg!$D$12:CJ$600,W$3,FALSE)),"i.a",VLOOKUP($C543,GVgg!$D$12:CJ$600,W$3,FALSE)),"i.a"))</f>
        <v>i.a</v>
      </c>
      <c r="X543" s="134" t="str">
        <f>IF($C543="","",_xlfn.IFNA(IF(ISBLANK(VLOOKUP($C543,GVgg!$D$12:CK$600,X$3,FALSE)),"i.a",VLOOKUP($C543,GVgg!$D$12:CK$600,X$3,FALSE)),"i.a"))</f>
        <v>i.a</v>
      </c>
      <c r="Y543" s="134" t="str">
        <f>IF($C543="","",_xlfn.IFNA(IF(ISBLANK(VLOOKUP($C543,GVgg!$D$12:CL$600,Y$3,FALSE)),"i.a",VLOOKUP($C543,GVgg!$D$12:CL$600,Y$3,FALSE)),"i.a"))</f>
        <v>i.a</v>
      </c>
      <c r="Z543" s="134" t="str">
        <f>IF($C543="","",_xlfn.IFNA(IF(ISBLANK(VLOOKUP($C543,GVgg!$D$12:CM$600,Z$3,FALSE)),"i.a",VLOOKUP($C543,GVgg!$D$12:CM$600,Z$3,FALSE)),"i.a"))</f>
        <v>i.a</v>
      </c>
      <c r="AA543" s="134" t="str">
        <f>IF($C543="","",_xlfn.IFNA(IF(ISBLANK(VLOOKUP($C543,GVgg!$D$12:CN$600,AA$3,FALSE)),"i.a",VLOOKUP($C543,GVgg!$D$12:CN$600,AA$3,FALSE)),"i.a"))</f>
        <v>i.a</v>
      </c>
      <c r="AB543" s="134" t="str">
        <f>IF($C543="","",_xlfn.IFNA(IF(ISBLANK(VLOOKUP($C543,GVgg!$D$12:CO$600,AB$3,FALSE)),"i.a",VLOOKUP($C543,GVgg!$D$12:CO$600,AB$3,FALSE)),"i.a"))</f>
        <v>i.a</v>
      </c>
    </row>
    <row r="544" spans="1:28" x14ac:dyDescent="0.2">
      <c r="A544" s="45">
        <v>536</v>
      </c>
      <c r="B544" s="45">
        <f>IF(OR(B543=B542,INDEX(GVgg!$B$12:$D$600,B543,1)=""),B543+1,B543)</f>
        <v>536</v>
      </c>
      <c r="C544" s="45">
        <f>IF(B544=B545,"",INDEX(GVgg!$B$12:$D$600,B544,3))</f>
        <v>0</v>
      </c>
      <c r="D544" s="51" t="str">
        <f>_xlfn.IFNA(IF(OR($C544="",ISBLANK(VLOOKUP($C544,GVgg!$D$11:$BV1135,$I$3,FALSE))),"",VLOOKUP($C544,GVgg!$D$11:$BV1135,$I$3,FALSE)),"")</f>
        <v/>
      </c>
      <c r="E544" s="51" t="str">
        <f>_xlfn.IFNA(IF(OR($C544="",ISBLANK(VLOOKUP($C544,GVgg!$D$11:$BV1135,$I$3-1,FALSE))),"",VLOOKUP($C544,GVgg!$D$11:$BV1135,$I$3-1,FALSE)),"")</f>
        <v/>
      </c>
      <c r="F544" s="51">
        <f>IF(B544=B545,UPPER(MID(INDEX(GVgg!$B$12:$F$600,B544,1),9,99)),INDEX(GVgg!$B$12:$F$600,B544,5))</f>
        <v>0</v>
      </c>
      <c r="G544" s="51">
        <f>IF(B544=B545,UPPER(MID(INDEX(GVgg!$B$12:$F$600,B544,1),9,99)),INDEX(GVgg!$B$12:$F$600,B544,4))</f>
        <v>0</v>
      </c>
      <c r="H544" s="106">
        <f t="shared" si="18"/>
        <v>0</v>
      </c>
      <c r="I544" s="108" t="str">
        <f t="shared" si="19"/>
        <v xml:space="preserve"> </v>
      </c>
      <c r="J544" s="134" t="str">
        <f>IF($C544="","",_xlfn.IFNA(IF(ISBLANK(VLOOKUP($C544,GVgg!$D$12:BW$600,J$3,FALSE)),"i.a",VLOOKUP($C544,GVgg!$D$12:BW$600,J$3,FALSE)),"i.a"))</f>
        <v>i.a</v>
      </c>
      <c r="K544" s="134" t="str">
        <f>IF($C544="","",_xlfn.IFNA(IF(ISBLANK(VLOOKUP($C544,GVgg!$D$12:BX$600,K$3,FALSE)),"i.a",VLOOKUP($C544,GVgg!$D$12:BX$600,K$3,FALSE)),"i.a"))</f>
        <v>i.a</v>
      </c>
      <c r="L544" s="134" t="str">
        <f>IF($C544="","",_xlfn.IFNA(IF(ISBLANK(VLOOKUP($C544,GVgg!$D$12:BY$600,L$3,FALSE)),"i.a",VLOOKUP($C544,GVgg!$D$12:BY$600,L$3,FALSE)),"i.a"))</f>
        <v>i.a</v>
      </c>
      <c r="M544" s="134" t="str">
        <f>IF($C544="","",_xlfn.IFNA(IF(ISBLANK(VLOOKUP($C544,GVgg!$D$12:BZ$600,M$3,FALSE)),"i.a",VLOOKUP($C544,GVgg!$D$12:BZ$600,M$3,FALSE)),"i.a"))</f>
        <v>i.a</v>
      </c>
      <c r="N544" s="134" t="str">
        <f>IF($C544="","",_xlfn.IFNA(IF(ISBLANK(VLOOKUP($C544,GVgg!$D$12:CA$600,N$3,FALSE)),"i.a",VLOOKUP($C544,GVgg!$D$12:CA$600,N$3,FALSE)),"i.a"))</f>
        <v>i.a</v>
      </c>
      <c r="O544" s="134" t="str">
        <f>IF($C544="","",_xlfn.IFNA(IF(ISBLANK(VLOOKUP($C544,GVgg!$D$12:CB$600,O$3,FALSE)),"i.a",VLOOKUP($C544,GVgg!$D$12:CB$600,O$3,FALSE)),"i.a"))</f>
        <v>i.a</v>
      </c>
      <c r="P544" s="134" t="str">
        <f>IF($C544="","",_xlfn.IFNA(IF(ISBLANK(VLOOKUP($C544,GVgg!$D$12:CC$600,P$3,FALSE)),"i.a",VLOOKUP($C544,GVgg!$D$12:CC$600,P$3,FALSE)),"i.a"))</f>
        <v>i.a</v>
      </c>
      <c r="Q544" s="134" t="str">
        <f>IF($C544="","",_xlfn.IFNA(IF(ISBLANK(VLOOKUP($C544,GVgg!$D$12:CD$600,Q$3,FALSE)),"i.a",VLOOKUP($C544,GVgg!$D$12:CD$600,Q$3,FALSE)),"i.a"))</f>
        <v>i.a</v>
      </c>
      <c r="R544" s="134" t="str">
        <f>IF($C544="","",_xlfn.IFNA(IF(ISBLANK(VLOOKUP($C544,GVgg!$D$12:CE$600,R$3,FALSE)),"i.a",VLOOKUP($C544,GVgg!$D$12:CE$600,R$3,FALSE)),"i.a"))</f>
        <v>i.a</v>
      </c>
      <c r="S544" s="134" t="str">
        <f>IF($C544="","",_xlfn.IFNA(IF(ISBLANK(VLOOKUP($C544,GVgg!$D$12:CF$600,S$3,FALSE)),"i.a",VLOOKUP($C544,GVgg!$D$12:CF$600,S$3,FALSE)),"i.a"))</f>
        <v>i.a</v>
      </c>
      <c r="T544" s="134" t="str">
        <f>IF($C544="","",_xlfn.IFNA(IF(ISBLANK(VLOOKUP($C544,GVgg!$D$12:CG$600,T$3,FALSE)),"i.a",VLOOKUP($C544,GVgg!$D$12:CG$600,T$3,FALSE)),"i.a"))</f>
        <v>i.a</v>
      </c>
      <c r="U544" s="134" t="str">
        <f>IF($C544="","",_xlfn.IFNA(IF(ISBLANK(VLOOKUP($C544,GVgg!$D$12:CH$600,U$3,FALSE)),"i.a",VLOOKUP($C544,GVgg!$D$12:CH$600,U$3,FALSE)),"i.a"))</f>
        <v>i.a</v>
      </c>
      <c r="V544" s="134" t="str">
        <f>IF($C544="","",_xlfn.IFNA(IF(ISBLANK(VLOOKUP($C544,GVgg!$D$12:CI$600,V$3,FALSE)),"i.a",VLOOKUP($C544,GVgg!$D$12:CI$600,V$3,FALSE)),"i.a"))</f>
        <v>i.a</v>
      </c>
      <c r="W544" s="134" t="str">
        <f>IF($C544="","",_xlfn.IFNA(IF(ISBLANK(VLOOKUP($C544,GVgg!$D$12:CJ$600,W$3,FALSE)),"i.a",VLOOKUP($C544,GVgg!$D$12:CJ$600,W$3,FALSE)),"i.a"))</f>
        <v>i.a</v>
      </c>
      <c r="X544" s="134" t="str">
        <f>IF($C544="","",_xlfn.IFNA(IF(ISBLANK(VLOOKUP($C544,GVgg!$D$12:CK$600,X$3,FALSE)),"i.a",VLOOKUP($C544,GVgg!$D$12:CK$600,X$3,FALSE)),"i.a"))</f>
        <v>i.a</v>
      </c>
      <c r="Y544" s="134" t="str">
        <f>IF($C544="","",_xlfn.IFNA(IF(ISBLANK(VLOOKUP($C544,GVgg!$D$12:CL$600,Y$3,FALSE)),"i.a",VLOOKUP($C544,GVgg!$D$12:CL$600,Y$3,FALSE)),"i.a"))</f>
        <v>i.a</v>
      </c>
      <c r="Z544" s="134" t="str">
        <f>IF($C544="","",_xlfn.IFNA(IF(ISBLANK(VLOOKUP($C544,GVgg!$D$12:CM$600,Z$3,FALSE)),"i.a",VLOOKUP($C544,GVgg!$D$12:CM$600,Z$3,FALSE)),"i.a"))</f>
        <v>i.a</v>
      </c>
      <c r="AA544" s="134" t="str">
        <f>IF($C544="","",_xlfn.IFNA(IF(ISBLANK(VLOOKUP($C544,GVgg!$D$12:CN$600,AA$3,FALSE)),"i.a",VLOOKUP($C544,GVgg!$D$12:CN$600,AA$3,FALSE)),"i.a"))</f>
        <v>i.a</v>
      </c>
      <c r="AB544" s="134" t="str">
        <f>IF($C544="","",_xlfn.IFNA(IF(ISBLANK(VLOOKUP($C544,GVgg!$D$12:CO$600,AB$3,FALSE)),"i.a",VLOOKUP($C544,GVgg!$D$12:CO$600,AB$3,FALSE)),"i.a"))</f>
        <v>i.a</v>
      </c>
    </row>
    <row r="545" spans="1:28" x14ac:dyDescent="0.2">
      <c r="A545" s="45">
        <v>537</v>
      </c>
      <c r="B545" s="45">
        <f>IF(OR(B544=B543,INDEX(GVgg!$B$12:$D$600,B544,1)=""),B544+1,B544)</f>
        <v>537</v>
      </c>
      <c r="C545" s="45">
        <f>IF(B545=B546,"",INDEX(GVgg!$B$12:$D$600,B545,3))</f>
        <v>0</v>
      </c>
      <c r="D545" s="51" t="str">
        <f>_xlfn.IFNA(IF(OR($C545="",ISBLANK(VLOOKUP($C545,GVgg!$D$11:$BV1136,$I$3,FALSE))),"",VLOOKUP($C545,GVgg!$D$11:$BV1136,$I$3,FALSE)),"")</f>
        <v/>
      </c>
      <c r="E545" s="51" t="str">
        <f>_xlfn.IFNA(IF(OR($C545="",ISBLANK(VLOOKUP($C545,GVgg!$D$11:$BV1136,$I$3-1,FALSE))),"",VLOOKUP($C545,GVgg!$D$11:$BV1136,$I$3-1,FALSE)),"")</f>
        <v/>
      </c>
      <c r="F545" s="51">
        <f>IF(B545=B546,UPPER(MID(INDEX(GVgg!$B$12:$F$600,B545,1),9,99)),INDEX(GVgg!$B$12:$F$600,B545,5))</f>
        <v>0</v>
      </c>
      <c r="G545" s="51">
        <f>IF(B545=B546,UPPER(MID(INDEX(GVgg!$B$12:$F$600,B545,1),9,99)),INDEX(GVgg!$B$12:$F$600,B545,4))</f>
        <v>0</v>
      </c>
      <c r="H545" s="106">
        <f t="shared" si="18"/>
        <v>0</v>
      </c>
      <c r="I545" s="108" t="str">
        <f t="shared" si="19"/>
        <v xml:space="preserve"> </v>
      </c>
      <c r="J545" s="134" t="str">
        <f>IF($C545="","",_xlfn.IFNA(IF(ISBLANK(VLOOKUP($C545,GVgg!$D$12:BW$600,J$3,FALSE)),"i.a",VLOOKUP($C545,GVgg!$D$12:BW$600,J$3,FALSE)),"i.a"))</f>
        <v>i.a</v>
      </c>
      <c r="K545" s="134" t="str">
        <f>IF($C545="","",_xlfn.IFNA(IF(ISBLANK(VLOOKUP($C545,GVgg!$D$12:BX$600,K$3,FALSE)),"i.a",VLOOKUP($C545,GVgg!$D$12:BX$600,K$3,FALSE)),"i.a"))</f>
        <v>i.a</v>
      </c>
      <c r="L545" s="134" t="str">
        <f>IF($C545="","",_xlfn.IFNA(IF(ISBLANK(VLOOKUP($C545,GVgg!$D$12:BY$600,L$3,FALSE)),"i.a",VLOOKUP($C545,GVgg!$D$12:BY$600,L$3,FALSE)),"i.a"))</f>
        <v>i.a</v>
      </c>
      <c r="M545" s="134" t="str">
        <f>IF($C545="","",_xlfn.IFNA(IF(ISBLANK(VLOOKUP($C545,GVgg!$D$12:BZ$600,M$3,FALSE)),"i.a",VLOOKUP($C545,GVgg!$D$12:BZ$600,M$3,FALSE)),"i.a"))</f>
        <v>i.a</v>
      </c>
      <c r="N545" s="134" t="str">
        <f>IF($C545="","",_xlfn.IFNA(IF(ISBLANK(VLOOKUP($C545,GVgg!$D$12:CA$600,N$3,FALSE)),"i.a",VLOOKUP($C545,GVgg!$D$12:CA$600,N$3,FALSE)),"i.a"))</f>
        <v>i.a</v>
      </c>
      <c r="O545" s="134" t="str">
        <f>IF($C545="","",_xlfn.IFNA(IF(ISBLANK(VLOOKUP($C545,GVgg!$D$12:CB$600,O$3,FALSE)),"i.a",VLOOKUP($C545,GVgg!$D$12:CB$600,O$3,FALSE)),"i.a"))</f>
        <v>i.a</v>
      </c>
      <c r="P545" s="134" t="str">
        <f>IF($C545="","",_xlfn.IFNA(IF(ISBLANK(VLOOKUP($C545,GVgg!$D$12:CC$600,P$3,FALSE)),"i.a",VLOOKUP($C545,GVgg!$D$12:CC$600,P$3,FALSE)),"i.a"))</f>
        <v>i.a</v>
      </c>
      <c r="Q545" s="134" t="str">
        <f>IF($C545="","",_xlfn.IFNA(IF(ISBLANK(VLOOKUP($C545,GVgg!$D$12:CD$600,Q$3,FALSE)),"i.a",VLOOKUP($C545,GVgg!$D$12:CD$600,Q$3,FALSE)),"i.a"))</f>
        <v>i.a</v>
      </c>
      <c r="R545" s="134" t="str">
        <f>IF($C545="","",_xlfn.IFNA(IF(ISBLANK(VLOOKUP($C545,GVgg!$D$12:CE$600,R$3,FALSE)),"i.a",VLOOKUP($C545,GVgg!$D$12:CE$600,R$3,FALSE)),"i.a"))</f>
        <v>i.a</v>
      </c>
      <c r="S545" s="134" t="str">
        <f>IF($C545="","",_xlfn.IFNA(IF(ISBLANK(VLOOKUP($C545,GVgg!$D$12:CF$600,S$3,FALSE)),"i.a",VLOOKUP($C545,GVgg!$D$12:CF$600,S$3,FALSE)),"i.a"))</f>
        <v>i.a</v>
      </c>
      <c r="T545" s="134" t="str">
        <f>IF($C545="","",_xlfn.IFNA(IF(ISBLANK(VLOOKUP($C545,GVgg!$D$12:CG$600,T$3,FALSE)),"i.a",VLOOKUP($C545,GVgg!$D$12:CG$600,T$3,FALSE)),"i.a"))</f>
        <v>i.a</v>
      </c>
      <c r="U545" s="134" t="str">
        <f>IF($C545="","",_xlfn.IFNA(IF(ISBLANK(VLOOKUP($C545,GVgg!$D$12:CH$600,U$3,FALSE)),"i.a",VLOOKUP($C545,GVgg!$D$12:CH$600,U$3,FALSE)),"i.a"))</f>
        <v>i.a</v>
      </c>
      <c r="V545" s="134" t="str">
        <f>IF($C545="","",_xlfn.IFNA(IF(ISBLANK(VLOOKUP($C545,GVgg!$D$12:CI$600,V$3,FALSE)),"i.a",VLOOKUP($C545,GVgg!$D$12:CI$600,V$3,FALSE)),"i.a"))</f>
        <v>i.a</v>
      </c>
      <c r="W545" s="134" t="str">
        <f>IF($C545="","",_xlfn.IFNA(IF(ISBLANK(VLOOKUP($C545,GVgg!$D$12:CJ$600,W$3,FALSE)),"i.a",VLOOKUP($C545,GVgg!$D$12:CJ$600,W$3,FALSE)),"i.a"))</f>
        <v>i.a</v>
      </c>
      <c r="X545" s="134" t="str">
        <f>IF($C545="","",_xlfn.IFNA(IF(ISBLANK(VLOOKUP($C545,GVgg!$D$12:CK$600,X$3,FALSE)),"i.a",VLOOKUP($C545,GVgg!$D$12:CK$600,X$3,FALSE)),"i.a"))</f>
        <v>i.a</v>
      </c>
      <c r="Y545" s="134" t="str">
        <f>IF($C545="","",_xlfn.IFNA(IF(ISBLANK(VLOOKUP($C545,GVgg!$D$12:CL$600,Y$3,FALSE)),"i.a",VLOOKUP($C545,GVgg!$D$12:CL$600,Y$3,FALSE)),"i.a"))</f>
        <v>i.a</v>
      </c>
      <c r="Z545" s="134" t="str">
        <f>IF($C545="","",_xlfn.IFNA(IF(ISBLANK(VLOOKUP($C545,GVgg!$D$12:CM$600,Z$3,FALSE)),"i.a",VLOOKUP($C545,GVgg!$D$12:CM$600,Z$3,FALSE)),"i.a"))</f>
        <v>i.a</v>
      </c>
      <c r="AA545" s="134" t="str">
        <f>IF($C545="","",_xlfn.IFNA(IF(ISBLANK(VLOOKUP($C545,GVgg!$D$12:CN$600,AA$3,FALSE)),"i.a",VLOOKUP($C545,GVgg!$D$12:CN$600,AA$3,FALSE)),"i.a"))</f>
        <v>i.a</v>
      </c>
      <c r="AB545" s="134" t="str">
        <f>IF($C545="","",_xlfn.IFNA(IF(ISBLANK(VLOOKUP($C545,GVgg!$D$12:CO$600,AB$3,FALSE)),"i.a",VLOOKUP($C545,GVgg!$D$12:CO$600,AB$3,FALSE)),"i.a"))</f>
        <v>i.a</v>
      </c>
    </row>
    <row r="546" spans="1:28" x14ac:dyDescent="0.2">
      <c r="A546" s="45">
        <v>538</v>
      </c>
      <c r="B546" s="45">
        <f>IF(OR(B545=B544,INDEX(GVgg!$B$12:$D$600,B545,1)=""),B545+1,B545)</f>
        <v>538</v>
      </c>
      <c r="C546" s="45">
        <f>IF(B546=B547,"",INDEX(GVgg!$B$12:$D$600,B546,3))</f>
        <v>0</v>
      </c>
      <c r="D546" s="51" t="str">
        <f>_xlfn.IFNA(IF(OR($C546="",ISBLANK(VLOOKUP($C546,GVgg!$D$11:$BV1137,$I$3,FALSE))),"",VLOOKUP($C546,GVgg!$D$11:$BV1137,$I$3,FALSE)),"")</f>
        <v/>
      </c>
      <c r="E546" s="51" t="str">
        <f>_xlfn.IFNA(IF(OR($C546="",ISBLANK(VLOOKUP($C546,GVgg!$D$11:$BV1137,$I$3-1,FALSE))),"",VLOOKUP($C546,GVgg!$D$11:$BV1137,$I$3-1,FALSE)),"")</f>
        <v/>
      </c>
      <c r="F546" s="51">
        <f>IF(B546=B547,UPPER(MID(INDEX(GVgg!$B$12:$F$600,B546,1),9,99)),INDEX(GVgg!$B$12:$F$600,B546,5))</f>
        <v>0</v>
      </c>
      <c r="G546" s="51">
        <f>IF(B546=B547,UPPER(MID(INDEX(GVgg!$B$12:$F$600,B546,1),9,99)),INDEX(GVgg!$B$12:$F$600,B546,4))</f>
        <v>0</v>
      </c>
      <c r="H546" s="106">
        <f t="shared" si="18"/>
        <v>0</v>
      </c>
      <c r="I546" s="108" t="str">
        <f t="shared" si="19"/>
        <v xml:space="preserve"> </v>
      </c>
      <c r="J546" s="134" t="str">
        <f>IF($C546="","",_xlfn.IFNA(IF(ISBLANK(VLOOKUP($C546,GVgg!$D$12:BW$600,J$3,FALSE)),"i.a",VLOOKUP($C546,GVgg!$D$12:BW$600,J$3,FALSE)),"i.a"))</f>
        <v>i.a</v>
      </c>
      <c r="K546" s="134" t="str">
        <f>IF($C546="","",_xlfn.IFNA(IF(ISBLANK(VLOOKUP($C546,GVgg!$D$12:BX$600,K$3,FALSE)),"i.a",VLOOKUP($C546,GVgg!$D$12:BX$600,K$3,FALSE)),"i.a"))</f>
        <v>i.a</v>
      </c>
      <c r="L546" s="134" t="str">
        <f>IF($C546="","",_xlfn.IFNA(IF(ISBLANK(VLOOKUP($C546,GVgg!$D$12:BY$600,L$3,FALSE)),"i.a",VLOOKUP($C546,GVgg!$D$12:BY$600,L$3,FALSE)),"i.a"))</f>
        <v>i.a</v>
      </c>
      <c r="M546" s="134" t="str">
        <f>IF($C546="","",_xlfn.IFNA(IF(ISBLANK(VLOOKUP($C546,GVgg!$D$12:BZ$600,M$3,FALSE)),"i.a",VLOOKUP($C546,GVgg!$D$12:BZ$600,M$3,FALSE)),"i.a"))</f>
        <v>i.a</v>
      </c>
      <c r="N546" s="134" t="str">
        <f>IF($C546="","",_xlfn.IFNA(IF(ISBLANK(VLOOKUP($C546,GVgg!$D$12:CA$600,N$3,FALSE)),"i.a",VLOOKUP($C546,GVgg!$D$12:CA$600,N$3,FALSE)),"i.a"))</f>
        <v>i.a</v>
      </c>
      <c r="O546" s="134" t="str">
        <f>IF($C546="","",_xlfn.IFNA(IF(ISBLANK(VLOOKUP($C546,GVgg!$D$12:CB$600,O$3,FALSE)),"i.a",VLOOKUP($C546,GVgg!$D$12:CB$600,O$3,FALSE)),"i.a"))</f>
        <v>i.a</v>
      </c>
      <c r="P546" s="134" t="str">
        <f>IF($C546="","",_xlfn.IFNA(IF(ISBLANK(VLOOKUP($C546,GVgg!$D$12:CC$600,P$3,FALSE)),"i.a",VLOOKUP($C546,GVgg!$D$12:CC$600,P$3,FALSE)),"i.a"))</f>
        <v>i.a</v>
      </c>
      <c r="Q546" s="134" t="str">
        <f>IF($C546="","",_xlfn.IFNA(IF(ISBLANK(VLOOKUP($C546,GVgg!$D$12:CD$600,Q$3,FALSE)),"i.a",VLOOKUP($C546,GVgg!$D$12:CD$600,Q$3,FALSE)),"i.a"))</f>
        <v>i.a</v>
      </c>
      <c r="R546" s="134" t="str">
        <f>IF($C546="","",_xlfn.IFNA(IF(ISBLANK(VLOOKUP($C546,GVgg!$D$12:CE$600,R$3,FALSE)),"i.a",VLOOKUP($C546,GVgg!$D$12:CE$600,R$3,FALSE)),"i.a"))</f>
        <v>i.a</v>
      </c>
      <c r="S546" s="134" t="str">
        <f>IF($C546="","",_xlfn.IFNA(IF(ISBLANK(VLOOKUP($C546,GVgg!$D$12:CF$600,S$3,FALSE)),"i.a",VLOOKUP($C546,GVgg!$D$12:CF$600,S$3,FALSE)),"i.a"))</f>
        <v>i.a</v>
      </c>
      <c r="T546" s="134" t="str">
        <f>IF($C546="","",_xlfn.IFNA(IF(ISBLANK(VLOOKUP($C546,GVgg!$D$12:CG$600,T$3,FALSE)),"i.a",VLOOKUP($C546,GVgg!$D$12:CG$600,T$3,FALSE)),"i.a"))</f>
        <v>i.a</v>
      </c>
      <c r="U546" s="134" t="str">
        <f>IF($C546="","",_xlfn.IFNA(IF(ISBLANK(VLOOKUP($C546,GVgg!$D$12:CH$600,U$3,FALSE)),"i.a",VLOOKUP($C546,GVgg!$D$12:CH$600,U$3,FALSE)),"i.a"))</f>
        <v>i.a</v>
      </c>
      <c r="V546" s="134" t="str">
        <f>IF($C546="","",_xlfn.IFNA(IF(ISBLANK(VLOOKUP($C546,GVgg!$D$12:CI$600,V$3,FALSE)),"i.a",VLOOKUP($C546,GVgg!$D$12:CI$600,V$3,FALSE)),"i.a"))</f>
        <v>i.a</v>
      </c>
      <c r="W546" s="134" t="str">
        <f>IF($C546="","",_xlfn.IFNA(IF(ISBLANK(VLOOKUP($C546,GVgg!$D$12:CJ$600,W$3,FALSE)),"i.a",VLOOKUP($C546,GVgg!$D$12:CJ$600,W$3,FALSE)),"i.a"))</f>
        <v>i.a</v>
      </c>
      <c r="X546" s="134" t="str">
        <f>IF($C546="","",_xlfn.IFNA(IF(ISBLANK(VLOOKUP($C546,GVgg!$D$12:CK$600,X$3,FALSE)),"i.a",VLOOKUP($C546,GVgg!$D$12:CK$600,X$3,FALSE)),"i.a"))</f>
        <v>i.a</v>
      </c>
      <c r="Y546" s="134" t="str">
        <f>IF($C546="","",_xlfn.IFNA(IF(ISBLANK(VLOOKUP($C546,GVgg!$D$12:CL$600,Y$3,FALSE)),"i.a",VLOOKUP($C546,GVgg!$D$12:CL$600,Y$3,FALSE)),"i.a"))</f>
        <v>i.a</v>
      </c>
      <c r="Z546" s="134" t="str">
        <f>IF($C546="","",_xlfn.IFNA(IF(ISBLANK(VLOOKUP($C546,GVgg!$D$12:CM$600,Z$3,FALSE)),"i.a",VLOOKUP($C546,GVgg!$D$12:CM$600,Z$3,FALSE)),"i.a"))</f>
        <v>i.a</v>
      </c>
      <c r="AA546" s="134" t="str">
        <f>IF($C546="","",_xlfn.IFNA(IF(ISBLANK(VLOOKUP($C546,GVgg!$D$12:CN$600,AA$3,FALSE)),"i.a",VLOOKUP($C546,GVgg!$D$12:CN$600,AA$3,FALSE)),"i.a"))</f>
        <v>i.a</v>
      </c>
      <c r="AB546" s="134" t="str">
        <f>IF($C546="","",_xlfn.IFNA(IF(ISBLANK(VLOOKUP($C546,GVgg!$D$12:CO$600,AB$3,FALSE)),"i.a",VLOOKUP($C546,GVgg!$D$12:CO$600,AB$3,FALSE)),"i.a"))</f>
        <v>i.a</v>
      </c>
    </row>
    <row r="547" spans="1:28" x14ac:dyDescent="0.2">
      <c r="A547" s="45">
        <v>539</v>
      </c>
      <c r="B547" s="45">
        <f>IF(OR(B546=B545,INDEX(GVgg!$B$12:$D$600,B546,1)=""),B546+1,B546)</f>
        <v>539</v>
      </c>
      <c r="C547" s="45">
        <f>IF(B547=B548,"",INDEX(GVgg!$B$12:$D$600,B547,3))</f>
        <v>0</v>
      </c>
      <c r="D547" s="51" t="str">
        <f>_xlfn.IFNA(IF(OR($C547="",ISBLANK(VLOOKUP($C547,GVgg!$D$11:$BV1138,$I$3,FALSE))),"",VLOOKUP($C547,GVgg!$D$11:$BV1138,$I$3,FALSE)),"")</f>
        <v/>
      </c>
      <c r="E547" s="51" t="str">
        <f>_xlfn.IFNA(IF(OR($C547="",ISBLANK(VLOOKUP($C547,GVgg!$D$11:$BV1138,$I$3-1,FALSE))),"",VLOOKUP($C547,GVgg!$D$11:$BV1138,$I$3-1,FALSE)),"")</f>
        <v/>
      </c>
      <c r="F547" s="51">
        <f>IF(B547=B548,UPPER(MID(INDEX(GVgg!$B$12:$F$600,B547,1),9,99)),INDEX(GVgg!$B$12:$F$600,B547,5))</f>
        <v>0</v>
      </c>
      <c r="G547" s="51">
        <f>IF(B547=B548,UPPER(MID(INDEX(GVgg!$B$12:$F$600,B547,1),9,99)),INDEX(GVgg!$B$12:$F$600,B547,4))</f>
        <v>0</v>
      </c>
      <c r="H547" s="106">
        <f t="shared" si="18"/>
        <v>0</v>
      </c>
      <c r="I547" s="108" t="str">
        <f t="shared" si="19"/>
        <v xml:space="preserve"> </v>
      </c>
      <c r="J547" s="134" t="str">
        <f>IF($C547="","",_xlfn.IFNA(IF(ISBLANK(VLOOKUP($C547,GVgg!$D$12:BW$600,J$3,FALSE)),"i.a",VLOOKUP($C547,GVgg!$D$12:BW$600,J$3,FALSE)),"i.a"))</f>
        <v>i.a</v>
      </c>
      <c r="K547" s="134" t="str">
        <f>IF($C547="","",_xlfn.IFNA(IF(ISBLANK(VLOOKUP($C547,GVgg!$D$12:BX$600,K$3,FALSE)),"i.a",VLOOKUP($C547,GVgg!$D$12:BX$600,K$3,FALSE)),"i.a"))</f>
        <v>i.a</v>
      </c>
      <c r="L547" s="134" t="str">
        <f>IF($C547="","",_xlfn.IFNA(IF(ISBLANK(VLOOKUP($C547,GVgg!$D$12:BY$600,L$3,FALSE)),"i.a",VLOOKUP($C547,GVgg!$D$12:BY$600,L$3,FALSE)),"i.a"))</f>
        <v>i.a</v>
      </c>
      <c r="M547" s="134" t="str">
        <f>IF($C547="","",_xlfn.IFNA(IF(ISBLANK(VLOOKUP($C547,GVgg!$D$12:BZ$600,M$3,FALSE)),"i.a",VLOOKUP($C547,GVgg!$D$12:BZ$600,M$3,FALSE)),"i.a"))</f>
        <v>i.a</v>
      </c>
      <c r="N547" s="134" t="str">
        <f>IF($C547="","",_xlfn.IFNA(IF(ISBLANK(VLOOKUP($C547,GVgg!$D$12:CA$600,N$3,FALSE)),"i.a",VLOOKUP($C547,GVgg!$D$12:CA$600,N$3,FALSE)),"i.a"))</f>
        <v>i.a</v>
      </c>
      <c r="O547" s="134" t="str">
        <f>IF($C547="","",_xlfn.IFNA(IF(ISBLANK(VLOOKUP($C547,GVgg!$D$12:CB$600,O$3,FALSE)),"i.a",VLOOKUP($C547,GVgg!$D$12:CB$600,O$3,FALSE)),"i.a"))</f>
        <v>i.a</v>
      </c>
      <c r="P547" s="134" t="str">
        <f>IF($C547="","",_xlfn.IFNA(IF(ISBLANK(VLOOKUP($C547,GVgg!$D$12:CC$600,P$3,FALSE)),"i.a",VLOOKUP($C547,GVgg!$D$12:CC$600,P$3,FALSE)),"i.a"))</f>
        <v>i.a</v>
      </c>
      <c r="Q547" s="134" t="str">
        <f>IF($C547="","",_xlfn.IFNA(IF(ISBLANK(VLOOKUP($C547,GVgg!$D$12:CD$600,Q$3,FALSE)),"i.a",VLOOKUP($C547,GVgg!$D$12:CD$600,Q$3,FALSE)),"i.a"))</f>
        <v>i.a</v>
      </c>
      <c r="R547" s="134" t="str">
        <f>IF($C547="","",_xlfn.IFNA(IF(ISBLANK(VLOOKUP($C547,GVgg!$D$12:CE$600,R$3,FALSE)),"i.a",VLOOKUP($C547,GVgg!$D$12:CE$600,R$3,FALSE)),"i.a"))</f>
        <v>i.a</v>
      </c>
      <c r="S547" s="134" t="str">
        <f>IF($C547="","",_xlfn.IFNA(IF(ISBLANK(VLOOKUP($C547,GVgg!$D$12:CF$600,S$3,FALSE)),"i.a",VLOOKUP($C547,GVgg!$D$12:CF$600,S$3,FALSE)),"i.a"))</f>
        <v>i.a</v>
      </c>
      <c r="T547" s="134" t="str">
        <f>IF($C547="","",_xlfn.IFNA(IF(ISBLANK(VLOOKUP($C547,GVgg!$D$12:CG$600,T$3,FALSE)),"i.a",VLOOKUP($C547,GVgg!$D$12:CG$600,T$3,FALSE)),"i.a"))</f>
        <v>i.a</v>
      </c>
      <c r="U547" s="134" t="str">
        <f>IF($C547="","",_xlfn.IFNA(IF(ISBLANK(VLOOKUP($C547,GVgg!$D$12:CH$600,U$3,FALSE)),"i.a",VLOOKUP($C547,GVgg!$D$12:CH$600,U$3,FALSE)),"i.a"))</f>
        <v>i.a</v>
      </c>
      <c r="V547" s="134" t="str">
        <f>IF($C547="","",_xlfn.IFNA(IF(ISBLANK(VLOOKUP($C547,GVgg!$D$12:CI$600,V$3,FALSE)),"i.a",VLOOKUP($C547,GVgg!$D$12:CI$600,V$3,FALSE)),"i.a"))</f>
        <v>i.a</v>
      </c>
      <c r="W547" s="134" t="str">
        <f>IF($C547="","",_xlfn.IFNA(IF(ISBLANK(VLOOKUP($C547,GVgg!$D$12:CJ$600,W$3,FALSE)),"i.a",VLOOKUP($C547,GVgg!$D$12:CJ$600,W$3,FALSE)),"i.a"))</f>
        <v>i.a</v>
      </c>
      <c r="X547" s="134" t="str">
        <f>IF($C547="","",_xlfn.IFNA(IF(ISBLANK(VLOOKUP($C547,GVgg!$D$12:CK$600,X$3,FALSE)),"i.a",VLOOKUP($C547,GVgg!$D$12:CK$600,X$3,FALSE)),"i.a"))</f>
        <v>i.a</v>
      </c>
      <c r="Y547" s="134" t="str">
        <f>IF($C547="","",_xlfn.IFNA(IF(ISBLANK(VLOOKUP($C547,GVgg!$D$12:CL$600,Y$3,FALSE)),"i.a",VLOOKUP($C547,GVgg!$D$12:CL$600,Y$3,FALSE)),"i.a"))</f>
        <v>i.a</v>
      </c>
      <c r="Z547" s="134" t="str">
        <f>IF($C547="","",_xlfn.IFNA(IF(ISBLANK(VLOOKUP($C547,GVgg!$D$12:CM$600,Z$3,FALSE)),"i.a",VLOOKUP($C547,GVgg!$D$12:CM$600,Z$3,FALSE)),"i.a"))</f>
        <v>i.a</v>
      </c>
      <c r="AA547" s="134" t="str">
        <f>IF($C547="","",_xlfn.IFNA(IF(ISBLANK(VLOOKUP($C547,GVgg!$D$12:CN$600,AA$3,FALSE)),"i.a",VLOOKUP($C547,GVgg!$D$12:CN$600,AA$3,FALSE)),"i.a"))</f>
        <v>i.a</v>
      </c>
      <c r="AB547" s="134" t="str">
        <f>IF($C547="","",_xlfn.IFNA(IF(ISBLANK(VLOOKUP($C547,GVgg!$D$12:CO$600,AB$3,FALSE)),"i.a",VLOOKUP($C547,GVgg!$D$12:CO$600,AB$3,FALSE)),"i.a"))</f>
        <v>i.a</v>
      </c>
    </row>
    <row r="548" spans="1:28" x14ac:dyDescent="0.2">
      <c r="A548" s="45">
        <v>540</v>
      </c>
      <c r="B548" s="45">
        <f>IF(OR(B547=B546,INDEX(GVgg!$B$12:$D$600,B547,1)=""),B547+1,B547)</f>
        <v>540</v>
      </c>
      <c r="C548" s="45">
        <f>IF(B548=B549,"",INDEX(GVgg!$B$12:$D$600,B548,3))</f>
        <v>0</v>
      </c>
      <c r="D548" s="51" t="str">
        <f>_xlfn.IFNA(IF(OR($C548="",ISBLANK(VLOOKUP($C548,GVgg!$D$11:$BV1139,$I$3,FALSE))),"",VLOOKUP($C548,GVgg!$D$11:$BV1139,$I$3,FALSE)),"")</f>
        <v/>
      </c>
      <c r="E548" s="51" t="str">
        <f>_xlfn.IFNA(IF(OR($C548="",ISBLANK(VLOOKUP($C548,GVgg!$D$11:$BV1139,$I$3-1,FALSE))),"",VLOOKUP($C548,GVgg!$D$11:$BV1139,$I$3-1,FALSE)),"")</f>
        <v/>
      </c>
      <c r="F548" s="51">
        <f>IF(B548=B549,UPPER(MID(INDEX(GVgg!$B$12:$F$600,B548,1),9,99)),INDEX(GVgg!$B$12:$F$600,B548,5))</f>
        <v>0</v>
      </c>
      <c r="G548" s="51">
        <f>IF(B548=B549,UPPER(MID(INDEX(GVgg!$B$12:$F$600,B548,1),9,99)),INDEX(GVgg!$B$12:$F$600,B548,4))</f>
        <v>0</v>
      </c>
      <c r="H548" s="106">
        <f t="shared" si="18"/>
        <v>0</v>
      </c>
      <c r="I548" s="108" t="str">
        <f t="shared" si="19"/>
        <v xml:space="preserve"> </v>
      </c>
      <c r="J548" s="134" t="str">
        <f>IF($C548="","",_xlfn.IFNA(IF(ISBLANK(VLOOKUP($C548,GVgg!$D$12:BW$600,J$3,FALSE)),"i.a",VLOOKUP($C548,GVgg!$D$12:BW$600,J$3,FALSE)),"i.a"))</f>
        <v>i.a</v>
      </c>
      <c r="K548" s="134" t="str">
        <f>IF($C548="","",_xlfn.IFNA(IF(ISBLANK(VLOOKUP($C548,GVgg!$D$12:BX$600,K$3,FALSE)),"i.a",VLOOKUP($C548,GVgg!$D$12:BX$600,K$3,FALSE)),"i.a"))</f>
        <v>i.a</v>
      </c>
      <c r="L548" s="134" t="str">
        <f>IF($C548="","",_xlfn.IFNA(IF(ISBLANK(VLOOKUP($C548,GVgg!$D$12:BY$600,L$3,FALSE)),"i.a",VLOOKUP($C548,GVgg!$D$12:BY$600,L$3,FALSE)),"i.a"))</f>
        <v>i.a</v>
      </c>
      <c r="M548" s="134" t="str">
        <f>IF($C548="","",_xlfn.IFNA(IF(ISBLANK(VLOOKUP($C548,GVgg!$D$12:BZ$600,M$3,FALSE)),"i.a",VLOOKUP($C548,GVgg!$D$12:BZ$600,M$3,FALSE)),"i.a"))</f>
        <v>i.a</v>
      </c>
      <c r="N548" s="134" t="str">
        <f>IF($C548="","",_xlfn.IFNA(IF(ISBLANK(VLOOKUP($C548,GVgg!$D$12:CA$600,N$3,FALSE)),"i.a",VLOOKUP($C548,GVgg!$D$12:CA$600,N$3,FALSE)),"i.a"))</f>
        <v>i.a</v>
      </c>
      <c r="O548" s="134" t="str">
        <f>IF($C548="","",_xlfn.IFNA(IF(ISBLANK(VLOOKUP($C548,GVgg!$D$12:CB$600,O$3,FALSE)),"i.a",VLOOKUP($C548,GVgg!$D$12:CB$600,O$3,FALSE)),"i.a"))</f>
        <v>i.a</v>
      </c>
      <c r="P548" s="134" t="str">
        <f>IF($C548="","",_xlfn.IFNA(IF(ISBLANK(VLOOKUP($C548,GVgg!$D$12:CC$600,P$3,FALSE)),"i.a",VLOOKUP($C548,GVgg!$D$12:CC$600,P$3,FALSE)),"i.a"))</f>
        <v>i.a</v>
      </c>
      <c r="Q548" s="134" t="str">
        <f>IF($C548="","",_xlfn.IFNA(IF(ISBLANK(VLOOKUP($C548,GVgg!$D$12:CD$600,Q$3,FALSE)),"i.a",VLOOKUP($C548,GVgg!$D$12:CD$600,Q$3,FALSE)),"i.a"))</f>
        <v>i.a</v>
      </c>
      <c r="R548" s="134" t="str">
        <f>IF($C548="","",_xlfn.IFNA(IF(ISBLANK(VLOOKUP($C548,GVgg!$D$12:CE$600,R$3,FALSE)),"i.a",VLOOKUP($C548,GVgg!$D$12:CE$600,R$3,FALSE)),"i.a"))</f>
        <v>i.a</v>
      </c>
      <c r="S548" s="134" t="str">
        <f>IF($C548="","",_xlfn.IFNA(IF(ISBLANK(VLOOKUP($C548,GVgg!$D$12:CF$600,S$3,FALSE)),"i.a",VLOOKUP($C548,GVgg!$D$12:CF$600,S$3,FALSE)),"i.a"))</f>
        <v>i.a</v>
      </c>
      <c r="T548" s="134" t="str">
        <f>IF($C548="","",_xlfn.IFNA(IF(ISBLANK(VLOOKUP($C548,GVgg!$D$12:CG$600,T$3,FALSE)),"i.a",VLOOKUP($C548,GVgg!$D$12:CG$600,T$3,FALSE)),"i.a"))</f>
        <v>i.a</v>
      </c>
      <c r="U548" s="134" t="str">
        <f>IF($C548="","",_xlfn.IFNA(IF(ISBLANK(VLOOKUP($C548,GVgg!$D$12:CH$600,U$3,FALSE)),"i.a",VLOOKUP($C548,GVgg!$D$12:CH$600,U$3,FALSE)),"i.a"))</f>
        <v>i.a</v>
      </c>
      <c r="V548" s="134" t="str">
        <f>IF($C548="","",_xlfn.IFNA(IF(ISBLANK(VLOOKUP($C548,GVgg!$D$12:CI$600,V$3,FALSE)),"i.a",VLOOKUP($C548,GVgg!$D$12:CI$600,V$3,FALSE)),"i.a"))</f>
        <v>i.a</v>
      </c>
      <c r="W548" s="134" t="str">
        <f>IF($C548="","",_xlfn.IFNA(IF(ISBLANK(VLOOKUP($C548,GVgg!$D$12:CJ$600,W$3,FALSE)),"i.a",VLOOKUP($C548,GVgg!$D$12:CJ$600,W$3,FALSE)),"i.a"))</f>
        <v>i.a</v>
      </c>
      <c r="X548" s="134" t="str">
        <f>IF($C548="","",_xlfn.IFNA(IF(ISBLANK(VLOOKUP($C548,GVgg!$D$12:CK$600,X$3,FALSE)),"i.a",VLOOKUP($C548,GVgg!$D$12:CK$600,X$3,FALSE)),"i.a"))</f>
        <v>i.a</v>
      </c>
      <c r="Y548" s="134" t="str">
        <f>IF($C548="","",_xlfn.IFNA(IF(ISBLANK(VLOOKUP($C548,GVgg!$D$12:CL$600,Y$3,FALSE)),"i.a",VLOOKUP($C548,GVgg!$D$12:CL$600,Y$3,FALSE)),"i.a"))</f>
        <v>i.a</v>
      </c>
      <c r="Z548" s="134" t="str">
        <f>IF($C548="","",_xlfn.IFNA(IF(ISBLANK(VLOOKUP($C548,GVgg!$D$12:CM$600,Z$3,FALSE)),"i.a",VLOOKUP($C548,GVgg!$D$12:CM$600,Z$3,FALSE)),"i.a"))</f>
        <v>i.a</v>
      </c>
      <c r="AA548" s="134" t="str">
        <f>IF($C548="","",_xlfn.IFNA(IF(ISBLANK(VLOOKUP($C548,GVgg!$D$12:CN$600,AA$3,FALSE)),"i.a",VLOOKUP($C548,GVgg!$D$12:CN$600,AA$3,FALSE)),"i.a"))</f>
        <v>i.a</v>
      </c>
      <c r="AB548" s="134" t="str">
        <f>IF($C548="","",_xlfn.IFNA(IF(ISBLANK(VLOOKUP($C548,GVgg!$D$12:CO$600,AB$3,FALSE)),"i.a",VLOOKUP($C548,GVgg!$D$12:CO$600,AB$3,FALSE)),"i.a"))</f>
        <v>i.a</v>
      </c>
    </row>
    <row r="549" spans="1:28" x14ac:dyDescent="0.2">
      <c r="A549" s="45">
        <v>541</v>
      </c>
      <c r="B549" s="45">
        <f>IF(OR(B548=B547,INDEX(GVgg!$B$12:$D$600,B548,1)=""),B548+1,B548)</f>
        <v>541</v>
      </c>
      <c r="C549" s="45">
        <f>IF(B549=B550,"",INDEX(GVgg!$B$12:$D$600,B549,3))</f>
        <v>0</v>
      </c>
      <c r="D549" s="51" t="str">
        <f>_xlfn.IFNA(IF(OR($C549="",ISBLANK(VLOOKUP($C549,GVgg!$D$11:$BV1140,$I$3,FALSE))),"",VLOOKUP($C549,GVgg!$D$11:$BV1140,$I$3,FALSE)),"")</f>
        <v/>
      </c>
      <c r="E549" s="51" t="str">
        <f>_xlfn.IFNA(IF(OR($C549="",ISBLANK(VLOOKUP($C549,GVgg!$D$11:$BV1140,$I$3-1,FALSE))),"",VLOOKUP($C549,GVgg!$D$11:$BV1140,$I$3-1,FALSE)),"")</f>
        <v/>
      </c>
      <c r="F549" s="51">
        <f>IF(B549=B550,UPPER(MID(INDEX(GVgg!$B$12:$F$600,B549,1),9,99)),INDEX(GVgg!$B$12:$F$600,B549,5))</f>
        <v>0</v>
      </c>
      <c r="G549" s="51">
        <f>IF(B549=B550,UPPER(MID(INDEX(GVgg!$B$12:$F$600,B549,1),9,99)),INDEX(GVgg!$B$12:$F$600,B549,4))</f>
        <v>0</v>
      </c>
      <c r="H549" s="106">
        <f t="shared" si="18"/>
        <v>0</v>
      </c>
      <c r="I549" s="108" t="str">
        <f t="shared" si="19"/>
        <v xml:space="preserve"> </v>
      </c>
      <c r="J549" s="134" t="str">
        <f>IF($C549="","",_xlfn.IFNA(IF(ISBLANK(VLOOKUP($C549,GVgg!$D$12:BW$600,J$3,FALSE)),"i.a",VLOOKUP($C549,GVgg!$D$12:BW$600,J$3,FALSE)),"i.a"))</f>
        <v>i.a</v>
      </c>
      <c r="K549" s="134" t="str">
        <f>IF($C549="","",_xlfn.IFNA(IF(ISBLANK(VLOOKUP($C549,GVgg!$D$12:BX$600,K$3,FALSE)),"i.a",VLOOKUP($C549,GVgg!$D$12:BX$600,K$3,FALSE)),"i.a"))</f>
        <v>i.a</v>
      </c>
      <c r="L549" s="134" t="str">
        <f>IF($C549="","",_xlfn.IFNA(IF(ISBLANK(VLOOKUP($C549,GVgg!$D$12:BY$600,L$3,FALSE)),"i.a",VLOOKUP($C549,GVgg!$D$12:BY$600,L$3,FALSE)),"i.a"))</f>
        <v>i.a</v>
      </c>
      <c r="M549" s="134" t="str">
        <f>IF($C549="","",_xlfn.IFNA(IF(ISBLANK(VLOOKUP($C549,GVgg!$D$12:BZ$600,M$3,FALSE)),"i.a",VLOOKUP($C549,GVgg!$D$12:BZ$600,M$3,FALSE)),"i.a"))</f>
        <v>i.a</v>
      </c>
      <c r="N549" s="134" t="str">
        <f>IF($C549="","",_xlfn.IFNA(IF(ISBLANK(VLOOKUP($C549,GVgg!$D$12:CA$600,N$3,FALSE)),"i.a",VLOOKUP($C549,GVgg!$D$12:CA$600,N$3,FALSE)),"i.a"))</f>
        <v>i.a</v>
      </c>
      <c r="O549" s="134" t="str">
        <f>IF($C549="","",_xlfn.IFNA(IF(ISBLANK(VLOOKUP($C549,GVgg!$D$12:CB$600,O$3,FALSE)),"i.a",VLOOKUP($C549,GVgg!$D$12:CB$600,O$3,FALSE)),"i.a"))</f>
        <v>i.a</v>
      </c>
      <c r="P549" s="134" t="str">
        <f>IF($C549="","",_xlfn.IFNA(IF(ISBLANK(VLOOKUP($C549,GVgg!$D$12:CC$600,P$3,FALSE)),"i.a",VLOOKUP($C549,GVgg!$D$12:CC$600,P$3,FALSE)),"i.a"))</f>
        <v>i.a</v>
      </c>
      <c r="Q549" s="134" t="str">
        <f>IF($C549="","",_xlfn.IFNA(IF(ISBLANK(VLOOKUP($C549,GVgg!$D$12:CD$600,Q$3,FALSE)),"i.a",VLOOKUP($C549,GVgg!$D$12:CD$600,Q$3,FALSE)),"i.a"))</f>
        <v>i.a</v>
      </c>
      <c r="R549" s="134" t="str">
        <f>IF($C549="","",_xlfn.IFNA(IF(ISBLANK(VLOOKUP($C549,GVgg!$D$12:CE$600,R$3,FALSE)),"i.a",VLOOKUP($C549,GVgg!$D$12:CE$600,R$3,FALSE)),"i.a"))</f>
        <v>i.a</v>
      </c>
      <c r="S549" s="134" t="str">
        <f>IF($C549="","",_xlfn.IFNA(IF(ISBLANK(VLOOKUP($C549,GVgg!$D$12:CF$600,S$3,FALSE)),"i.a",VLOOKUP($C549,GVgg!$D$12:CF$600,S$3,FALSE)),"i.a"))</f>
        <v>i.a</v>
      </c>
      <c r="T549" s="134" t="str">
        <f>IF($C549="","",_xlfn.IFNA(IF(ISBLANK(VLOOKUP($C549,GVgg!$D$12:CG$600,T$3,FALSE)),"i.a",VLOOKUP($C549,GVgg!$D$12:CG$600,T$3,FALSE)),"i.a"))</f>
        <v>i.a</v>
      </c>
      <c r="U549" s="134" t="str">
        <f>IF($C549="","",_xlfn.IFNA(IF(ISBLANK(VLOOKUP($C549,GVgg!$D$12:CH$600,U$3,FALSE)),"i.a",VLOOKUP($C549,GVgg!$D$12:CH$600,U$3,FALSE)),"i.a"))</f>
        <v>i.a</v>
      </c>
      <c r="V549" s="134" t="str">
        <f>IF($C549="","",_xlfn.IFNA(IF(ISBLANK(VLOOKUP($C549,GVgg!$D$12:CI$600,V$3,FALSE)),"i.a",VLOOKUP($C549,GVgg!$D$12:CI$600,V$3,FALSE)),"i.a"))</f>
        <v>i.a</v>
      </c>
      <c r="W549" s="134" t="str">
        <f>IF($C549="","",_xlfn.IFNA(IF(ISBLANK(VLOOKUP($C549,GVgg!$D$12:CJ$600,W$3,FALSE)),"i.a",VLOOKUP($C549,GVgg!$D$12:CJ$600,W$3,FALSE)),"i.a"))</f>
        <v>i.a</v>
      </c>
      <c r="X549" s="134" t="str">
        <f>IF($C549="","",_xlfn.IFNA(IF(ISBLANK(VLOOKUP($C549,GVgg!$D$12:CK$600,X$3,FALSE)),"i.a",VLOOKUP($C549,GVgg!$D$12:CK$600,X$3,FALSE)),"i.a"))</f>
        <v>i.a</v>
      </c>
      <c r="Y549" s="134" t="str">
        <f>IF($C549="","",_xlfn.IFNA(IF(ISBLANK(VLOOKUP($C549,GVgg!$D$12:CL$600,Y$3,FALSE)),"i.a",VLOOKUP($C549,GVgg!$D$12:CL$600,Y$3,FALSE)),"i.a"))</f>
        <v>i.a</v>
      </c>
      <c r="Z549" s="134" t="str">
        <f>IF($C549="","",_xlfn.IFNA(IF(ISBLANK(VLOOKUP($C549,GVgg!$D$12:CM$600,Z$3,FALSE)),"i.a",VLOOKUP($C549,GVgg!$D$12:CM$600,Z$3,FALSE)),"i.a"))</f>
        <v>i.a</v>
      </c>
      <c r="AA549" s="134" t="str">
        <f>IF($C549="","",_xlfn.IFNA(IF(ISBLANK(VLOOKUP($C549,GVgg!$D$12:CN$600,AA$3,FALSE)),"i.a",VLOOKUP($C549,GVgg!$D$12:CN$600,AA$3,FALSE)),"i.a"))</f>
        <v>i.a</v>
      </c>
      <c r="AB549" s="134" t="str">
        <f>IF($C549="","",_xlfn.IFNA(IF(ISBLANK(VLOOKUP($C549,GVgg!$D$12:CO$600,AB$3,FALSE)),"i.a",VLOOKUP($C549,GVgg!$D$12:CO$600,AB$3,FALSE)),"i.a"))</f>
        <v>i.a</v>
      </c>
    </row>
    <row r="550" spans="1:28" x14ac:dyDescent="0.2">
      <c r="A550" s="45">
        <v>542</v>
      </c>
      <c r="B550" s="45">
        <f>IF(OR(B549=B548,INDEX(GVgg!$B$12:$D$600,B549,1)=""),B549+1,B549)</f>
        <v>542</v>
      </c>
      <c r="C550" s="45">
        <f>IF(B550=B551,"",INDEX(GVgg!$B$12:$D$600,B550,3))</f>
        <v>0</v>
      </c>
      <c r="D550" s="51" t="str">
        <f>_xlfn.IFNA(IF(OR($C550="",ISBLANK(VLOOKUP($C550,GVgg!$D$11:$BV1141,$I$3,FALSE))),"",VLOOKUP($C550,GVgg!$D$11:$BV1141,$I$3,FALSE)),"")</f>
        <v/>
      </c>
      <c r="E550" s="51" t="str">
        <f>_xlfn.IFNA(IF(OR($C550="",ISBLANK(VLOOKUP($C550,GVgg!$D$11:$BV1141,$I$3-1,FALSE))),"",VLOOKUP($C550,GVgg!$D$11:$BV1141,$I$3-1,FALSE)),"")</f>
        <v/>
      </c>
      <c r="F550" s="51">
        <f>IF(B550=B551,UPPER(MID(INDEX(GVgg!$B$12:$F$600,B550,1),9,99)),INDEX(GVgg!$B$12:$F$600,B550,5))</f>
        <v>0</v>
      </c>
      <c r="G550" s="51">
        <f>IF(B550=B551,UPPER(MID(INDEX(GVgg!$B$12:$F$600,B550,1),9,99)),INDEX(GVgg!$B$12:$F$600,B550,4))</f>
        <v>0</v>
      </c>
      <c r="H550" s="106">
        <f t="shared" si="18"/>
        <v>0</v>
      </c>
      <c r="I550" s="108" t="str">
        <f t="shared" si="19"/>
        <v xml:space="preserve"> </v>
      </c>
      <c r="J550" s="134" t="str">
        <f>IF($C550="","",_xlfn.IFNA(IF(ISBLANK(VLOOKUP($C550,GVgg!$D$12:BW$600,J$3,FALSE)),"i.a",VLOOKUP($C550,GVgg!$D$12:BW$600,J$3,FALSE)),"i.a"))</f>
        <v>i.a</v>
      </c>
      <c r="K550" s="134" t="str">
        <f>IF($C550="","",_xlfn.IFNA(IF(ISBLANK(VLOOKUP($C550,GVgg!$D$12:BX$600,K$3,FALSE)),"i.a",VLOOKUP($C550,GVgg!$D$12:BX$600,K$3,FALSE)),"i.a"))</f>
        <v>i.a</v>
      </c>
      <c r="L550" s="134" t="str">
        <f>IF($C550="","",_xlfn.IFNA(IF(ISBLANK(VLOOKUP($C550,GVgg!$D$12:BY$600,L$3,FALSE)),"i.a",VLOOKUP($C550,GVgg!$D$12:BY$600,L$3,FALSE)),"i.a"))</f>
        <v>i.a</v>
      </c>
      <c r="M550" s="134" t="str">
        <f>IF($C550="","",_xlfn.IFNA(IF(ISBLANK(VLOOKUP($C550,GVgg!$D$12:BZ$600,M$3,FALSE)),"i.a",VLOOKUP($C550,GVgg!$D$12:BZ$600,M$3,FALSE)),"i.a"))</f>
        <v>i.a</v>
      </c>
      <c r="N550" s="134" t="str">
        <f>IF($C550="","",_xlfn.IFNA(IF(ISBLANK(VLOOKUP($C550,GVgg!$D$12:CA$600,N$3,FALSE)),"i.a",VLOOKUP($C550,GVgg!$D$12:CA$600,N$3,FALSE)),"i.a"))</f>
        <v>i.a</v>
      </c>
      <c r="O550" s="134" t="str">
        <f>IF($C550="","",_xlfn.IFNA(IF(ISBLANK(VLOOKUP($C550,GVgg!$D$12:CB$600,O$3,FALSE)),"i.a",VLOOKUP($C550,GVgg!$D$12:CB$600,O$3,FALSE)),"i.a"))</f>
        <v>i.a</v>
      </c>
      <c r="P550" s="134" t="str">
        <f>IF($C550="","",_xlfn.IFNA(IF(ISBLANK(VLOOKUP($C550,GVgg!$D$12:CC$600,P$3,FALSE)),"i.a",VLOOKUP($C550,GVgg!$D$12:CC$600,P$3,FALSE)),"i.a"))</f>
        <v>i.a</v>
      </c>
      <c r="Q550" s="134" t="str">
        <f>IF($C550="","",_xlfn.IFNA(IF(ISBLANK(VLOOKUP($C550,GVgg!$D$12:CD$600,Q$3,FALSE)),"i.a",VLOOKUP($C550,GVgg!$D$12:CD$600,Q$3,FALSE)),"i.a"))</f>
        <v>i.a</v>
      </c>
      <c r="R550" s="134" t="str">
        <f>IF($C550="","",_xlfn.IFNA(IF(ISBLANK(VLOOKUP($C550,GVgg!$D$12:CE$600,R$3,FALSE)),"i.a",VLOOKUP($C550,GVgg!$D$12:CE$600,R$3,FALSE)),"i.a"))</f>
        <v>i.a</v>
      </c>
      <c r="S550" s="134" t="str">
        <f>IF($C550="","",_xlfn.IFNA(IF(ISBLANK(VLOOKUP($C550,GVgg!$D$12:CF$600,S$3,FALSE)),"i.a",VLOOKUP($C550,GVgg!$D$12:CF$600,S$3,FALSE)),"i.a"))</f>
        <v>i.a</v>
      </c>
      <c r="T550" s="134" t="str">
        <f>IF($C550="","",_xlfn.IFNA(IF(ISBLANK(VLOOKUP($C550,GVgg!$D$12:CG$600,T$3,FALSE)),"i.a",VLOOKUP($C550,GVgg!$D$12:CG$600,T$3,FALSE)),"i.a"))</f>
        <v>i.a</v>
      </c>
      <c r="U550" s="134" t="str">
        <f>IF($C550="","",_xlfn.IFNA(IF(ISBLANK(VLOOKUP($C550,GVgg!$D$12:CH$600,U$3,FALSE)),"i.a",VLOOKUP($C550,GVgg!$D$12:CH$600,U$3,FALSE)),"i.a"))</f>
        <v>i.a</v>
      </c>
      <c r="V550" s="134" t="str">
        <f>IF($C550="","",_xlfn.IFNA(IF(ISBLANK(VLOOKUP($C550,GVgg!$D$12:CI$600,V$3,FALSE)),"i.a",VLOOKUP($C550,GVgg!$D$12:CI$600,V$3,FALSE)),"i.a"))</f>
        <v>i.a</v>
      </c>
      <c r="W550" s="134" t="str">
        <f>IF($C550="","",_xlfn.IFNA(IF(ISBLANK(VLOOKUP($C550,GVgg!$D$12:CJ$600,W$3,FALSE)),"i.a",VLOOKUP($C550,GVgg!$D$12:CJ$600,W$3,FALSE)),"i.a"))</f>
        <v>i.a</v>
      </c>
      <c r="X550" s="134" t="str">
        <f>IF($C550="","",_xlfn.IFNA(IF(ISBLANK(VLOOKUP($C550,GVgg!$D$12:CK$600,X$3,FALSE)),"i.a",VLOOKUP($C550,GVgg!$D$12:CK$600,X$3,FALSE)),"i.a"))</f>
        <v>i.a</v>
      </c>
      <c r="Y550" s="134" t="str">
        <f>IF($C550="","",_xlfn.IFNA(IF(ISBLANK(VLOOKUP($C550,GVgg!$D$12:CL$600,Y$3,FALSE)),"i.a",VLOOKUP($C550,GVgg!$D$12:CL$600,Y$3,FALSE)),"i.a"))</f>
        <v>i.a</v>
      </c>
      <c r="Z550" s="134" t="str">
        <f>IF($C550="","",_xlfn.IFNA(IF(ISBLANK(VLOOKUP($C550,GVgg!$D$12:CM$600,Z$3,FALSE)),"i.a",VLOOKUP($C550,GVgg!$D$12:CM$600,Z$3,FALSE)),"i.a"))</f>
        <v>i.a</v>
      </c>
      <c r="AA550" s="134" t="str">
        <f>IF($C550="","",_xlfn.IFNA(IF(ISBLANK(VLOOKUP($C550,GVgg!$D$12:CN$600,AA$3,FALSE)),"i.a",VLOOKUP($C550,GVgg!$D$12:CN$600,AA$3,FALSE)),"i.a"))</f>
        <v>i.a</v>
      </c>
      <c r="AB550" s="134" t="str">
        <f>IF($C550="","",_xlfn.IFNA(IF(ISBLANK(VLOOKUP($C550,GVgg!$D$12:CO$600,AB$3,FALSE)),"i.a",VLOOKUP($C550,GVgg!$D$12:CO$600,AB$3,FALSE)),"i.a"))</f>
        <v>i.a</v>
      </c>
    </row>
    <row r="551" spans="1:28" x14ac:dyDescent="0.2">
      <c r="A551" s="45">
        <v>543</v>
      </c>
      <c r="B551" s="45">
        <f>IF(OR(B550=B549,INDEX(GVgg!$B$12:$D$600,B550,1)=""),B550+1,B550)</f>
        <v>543</v>
      </c>
      <c r="C551" s="45">
        <f>IF(B551=B552,"",INDEX(GVgg!$B$12:$D$600,B551,3))</f>
        <v>0</v>
      </c>
      <c r="D551" s="51" t="str">
        <f>_xlfn.IFNA(IF(OR($C551="",ISBLANK(VLOOKUP($C551,GVgg!$D$11:$BV1142,$I$3,FALSE))),"",VLOOKUP($C551,GVgg!$D$11:$BV1142,$I$3,FALSE)),"")</f>
        <v/>
      </c>
      <c r="E551" s="51" t="str">
        <f>_xlfn.IFNA(IF(OR($C551="",ISBLANK(VLOOKUP($C551,GVgg!$D$11:$BV1142,$I$3-1,FALSE))),"",VLOOKUP($C551,GVgg!$D$11:$BV1142,$I$3-1,FALSE)),"")</f>
        <v/>
      </c>
      <c r="F551" s="51">
        <f>IF(B551=B552,UPPER(MID(INDEX(GVgg!$B$12:$F$600,B551,1),9,99)),INDEX(GVgg!$B$12:$F$600,B551,5))</f>
        <v>0</v>
      </c>
      <c r="G551" s="51">
        <f>IF(B551=B552,UPPER(MID(INDEX(GVgg!$B$12:$F$600,B551,1),9,99)),INDEX(GVgg!$B$12:$F$600,B551,4))</f>
        <v>0</v>
      </c>
      <c r="H551" s="106">
        <f t="shared" si="18"/>
        <v>0</v>
      </c>
      <c r="I551" s="108" t="str">
        <f t="shared" si="19"/>
        <v xml:space="preserve"> </v>
      </c>
      <c r="J551" s="134" t="str">
        <f>IF($C551="","",_xlfn.IFNA(IF(ISBLANK(VLOOKUP($C551,GVgg!$D$12:BW$600,J$3,FALSE)),"i.a",VLOOKUP($C551,GVgg!$D$12:BW$600,J$3,FALSE)),"i.a"))</f>
        <v>i.a</v>
      </c>
      <c r="K551" s="134" t="str">
        <f>IF($C551="","",_xlfn.IFNA(IF(ISBLANK(VLOOKUP($C551,GVgg!$D$12:BX$600,K$3,FALSE)),"i.a",VLOOKUP($C551,GVgg!$D$12:BX$600,K$3,FALSE)),"i.a"))</f>
        <v>i.a</v>
      </c>
      <c r="L551" s="134" t="str">
        <f>IF($C551="","",_xlfn.IFNA(IF(ISBLANK(VLOOKUP($C551,GVgg!$D$12:BY$600,L$3,FALSE)),"i.a",VLOOKUP($C551,GVgg!$D$12:BY$600,L$3,FALSE)),"i.a"))</f>
        <v>i.a</v>
      </c>
      <c r="M551" s="134" t="str">
        <f>IF($C551="","",_xlfn.IFNA(IF(ISBLANK(VLOOKUP($C551,GVgg!$D$12:BZ$600,M$3,FALSE)),"i.a",VLOOKUP($C551,GVgg!$D$12:BZ$600,M$3,FALSE)),"i.a"))</f>
        <v>i.a</v>
      </c>
      <c r="N551" s="134" t="str">
        <f>IF($C551="","",_xlfn.IFNA(IF(ISBLANK(VLOOKUP($C551,GVgg!$D$12:CA$600,N$3,FALSE)),"i.a",VLOOKUP($C551,GVgg!$D$12:CA$600,N$3,FALSE)),"i.a"))</f>
        <v>i.a</v>
      </c>
      <c r="O551" s="134" t="str">
        <f>IF($C551="","",_xlfn.IFNA(IF(ISBLANK(VLOOKUP($C551,GVgg!$D$12:CB$600,O$3,FALSE)),"i.a",VLOOKUP($C551,GVgg!$D$12:CB$600,O$3,FALSE)),"i.a"))</f>
        <v>i.a</v>
      </c>
      <c r="P551" s="134" t="str">
        <f>IF($C551="","",_xlfn.IFNA(IF(ISBLANK(VLOOKUP($C551,GVgg!$D$12:CC$600,P$3,FALSE)),"i.a",VLOOKUP($C551,GVgg!$D$12:CC$600,P$3,FALSE)),"i.a"))</f>
        <v>i.a</v>
      </c>
      <c r="Q551" s="134" t="str">
        <f>IF($C551="","",_xlfn.IFNA(IF(ISBLANK(VLOOKUP($C551,GVgg!$D$12:CD$600,Q$3,FALSE)),"i.a",VLOOKUP($C551,GVgg!$D$12:CD$600,Q$3,FALSE)),"i.a"))</f>
        <v>i.a</v>
      </c>
      <c r="R551" s="134" t="str">
        <f>IF($C551="","",_xlfn.IFNA(IF(ISBLANK(VLOOKUP($C551,GVgg!$D$12:CE$600,R$3,FALSE)),"i.a",VLOOKUP($C551,GVgg!$D$12:CE$600,R$3,FALSE)),"i.a"))</f>
        <v>i.a</v>
      </c>
      <c r="S551" s="134" t="str">
        <f>IF($C551="","",_xlfn.IFNA(IF(ISBLANK(VLOOKUP($C551,GVgg!$D$12:CF$600,S$3,FALSE)),"i.a",VLOOKUP($C551,GVgg!$D$12:CF$600,S$3,FALSE)),"i.a"))</f>
        <v>i.a</v>
      </c>
      <c r="T551" s="134" t="str">
        <f>IF($C551="","",_xlfn.IFNA(IF(ISBLANK(VLOOKUP($C551,GVgg!$D$12:CG$600,T$3,FALSE)),"i.a",VLOOKUP($C551,GVgg!$D$12:CG$600,T$3,FALSE)),"i.a"))</f>
        <v>i.a</v>
      </c>
      <c r="U551" s="134" t="str">
        <f>IF($C551="","",_xlfn.IFNA(IF(ISBLANK(VLOOKUP($C551,GVgg!$D$12:CH$600,U$3,FALSE)),"i.a",VLOOKUP($C551,GVgg!$D$12:CH$600,U$3,FALSE)),"i.a"))</f>
        <v>i.a</v>
      </c>
      <c r="V551" s="134" t="str">
        <f>IF($C551="","",_xlfn.IFNA(IF(ISBLANK(VLOOKUP($C551,GVgg!$D$12:CI$600,V$3,FALSE)),"i.a",VLOOKUP($C551,GVgg!$D$12:CI$600,V$3,FALSE)),"i.a"))</f>
        <v>i.a</v>
      </c>
      <c r="W551" s="134" t="str">
        <f>IF($C551="","",_xlfn.IFNA(IF(ISBLANK(VLOOKUP($C551,GVgg!$D$12:CJ$600,W$3,FALSE)),"i.a",VLOOKUP($C551,GVgg!$D$12:CJ$600,W$3,FALSE)),"i.a"))</f>
        <v>i.a</v>
      </c>
      <c r="X551" s="134" t="str">
        <f>IF($C551="","",_xlfn.IFNA(IF(ISBLANK(VLOOKUP($C551,GVgg!$D$12:CK$600,X$3,FALSE)),"i.a",VLOOKUP($C551,GVgg!$D$12:CK$600,X$3,FALSE)),"i.a"))</f>
        <v>i.a</v>
      </c>
      <c r="Y551" s="134" t="str">
        <f>IF($C551="","",_xlfn.IFNA(IF(ISBLANK(VLOOKUP($C551,GVgg!$D$12:CL$600,Y$3,FALSE)),"i.a",VLOOKUP($C551,GVgg!$D$12:CL$600,Y$3,FALSE)),"i.a"))</f>
        <v>i.a</v>
      </c>
      <c r="Z551" s="134" t="str">
        <f>IF($C551="","",_xlfn.IFNA(IF(ISBLANK(VLOOKUP($C551,GVgg!$D$12:CM$600,Z$3,FALSE)),"i.a",VLOOKUP($C551,GVgg!$D$12:CM$600,Z$3,FALSE)),"i.a"))</f>
        <v>i.a</v>
      </c>
      <c r="AA551" s="134" t="str">
        <f>IF($C551="","",_xlfn.IFNA(IF(ISBLANK(VLOOKUP($C551,GVgg!$D$12:CN$600,AA$3,FALSE)),"i.a",VLOOKUP($C551,GVgg!$D$12:CN$600,AA$3,FALSE)),"i.a"))</f>
        <v>i.a</v>
      </c>
      <c r="AB551" s="134" t="str">
        <f>IF($C551="","",_xlfn.IFNA(IF(ISBLANK(VLOOKUP($C551,GVgg!$D$12:CO$600,AB$3,FALSE)),"i.a",VLOOKUP($C551,GVgg!$D$12:CO$600,AB$3,FALSE)),"i.a"))</f>
        <v>i.a</v>
      </c>
    </row>
    <row r="552" spans="1:28" x14ac:dyDescent="0.2">
      <c r="A552" s="45">
        <v>544</v>
      </c>
      <c r="B552" s="45">
        <f>IF(OR(B551=B550,INDEX(GVgg!$B$12:$D$600,B551,1)=""),B551+1,B551)</f>
        <v>544</v>
      </c>
      <c r="C552" s="45">
        <f>IF(B552=B553,"",INDEX(GVgg!$B$12:$D$600,B552,3))</f>
        <v>0</v>
      </c>
      <c r="D552" s="51" t="str">
        <f>_xlfn.IFNA(IF(OR($C552="",ISBLANK(VLOOKUP($C552,GVgg!$D$11:$BV1143,$I$3,FALSE))),"",VLOOKUP($C552,GVgg!$D$11:$BV1143,$I$3,FALSE)),"")</f>
        <v/>
      </c>
      <c r="E552" s="51" t="str">
        <f>_xlfn.IFNA(IF(OR($C552="",ISBLANK(VLOOKUP($C552,GVgg!$D$11:$BV1143,$I$3-1,FALSE))),"",VLOOKUP($C552,GVgg!$D$11:$BV1143,$I$3-1,FALSE)),"")</f>
        <v/>
      </c>
      <c r="F552" s="51">
        <f>IF(B552=B553,UPPER(MID(INDEX(GVgg!$B$12:$F$600,B552,1),9,99)),INDEX(GVgg!$B$12:$F$600,B552,5))</f>
        <v>0</v>
      </c>
      <c r="G552" s="51">
        <f>IF(B552=B553,UPPER(MID(INDEX(GVgg!$B$12:$F$600,B552,1),9,99)),INDEX(GVgg!$B$12:$F$600,B552,4))</f>
        <v>0</v>
      </c>
      <c r="H552" s="106">
        <f t="shared" si="18"/>
        <v>0</v>
      </c>
      <c r="I552" s="108" t="str">
        <f t="shared" si="19"/>
        <v xml:space="preserve"> </v>
      </c>
      <c r="J552" s="134" t="str">
        <f>IF($C552="","",_xlfn.IFNA(IF(ISBLANK(VLOOKUP($C552,GVgg!$D$12:BW$600,J$3,FALSE)),"i.a",VLOOKUP($C552,GVgg!$D$12:BW$600,J$3,FALSE)),"i.a"))</f>
        <v>i.a</v>
      </c>
      <c r="K552" s="134" t="str">
        <f>IF($C552="","",_xlfn.IFNA(IF(ISBLANK(VLOOKUP($C552,GVgg!$D$12:BX$600,K$3,FALSE)),"i.a",VLOOKUP($C552,GVgg!$D$12:BX$600,K$3,FALSE)),"i.a"))</f>
        <v>i.a</v>
      </c>
      <c r="L552" s="134" t="str">
        <f>IF($C552="","",_xlfn.IFNA(IF(ISBLANK(VLOOKUP($C552,GVgg!$D$12:BY$600,L$3,FALSE)),"i.a",VLOOKUP($C552,GVgg!$D$12:BY$600,L$3,FALSE)),"i.a"))</f>
        <v>i.a</v>
      </c>
      <c r="M552" s="134" t="str">
        <f>IF($C552="","",_xlfn.IFNA(IF(ISBLANK(VLOOKUP($C552,GVgg!$D$12:BZ$600,M$3,FALSE)),"i.a",VLOOKUP($C552,GVgg!$D$12:BZ$600,M$3,FALSE)),"i.a"))</f>
        <v>i.a</v>
      </c>
      <c r="N552" s="134" t="str">
        <f>IF($C552="","",_xlfn.IFNA(IF(ISBLANK(VLOOKUP($C552,GVgg!$D$12:CA$600,N$3,FALSE)),"i.a",VLOOKUP($C552,GVgg!$D$12:CA$600,N$3,FALSE)),"i.a"))</f>
        <v>i.a</v>
      </c>
      <c r="O552" s="134" t="str">
        <f>IF($C552="","",_xlfn.IFNA(IF(ISBLANK(VLOOKUP($C552,GVgg!$D$12:CB$600,O$3,FALSE)),"i.a",VLOOKUP($C552,GVgg!$D$12:CB$600,O$3,FALSE)),"i.a"))</f>
        <v>i.a</v>
      </c>
      <c r="P552" s="134" t="str">
        <f>IF($C552="","",_xlfn.IFNA(IF(ISBLANK(VLOOKUP($C552,GVgg!$D$12:CC$600,P$3,FALSE)),"i.a",VLOOKUP($C552,GVgg!$D$12:CC$600,P$3,FALSE)),"i.a"))</f>
        <v>i.a</v>
      </c>
      <c r="Q552" s="134" t="str">
        <f>IF($C552="","",_xlfn.IFNA(IF(ISBLANK(VLOOKUP($C552,GVgg!$D$12:CD$600,Q$3,FALSE)),"i.a",VLOOKUP($C552,GVgg!$D$12:CD$600,Q$3,FALSE)),"i.a"))</f>
        <v>i.a</v>
      </c>
      <c r="R552" s="134" t="str">
        <f>IF($C552="","",_xlfn.IFNA(IF(ISBLANK(VLOOKUP($C552,GVgg!$D$12:CE$600,R$3,FALSE)),"i.a",VLOOKUP($C552,GVgg!$D$12:CE$600,R$3,FALSE)),"i.a"))</f>
        <v>i.a</v>
      </c>
      <c r="S552" s="134" t="str">
        <f>IF($C552="","",_xlfn.IFNA(IF(ISBLANK(VLOOKUP($C552,GVgg!$D$12:CF$600,S$3,FALSE)),"i.a",VLOOKUP($C552,GVgg!$D$12:CF$600,S$3,FALSE)),"i.a"))</f>
        <v>i.a</v>
      </c>
      <c r="T552" s="134" t="str">
        <f>IF($C552="","",_xlfn.IFNA(IF(ISBLANK(VLOOKUP($C552,GVgg!$D$12:CG$600,T$3,FALSE)),"i.a",VLOOKUP($C552,GVgg!$D$12:CG$600,T$3,FALSE)),"i.a"))</f>
        <v>i.a</v>
      </c>
      <c r="U552" s="134" t="str">
        <f>IF($C552="","",_xlfn.IFNA(IF(ISBLANK(VLOOKUP($C552,GVgg!$D$12:CH$600,U$3,FALSE)),"i.a",VLOOKUP($C552,GVgg!$D$12:CH$600,U$3,FALSE)),"i.a"))</f>
        <v>i.a</v>
      </c>
      <c r="V552" s="134" t="str">
        <f>IF($C552="","",_xlfn.IFNA(IF(ISBLANK(VLOOKUP($C552,GVgg!$D$12:CI$600,V$3,FALSE)),"i.a",VLOOKUP($C552,GVgg!$D$12:CI$600,V$3,FALSE)),"i.a"))</f>
        <v>i.a</v>
      </c>
      <c r="W552" s="134" t="str">
        <f>IF($C552="","",_xlfn.IFNA(IF(ISBLANK(VLOOKUP($C552,GVgg!$D$12:CJ$600,W$3,FALSE)),"i.a",VLOOKUP($C552,GVgg!$D$12:CJ$600,W$3,FALSE)),"i.a"))</f>
        <v>i.a</v>
      </c>
      <c r="X552" s="134" t="str">
        <f>IF($C552="","",_xlfn.IFNA(IF(ISBLANK(VLOOKUP($C552,GVgg!$D$12:CK$600,X$3,FALSE)),"i.a",VLOOKUP($C552,GVgg!$D$12:CK$600,X$3,FALSE)),"i.a"))</f>
        <v>i.a</v>
      </c>
      <c r="Y552" s="134" t="str">
        <f>IF($C552="","",_xlfn.IFNA(IF(ISBLANK(VLOOKUP($C552,GVgg!$D$12:CL$600,Y$3,FALSE)),"i.a",VLOOKUP($C552,GVgg!$D$12:CL$600,Y$3,FALSE)),"i.a"))</f>
        <v>i.a</v>
      </c>
      <c r="Z552" s="134" t="str">
        <f>IF($C552="","",_xlfn.IFNA(IF(ISBLANK(VLOOKUP($C552,GVgg!$D$12:CM$600,Z$3,FALSE)),"i.a",VLOOKUP($C552,GVgg!$D$12:CM$600,Z$3,FALSE)),"i.a"))</f>
        <v>i.a</v>
      </c>
      <c r="AA552" s="134" t="str">
        <f>IF($C552="","",_xlfn.IFNA(IF(ISBLANK(VLOOKUP($C552,GVgg!$D$12:CN$600,AA$3,FALSE)),"i.a",VLOOKUP($C552,GVgg!$D$12:CN$600,AA$3,FALSE)),"i.a"))</f>
        <v>i.a</v>
      </c>
      <c r="AB552" s="134" t="str">
        <f>IF($C552="","",_xlfn.IFNA(IF(ISBLANK(VLOOKUP($C552,GVgg!$D$12:CO$600,AB$3,FALSE)),"i.a",VLOOKUP($C552,GVgg!$D$12:CO$600,AB$3,FALSE)),"i.a"))</f>
        <v>i.a</v>
      </c>
    </row>
    <row r="553" spans="1:28" x14ac:dyDescent="0.2">
      <c r="A553" s="45">
        <v>545</v>
      </c>
      <c r="B553" s="45">
        <f>IF(OR(B552=B551,INDEX(GVgg!$B$12:$D$600,B552,1)=""),B552+1,B552)</f>
        <v>545</v>
      </c>
      <c r="C553" s="45">
        <f>IF(B553=B554,"",INDEX(GVgg!$B$12:$D$600,B553,3))</f>
        <v>0</v>
      </c>
      <c r="D553" s="51" t="str">
        <f>_xlfn.IFNA(IF(OR($C553="",ISBLANK(VLOOKUP($C553,GVgg!$D$11:$BV1144,$I$3,FALSE))),"",VLOOKUP($C553,GVgg!$D$11:$BV1144,$I$3,FALSE)),"")</f>
        <v/>
      </c>
      <c r="E553" s="51" t="str">
        <f>_xlfn.IFNA(IF(OR($C553="",ISBLANK(VLOOKUP($C553,GVgg!$D$11:$BV1144,$I$3-1,FALSE))),"",VLOOKUP($C553,GVgg!$D$11:$BV1144,$I$3-1,FALSE)),"")</f>
        <v/>
      </c>
      <c r="F553" s="51">
        <f>IF(B553=B554,UPPER(MID(INDEX(GVgg!$B$12:$F$600,B553,1),9,99)),INDEX(GVgg!$B$12:$F$600,B553,5))</f>
        <v>0</v>
      </c>
      <c r="G553" s="51">
        <f>IF(B553=B554,UPPER(MID(INDEX(GVgg!$B$12:$F$600,B553,1),9,99)),INDEX(GVgg!$B$12:$F$600,B553,4))</f>
        <v>0</v>
      </c>
      <c r="H553" s="106">
        <f t="shared" si="18"/>
        <v>0</v>
      </c>
      <c r="I553" s="108" t="str">
        <f t="shared" si="19"/>
        <v xml:space="preserve"> </v>
      </c>
      <c r="J553" s="134" t="str">
        <f>IF($C553="","",_xlfn.IFNA(IF(ISBLANK(VLOOKUP($C553,GVgg!$D$12:BW$600,J$3,FALSE)),"i.a",VLOOKUP($C553,GVgg!$D$12:BW$600,J$3,FALSE)),"i.a"))</f>
        <v>i.a</v>
      </c>
      <c r="K553" s="134" t="str">
        <f>IF($C553="","",_xlfn.IFNA(IF(ISBLANK(VLOOKUP($C553,GVgg!$D$12:BX$600,K$3,FALSE)),"i.a",VLOOKUP($C553,GVgg!$D$12:BX$600,K$3,FALSE)),"i.a"))</f>
        <v>i.a</v>
      </c>
      <c r="L553" s="134" t="str">
        <f>IF($C553="","",_xlfn.IFNA(IF(ISBLANK(VLOOKUP($C553,GVgg!$D$12:BY$600,L$3,FALSE)),"i.a",VLOOKUP($C553,GVgg!$D$12:BY$600,L$3,FALSE)),"i.a"))</f>
        <v>i.a</v>
      </c>
      <c r="M553" s="134" t="str">
        <f>IF($C553="","",_xlfn.IFNA(IF(ISBLANK(VLOOKUP($C553,GVgg!$D$12:BZ$600,M$3,FALSE)),"i.a",VLOOKUP($C553,GVgg!$D$12:BZ$600,M$3,FALSE)),"i.a"))</f>
        <v>i.a</v>
      </c>
      <c r="N553" s="134" t="str">
        <f>IF($C553="","",_xlfn.IFNA(IF(ISBLANK(VLOOKUP($C553,GVgg!$D$12:CA$600,N$3,FALSE)),"i.a",VLOOKUP($C553,GVgg!$D$12:CA$600,N$3,FALSE)),"i.a"))</f>
        <v>i.a</v>
      </c>
      <c r="O553" s="134" t="str">
        <f>IF($C553="","",_xlfn.IFNA(IF(ISBLANK(VLOOKUP($C553,GVgg!$D$12:CB$600,O$3,FALSE)),"i.a",VLOOKUP($C553,GVgg!$D$12:CB$600,O$3,FALSE)),"i.a"))</f>
        <v>i.a</v>
      </c>
      <c r="P553" s="134" t="str">
        <f>IF($C553="","",_xlfn.IFNA(IF(ISBLANK(VLOOKUP($C553,GVgg!$D$12:CC$600,P$3,FALSE)),"i.a",VLOOKUP($C553,GVgg!$D$12:CC$600,P$3,FALSE)),"i.a"))</f>
        <v>i.a</v>
      </c>
      <c r="Q553" s="134" t="str">
        <f>IF($C553="","",_xlfn.IFNA(IF(ISBLANK(VLOOKUP($C553,GVgg!$D$12:CD$600,Q$3,FALSE)),"i.a",VLOOKUP($C553,GVgg!$D$12:CD$600,Q$3,FALSE)),"i.a"))</f>
        <v>i.a</v>
      </c>
      <c r="R553" s="134" t="str">
        <f>IF($C553="","",_xlfn.IFNA(IF(ISBLANK(VLOOKUP($C553,GVgg!$D$12:CE$600,R$3,FALSE)),"i.a",VLOOKUP($C553,GVgg!$D$12:CE$600,R$3,FALSE)),"i.a"))</f>
        <v>i.a</v>
      </c>
      <c r="S553" s="134" t="str">
        <f>IF($C553="","",_xlfn.IFNA(IF(ISBLANK(VLOOKUP($C553,GVgg!$D$12:CF$600,S$3,FALSE)),"i.a",VLOOKUP($C553,GVgg!$D$12:CF$600,S$3,FALSE)),"i.a"))</f>
        <v>i.a</v>
      </c>
      <c r="T553" s="134" t="str">
        <f>IF($C553="","",_xlfn.IFNA(IF(ISBLANK(VLOOKUP($C553,GVgg!$D$12:CG$600,T$3,FALSE)),"i.a",VLOOKUP($C553,GVgg!$D$12:CG$600,T$3,FALSE)),"i.a"))</f>
        <v>i.a</v>
      </c>
      <c r="U553" s="134" t="str">
        <f>IF($C553="","",_xlfn.IFNA(IF(ISBLANK(VLOOKUP($C553,GVgg!$D$12:CH$600,U$3,FALSE)),"i.a",VLOOKUP($C553,GVgg!$D$12:CH$600,U$3,FALSE)),"i.a"))</f>
        <v>i.a</v>
      </c>
      <c r="V553" s="134" t="str">
        <f>IF($C553="","",_xlfn.IFNA(IF(ISBLANK(VLOOKUP($C553,GVgg!$D$12:CI$600,V$3,FALSE)),"i.a",VLOOKUP($C553,GVgg!$D$12:CI$600,V$3,FALSE)),"i.a"))</f>
        <v>i.a</v>
      </c>
      <c r="W553" s="134" t="str">
        <f>IF($C553="","",_xlfn.IFNA(IF(ISBLANK(VLOOKUP($C553,GVgg!$D$12:CJ$600,W$3,FALSE)),"i.a",VLOOKUP($C553,GVgg!$D$12:CJ$600,W$3,FALSE)),"i.a"))</f>
        <v>i.a</v>
      </c>
      <c r="X553" s="134" t="str">
        <f>IF($C553="","",_xlfn.IFNA(IF(ISBLANK(VLOOKUP($C553,GVgg!$D$12:CK$600,X$3,FALSE)),"i.a",VLOOKUP($C553,GVgg!$D$12:CK$600,X$3,FALSE)),"i.a"))</f>
        <v>i.a</v>
      </c>
      <c r="Y553" s="134" t="str">
        <f>IF($C553="","",_xlfn.IFNA(IF(ISBLANK(VLOOKUP($C553,GVgg!$D$12:CL$600,Y$3,FALSE)),"i.a",VLOOKUP($C553,GVgg!$D$12:CL$600,Y$3,FALSE)),"i.a"))</f>
        <v>i.a</v>
      </c>
      <c r="Z553" s="134" t="str">
        <f>IF($C553="","",_xlfn.IFNA(IF(ISBLANK(VLOOKUP($C553,GVgg!$D$12:CM$600,Z$3,FALSE)),"i.a",VLOOKUP($C553,GVgg!$D$12:CM$600,Z$3,FALSE)),"i.a"))</f>
        <v>i.a</v>
      </c>
      <c r="AA553" s="134" t="str">
        <f>IF($C553="","",_xlfn.IFNA(IF(ISBLANK(VLOOKUP($C553,GVgg!$D$12:CN$600,AA$3,FALSE)),"i.a",VLOOKUP($C553,GVgg!$D$12:CN$600,AA$3,FALSE)),"i.a"))</f>
        <v>i.a</v>
      </c>
      <c r="AB553" s="134" t="str">
        <f>IF($C553="","",_xlfn.IFNA(IF(ISBLANK(VLOOKUP($C553,GVgg!$D$12:CO$600,AB$3,FALSE)),"i.a",VLOOKUP($C553,GVgg!$D$12:CO$600,AB$3,FALSE)),"i.a"))</f>
        <v>i.a</v>
      </c>
    </row>
    <row r="554" spans="1:28" x14ac:dyDescent="0.2">
      <c r="A554" s="45">
        <v>546</v>
      </c>
      <c r="B554" s="45">
        <f>IF(OR(B553=B552,INDEX(GVgg!$B$12:$D$600,B553,1)=""),B553+1,B553)</f>
        <v>546</v>
      </c>
      <c r="C554" s="45">
        <f>IF(B554=B555,"",INDEX(GVgg!$B$12:$D$600,B554,3))</f>
        <v>0</v>
      </c>
      <c r="D554" s="51" t="str">
        <f>_xlfn.IFNA(IF(OR($C554="",ISBLANK(VLOOKUP($C554,GVgg!$D$11:$BV1145,$I$3,FALSE))),"",VLOOKUP($C554,GVgg!$D$11:$BV1145,$I$3,FALSE)),"")</f>
        <v/>
      </c>
      <c r="E554" s="51" t="str">
        <f>_xlfn.IFNA(IF(OR($C554="",ISBLANK(VLOOKUP($C554,GVgg!$D$11:$BV1145,$I$3-1,FALSE))),"",VLOOKUP($C554,GVgg!$D$11:$BV1145,$I$3-1,FALSE)),"")</f>
        <v/>
      </c>
      <c r="F554" s="51">
        <f>IF(B554=B555,UPPER(MID(INDEX(GVgg!$B$12:$F$600,B554,1),9,99)),INDEX(GVgg!$B$12:$F$600,B554,5))</f>
        <v>0</v>
      </c>
      <c r="G554" s="51">
        <f>IF(B554=B555,UPPER(MID(INDEX(GVgg!$B$12:$F$600,B554,1),9,99)),INDEX(GVgg!$B$12:$F$600,B554,4))</f>
        <v>0</v>
      </c>
      <c r="H554" s="106">
        <f t="shared" si="18"/>
        <v>0</v>
      </c>
      <c r="I554" s="108" t="str">
        <f t="shared" si="19"/>
        <v xml:space="preserve"> </v>
      </c>
      <c r="J554" s="134" t="str">
        <f>IF($C554="","",_xlfn.IFNA(IF(ISBLANK(VLOOKUP($C554,GVgg!$D$12:BW$600,J$3,FALSE)),"i.a",VLOOKUP($C554,GVgg!$D$12:BW$600,J$3,FALSE)),"i.a"))</f>
        <v>i.a</v>
      </c>
      <c r="K554" s="134" t="str">
        <f>IF($C554="","",_xlfn.IFNA(IF(ISBLANK(VLOOKUP($C554,GVgg!$D$12:BX$600,K$3,FALSE)),"i.a",VLOOKUP($C554,GVgg!$D$12:BX$600,K$3,FALSE)),"i.a"))</f>
        <v>i.a</v>
      </c>
      <c r="L554" s="134" t="str">
        <f>IF($C554="","",_xlfn.IFNA(IF(ISBLANK(VLOOKUP($C554,GVgg!$D$12:BY$600,L$3,FALSE)),"i.a",VLOOKUP($C554,GVgg!$D$12:BY$600,L$3,FALSE)),"i.a"))</f>
        <v>i.a</v>
      </c>
      <c r="M554" s="134" t="str">
        <f>IF($C554="","",_xlfn.IFNA(IF(ISBLANK(VLOOKUP($C554,GVgg!$D$12:BZ$600,M$3,FALSE)),"i.a",VLOOKUP($C554,GVgg!$D$12:BZ$600,M$3,FALSE)),"i.a"))</f>
        <v>i.a</v>
      </c>
      <c r="N554" s="134" t="str">
        <f>IF($C554="","",_xlfn.IFNA(IF(ISBLANK(VLOOKUP($C554,GVgg!$D$12:CA$600,N$3,FALSE)),"i.a",VLOOKUP($C554,GVgg!$D$12:CA$600,N$3,FALSE)),"i.a"))</f>
        <v>i.a</v>
      </c>
      <c r="O554" s="134" t="str">
        <f>IF($C554="","",_xlfn.IFNA(IF(ISBLANK(VLOOKUP($C554,GVgg!$D$12:CB$600,O$3,FALSE)),"i.a",VLOOKUP($C554,GVgg!$D$12:CB$600,O$3,FALSE)),"i.a"))</f>
        <v>i.a</v>
      </c>
      <c r="P554" s="134" t="str">
        <f>IF($C554="","",_xlfn.IFNA(IF(ISBLANK(VLOOKUP($C554,GVgg!$D$12:CC$600,P$3,FALSE)),"i.a",VLOOKUP($C554,GVgg!$D$12:CC$600,P$3,FALSE)),"i.a"))</f>
        <v>i.a</v>
      </c>
      <c r="Q554" s="134" t="str">
        <f>IF($C554="","",_xlfn.IFNA(IF(ISBLANK(VLOOKUP($C554,GVgg!$D$12:CD$600,Q$3,FALSE)),"i.a",VLOOKUP($C554,GVgg!$D$12:CD$600,Q$3,FALSE)),"i.a"))</f>
        <v>i.a</v>
      </c>
      <c r="R554" s="134" t="str">
        <f>IF($C554="","",_xlfn.IFNA(IF(ISBLANK(VLOOKUP($C554,GVgg!$D$12:CE$600,R$3,FALSE)),"i.a",VLOOKUP($C554,GVgg!$D$12:CE$600,R$3,FALSE)),"i.a"))</f>
        <v>i.a</v>
      </c>
      <c r="S554" s="134" t="str">
        <f>IF($C554="","",_xlfn.IFNA(IF(ISBLANK(VLOOKUP($C554,GVgg!$D$12:CF$600,S$3,FALSE)),"i.a",VLOOKUP($C554,GVgg!$D$12:CF$600,S$3,FALSE)),"i.a"))</f>
        <v>i.a</v>
      </c>
      <c r="T554" s="134" t="str">
        <f>IF($C554="","",_xlfn.IFNA(IF(ISBLANK(VLOOKUP($C554,GVgg!$D$12:CG$600,T$3,FALSE)),"i.a",VLOOKUP($C554,GVgg!$D$12:CG$600,T$3,FALSE)),"i.a"))</f>
        <v>i.a</v>
      </c>
      <c r="U554" s="134" t="str">
        <f>IF($C554="","",_xlfn.IFNA(IF(ISBLANK(VLOOKUP($C554,GVgg!$D$12:CH$600,U$3,FALSE)),"i.a",VLOOKUP($C554,GVgg!$D$12:CH$600,U$3,FALSE)),"i.a"))</f>
        <v>i.a</v>
      </c>
      <c r="V554" s="134" t="str">
        <f>IF($C554="","",_xlfn.IFNA(IF(ISBLANK(VLOOKUP($C554,GVgg!$D$12:CI$600,V$3,FALSE)),"i.a",VLOOKUP($C554,GVgg!$D$12:CI$600,V$3,FALSE)),"i.a"))</f>
        <v>i.a</v>
      </c>
      <c r="W554" s="134" t="str">
        <f>IF($C554="","",_xlfn.IFNA(IF(ISBLANK(VLOOKUP($C554,GVgg!$D$12:CJ$600,W$3,FALSE)),"i.a",VLOOKUP($C554,GVgg!$D$12:CJ$600,W$3,FALSE)),"i.a"))</f>
        <v>i.a</v>
      </c>
      <c r="X554" s="134" t="str">
        <f>IF($C554="","",_xlfn.IFNA(IF(ISBLANK(VLOOKUP($C554,GVgg!$D$12:CK$600,X$3,FALSE)),"i.a",VLOOKUP($C554,GVgg!$D$12:CK$600,X$3,FALSE)),"i.a"))</f>
        <v>i.a</v>
      </c>
      <c r="Y554" s="134" t="str">
        <f>IF($C554="","",_xlfn.IFNA(IF(ISBLANK(VLOOKUP($C554,GVgg!$D$12:CL$600,Y$3,FALSE)),"i.a",VLOOKUP($C554,GVgg!$D$12:CL$600,Y$3,FALSE)),"i.a"))</f>
        <v>i.a</v>
      </c>
      <c r="Z554" s="134" t="str">
        <f>IF($C554="","",_xlfn.IFNA(IF(ISBLANK(VLOOKUP($C554,GVgg!$D$12:CM$600,Z$3,FALSE)),"i.a",VLOOKUP($C554,GVgg!$D$12:CM$600,Z$3,FALSE)),"i.a"))</f>
        <v>i.a</v>
      </c>
      <c r="AA554" s="134" t="str">
        <f>IF($C554="","",_xlfn.IFNA(IF(ISBLANK(VLOOKUP($C554,GVgg!$D$12:CN$600,AA$3,FALSE)),"i.a",VLOOKUP($C554,GVgg!$D$12:CN$600,AA$3,FALSE)),"i.a"))</f>
        <v>i.a</v>
      </c>
      <c r="AB554" s="134" t="str">
        <f>IF($C554="","",_xlfn.IFNA(IF(ISBLANK(VLOOKUP($C554,GVgg!$D$12:CO$600,AB$3,FALSE)),"i.a",VLOOKUP($C554,GVgg!$D$12:CO$600,AB$3,FALSE)),"i.a"))</f>
        <v>i.a</v>
      </c>
    </row>
    <row r="555" spans="1:28" x14ac:dyDescent="0.2">
      <c r="A555" s="45">
        <v>547</v>
      </c>
      <c r="B555" s="45">
        <f>IF(OR(B554=B553,INDEX(GVgg!$B$12:$D$600,B554,1)=""),B554+1,B554)</f>
        <v>547</v>
      </c>
      <c r="C555" s="45">
        <f>IF(B555=B556,"",INDEX(GVgg!$B$12:$D$600,B555,3))</f>
        <v>0</v>
      </c>
      <c r="D555" s="51" t="str">
        <f>_xlfn.IFNA(IF(OR($C555="",ISBLANK(VLOOKUP($C555,GVgg!$D$11:$BV1146,$I$3,FALSE))),"",VLOOKUP($C555,GVgg!$D$11:$BV1146,$I$3,FALSE)),"")</f>
        <v/>
      </c>
      <c r="E555" s="51" t="str">
        <f>_xlfn.IFNA(IF(OR($C555="",ISBLANK(VLOOKUP($C555,GVgg!$D$11:$BV1146,$I$3-1,FALSE))),"",VLOOKUP($C555,GVgg!$D$11:$BV1146,$I$3-1,FALSE)),"")</f>
        <v/>
      </c>
      <c r="F555" s="51">
        <f>IF(B555=B556,UPPER(MID(INDEX(GVgg!$B$12:$F$600,B555,1),9,99)),INDEX(GVgg!$B$12:$F$600,B555,5))</f>
        <v>0</v>
      </c>
      <c r="G555" s="51">
        <f>IF(B555=B556,UPPER(MID(INDEX(GVgg!$B$12:$F$600,B555,1),9,99)),INDEX(GVgg!$B$12:$F$600,B555,4))</f>
        <v>0</v>
      </c>
      <c r="H555" s="106">
        <f t="shared" si="18"/>
        <v>0</v>
      </c>
      <c r="I555" s="108" t="str">
        <f t="shared" si="19"/>
        <v xml:space="preserve"> </v>
      </c>
      <c r="J555" s="134" t="str">
        <f>IF($C555="","",_xlfn.IFNA(IF(ISBLANK(VLOOKUP($C555,GVgg!$D$12:BW$600,J$3,FALSE)),"i.a",VLOOKUP($C555,GVgg!$D$12:BW$600,J$3,FALSE)),"i.a"))</f>
        <v>i.a</v>
      </c>
      <c r="K555" s="134" t="str">
        <f>IF($C555="","",_xlfn.IFNA(IF(ISBLANK(VLOOKUP($C555,GVgg!$D$12:BX$600,K$3,FALSE)),"i.a",VLOOKUP($C555,GVgg!$D$12:BX$600,K$3,FALSE)),"i.a"))</f>
        <v>i.a</v>
      </c>
      <c r="L555" s="134" t="str">
        <f>IF($C555="","",_xlfn.IFNA(IF(ISBLANK(VLOOKUP($C555,GVgg!$D$12:BY$600,L$3,FALSE)),"i.a",VLOOKUP($C555,GVgg!$D$12:BY$600,L$3,FALSE)),"i.a"))</f>
        <v>i.a</v>
      </c>
      <c r="M555" s="134" t="str">
        <f>IF($C555="","",_xlfn.IFNA(IF(ISBLANK(VLOOKUP($C555,GVgg!$D$12:BZ$600,M$3,FALSE)),"i.a",VLOOKUP($C555,GVgg!$D$12:BZ$600,M$3,FALSE)),"i.a"))</f>
        <v>i.a</v>
      </c>
      <c r="N555" s="134" t="str">
        <f>IF($C555="","",_xlfn.IFNA(IF(ISBLANK(VLOOKUP($C555,GVgg!$D$12:CA$600,N$3,FALSE)),"i.a",VLOOKUP($C555,GVgg!$D$12:CA$600,N$3,FALSE)),"i.a"))</f>
        <v>i.a</v>
      </c>
      <c r="O555" s="134" t="str">
        <f>IF($C555="","",_xlfn.IFNA(IF(ISBLANK(VLOOKUP($C555,GVgg!$D$12:CB$600,O$3,FALSE)),"i.a",VLOOKUP($C555,GVgg!$D$12:CB$600,O$3,FALSE)),"i.a"))</f>
        <v>i.a</v>
      </c>
      <c r="P555" s="134" t="str">
        <f>IF($C555="","",_xlfn.IFNA(IF(ISBLANK(VLOOKUP($C555,GVgg!$D$12:CC$600,P$3,FALSE)),"i.a",VLOOKUP($C555,GVgg!$D$12:CC$600,P$3,FALSE)),"i.a"))</f>
        <v>i.a</v>
      </c>
      <c r="Q555" s="134" t="str">
        <f>IF($C555="","",_xlfn.IFNA(IF(ISBLANK(VLOOKUP($C555,GVgg!$D$12:CD$600,Q$3,FALSE)),"i.a",VLOOKUP($C555,GVgg!$D$12:CD$600,Q$3,FALSE)),"i.a"))</f>
        <v>i.a</v>
      </c>
      <c r="R555" s="134" t="str">
        <f>IF($C555="","",_xlfn.IFNA(IF(ISBLANK(VLOOKUP($C555,GVgg!$D$12:CE$600,R$3,FALSE)),"i.a",VLOOKUP($C555,GVgg!$D$12:CE$600,R$3,FALSE)),"i.a"))</f>
        <v>i.a</v>
      </c>
      <c r="S555" s="134" t="str">
        <f>IF($C555="","",_xlfn.IFNA(IF(ISBLANK(VLOOKUP($C555,GVgg!$D$12:CF$600,S$3,FALSE)),"i.a",VLOOKUP($C555,GVgg!$D$12:CF$600,S$3,FALSE)),"i.a"))</f>
        <v>i.a</v>
      </c>
      <c r="T555" s="134" t="str">
        <f>IF($C555="","",_xlfn.IFNA(IF(ISBLANK(VLOOKUP($C555,GVgg!$D$12:CG$600,T$3,FALSE)),"i.a",VLOOKUP($C555,GVgg!$D$12:CG$600,T$3,FALSE)),"i.a"))</f>
        <v>i.a</v>
      </c>
      <c r="U555" s="134" t="str">
        <f>IF($C555="","",_xlfn.IFNA(IF(ISBLANK(VLOOKUP($C555,GVgg!$D$12:CH$600,U$3,FALSE)),"i.a",VLOOKUP($C555,GVgg!$D$12:CH$600,U$3,FALSE)),"i.a"))</f>
        <v>i.a</v>
      </c>
      <c r="V555" s="134" t="str">
        <f>IF($C555="","",_xlfn.IFNA(IF(ISBLANK(VLOOKUP($C555,GVgg!$D$12:CI$600,V$3,FALSE)),"i.a",VLOOKUP($C555,GVgg!$D$12:CI$600,V$3,FALSE)),"i.a"))</f>
        <v>i.a</v>
      </c>
      <c r="W555" s="134" t="str">
        <f>IF($C555="","",_xlfn.IFNA(IF(ISBLANK(VLOOKUP($C555,GVgg!$D$12:CJ$600,W$3,FALSE)),"i.a",VLOOKUP($C555,GVgg!$D$12:CJ$600,W$3,FALSE)),"i.a"))</f>
        <v>i.a</v>
      </c>
      <c r="X555" s="134" t="str">
        <f>IF($C555="","",_xlfn.IFNA(IF(ISBLANK(VLOOKUP($C555,GVgg!$D$12:CK$600,X$3,FALSE)),"i.a",VLOOKUP($C555,GVgg!$D$12:CK$600,X$3,FALSE)),"i.a"))</f>
        <v>i.a</v>
      </c>
      <c r="Y555" s="134" t="str">
        <f>IF($C555="","",_xlfn.IFNA(IF(ISBLANK(VLOOKUP($C555,GVgg!$D$12:CL$600,Y$3,FALSE)),"i.a",VLOOKUP($C555,GVgg!$D$12:CL$600,Y$3,FALSE)),"i.a"))</f>
        <v>i.a</v>
      </c>
      <c r="Z555" s="134" t="str">
        <f>IF($C555="","",_xlfn.IFNA(IF(ISBLANK(VLOOKUP($C555,GVgg!$D$12:CM$600,Z$3,FALSE)),"i.a",VLOOKUP($C555,GVgg!$D$12:CM$600,Z$3,FALSE)),"i.a"))</f>
        <v>i.a</v>
      </c>
      <c r="AA555" s="134" t="str">
        <f>IF($C555="","",_xlfn.IFNA(IF(ISBLANK(VLOOKUP($C555,GVgg!$D$12:CN$600,AA$3,FALSE)),"i.a",VLOOKUP($C555,GVgg!$D$12:CN$600,AA$3,FALSE)),"i.a"))</f>
        <v>i.a</v>
      </c>
      <c r="AB555" s="134" t="str">
        <f>IF($C555="","",_xlfn.IFNA(IF(ISBLANK(VLOOKUP($C555,GVgg!$D$12:CO$600,AB$3,FALSE)),"i.a",VLOOKUP($C555,GVgg!$D$12:CO$600,AB$3,FALSE)),"i.a"))</f>
        <v>i.a</v>
      </c>
    </row>
    <row r="556" spans="1:28" x14ac:dyDescent="0.2">
      <c r="A556" s="45">
        <v>548</v>
      </c>
      <c r="B556" s="45">
        <f>IF(OR(B555=B554,INDEX(GVgg!$B$12:$D$600,B555,1)=""),B555+1,B555)</f>
        <v>548</v>
      </c>
      <c r="C556" s="45">
        <f>IF(B556=B557,"",INDEX(GVgg!$B$12:$D$600,B556,3))</f>
        <v>0</v>
      </c>
      <c r="D556" s="51" t="str">
        <f>_xlfn.IFNA(IF(OR($C556="",ISBLANK(VLOOKUP($C556,GVgg!$D$11:$BV1147,$I$3,FALSE))),"",VLOOKUP($C556,GVgg!$D$11:$BV1147,$I$3,FALSE)),"")</f>
        <v/>
      </c>
      <c r="E556" s="51" t="str">
        <f>_xlfn.IFNA(IF(OR($C556="",ISBLANK(VLOOKUP($C556,GVgg!$D$11:$BV1147,$I$3-1,FALSE))),"",VLOOKUP($C556,GVgg!$D$11:$BV1147,$I$3-1,FALSE)),"")</f>
        <v/>
      </c>
      <c r="F556" s="51">
        <f>IF(B556=B557,UPPER(MID(INDEX(GVgg!$B$12:$F$600,B556,1),9,99)),INDEX(GVgg!$B$12:$F$600,B556,5))</f>
        <v>0</v>
      </c>
      <c r="G556" s="51">
        <f>IF(B556=B557,UPPER(MID(INDEX(GVgg!$B$12:$F$600,B556,1),9,99)),INDEX(GVgg!$B$12:$F$600,B556,4))</f>
        <v>0</v>
      </c>
      <c r="H556" s="106">
        <f t="shared" si="18"/>
        <v>0</v>
      </c>
      <c r="I556" s="108" t="str">
        <f t="shared" si="19"/>
        <v xml:space="preserve"> </v>
      </c>
      <c r="J556" s="134" t="str">
        <f>IF($C556="","",_xlfn.IFNA(IF(ISBLANK(VLOOKUP($C556,GVgg!$D$12:BW$600,J$3,FALSE)),"i.a",VLOOKUP($C556,GVgg!$D$12:BW$600,J$3,FALSE)),"i.a"))</f>
        <v>i.a</v>
      </c>
      <c r="K556" s="134" t="str">
        <f>IF($C556="","",_xlfn.IFNA(IF(ISBLANK(VLOOKUP($C556,GVgg!$D$12:BX$600,K$3,FALSE)),"i.a",VLOOKUP($C556,GVgg!$D$12:BX$600,K$3,FALSE)),"i.a"))</f>
        <v>i.a</v>
      </c>
      <c r="L556" s="134" t="str">
        <f>IF($C556="","",_xlfn.IFNA(IF(ISBLANK(VLOOKUP($C556,GVgg!$D$12:BY$600,L$3,FALSE)),"i.a",VLOOKUP($C556,GVgg!$D$12:BY$600,L$3,FALSE)),"i.a"))</f>
        <v>i.a</v>
      </c>
      <c r="M556" s="134" t="str">
        <f>IF($C556="","",_xlfn.IFNA(IF(ISBLANK(VLOOKUP($C556,GVgg!$D$12:BZ$600,M$3,FALSE)),"i.a",VLOOKUP($C556,GVgg!$D$12:BZ$600,M$3,FALSE)),"i.a"))</f>
        <v>i.a</v>
      </c>
      <c r="N556" s="134" t="str">
        <f>IF($C556="","",_xlfn.IFNA(IF(ISBLANK(VLOOKUP($C556,GVgg!$D$12:CA$600,N$3,FALSE)),"i.a",VLOOKUP($C556,GVgg!$D$12:CA$600,N$3,FALSE)),"i.a"))</f>
        <v>i.a</v>
      </c>
      <c r="O556" s="134" t="str">
        <f>IF($C556="","",_xlfn.IFNA(IF(ISBLANK(VLOOKUP($C556,GVgg!$D$12:CB$600,O$3,FALSE)),"i.a",VLOOKUP($C556,GVgg!$D$12:CB$600,O$3,FALSE)),"i.a"))</f>
        <v>i.a</v>
      </c>
      <c r="P556" s="134" t="str">
        <f>IF($C556="","",_xlfn.IFNA(IF(ISBLANK(VLOOKUP($C556,GVgg!$D$12:CC$600,P$3,FALSE)),"i.a",VLOOKUP($C556,GVgg!$D$12:CC$600,P$3,FALSE)),"i.a"))</f>
        <v>i.a</v>
      </c>
      <c r="Q556" s="134" t="str">
        <f>IF($C556="","",_xlfn.IFNA(IF(ISBLANK(VLOOKUP($C556,GVgg!$D$12:CD$600,Q$3,FALSE)),"i.a",VLOOKUP($C556,GVgg!$D$12:CD$600,Q$3,FALSE)),"i.a"))</f>
        <v>i.a</v>
      </c>
      <c r="R556" s="134" t="str">
        <f>IF($C556="","",_xlfn.IFNA(IF(ISBLANK(VLOOKUP($C556,GVgg!$D$12:CE$600,R$3,FALSE)),"i.a",VLOOKUP($C556,GVgg!$D$12:CE$600,R$3,FALSE)),"i.a"))</f>
        <v>i.a</v>
      </c>
      <c r="S556" s="134" t="str">
        <f>IF($C556="","",_xlfn.IFNA(IF(ISBLANK(VLOOKUP($C556,GVgg!$D$12:CF$600,S$3,FALSE)),"i.a",VLOOKUP($C556,GVgg!$D$12:CF$600,S$3,FALSE)),"i.a"))</f>
        <v>i.a</v>
      </c>
      <c r="T556" s="134" t="str">
        <f>IF($C556="","",_xlfn.IFNA(IF(ISBLANK(VLOOKUP($C556,GVgg!$D$12:CG$600,T$3,FALSE)),"i.a",VLOOKUP($C556,GVgg!$D$12:CG$600,T$3,FALSE)),"i.a"))</f>
        <v>i.a</v>
      </c>
      <c r="U556" s="134" t="str">
        <f>IF($C556="","",_xlfn.IFNA(IF(ISBLANK(VLOOKUP($C556,GVgg!$D$12:CH$600,U$3,FALSE)),"i.a",VLOOKUP($C556,GVgg!$D$12:CH$600,U$3,FALSE)),"i.a"))</f>
        <v>i.a</v>
      </c>
      <c r="V556" s="134" t="str">
        <f>IF($C556="","",_xlfn.IFNA(IF(ISBLANK(VLOOKUP($C556,GVgg!$D$12:CI$600,V$3,FALSE)),"i.a",VLOOKUP($C556,GVgg!$D$12:CI$600,V$3,FALSE)),"i.a"))</f>
        <v>i.a</v>
      </c>
      <c r="W556" s="134" t="str">
        <f>IF($C556="","",_xlfn.IFNA(IF(ISBLANK(VLOOKUP($C556,GVgg!$D$12:CJ$600,W$3,FALSE)),"i.a",VLOOKUP($C556,GVgg!$D$12:CJ$600,W$3,FALSE)),"i.a"))</f>
        <v>i.a</v>
      </c>
      <c r="X556" s="134" t="str">
        <f>IF($C556="","",_xlfn.IFNA(IF(ISBLANK(VLOOKUP($C556,GVgg!$D$12:CK$600,X$3,FALSE)),"i.a",VLOOKUP($C556,GVgg!$D$12:CK$600,X$3,FALSE)),"i.a"))</f>
        <v>i.a</v>
      </c>
      <c r="Y556" s="134" t="str">
        <f>IF($C556="","",_xlfn.IFNA(IF(ISBLANK(VLOOKUP($C556,GVgg!$D$12:CL$600,Y$3,FALSE)),"i.a",VLOOKUP($C556,GVgg!$D$12:CL$600,Y$3,FALSE)),"i.a"))</f>
        <v>i.a</v>
      </c>
      <c r="Z556" s="134" t="str">
        <f>IF($C556="","",_xlfn.IFNA(IF(ISBLANK(VLOOKUP($C556,GVgg!$D$12:CM$600,Z$3,FALSE)),"i.a",VLOOKUP($C556,GVgg!$D$12:CM$600,Z$3,FALSE)),"i.a"))</f>
        <v>i.a</v>
      </c>
      <c r="AA556" s="134" t="str">
        <f>IF($C556="","",_xlfn.IFNA(IF(ISBLANK(VLOOKUP($C556,GVgg!$D$12:CN$600,AA$3,FALSE)),"i.a",VLOOKUP($C556,GVgg!$D$12:CN$600,AA$3,FALSE)),"i.a"))</f>
        <v>i.a</v>
      </c>
      <c r="AB556" s="134" t="str">
        <f>IF($C556="","",_xlfn.IFNA(IF(ISBLANK(VLOOKUP($C556,GVgg!$D$12:CO$600,AB$3,FALSE)),"i.a",VLOOKUP($C556,GVgg!$D$12:CO$600,AB$3,FALSE)),"i.a"))</f>
        <v>i.a</v>
      </c>
    </row>
    <row r="557" spans="1:28" x14ac:dyDescent="0.2">
      <c r="A557" s="45">
        <v>549</v>
      </c>
      <c r="B557" s="45">
        <f>IF(OR(B556=B555,INDEX(GVgg!$B$12:$D$600,B556,1)=""),B556+1,B556)</f>
        <v>549</v>
      </c>
      <c r="C557" s="45">
        <f>IF(B557=B558,"",INDEX(GVgg!$B$12:$D$600,B557,3))</f>
        <v>0</v>
      </c>
      <c r="D557" s="51" t="str">
        <f>_xlfn.IFNA(IF(OR($C557="",ISBLANK(VLOOKUP($C557,GVgg!$D$11:$BV1148,$I$3,FALSE))),"",VLOOKUP($C557,GVgg!$D$11:$BV1148,$I$3,FALSE)),"")</f>
        <v/>
      </c>
      <c r="E557" s="51" t="str">
        <f>_xlfn.IFNA(IF(OR($C557="",ISBLANK(VLOOKUP($C557,GVgg!$D$11:$BV1148,$I$3-1,FALSE))),"",VLOOKUP($C557,GVgg!$D$11:$BV1148,$I$3-1,FALSE)),"")</f>
        <v/>
      </c>
      <c r="F557" s="51">
        <f>IF(B557=B558,UPPER(MID(INDEX(GVgg!$B$12:$F$600,B557,1),9,99)),INDEX(GVgg!$B$12:$F$600,B557,5))</f>
        <v>0</v>
      </c>
      <c r="G557" s="51">
        <f>IF(B557=B558,UPPER(MID(INDEX(GVgg!$B$12:$F$600,B557,1),9,99)),INDEX(GVgg!$B$12:$F$600,B557,4))</f>
        <v>0</v>
      </c>
      <c r="H557" s="106">
        <f t="shared" si="18"/>
        <v>0</v>
      </c>
      <c r="I557" s="108" t="str">
        <f t="shared" si="19"/>
        <v xml:space="preserve"> </v>
      </c>
      <c r="J557" s="134" t="str">
        <f>IF($C557="","",_xlfn.IFNA(IF(ISBLANK(VLOOKUP($C557,GVgg!$D$12:BW$600,J$3,FALSE)),"i.a",VLOOKUP($C557,GVgg!$D$12:BW$600,J$3,FALSE)),"i.a"))</f>
        <v>i.a</v>
      </c>
      <c r="K557" s="134" t="str">
        <f>IF($C557="","",_xlfn.IFNA(IF(ISBLANK(VLOOKUP($C557,GVgg!$D$12:BX$600,K$3,FALSE)),"i.a",VLOOKUP($C557,GVgg!$D$12:BX$600,K$3,FALSE)),"i.a"))</f>
        <v>i.a</v>
      </c>
      <c r="L557" s="134" t="str">
        <f>IF($C557="","",_xlfn.IFNA(IF(ISBLANK(VLOOKUP($C557,GVgg!$D$12:BY$600,L$3,FALSE)),"i.a",VLOOKUP($C557,GVgg!$D$12:BY$600,L$3,FALSE)),"i.a"))</f>
        <v>i.a</v>
      </c>
      <c r="M557" s="134" t="str">
        <f>IF($C557="","",_xlfn.IFNA(IF(ISBLANK(VLOOKUP($C557,GVgg!$D$12:BZ$600,M$3,FALSE)),"i.a",VLOOKUP($C557,GVgg!$D$12:BZ$600,M$3,FALSE)),"i.a"))</f>
        <v>i.a</v>
      </c>
      <c r="N557" s="134" t="str">
        <f>IF($C557="","",_xlfn.IFNA(IF(ISBLANK(VLOOKUP($C557,GVgg!$D$12:CA$600,N$3,FALSE)),"i.a",VLOOKUP($C557,GVgg!$D$12:CA$600,N$3,FALSE)),"i.a"))</f>
        <v>i.a</v>
      </c>
      <c r="O557" s="134" t="str">
        <f>IF($C557="","",_xlfn.IFNA(IF(ISBLANK(VLOOKUP($C557,GVgg!$D$12:CB$600,O$3,FALSE)),"i.a",VLOOKUP($C557,GVgg!$D$12:CB$600,O$3,FALSE)),"i.a"))</f>
        <v>i.a</v>
      </c>
      <c r="P557" s="134" t="str">
        <f>IF($C557="","",_xlfn.IFNA(IF(ISBLANK(VLOOKUP($C557,GVgg!$D$12:CC$600,P$3,FALSE)),"i.a",VLOOKUP($C557,GVgg!$D$12:CC$600,P$3,FALSE)),"i.a"))</f>
        <v>i.a</v>
      </c>
      <c r="Q557" s="134" t="str">
        <f>IF($C557="","",_xlfn.IFNA(IF(ISBLANK(VLOOKUP($C557,GVgg!$D$12:CD$600,Q$3,FALSE)),"i.a",VLOOKUP($C557,GVgg!$D$12:CD$600,Q$3,FALSE)),"i.a"))</f>
        <v>i.a</v>
      </c>
      <c r="R557" s="134" t="str">
        <f>IF($C557="","",_xlfn.IFNA(IF(ISBLANK(VLOOKUP($C557,GVgg!$D$12:CE$600,R$3,FALSE)),"i.a",VLOOKUP($C557,GVgg!$D$12:CE$600,R$3,FALSE)),"i.a"))</f>
        <v>i.a</v>
      </c>
      <c r="S557" s="134" t="str">
        <f>IF($C557="","",_xlfn.IFNA(IF(ISBLANK(VLOOKUP($C557,GVgg!$D$12:CF$600,S$3,FALSE)),"i.a",VLOOKUP($C557,GVgg!$D$12:CF$600,S$3,FALSE)),"i.a"))</f>
        <v>i.a</v>
      </c>
      <c r="T557" s="134" t="str">
        <f>IF($C557="","",_xlfn.IFNA(IF(ISBLANK(VLOOKUP($C557,GVgg!$D$12:CG$600,T$3,FALSE)),"i.a",VLOOKUP($C557,GVgg!$D$12:CG$600,T$3,FALSE)),"i.a"))</f>
        <v>i.a</v>
      </c>
      <c r="U557" s="134" t="str">
        <f>IF($C557="","",_xlfn.IFNA(IF(ISBLANK(VLOOKUP($C557,GVgg!$D$12:CH$600,U$3,FALSE)),"i.a",VLOOKUP($C557,GVgg!$D$12:CH$600,U$3,FALSE)),"i.a"))</f>
        <v>i.a</v>
      </c>
      <c r="V557" s="134" t="str">
        <f>IF($C557="","",_xlfn.IFNA(IF(ISBLANK(VLOOKUP($C557,GVgg!$D$12:CI$600,V$3,FALSE)),"i.a",VLOOKUP($C557,GVgg!$D$12:CI$600,V$3,FALSE)),"i.a"))</f>
        <v>i.a</v>
      </c>
      <c r="W557" s="134" t="str">
        <f>IF($C557="","",_xlfn.IFNA(IF(ISBLANK(VLOOKUP($C557,GVgg!$D$12:CJ$600,W$3,FALSE)),"i.a",VLOOKUP($C557,GVgg!$D$12:CJ$600,W$3,FALSE)),"i.a"))</f>
        <v>i.a</v>
      </c>
      <c r="X557" s="134" t="str">
        <f>IF($C557="","",_xlfn.IFNA(IF(ISBLANK(VLOOKUP($C557,GVgg!$D$12:CK$600,X$3,FALSE)),"i.a",VLOOKUP($C557,GVgg!$D$12:CK$600,X$3,FALSE)),"i.a"))</f>
        <v>i.a</v>
      </c>
      <c r="Y557" s="134" t="str">
        <f>IF($C557="","",_xlfn.IFNA(IF(ISBLANK(VLOOKUP($C557,GVgg!$D$12:CL$600,Y$3,FALSE)),"i.a",VLOOKUP($C557,GVgg!$D$12:CL$600,Y$3,FALSE)),"i.a"))</f>
        <v>i.a</v>
      </c>
      <c r="Z557" s="134" t="str">
        <f>IF($C557="","",_xlfn.IFNA(IF(ISBLANK(VLOOKUP($C557,GVgg!$D$12:CM$600,Z$3,FALSE)),"i.a",VLOOKUP($C557,GVgg!$D$12:CM$600,Z$3,FALSE)),"i.a"))</f>
        <v>i.a</v>
      </c>
      <c r="AA557" s="134" t="str">
        <f>IF($C557="","",_xlfn.IFNA(IF(ISBLANK(VLOOKUP($C557,GVgg!$D$12:CN$600,AA$3,FALSE)),"i.a",VLOOKUP($C557,GVgg!$D$12:CN$600,AA$3,FALSE)),"i.a"))</f>
        <v>i.a</v>
      </c>
      <c r="AB557" s="134" t="str">
        <f>IF($C557="","",_xlfn.IFNA(IF(ISBLANK(VLOOKUP($C557,GVgg!$D$12:CO$600,AB$3,FALSE)),"i.a",VLOOKUP($C557,GVgg!$D$12:CO$600,AB$3,FALSE)),"i.a"))</f>
        <v>i.a</v>
      </c>
    </row>
    <row r="558" spans="1:28" x14ac:dyDescent="0.2">
      <c r="A558" s="45">
        <v>550</v>
      </c>
      <c r="B558" s="45">
        <f>IF(OR(B557=B556,INDEX(GVgg!$B$12:$D$600,B557,1)=""),B557+1,B557)</f>
        <v>550</v>
      </c>
      <c r="C558" s="45">
        <f>IF(B558=B559,"",INDEX(GVgg!$B$12:$D$600,B558,3))</f>
        <v>0</v>
      </c>
      <c r="D558" s="51" t="str">
        <f>_xlfn.IFNA(IF(OR($C558="",ISBLANK(VLOOKUP($C558,GVgg!$D$11:$BV1149,$I$3,FALSE))),"",VLOOKUP($C558,GVgg!$D$11:$BV1149,$I$3,FALSE)),"")</f>
        <v/>
      </c>
      <c r="E558" s="51" t="str">
        <f>_xlfn.IFNA(IF(OR($C558="",ISBLANK(VLOOKUP($C558,GVgg!$D$11:$BV1149,$I$3-1,FALSE))),"",VLOOKUP($C558,GVgg!$D$11:$BV1149,$I$3-1,FALSE)),"")</f>
        <v/>
      </c>
      <c r="F558" s="51">
        <f>IF(B558=B559,UPPER(MID(INDEX(GVgg!$B$12:$F$600,B558,1),9,99)),INDEX(GVgg!$B$12:$F$600,B558,5))</f>
        <v>0</v>
      </c>
      <c r="G558" s="51">
        <f>IF(B558=B559,UPPER(MID(INDEX(GVgg!$B$12:$F$600,B558,1),9,99)),INDEX(GVgg!$B$12:$F$600,B558,4))</f>
        <v>0</v>
      </c>
      <c r="H558" s="106">
        <f t="shared" si="18"/>
        <v>0</v>
      </c>
      <c r="I558" s="108" t="str">
        <f t="shared" si="19"/>
        <v xml:space="preserve"> </v>
      </c>
      <c r="J558" s="134" t="str">
        <f>IF($C558="","",_xlfn.IFNA(IF(ISBLANK(VLOOKUP($C558,GVgg!$D$12:BW$600,J$3,FALSE)),"i.a",VLOOKUP($C558,GVgg!$D$12:BW$600,J$3,FALSE)),"i.a"))</f>
        <v>i.a</v>
      </c>
      <c r="K558" s="134" t="str">
        <f>IF($C558="","",_xlfn.IFNA(IF(ISBLANK(VLOOKUP($C558,GVgg!$D$12:BX$600,K$3,FALSE)),"i.a",VLOOKUP($C558,GVgg!$D$12:BX$600,K$3,FALSE)),"i.a"))</f>
        <v>i.a</v>
      </c>
      <c r="L558" s="134" t="str">
        <f>IF($C558="","",_xlfn.IFNA(IF(ISBLANK(VLOOKUP($C558,GVgg!$D$12:BY$600,L$3,FALSE)),"i.a",VLOOKUP($C558,GVgg!$D$12:BY$600,L$3,FALSE)),"i.a"))</f>
        <v>i.a</v>
      </c>
      <c r="M558" s="134" t="str">
        <f>IF($C558="","",_xlfn.IFNA(IF(ISBLANK(VLOOKUP($C558,GVgg!$D$12:BZ$600,M$3,FALSE)),"i.a",VLOOKUP($C558,GVgg!$D$12:BZ$600,M$3,FALSE)),"i.a"))</f>
        <v>i.a</v>
      </c>
      <c r="N558" s="134" t="str">
        <f>IF($C558="","",_xlfn.IFNA(IF(ISBLANK(VLOOKUP($C558,GVgg!$D$12:CA$600,N$3,FALSE)),"i.a",VLOOKUP($C558,GVgg!$D$12:CA$600,N$3,FALSE)),"i.a"))</f>
        <v>i.a</v>
      </c>
      <c r="O558" s="134" t="str">
        <f>IF($C558="","",_xlfn.IFNA(IF(ISBLANK(VLOOKUP($C558,GVgg!$D$12:CB$600,O$3,FALSE)),"i.a",VLOOKUP($C558,GVgg!$D$12:CB$600,O$3,FALSE)),"i.a"))</f>
        <v>i.a</v>
      </c>
      <c r="P558" s="134" t="str">
        <f>IF($C558="","",_xlfn.IFNA(IF(ISBLANK(VLOOKUP($C558,GVgg!$D$12:CC$600,P$3,FALSE)),"i.a",VLOOKUP($C558,GVgg!$D$12:CC$600,P$3,FALSE)),"i.a"))</f>
        <v>i.a</v>
      </c>
      <c r="Q558" s="134" t="str">
        <f>IF($C558="","",_xlfn.IFNA(IF(ISBLANK(VLOOKUP($C558,GVgg!$D$12:CD$600,Q$3,FALSE)),"i.a",VLOOKUP($C558,GVgg!$D$12:CD$600,Q$3,FALSE)),"i.a"))</f>
        <v>i.a</v>
      </c>
      <c r="R558" s="134" t="str">
        <f>IF($C558="","",_xlfn.IFNA(IF(ISBLANK(VLOOKUP($C558,GVgg!$D$12:CE$600,R$3,FALSE)),"i.a",VLOOKUP($C558,GVgg!$D$12:CE$600,R$3,FALSE)),"i.a"))</f>
        <v>i.a</v>
      </c>
      <c r="S558" s="134" t="str">
        <f>IF($C558="","",_xlfn.IFNA(IF(ISBLANK(VLOOKUP($C558,GVgg!$D$12:CF$600,S$3,FALSE)),"i.a",VLOOKUP($C558,GVgg!$D$12:CF$600,S$3,FALSE)),"i.a"))</f>
        <v>i.a</v>
      </c>
      <c r="T558" s="134" t="str">
        <f>IF($C558="","",_xlfn.IFNA(IF(ISBLANK(VLOOKUP($C558,GVgg!$D$12:CG$600,T$3,FALSE)),"i.a",VLOOKUP($C558,GVgg!$D$12:CG$600,T$3,FALSE)),"i.a"))</f>
        <v>i.a</v>
      </c>
      <c r="U558" s="134" t="str">
        <f>IF($C558="","",_xlfn.IFNA(IF(ISBLANK(VLOOKUP($C558,GVgg!$D$12:CH$600,U$3,FALSE)),"i.a",VLOOKUP($C558,GVgg!$D$12:CH$600,U$3,FALSE)),"i.a"))</f>
        <v>i.a</v>
      </c>
      <c r="V558" s="134" t="str">
        <f>IF($C558="","",_xlfn.IFNA(IF(ISBLANK(VLOOKUP($C558,GVgg!$D$12:CI$600,V$3,FALSE)),"i.a",VLOOKUP($C558,GVgg!$D$12:CI$600,V$3,FALSE)),"i.a"))</f>
        <v>i.a</v>
      </c>
      <c r="W558" s="134" t="str">
        <f>IF($C558="","",_xlfn.IFNA(IF(ISBLANK(VLOOKUP($C558,GVgg!$D$12:CJ$600,W$3,FALSE)),"i.a",VLOOKUP($C558,GVgg!$D$12:CJ$600,W$3,FALSE)),"i.a"))</f>
        <v>i.a</v>
      </c>
      <c r="X558" s="134" t="str">
        <f>IF($C558="","",_xlfn.IFNA(IF(ISBLANK(VLOOKUP($C558,GVgg!$D$12:CK$600,X$3,FALSE)),"i.a",VLOOKUP($C558,GVgg!$D$12:CK$600,X$3,FALSE)),"i.a"))</f>
        <v>i.a</v>
      </c>
      <c r="Y558" s="134" t="str">
        <f>IF($C558="","",_xlfn.IFNA(IF(ISBLANK(VLOOKUP($C558,GVgg!$D$12:CL$600,Y$3,FALSE)),"i.a",VLOOKUP($C558,GVgg!$D$12:CL$600,Y$3,FALSE)),"i.a"))</f>
        <v>i.a</v>
      </c>
      <c r="Z558" s="134" t="str">
        <f>IF($C558="","",_xlfn.IFNA(IF(ISBLANK(VLOOKUP($C558,GVgg!$D$12:CM$600,Z$3,FALSE)),"i.a",VLOOKUP($C558,GVgg!$D$12:CM$600,Z$3,FALSE)),"i.a"))</f>
        <v>i.a</v>
      </c>
      <c r="AA558" s="134" t="str">
        <f>IF($C558="","",_xlfn.IFNA(IF(ISBLANK(VLOOKUP($C558,GVgg!$D$12:CN$600,AA$3,FALSE)),"i.a",VLOOKUP($C558,GVgg!$D$12:CN$600,AA$3,FALSE)),"i.a"))</f>
        <v>i.a</v>
      </c>
      <c r="AB558" s="134" t="str">
        <f>IF($C558="","",_xlfn.IFNA(IF(ISBLANK(VLOOKUP($C558,GVgg!$D$12:CO$600,AB$3,FALSE)),"i.a",VLOOKUP($C558,GVgg!$D$12:CO$600,AB$3,FALSE)),"i.a"))</f>
        <v>i.a</v>
      </c>
    </row>
    <row r="559" spans="1:28" x14ac:dyDescent="0.2">
      <c r="A559" s="45">
        <v>551</v>
      </c>
      <c r="B559" s="45">
        <f>IF(OR(B558=B557,INDEX(GVgg!$B$12:$D$600,B558,1)=""),B558+1,B558)</f>
        <v>551</v>
      </c>
      <c r="C559" s="45">
        <f>IF(B559=B560,"",INDEX(GVgg!$B$12:$D$600,B559,3))</f>
        <v>0</v>
      </c>
      <c r="D559" s="51" t="str">
        <f>_xlfn.IFNA(IF(OR($C559="",ISBLANK(VLOOKUP($C559,GVgg!$D$11:$BV1150,$I$3,FALSE))),"",VLOOKUP($C559,GVgg!$D$11:$BV1150,$I$3,FALSE)),"")</f>
        <v/>
      </c>
      <c r="E559" s="51" t="str">
        <f>_xlfn.IFNA(IF(OR($C559="",ISBLANK(VLOOKUP($C559,GVgg!$D$11:$BV1150,$I$3-1,FALSE))),"",VLOOKUP($C559,GVgg!$D$11:$BV1150,$I$3-1,FALSE)),"")</f>
        <v/>
      </c>
      <c r="F559" s="51">
        <f>IF(B559=B560,UPPER(MID(INDEX(GVgg!$B$12:$F$600,B559,1),9,99)),INDEX(GVgg!$B$12:$F$600,B559,5))</f>
        <v>0</v>
      </c>
      <c r="G559" s="51">
        <f>IF(B559=B560,UPPER(MID(INDEX(GVgg!$B$12:$F$600,B559,1),9,99)),INDEX(GVgg!$B$12:$F$600,B559,4))</f>
        <v>0</v>
      </c>
      <c r="H559" s="106">
        <f t="shared" si="18"/>
        <v>0</v>
      </c>
      <c r="I559" s="108" t="str">
        <f t="shared" si="19"/>
        <v xml:space="preserve"> </v>
      </c>
      <c r="J559" s="134" t="str">
        <f>IF($C559="","",_xlfn.IFNA(IF(ISBLANK(VLOOKUP($C559,GVgg!$D$12:BW$600,J$3,FALSE)),"i.a",VLOOKUP($C559,GVgg!$D$12:BW$600,J$3,FALSE)),"i.a"))</f>
        <v>i.a</v>
      </c>
      <c r="K559" s="134" t="str">
        <f>IF($C559="","",_xlfn.IFNA(IF(ISBLANK(VLOOKUP($C559,GVgg!$D$12:BX$600,K$3,FALSE)),"i.a",VLOOKUP($C559,GVgg!$D$12:BX$600,K$3,FALSE)),"i.a"))</f>
        <v>i.a</v>
      </c>
      <c r="L559" s="134" t="str">
        <f>IF($C559="","",_xlfn.IFNA(IF(ISBLANK(VLOOKUP($C559,GVgg!$D$12:BY$600,L$3,FALSE)),"i.a",VLOOKUP($C559,GVgg!$D$12:BY$600,L$3,FALSE)),"i.a"))</f>
        <v>i.a</v>
      </c>
      <c r="M559" s="134" t="str">
        <f>IF($C559="","",_xlfn.IFNA(IF(ISBLANK(VLOOKUP($C559,GVgg!$D$12:BZ$600,M$3,FALSE)),"i.a",VLOOKUP($C559,GVgg!$D$12:BZ$600,M$3,FALSE)),"i.a"))</f>
        <v>i.a</v>
      </c>
      <c r="N559" s="134" t="str">
        <f>IF($C559="","",_xlfn.IFNA(IF(ISBLANK(VLOOKUP($C559,GVgg!$D$12:CA$600,N$3,FALSE)),"i.a",VLOOKUP($C559,GVgg!$D$12:CA$600,N$3,FALSE)),"i.a"))</f>
        <v>i.a</v>
      </c>
      <c r="O559" s="134" t="str">
        <f>IF($C559="","",_xlfn.IFNA(IF(ISBLANK(VLOOKUP($C559,GVgg!$D$12:CB$600,O$3,FALSE)),"i.a",VLOOKUP($C559,GVgg!$D$12:CB$600,O$3,FALSE)),"i.a"))</f>
        <v>i.a</v>
      </c>
      <c r="P559" s="134" t="str">
        <f>IF($C559="","",_xlfn.IFNA(IF(ISBLANK(VLOOKUP($C559,GVgg!$D$12:CC$600,P$3,FALSE)),"i.a",VLOOKUP($C559,GVgg!$D$12:CC$600,P$3,FALSE)),"i.a"))</f>
        <v>i.a</v>
      </c>
      <c r="Q559" s="134" t="str">
        <f>IF($C559="","",_xlfn.IFNA(IF(ISBLANK(VLOOKUP($C559,GVgg!$D$12:CD$600,Q$3,FALSE)),"i.a",VLOOKUP($C559,GVgg!$D$12:CD$600,Q$3,FALSE)),"i.a"))</f>
        <v>i.a</v>
      </c>
      <c r="R559" s="134" t="str">
        <f>IF($C559="","",_xlfn.IFNA(IF(ISBLANK(VLOOKUP($C559,GVgg!$D$12:CE$600,R$3,FALSE)),"i.a",VLOOKUP($C559,GVgg!$D$12:CE$600,R$3,FALSE)),"i.a"))</f>
        <v>i.a</v>
      </c>
      <c r="S559" s="134" t="str">
        <f>IF($C559="","",_xlfn.IFNA(IF(ISBLANK(VLOOKUP($C559,GVgg!$D$12:CF$600,S$3,FALSE)),"i.a",VLOOKUP($C559,GVgg!$D$12:CF$600,S$3,FALSE)),"i.a"))</f>
        <v>i.a</v>
      </c>
      <c r="T559" s="134" t="str">
        <f>IF($C559="","",_xlfn.IFNA(IF(ISBLANK(VLOOKUP($C559,GVgg!$D$12:CG$600,T$3,FALSE)),"i.a",VLOOKUP($C559,GVgg!$D$12:CG$600,T$3,FALSE)),"i.a"))</f>
        <v>i.a</v>
      </c>
      <c r="U559" s="134" t="str">
        <f>IF($C559="","",_xlfn.IFNA(IF(ISBLANK(VLOOKUP($C559,GVgg!$D$12:CH$600,U$3,FALSE)),"i.a",VLOOKUP($C559,GVgg!$D$12:CH$600,U$3,FALSE)),"i.a"))</f>
        <v>i.a</v>
      </c>
      <c r="V559" s="134" t="str">
        <f>IF($C559="","",_xlfn.IFNA(IF(ISBLANK(VLOOKUP($C559,GVgg!$D$12:CI$600,V$3,FALSE)),"i.a",VLOOKUP($C559,GVgg!$D$12:CI$600,V$3,FALSE)),"i.a"))</f>
        <v>i.a</v>
      </c>
      <c r="W559" s="134" t="str">
        <f>IF($C559="","",_xlfn.IFNA(IF(ISBLANK(VLOOKUP($C559,GVgg!$D$12:CJ$600,W$3,FALSE)),"i.a",VLOOKUP($C559,GVgg!$D$12:CJ$600,W$3,FALSE)),"i.a"))</f>
        <v>i.a</v>
      </c>
      <c r="X559" s="134" t="str">
        <f>IF($C559="","",_xlfn.IFNA(IF(ISBLANK(VLOOKUP($C559,GVgg!$D$12:CK$600,X$3,FALSE)),"i.a",VLOOKUP($C559,GVgg!$D$12:CK$600,X$3,FALSE)),"i.a"))</f>
        <v>i.a</v>
      </c>
      <c r="Y559" s="134" t="str">
        <f>IF($C559="","",_xlfn.IFNA(IF(ISBLANK(VLOOKUP($C559,GVgg!$D$12:CL$600,Y$3,FALSE)),"i.a",VLOOKUP($C559,GVgg!$D$12:CL$600,Y$3,FALSE)),"i.a"))</f>
        <v>i.a</v>
      </c>
      <c r="Z559" s="134" t="str">
        <f>IF($C559="","",_xlfn.IFNA(IF(ISBLANK(VLOOKUP($C559,GVgg!$D$12:CM$600,Z$3,FALSE)),"i.a",VLOOKUP($C559,GVgg!$D$12:CM$600,Z$3,FALSE)),"i.a"))</f>
        <v>i.a</v>
      </c>
      <c r="AA559" s="134" t="str">
        <f>IF($C559="","",_xlfn.IFNA(IF(ISBLANK(VLOOKUP($C559,GVgg!$D$12:CN$600,AA$3,FALSE)),"i.a",VLOOKUP($C559,GVgg!$D$12:CN$600,AA$3,FALSE)),"i.a"))</f>
        <v>i.a</v>
      </c>
      <c r="AB559" s="134" t="str">
        <f>IF($C559="","",_xlfn.IFNA(IF(ISBLANK(VLOOKUP($C559,GVgg!$D$12:CO$600,AB$3,FALSE)),"i.a",VLOOKUP($C559,GVgg!$D$12:CO$600,AB$3,FALSE)),"i.a"))</f>
        <v>i.a</v>
      </c>
    </row>
    <row r="560" spans="1:28" x14ac:dyDescent="0.2">
      <c r="A560" s="45">
        <v>552</v>
      </c>
      <c r="B560" s="45">
        <f>IF(OR(B559=B558,INDEX(GVgg!$B$12:$D$600,B559,1)=""),B559+1,B559)</f>
        <v>552</v>
      </c>
      <c r="C560" s="45">
        <f>IF(B560=B561,"",INDEX(GVgg!$B$12:$D$600,B560,3))</f>
        <v>0</v>
      </c>
      <c r="D560" s="51" t="str">
        <f>_xlfn.IFNA(IF(OR($C560="",ISBLANK(VLOOKUP($C560,GVgg!$D$11:$BV1151,$I$3,FALSE))),"",VLOOKUP($C560,GVgg!$D$11:$BV1151,$I$3,FALSE)),"")</f>
        <v/>
      </c>
      <c r="E560" s="51" t="str">
        <f>_xlfn.IFNA(IF(OR($C560="",ISBLANK(VLOOKUP($C560,GVgg!$D$11:$BV1151,$I$3-1,FALSE))),"",VLOOKUP($C560,GVgg!$D$11:$BV1151,$I$3-1,FALSE)),"")</f>
        <v/>
      </c>
      <c r="F560" s="51">
        <f>IF(B560=B561,UPPER(MID(INDEX(GVgg!$B$12:$F$600,B560,1),9,99)),INDEX(GVgg!$B$12:$F$600,B560,5))</f>
        <v>0</v>
      </c>
      <c r="G560" s="51">
        <f>IF(B560=B561,UPPER(MID(INDEX(GVgg!$B$12:$F$600,B560,1),9,99)),INDEX(GVgg!$B$12:$F$600,B560,4))</f>
        <v>0</v>
      </c>
      <c r="H560" s="106">
        <f t="shared" si="18"/>
        <v>0</v>
      </c>
      <c r="I560" s="108" t="str">
        <f t="shared" si="19"/>
        <v xml:space="preserve"> </v>
      </c>
      <c r="J560" s="134" t="str">
        <f>IF($C560="","",_xlfn.IFNA(IF(ISBLANK(VLOOKUP($C560,GVgg!$D$12:BW$600,J$3,FALSE)),"i.a",VLOOKUP($C560,GVgg!$D$12:BW$600,J$3,FALSE)),"i.a"))</f>
        <v>i.a</v>
      </c>
      <c r="K560" s="134" t="str">
        <f>IF($C560="","",_xlfn.IFNA(IF(ISBLANK(VLOOKUP($C560,GVgg!$D$12:BX$600,K$3,FALSE)),"i.a",VLOOKUP($C560,GVgg!$D$12:BX$600,K$3,FALSE)),"i.a"))</f>
        <v>i.a</v>
      </c>
      <c r="L560" s="134" t="str">
        <f>IF($C560="","",_xlfn.IFNA(IF(ISBLANK(VLOOKUP($C560,GVgg!$D$12:BY$600,L$3,FALSE)),"i.a",VLOOKUP($C560,GVgg!$D$12:BY$600,L$3,FALSE)),"i.a"))</f>
        <v>i.a</v>
      </c>
      <c r="M560" s="134" t="str">
        <f>IF($C560="","",_xlfn.IFNA(IF(ISBLANK(VLOOKUP($C560,GVgg!$D$12:BZ$600,M$3,FALSE)),"i.a",VLOOKUP($C560,GVgg!$D$12:BZ$600,M$3,FALSE)),"i.a"))</f>
        <v>i.a</v>
      </c>
      <c r="N560" s="134" t="str">
        <f>IF($C560="","",_xlfn.IFNA(IF(ISBLANK(VLOOKUP($C560,GVgg!$D$12:CA$600,N$3,FALSE)),"i.a",VLOOKUP($C560,GVgg!$D$12:CA$600,N$3,FALSE)),"i.a"))</f>
        <v>i.a</v>
      </c>
      <c r="O560" s="134" t="str">
        <f>IF($C560="","",_xlfn.IFNA(IF(ISBLANK(VLOOKUP($C560,GVgg!$D$12:CB$600,O$3,FALSE)),"i.a",VLOOKUP($C560,GVgg!$D$12:CB$600,O$3,FALSE)),"i.a"))</f>
        <v>i.a</v>
      </c>
      <c r="P560" s="134" t="str">
        <f>IF($C560="","",_xlfn.IFNA(IF(ISBLANK(VLOOKUP($C560,GVgg!$D$12:CC$600,P$3,FALSE)),"i.a",VLOOKUP($C560,GVgg!$D$12:CC$600,P$3,FALSE)),"i.a"))</f>
        <v>i.a</v>
      </c>
      <c r="Q560" s="134" t="str">
        <f>IF($C560="","",_xlfn.IFNA(IF(ISBLANK(VLOOKUP($C560,GVgg!$D$12:CD$600,Q$3,FALSE)),"i.a",VLOOKUP($C560,GVgg!$D$12:CD$600,Q$3,FALSE)),"i.a"))</f>
        <v>i.a</v>
      </c>
      <c r="R560" s="134" t="str">
        <f>IF($C560="","",_xlfn.IFNA(IF(ISBLANK(VLOOKUP($C560,GVgg!$D$12:CE$600,R$3,FALSE)),"i.a",VLOOKUP($C560,GVgg!$D$12:CE$600,R$3,FALSE)),"i.a"))</f>
        <v>i.a</v>
      </c>
      <c r="S560" s="134" t="str">
        <f>IF($C560="","",_xlfn.IFNA(IF(ISBLANK(VLOOKUP($C560,GVgg!$D$12:CF$600,S$3,FALSE)),"i.a",VLOOKUP($C560,GVgg!$D$12:CF$600,S$3,FALSE)),"i.a"))</f>
        <v>i.a</v>
      </c>
      <c r="T560" s="134" t="str">
        <f>IF($C560="","",_xlfn.IFNA(IF(ISBLANK(VLOOKUP($C560,GVgg!$D$12:CG$600,T$3,FALSE)),"i.a",VLOOKUP($C560,GVgg!$D$12:CG$600,T$3,FALSE)),"i.a"))</f>
        <v>i.a</v>
      </c>
      <c r="U560" s="134" t="str">
        <f>IF($C560="","",_xlfn.IFNA(IF(ISBLANK(VLOOKUP($C560,GVgg!$D$12:CH$600,U$3,FALSE)),"i.a",VLOOKUP($C560,GVgg!$D$12:CH$600,U$3,FALSE)),"i.a"))</f>
        <v>i.a</v>
      </c>
      <c r="V560" s="134" t="str">
        <f>IF($C560="","",_xlfn.IFNA(IF(ISBLANK(VLOOKUP($C560,GVgg!$D$12:CI$600,V$3,FALSE)),"i.a",VLOOKUP($C560,GVgg!$D$12:CI$600,V$3,FALSE)),"i.a"))</f>
        <v>i.a</v>
      </c>
      <c r="W560" s="134" t="str">
        <f>IF($C560="","",_xlfn.IFNA(IF(ISBLANK(VLOOKUP($C560,GVgg!$D$12:CJ$600,W$3,FALSE)),"i.a",VLOOKUP($C560,GVgg!$D$12:CJ$600,W$3,FALSE)),"i.a"))</f>
        <v>i.a</v>
      </c>
      <c r="X560" s="134" t="str">
        <f>IF($C560="","",_xlfn.IFNA(IF(ISBLANK(VLOOKUP($C560,GVgg!$D$12:CK$600,X$3,FALSE)),"i.a",VLOOKUP($C560,GVgg!$D$12:CK$600,X$3,FALSE)),"i.a"))</f>
        <v>i.a</v>
      </c>
      <c r="Y560" s="134" t="str">
        <f>IF($C560="","",_xlfn.IFNA(IF(ISBLANK(VLOOKUP($C560,GVgg!$D$12:CL$600,Y$3,FALSE)),"i.a",VLOOKUP($C560,GVgg!$D$12:CL$600,Y$3,FALSE)),"i.a"))</f>
        <v>i.a</v>
      </c>
      <c r="Z560" s="134" t="str">
        <f>IF($C560="","",_xlfn.IFNA(IF(ISBLANK(VLOOKUP($C560,GVgg!$D$12:CM$600,Z$3,FALSE)),"i.a",VLOOKUP($C560,GVgg!$D$12:CM$600,Z$3,FALSE)),"i.a"))</f>
        <v>i.a</v>
      </c>
      <c r="AA560" s="134" t="str">
        <f>IF($C560="","",_xlfn.IFNA(IF(ISBLANK(VLOOKUP($C560,GVgg!$D$12:CN$600,AA$3,FALSE)),"i.a",VLOOKUP($C560,GVgg!$D$12:CN$600,AA$3,FALSE)),"i.a"))</f>
        <v>i.a</v>
      </c>
      <c r="AB560" s="134" t="str">
        <f>IF($C560="","",_xlfn.IFNA(IF(ISBLANK(VLOOKUP($C560,GVgg!$D$12:CO$600,AB$3,FALSE)),"i.a",VLOOKUP($C560,GVgg!$D$12:CO$600,AB$3,FALSE)),"i.a"))</f>
        <v>i.a</v>
      </c>
    </row>
    <row r="561" spans="1:28" x14ac:dyDescent="0.2">
      <c r="A561" s="45">
        <v>553</v>
      </c>
      <c r="B561" s="45">
        <f>IF(OR(B560=B559,INDEX(GVgg!$B$12:$D$600,B560,1)=""),B560+1,B560)</f>
        <v>553</v>
      </c>
      <c r="C561" s="45">
        <f>IF(B561=B562,"",INDEX(GVgg!$B$12:$D$600,B561,3))</f>
        <v>0</v>
      </c>
      <c r="D561" s="51" t="str">
        <f>_xlfn.IFNA(IF(OR($C561="",ISBLANK(VLOOKUP($C561,GVgg!$D$11:$BV1152,$I$3,FALSE))),"",VLOOKUP($C561,GVgg!$D$11:$BV1152,$I$3,FALSE)),"")</f>
        <v/>
      </c>
      <c r="E561" s="51" t="str">
        <f>_xlfn.IFNA(IF(OR($C561="",ISBLANK(VLOOKUP($C561,GVgg!$D$11:$BV1152,$I$3-1,FALSE))),"",VLOOKUP($C561,GVgg!$D$11:$BV1152,$I$3-1,FALSE)),"")</f>
        <v/>
      </c>
      <c r="F561" s="51">
        <f>IF(B561=B562,UPPER(MID(INDEX(GVgg!$B$12:$F$600,B561,1),9,99)),INDEX(GVgg!$B$12:$F$600,B561,5))</f>
        <v>0</v>
      </c>
      <c r="G561" s="51">
        <f>IF(B561=B562,UPPER(MID(INDEX(GVgg!$B$12:$F$600,B561,1),9,99)),INDEX(GVgg!$B$12:$F$600,B561,4))</f>
        <v>0</v>
      </c>
      <c r="H561" s="106">
        <f t="shared" si="18"/>
        <v>0</v>
      </c>
      <c r="I561" s="108" t="str">
        <f t="shared" si="19"/>
        <v xml:space="preserve"> </v>
      </c>
      <c r="J561" s="134" t="str">
        <f>IF($C561="","",_xlfn.IFNA(IF(ISBLANK(VLOOKUP($C561,GVgg!$D$12:BW$600,J$3,FALSE)),"i.a",VLOOKUP($C561,GVgg!$D$12:BW$600,J$3,FALSE)),"i.a"))</f>
        <v>i.a</v>
      </c>
      <c r="K561" s="134" t="str">
        <f>IF($C561="","",_xlfn.IFNA(IF(ISBLANK(VLOOKUP($C561,GVgg!$D$12:BX$600,K$3,FALSE)),"i.a",VLOOKUP($C561,GVgg!$D$12:BX$600,K$3,FALSE)),"i.a"))</f>
        <v>i.a</v>
      </c>
      <c r="L561" s="134" t="str">
        <f>IF($C561="","",_xlfn.IFNA(IF(ISBLANK(VLOOKUP($C561,GVgg!$D$12:BY$600,L$3,FALSE)),"i.a",VLOOKUP($C561,GVgg!$D$12:BY$600,L$3,FALSE)),"i.a"))</f>
        <v>i.a</v>
      </c>
      <c r="M561" s="134" t="str">
        <f>IF($C561="","",_xlfn.IFNA(IF(ISBLANK(VLOOKUP($C561,GVgg!$D$12:BZ$600,M$3,FALSE)),"i.a",VLOOKUP($C561,GVgg!$D$12:BZ$600,M$3,FALSE)),"i.a"))</f>
        <v>i.a</v>
      </c>
      <c r="N561" s="134" t="str">
        <f>IF($C561="","",_xlfn.IFNA(IF(ISBLANK(VLOOKUP($C561,GVgg!$D$12:CA$600,N$3,FALSE)),"i.a",VLOOKUP($C561,GVgg!$D$12:CA$600,N$3,FALSE)),"i.a"))</f>
        <v>i.a</v>
      </c>
      <c r="O561" s="134" t="str">
        <f>IF($C561="","",_xlfn.IFNA(IF(ISBLANK(VLOOKUP($C561,GVgg!$D$12:CB$600,O$3,FALSE)),"i.a",VLOOKUP($C561,GVgg!$D$12:CB$600,O$3,FALSE)),"i.a"))</f>
        <v>i.a</v>
      </c>
      <c r="P561" s="134" t="str">
        <f>IF($C561="","",_xlfn.IFNA(IF(ISBLANK(VLOOKUP($C561,GVgg!$D$12:CC$600,P$3,FALSE)),"i.a",VLOOKUP($C561,GVgg!$D$12:CC$600,P$3,FALSE)),"i.a"))</f>
        <v>i.a</v>
      </c>
      <c r="Q561" s="134" t="str">
        <f>IF($C561="","",_xlfn.IFNA(IF(ISBLANK(VLOOKUP($C561,GVgg!$D$12:CD$600,Q$3,FALSE)),"i.a",VLOOKUP($C561,GVgg!$D$12:CD$600,Q$3,FALSE)),"i.a"))</f>
        <v>i.a</v>
      </c>
      <c r="R561" s="134" t="str">
        <f>IF($C561="","",_xlfn.IFNA(IF(ISBLANK(VLOOKUP($C561,GVgg!$D$12:CE$600,R$3,FALSE)),"i.a",VLOOKUP($C561,GVgg!$D$12:CE$600,R$3,FALSE)),"i.a"))</f>
        <v>i.a</v>
      </c>
      <c r="S561" s="134" t="str">
        <f>IF($C561="","",_xlfn.IFNA(IF(ISBLANK(VLOOKUP($C561,GVgg!$D$12:CF$600,S$3,FALSE)),"i.a",VLOOKUP($C561,GVgg!$D$12:CF$600,S$3,FALSE)),"i.a"))</f>
        <v>i.a</v>
      </c>
      <c r="T561" s="134" t="str">
        <f>IF($C561="","",_xlfn.IFNA(IF(ISBLANK(VLOOKUP($C561,GVgg!$D$12:CG$600,T$3,FALSE)),"i.a",VLOOKUP($C561,GVgg!$D$12:CG$600,T$3,FALSE)),"i.a"))</f>
        <v>i.a</v>
      </c>
      <c r="U561" s="134" t="str">
        <f>IF($C561="","",_xlfn.IFNA(IF(ISBLANK(VLOOKUP($C561,GVgg!$D$12:CH$600,U$3,FALSE)),"i.a",VLOOKUP($C561,GVgg!$D$12:CH$600,U$3,FALSE)),"i.a"))</f>
        <v>i.a</v>
      </c>
      <c r="V561" s="134" t="str">
        <f>IF($C561="","",_xlfn.IFNA(IF(ISBLANK(VLOOKUP($C561,GVgg!$D$12:CI$600,V$3,FALSE)),"i.a",VLOOKUP($C561,GVgg!$D$12:CI$600,V$3,FALSE)),"i.a"))</f>
        <v>i.a</v>
      </c>
      <c r="W561" s="134" t="str">
        <f>IF($C561="","",_xlfn.IFNA(IF(ISBLANK(VLOOKUP($C561,GVgg!$D$12:CJ$600,W$3,FALSE)),"i.a",VLOOKUP($C561,GVgg!$D$12:CJ$600,W$3,FALSE)),"i.a"))</f>
        <v>i.a</v>
      </c>
      <c r="X561" s="134" t="str">
        <f>IF($C561="","",_xlfn.IFNA(IF(ISBLANK(VLOOKUP($C561,GVgg!$D$12:CK$600,X$3,FALSE)),"i.a",VLOOKUP($C561,GVgg!$D$12:CK$600,X$3,FALSE)),"i.a"))</f>
        <v>i.a</v>
      </c>
      <c r="Y561" s="134" t="str">
        <f>IF($C561="","",_xlfn.IFNA(IF(ISBLANK(VLOOKUP($C561,GVgg!$D$12:CL$600,Y$3,FALSE)),"i.a",VLOOKUP($C561,GVgg!$D$12:CL$600,Y$3,FALSE)),"i.a"))</f>
        <v>i.a</v>
      </c>
      <c r="Z561" s="134" t="str">
        <f>IF($C561="","",_xlfn.IFNA(IF(ISBLANK(VLOOKUP($C561,GVgg!$D$12:CM$600,Z$3,FALSE)),"i.a",VLOOKUP($C561,GVgg!$D$12:CM$600,Z$3,FALSE)),"i.a"))</f>
        <v>i.a</v>
      </c>
      <c r="AA561" s="134" t="str">
        <f>IF($C561="","",_xlfn.IFNA(IF(ISBLANK(VLOOKUP($C561,GVgg!$D$12:CN$600,AA$3,FALSE)),"i.a",VLOOKUP($C561,GVgg!$D$12:CN$600,AA$3,FALSE)),"i.a"))</f>
        <v>i.a</v>
      </c>
      <c r="AB561" s="134" t="str">
        <f>IF($C561="","",_xlfn.IFNA(IF(ISBLANK(VLOOKUP($C561,GVgg!$D$12:CO$600,AB$3,FALSE)),"i.a",VLOOKUP($C561,GVgg!$D$12:CO$600,AB$3,FALSE)),"i.a"))</f>
        <v>i.a</v>
      </c>
    </row>
    <row r="562" spans="1:28" x14ac:dyDescent="0.2">
      <c r="A562" s="45">
        <v>554</v>
      </c>
      <c r="B562" s="45">
        <f>IF(OR(B561=B560,INDEX(GVgg!$B$12:$D$600,B561,1)=""),B561+1,B561)</f>
        <v>554</v>
      </c>
      <c r="C562" s="45">
        <f>IF(B562=B563,"",INDEX(GVgg!$B$12:$D$600,B562,3))</f>
        <v>0</v>
      </c>
      <c r="D562" s="51" t="str">
        <f>_xlfn.IFNA(IF(OR($C562="",ISBLANK(VLOOKUP($C562,GVgg!$D$11:$BV1153,$I$3,FALSE))),"",VLOOKUP($C562,GVgg!$D$11:$BV1153,$I$3,FALSE)),"")</f>
        <v/>
      </c>
      <c r="E562" s="51" t="str">
        <f>_xlfn.IFNA(IF(OR($C562="",ISBLANK(VLOOKUP($C562,GVgg!$D$11:$BV1153,$I$3-1,FALSE))),"",VLOOKUP($C562,GVgg!$D$11:$BV1153,$I$3-1,FALSE)),"")</f>
        <v/>
      </c>
      <c r="F562" s="51">
        <f>IF(B562=B563,UPPER(MID(INDEX(GVgg!$B$12:$F$600,B562,1),9,99)),INDEX(GVgg!$B$12:$F$600,B562,5))</f>
        <v>0</v>
      </c>
      <c r="G562" s="51">
        <f>IF(B562=B563,UPPER(MID(INDEX(GVgg!$B$12:$F$600,B562,1),9,99)),INDEX(GVgg!$B$12:$F$600,B562,4))</f>
        <v>0</v>
      </c>
      <c r="H562" s="106">
        <f t="shared" si="18"/>
        <v>0</v>
      </c>
      <c r="I562" s="108" t="str">
        <f t="shared" si="19"/>
        <v xml:space="preserve"> </v>
      </c>
      <c r="J562" s="134" t="str">
        <f>IF($C562="","",_xlfn.IFNA(IF(ISBLANK(VLOOKUP($C562,GVgg!$D$12:BW$600,J$3,FALSE)),"i.a",VLOOKUP($C562,GVgg!$D$12:BW$600,J$3,FALSE)),"i.a"))</f>
        <v>i.a</v>
      </c>
      <c r="K562" s="134" t="str">
        <f>IF($C562="","",_xlfn.IFNA(IF(ISBLANK(VLOOKUP($C562,GVgg!$D$12:BX$600,K$3,FALSE)),"i.a",VLOOKUP($C562,GVgg!$D$12:BX$600,K$3,FALSE)),"i.a"))</f>
        <v>i.a</v>
      </c>
      <c r="L562" s="134" t="str">
        <f>IF($C562="","",_xlfn.IFNA(IF(ISBLANK(VLOOKUP($C562,GVgg!$D$12:BY$600,L$3,FALSE)),"i.a",VLOOKUP($C562,GVgg!$D$12:BY$600,L$3,FALSE)),"i.a"))</f>
        <v>i.a</v>
      </c>
      <c r="M562" s="134" t="str">
        <f>IF($C562="","",_xlfn.IFNA(IF(ISBLANK(VLOOKUP($C562,GVgg!$D$12:BZ$600,M$3,FALSE)),"i.a",VLOOKUP($C562,GVgg!$D$12:BZ$600,M$3,FALSE)),"i.a"))</f>
        <v>i.a</v>
      </c>
      <c r="N562" s="134" t="str">
        <f>IF($C562="","",_xlfn.IFNA(IF(ISBLANK(VLOOKUP($C562,GVgg!$D$12:CA$600,N$3,FALSE)),"i.a",VLOOKUP($C562,GVgg!$D$12:CA$600,N$3,FALSE)),"i.a"))</f>
        <v>i.a</v>
      </c>
      <c r="O562" s="134" t="str">
        <f>IF($C562="","",_xlfn.IFNA(IF(ISBLANK(VLOOKUP($C562,GVgg!$D$12:CB$600,O$3,FALSE)),"i.a",VLOOKUP($C562,GVgg!$D$12:CB$600,O$3,FALSE)),"i.a"))</f>
        <v>i.a</v>
      </c>
      <c r="P562" s="134" t="str">
        <f>IF($C562="","",_xlfn.IFNA(IF(ISBLANK(VLOOKUP($C562,GVgg!$D$12:CC$600,P$3,FALSE)),"i.a",VLOOKUP($C562,GVgg!$D$12:CC$600,P$3,FALSE)),"i.a"))</f>
        <v>i.a</v>
      </c>
      <c r="Q562" s="134" t="str">
        <f>IF($C562="","",_xlfn.IFNA(IF(ISBLANK(VLOOKUP($C562,GVgg!$D$12:CD$600,Q$3,FALSE)),"i.a",VLOOKUP($C562,GVgg!$D$12:CD$600,Q$3,FALSE)),"i.a"))</f>
        <v>i.a</v>
      </c>
      <c r="R562" s="134" t="str">
        <f>IF($C562="","",_xlfn.IFNA(IF(ISBLANK(VLOOKUP($C562,GVgg!$D$12:CE$600,R$3,FALSE)),"i.a",VLOOKUP($C562,GVgg!$D$12:CE$600,R$3,FALSE)),"i.a"))</f>
        <v>i.a</v>
      </c>
      <c r="S562" s="134" t="str">
        <f>IF($C562="","",_xlfn.IFNA(IF(ISBLANK(VLOOKUP($C562,GVgg!$D$12:CF$600,S$3,FALSE)),"i.a",VLOOKUP($C562,GVgg!$D$12:CF$600,S$3,FALSE)),"i.a"))</f>
        <v>i.a</v>
      </c>
      <c r="T562" s="134" t="str">
        <f>IF($C562="","",_xlfn.IFNA(IF(ISBLANK(VLOOKUP($C562,GVgg!$D$12:CG$600,T$3,FALSE)),"i.a",VLOOKUP($C562,GVgg!$D$12:CG$600,T$3,FALSE)),"i.a"))</f>
        <v>i.a</v>
      </c>
      <c r="U562" s="134" t="str">
        <f>IF($C562="","",_xlfn.IFNA(IF(ISBLANK(VLOOKUP($C562,GVgg!$D$12:CH$600,U$3,FALSE)),"i.a",VLOOKUP($C562,GVgg!$D$12:CH$600,U$3,FALSE)),"i.a"))</f>
        <v>i.a</v>
      </c>
      <c r="V562" s="134" t="str">
        <f>IF($C562="","",_xlfn.IFNA(IF(ISBLANK(VLOOKUP($C562,GVgg!$D$12:CI$600,V$3,FALSE)),"i.a",VLOOKUP($C562,GVgg!$D$12:CI$600,V$3,FALSE)),"i.a"))</f>
        <v>i.a</v>
      </c>
      <c r="W562" s="134" t="str">
        <f>IF($C562="","",_xlfn.IFNA(IF(ISBLANK(VLOOKUP($C562,GVgg!$D$12:CJ$600,W$3,FALSE)),"i.a",VLOOKUP($C562,GVgg!$D$12:CJ$600,W$3,FALSE)),"i.a"))</f>
        <v>i.a</v>
      </c>
      <c r="X562" s="134" t="str">
        <f>IF($C562="","",_xlfn.IFNA(IF(ISBLANK(VLOOKUP($C562,GVgg!$D$12:CK$600,X$3,FALSE)),"i.a",VLOOKUP($C562,GVgg!$D$12:CK$600,X$3,FALSE)),"i.a"))</f>
        <v>i.a</v>
      </c>
      <c r="Y562" s="134" t="str">
        <f>IF($C562="","",_xlfn.IFNA(IF(ISBLANK(VLOOKUP($C562,GVgg!$D$12:CL$600,Y$3,FALSE)),"i.a",VLOOKUP($C562,GVgg!$D$12:CL$600,Y$3,FALSE)),"i.a"))</f>
        <v>i.a</v>
      </c>
      <c r="Z562" s="134" t="str">
        <f>IF($C562="","",_xlfn.IFNA(IF(ISBLANK(VLOOKUP($C562,GVgg!$D$12:CM$600,Z$3,FALSE)),"i.a",VLOOKUP($C562,GVgg!$D$12:CM$600,Z$3,FALSE)),"i.a"))</f>
        <v>i.a</v>
      </c>
      <c r="AA562" s="134" t="str">
        <f>IF($C562="","",_xlfn.IFNA(IF(ISBLANK(VLOOKUP($C562,GVgg!$D$12:CN$600,AA$3,FALSE)),"i.a",VLOOKUP($C562,GVgg!$D$12:CN$600,AA$3,FALSE)),"i.a"))</f>
        <v>i.a</v>
      </c>
      <c r="AB562" s="134" t="str">
        <f>IF($C562="","",_xlfn.IFNA(IF(ISBLANK(VLOOKUP($C562,GVgg!$D$12:CO$600,AB$3,FALSE)),"i.a",VLOOKUP($C562,GVgg!$D$12:CO$600,AB$3,FALSE)),"i.a"))</f>
        <v>i.a</v>
      </c>
    </row>
    <row r="563" spans="1:28" x14ac:dyDescent="0.2">
      <c r="A563" s="45">
        <v>555</v>
      </c>
      <c r="B563" s="45">
        <f>IF(OR(B562=B561,INDEX(GVgg!$B$12:$D$600,B562,1)=""),B562+1,B562)</f>
        <v>555</v>
      </c>
      <c r="C563" s="45">
        <f>IF(B563=B564,"",INDEX(GVgg!$B$12:$D$600,B563,3))</f>
        <v>0</v>
      </c>
      <c r="D563" s="51" t="str">
        <f>_xlfn.IFNA(IF(OR($C563="",ISBLANK(VLOOKUP($C563,GVgg!$D$11:$BV1154,$I$3,FALSE))),"",VLOOKUP($C563,GVgg!$D$11:$BV1154,$I$3,FALSE)),"")</f>
        <v/>
      </c>
      <c r="E563" s="51" t="str">
        <f>_xlfn.IFNA(IF(OR($C563="",ISBLANK(VLOOKUP($C563,GVgg!$D$11:$BV1154,$I$3-1,FALSE))),"",VLOOKUP($C563,GVgg!$D$11:$BV1154,$I$3-1,FALSE)),"")</f>
        <v/>
      </c>
      <c r="F563" s="51">
        <f>IF(B563=B564,UPPER(MID(INDEX(GVgg!$B$12:$F$600,B563,1),9,99)),INDEX(GVgg!$B$12:$F$600,B563,5))</f>
        <v>0</v>
      </c>
      <c r="G563" s="51">
        <f>IF(B563=B564,UPPER(MID(INDEX(GVgg!$B$12:$F$600,B563,1),9,99)),INDEX(GVgg!$B$12:$F$600,B563,4))</f>
        <v>0</v>
      </c>
      <c r="H563" s="106">
        <f t="shared" si="18"/>
        <v>0</v>
      </c>
      <c r="I563" s="108" t="str">
        <f t="shared" si="19"/>
        <v xml:space="preserve"> </v>
      </c>
      <c r="J563" s="134" t="str">
        <f>IF($C563="","",_xlfn.IFNA(IF(ISBLANK(VLOOKUP($C563,GVgg!$D$12:BW$600,J$3,FALSE)),"i.a",VLOOKUP($C563,GVgg!$D$12:BW$600,J$3,FALSE)),"i.a"))</f>
        <v>i.a</v>
      </c>
      <c r="K563" s="134" t="str">
        <f>IF($C563="","",_xlfn.IFNA(IF(ISBLANK(VLOOKUP($C563,GVgg!$D$12:BX$600,K$3,FALSE)),"i.a",VLOOKUP($C563,GVgg!$D$12:BX$600,K$3,FALSE)),"i.a"))</f>
        <v>i.a</v>
      </c>
      <c r="L563" s="134" t="str">
        <f>IF($C563="","",_xlfn.IFNA(IF(ISBLANK(VLOOKUP($C563,GVgg!$D$12:BY$600,L$3,FALSE)),"i.a",VLOOKUP($C563,GVgg!$D$12:BY$600,L$3,FALSE)),"i.a"))</f>
        <v>i.a</v>
      </c>
      <c r="M563" s="134" t="str">
        <f>IF($C563="","",_xlfn.IFNA(IF(ISBLANK(VLOOKUP($C563,GVgg!$D$12:BZ$600,M$3,FALSE)),"i.a",VLOOKUP($C563,GVgg!$D$12:BZ$600,M$3,FALSE)),"i.a"))</f>
        <v>i.a</v>
      </c>
      <c r="N563" s="134" t="str">
        <f>IF($C563="","",_xlfn.IFNA(IF(ISBLANK(VLOOKUP($C563,GVgg!$D$12:CA$600,N$3,FALSE)),"i.a",VLOOKUP($C563,GVgg!$D$12:CA$600,N$3,FALSE)),"i.a"))</f>
        <v>i.a</v>
      </c>
      <c r="O563" s="134" t="str">
        <f>IF($C563="","",_xlfn.IFNA(IF(ISBLANK(VLOOKUP($C563,GVgg!$D$12:CB$600,O$3,FALSE)),"i.a",VLOOKUP($C563,GVgg!$D$12:CB$600,O$3,FALSE)),"i.a"))</f>
        <v>i.a</v>
      </c>
      <c r="P563" s="134" t="str">
        <f>IF($C563="","",_xlfn.IFNA(IF(ISBLANK(VLOOKUP($C563,GVgg!$D$12:CC$600,P$3,FALSE)),"i.a",VLOOKUP($C563,GVgg!$D$12:CC$600,P$3,FALSE)),"i.a"))</f>
        <v>i.a</v>
      </c>
      <c r="Q563" s="134" t="str">
        <f>IF($C563="","",_xlfn.IFNA(IF(ISBLANK(VLOOKUP($C563,GVgg!$D$12:CD$600,Q$3,FALSE)),"i.a",VLOOKUP($C563,GVgg!$D$12:CD$600,Q$3,FALSE)),"i.a"))</f>
        <v>i.a</v>
      </c>
      <c r="R563" s="134" t="str">
        <f>IF($C563="","",_xlfn.IFNA(IF(ISBLANK(VLOOKUP($C563,GVgg!$D$12:CE$600,R$3,FALSE)),"i.a",VLOOKUP($C563,GVgg!$D$12:CE$600,R$3,FALSE)),"i.a"))</f>
        <v>i.a</v>
      </c>
      <c r="S563" s="134" t="str">
        <f>IF($C563="","",_xlfn.IFNA(IF(ISBLANK(VLOOKUP($C563,GVgg!$D$12:CF$600,S$3,FALSE)),"i.a",VLOOKUP($C563,GVgg!$D$12:CF$600,S$3,FALSE)),"i.a"))</f>
        <v>i.a</v>
      </c>
      <c r="T563" s="134" t="str">
        <f>IF($C563="","",_xlfn.IFNA(IF(ISBLANK(VLOOKUP($C563,GVgg!$D$12:CG$600,T$3,FALSE)),"i.a",VLOOKUP($C563,GVgg!$D$12:CG$600,T$3,FALSE)),"i.a"))</f>
        <v>i.a</v>
      </c>
      <c r="U563" s="134" t="str">
        <f>IF($C563="","",_xlfn.IFNA(IF(ISBLANK(VLOOKUP($C563,GVgg!$D$12:CH$600,U$3,FALSE)),"i.a",VLOOKUP($C563,GVgg!$D$12:CH$600,U$3,FALSE)),"i.a"))</f>
        <v>i.a</v>
      </c>
      <c r="V563" s="134" t="str">
        <f>IF($C563="","",_xlfn.IFNA(IF(ISBLANK(VLOOKUP($C563,GVgg!$D$12:CI$600,V$3,FALSE)),"i.a",VLOOKUP($C563,GVgg!$D$12:CI$600,V$3,FALSE)),"i.a"))</f>
        <v>i.a</v>
      </c>
      <c r="W563" s="134" t="str">
        <f>IF($C563="","",_xlfn.IFNA(IF(ISBLANK(VLOOKUP($C563,GVgg!$D$12:CJ$600,W$3,FALSE)),"i.a",VLOOKUP($C563,GVgg!$D$12:CJ$600,W$3,FALSE)),"i.a"))</f>
        <v>i.a</v>
      </c>
      <c r="X563" s="134" t="str">
        <f>IF($C563="","",_xlfn.IFNA(IF(ISBLANK(VLOOKUP($C563,GVgg!$D$12:CK$600,X$3,FALSE)),"i.a",VLOOKUP($C563,GVgg!$D$12:CK$600,X$3,FALSE)),"i.a"))</f>
        <v>i.a</v>
      </c>
      <c r="Y563" s="134" t="str">
        <f>IF($C563="","",_xlfn.IFNA(IF(ISBLANK(VLOOKUP($C563,GVgg!$D$12:CL$600,Y$3,FALSE)),"i.a",VLOOKUP($C563,GVgg!$D$12:CL$600,Y$3,FALSE)),"i.a"))</f>
        <v>i.a</v>
      </c>
      <c r="Z563" s="134" t="str">
        <f>IF($C563="","",_xlfn.IFNA(IF(ISBLANK(VLOOKUP($C563,GVgg!$D$12:CM$600,Z$3,FALSE)),"i.a",VLOOKUP($C563,GVgg!$D$12:CM$600,Z$3,FALSE)),"i.a"))</f>
        <v>i.a</v>
      </c>
      <c r="AA563" s="134" t="str">
        <f>IF($C563="","",_xlfn.IFNA(IF(ISBLANK(VLOOKUP($C563,GVgg!$D$12:CN$600,AA$3,FALSE)),"i.a",VLOOKUP($C563,GVgg!$D$12:CN$600,AA$3,FALSE)),"i.a"))</f>
        <v>i.a</v>
      </c>
      <c r="AB563" s="134" t="str">
        <f>IF($C563="","",_xlfn.IFNA(IF(ISBLANK(VLOOKUP($C563,GVgg!$D$12:CO$600,AB$3,FALSE)),"i.a",VLOOKUP($C563,GVgg!$D$12:CO$600,AB$3,FALSE)),"i.a"))</f>
        <v>i.a</v>
      </c>
    </row>
    <row r="564" spans="1:28" x14ac:dyDescent="0.2">
      <c r="A564" s="45">
        <v>556</v>
      </c>
      <c r="B564" s="45">
        <f>IF(OR(B563=B562,INDEX(GVgg!$B$12:$D$600,B563,1)=""),B563+1,B563)</f>
        <v>556</v>
      </c>
      <c r="C564" s="45">
        <f>IF(B564=B565,"",INDEX(GVgg!$B$12:$D$600,B564,3))</f>
        <v>0</v>
      </c>
      <c r="D564" s="51" t="str">
        <f>_xlfn.IFNA(IF(OR($C564="",ISBLANK(VLOOKUP($C564,GVgg!$D$11:$BV1155,$I$3,FALSE))),"",VLOOKUP($C564,GVgg!$D$11:$BV1155,$I$3,FALSE)),"")</f>
        <v/>
      </c>
      <c r="E564" s="51" t="str">
        <f>_xlfn.IFNA(IF(OR($C564="",ISBLANK(VLOOKUP($C564,GVgg!$D$11:$BV1155,$I$3-1,FALSE))),"",VLOOKUP($C564,GVgg!$D$11:$BV1155,$I$3-1,FALSE)),"")</f>
        <v/>
      </c>
      <c r="F564" s="51">
        <f>IF(B564=B565,UPPER(MID(INDEX(GVgg!$B$12:$F$600,B564,1),9,99)),INDEX(GVgg!$B$12:$F$600,B564,5))</f>
        <v>0</v>
      </c>
      <c r="G564" s="51">
        <f>IF(B564=B565,UPPER(MID(INDEX(GVgg!$B$12:$F$600,B564,1),9,99)),INDEX(GVgg!$B$12:$F$600,B564,4))</f>
        <v>0</v>
      </c>
      <c r="H564" s="106">
        <f t="shared" si="18"/>
        <v>0</v>
      </c>
      <c r="I564" s="108" t="str">
        <f t="shared" si="19"/>
        <v xml:space="preserve"> </v>
      </c>
      <c r="J564" s="134" t="str">
        <f>IF($C564="","",_xlfn.IFNA(IF(ISBLANK(VLOOKUP($C564,GVgg!$D$12:BW$600,J$3,FALSE)),"i.a",VLOOKUP($C564,GVgg!$D$12:BW$600,J$3,FALSE)),"i.a"))</f>
        <v>i.a</v>
      </c>
      <c r="K564" s="134" t="str">
        <f>IF($C564="","",_xlfn.IFNA(IF(ISBLANK(VLOOKUP($C564,GVgg!$D$12:BX$600,K$3,FALSE)),"i.a",VLOOKUP($C564,GVgg!$D$12:BX$600,K$3,FALSE)),"i.a"))</f>
        <v>i.a</v>
      </c>
      <c r="L564" s="134" t="str">
        <f>IF($C564="","",_xlfn.IFNA(IF(ISBLANK(VLOOKUP($C564,GVgg!$D$12:BY$600,L$3,FALSE)),"i.a",VLOOKUP($C564,GVgg!$D$12:BY$600,L$3,FALSE)),"i.a"))</f>
        <v>i.a</v>
      </c>
      <c r="M564" s="134" t="str">
        <f>IF($C564="","",_xlfn.IFNA(IF(ISBLANK(VLOOKUP($C564,GVgg!$D$12:BZ$600,M$3,FALSE)),"i.a",VLOOKUP($C564,GVgg!$D$12:BZ$600,M$3,FALSE)),"i.a"))</f>
        <v>i.a</v>
      </c>
      <c r="N564" s="134" t="str">
        <f>IF($C564="","",_xlfn.IFNA(IF(ISBLANK(VLOOKUP($C564,GVgg!$D$12:CA$600,N$3,FALSE)),"i.a",VLOOKUP($C564,GVgg!$D$12:CA$600,N$3,FALSE)),"i.a"))</f>
        <v>i.a</v>
      </c>
      <c r="O564" s="134" t="str">
        <f>IF($C564="","",_xlfn.IFNA(IF(ISBLANK(VLOOKUP($C564,GVgg!$D$12:CB$600,O$3,FALSE)),"i.a",VLOOKUP($C564,GVgg!$D$12:CB$600,O$3,FALSE)),"i.a"))</f>
        <v>i.a</v>
      </c>
      <c r="P564" s="134" t="str">
        <f>IF($C564="","",_xlfn.IFNA(IF(ISBLANK(VLOOKUP($C564,GVgg!$D$12:CC$600,P$3,FALSE)),"i.a",VLOOKUP($C564,GVgg!$D$12:CC$600,P$3,FALSE)),"i.a"))</f>
        <v>i.a</v>
      </c>
      <c r="Q564" s="134" t="str">
        <f>IF($C564="","",_xlfn.IFNA(IF(ISBLANK(VLOOKUP($C564,GVgg!$D$12:CD$600,Q$3,FALSE)),"i.a",VLOOKUP($C564,GVgg!$D$12:CD$600,Q$3,FALSE)),"i.a"))</f>
        <v>i.a</v>
      </c>
      <c r="R564" s="134" t="str">
        <f>IF($C564="","",_xlfn.IFNA(IF(ISBLANK(VLOOKUP($C564,GVgg!$D$12:CE$600,R$3,FALSE)),"i.a",VLOOKUP($C564,GVgg!$D$12:CE$600,R$3,FALSE)),"i.a"))</f>
        <v>i.a</v>
      </c>
      <c r="S564" s="134" t="str">
        <f>IF($C564="","",_xlfn.IFNA(IF(ISBLANK(VLOOKUP($C564,GVgg!$D$12:CF$600,S$3,FALSE)),"i.a",VLOOKUP($C564,GVgg!$D$12:CF$600,S$3,FALSE)),"i.a"))</f>
        <v>i.a</v>
      </c>
      <c r="T564" s="134" t="str">
        <f>IF($C564="","",_xlfn.IFNA(IF(ISBLANK(VLOOKUP($C564,GVgg!$D$12:CG$600,T$3,FALSE)),"i.a",VLOOKUP($C564,GVgg!$D$12:CG$600,T$3,FALSE)),"i.a"))</f>
        <v>i.a</v>
      </c>
      <c r="U564" s="134" t="str">
        <f>IF($C564="","",_xlfn.IFNA(IF(ISBLANK(VLOOKUP($C564,GVgg!$D$12:CH$600,U$3,FALSE)),"i.a",VLOOKUP($C564,GVgg!$D$12:CH$600,U$3,FALSE)),"i.a"))</f>
        <v>i.a</v>
      </c>
      <c r="V564" s="134" t="str">
        <f>IF($C564="","",_xlfn.IFNA(IF(ISBLANK(VLOOKUP($C564,GVgg!$D$12:CI$600,V$3,FALSE)),"i.a",VLOOKUP($C564,GVgg!$D$12:CI$600,V$3,FALSE)),"i.a"))</f>
        <v>i.a</v>
      </c>
      <c r="W564" s="134" t="str">
        <f>IF($C564="","",_xlfn.IFNA(IF(ISBLANK(VLOOKUP($C564,GVgg!$D$12:CJ$600,W$3,FALSE)),"i.a",VLOOKUP($C564,GVgg!$D$12:CJ$600,W$3,FALSE)),"i.a"))</f>
        <v>i.a</v>
      </c>
      <c r="X564" s="134" t="str">
        <f>IF($C564="","",_xlfn.IFNA(IF(ISBLANK(VLOOKUP($C564,GVgg!$D$12:CK$600,X$3,FALSE)),"i.a",VLOOKUP($C564,GVgg!$D$12:CK$600,X$3,FALSE)),"i.a"))</f>
        <v>i.a</v>
      </c>
      <c r="Y564" s="134" t="str">
        <f>IF($C564="","",_xlfn.IFNA(IF(ISBLANK(VLOOKUP($C564,GVgg!$D$12:CL$600,Y$3,FALSE)),"i.a",VLOOKUP($C564,GVgg!$D$12:CL$600,Y$3,FALSE)),"i.a"))</f>
        <v>i.a</v>
      </c>
      <c r="Z564" s="134" t="str">
        <f>IF($C564="","",_xlfn.IFNA(IF(ISBLANK(VLOOKUP($C564,GVgg!$D$12:CM$600,Z$3,FALSE)),"i.a",VLOOKUP($C564,GVgg!$D$12:CM$600,Z$3,FALSE)),"i.a"))</f>
        <v>i.a</v>
      </c>
      <c r="AA564" s="134" t="str">
        <f>IF($C564="","",_xlfn.IFNA(IF(ISBLANK(VLOOKUP($C564,GVgg!$D$12:CN$600,AA$3,FALSE)),"i.a",VLOOKUP($C564,GVgg!$D$12:CN$600,AA$3,FALSE)),"i.a"))</f>
        <v>i.a</v>
      </c>
      <c r="AB564" s="134" t="str">
        <f>IF($C564="","",_xlfn.IFNA(IF(ISBLANK(VLOOKUP($C564,GVgg!$D$12:CO$600,AB$3,FALSE)),"i.a",VLOOKUP($C564,GVgg!$D$12:CO$600,AB$3,FALSE)),"i.a"))</f>
        <v>i.a</v>
      </c>
    </row>
    <row r="565" spans="1:28" x14ac:dyDescent="0.2">
      <c r="A565" s="45">
        <v>557</v>
      </c>
      <c r="B565" s="45">
        <f>IF(OR(B564=B563,INDEX(GVgg!$B$12:$D$600,B564,1)=""),B564+1,B564)</f>
        <v>557</v>
      </c>
      <c r="C565" s="45">
        <f>IF(B565=B566,"",INDEX(GVgg!$B$12:$D$600,B565,3))</f>
        <v>0</v>
      </c>
      <c r="D565" s="51" t="str">
        <f>_xlfn.IFNA(IF(OR($C565="",ISBLANK(VLOOKUP($C565,GVgg!$D$11:$BV1156,$I$3,FALSE))),"",VLOOKUP($C565,GVgg!$D$11:$BV1156,$I$3,FALSE)),"")</f>
        <v/>
      </c>
      <c r="E565" s="51" t="str">
        <f>_xlfn.IFNA(IF(OR($C565="",ISBLANK(VLOOKUP($C565,GVgg!$D$11:$BV1156,$I$3-1,FALSE))),"",VLOOKUP($C565,GVgg!$D$11:$BV1156,$I$3-1,FALSE)),"")</f>
        <v/>
      </c>
      <c r="F565" s="51">
        <f>IF(B565=B566,UPPER(MID(INDEX(GVgg!$B$12:$F$600,B565,1),9,99)),INDEX(GVgg!$B$12:$F$600,B565,5))</f>
        <v>0</v>
      </c>
      <c r="G565" s="51">
        <f>IF(B565=B566,UPPER(MID(INDEX(GVgg!$B$12:$F$600,B565,1),9,99)),INDEX(GVgg!$B$12:$F$600,B565,4))</f>
        <v>0</v>
      </c>
      <c r="H565" s="106">
        <f t="shared" si="18"/>
        <v>0</v>
      </c>
      <c r="I565" s="108" t="str">
        <f t="shared" si="19"/>
        <v xml:space="preserve"> </v>
      </c>
      <c r="J565" s="134" t="str">
        <f>IF($C565="","",_xlfn.IFNA(IF(ISBLANK(VLOOKUP($C565,GVgg!$D$12:BW$600,J$3,FALSE)),"i.a",VLOOKUP($C565,GVgg!$D$12:BW$600,J$3,FALSE)),"i.a"))</f>
        <v>i.a</v>
      </c>
      <c r="K565" s="134" t="str">
        <f>IF($C565="","",_xlfn.IFNA(IF(ISBLANK(VLOOKUP($C565,GVgg!$D$12:BX$600,K$3,FALSE)),"i.a",VLOOKUP($C565,GVgg!$D$12:BX$600,K$3,FALSE)),"i.a"))</f>
        <v>i.a</v>
      </c>
      <c r="L565" s="134" t="str">
        <f>IF($C565="","",_xlfn.IFNA(IF(ISBLANK(VLOOKUP($C565,GVgg!$D$12:BY$600,L$3,FALSE)),"i.a",VLOOKUP($C565,GVgg!$D$12:BY$600,L$3,FALSE)),"i.a"))</f>
        <v>i.a</v>
      </c>
      <c r="M565" s="134" t="str">
        <f>IF($C565="","",_xlfn.IFNA(IF(ISBLANK(VLOOKUP($C565,GVgg!$D$12:BZ$600,M$3,FALSE)),"i.a",VLOOKUP($C565,GVgg!$D$12:BZ$600,M$3,FALSE)),"i.a"))</f>
        <v>i.a</v>
      </c>
      <c r="N565" s="134" t="str">
        <f>IF($C565="","",_xlfn.IFNA(IF(ISBLANK(VLOOKUP($C565,GVgg!$D$12:CA$600,N$3,FALSE)),"i.a",VLOOKUP($C565,GVgg!$D$12:CA$600,N$3,FALSE)),"i.a"))</f>
        <v>i.a</v>
      </c>
      <c r="O565" s="134" t="str">
        <f>IF($C565="","",_xlfn.IFNA(IF(ISBLANK(VLOOKUP($C565,GVgg!$D$12:CB$600,O$3,FALSE)),"i.a",VLOOKUP($C565,GVgg!$D$12:CB$600,O$3,FALSE)),"i.a"))</f>
        <v>i.a</v>
      </c>
      <c r="P565" s="134" t="str">
        <f>IF($C565="","",_xlfn.IFNA(IF(ISBLANK(VLOOKUP($C565,GVgg!$D$12:CC$600,P$3,FALSE)),"i.a",VLOOKUP($C565,GVgg!$D$12:CC$600,P$3,FALSE)),"i.a"))</f>
        <v>i.a</v>
      </c>
      <c r="Q565" s="134" t="str">
        <f>IF($C565="","",_xlfn.IFNA(IF(ISBLANK(VLOOKUP($C565,GVgg!$D$12:CD$600,Q$3,FALSE)),"i.a",VLOOKUP($C565,GVgg!$D$12:CD$600,Q$3,FALSE)),"i.a"))</f>
        <v>i.a</v>
      </c>
      <c r="R565" s="134" t="str">
        <f>IF($C565="","",_xlfn.IFNA(IF(ISBLANK(VLOOKUP($C565,GVgg!$D$12:CE$600,R$3,FALSE)),"i.a",VLOOKUP($C565,GVgg!$D$12:CE$600,R$3,FALSE)),"i.a"))</f>
        <v>i.a</v>
      </c>
      <c r="S565" s="134" t="str">
        <f>IF($C565="","",_xlfn.IFNA(IF(ISBLANK(VLOOKUP($C565,GVgg!$D$12:CF$600,S$3,FALSE)),"i.a",VLOOKUP($C565,GVgg!$D$12:CF$600,S$3,FALSE)),"i.a"))</f>
        <v>i.a</v>
      </c>
      <c r="T565" s="134" t="str">
        <f>IF($C565="","",_xlfn.IFNA(IF(ISBLANK(VLOOKUP($C565,GVgg!$D$12:CG$600,T$3,FALSE)),"i.a",VLOOKUP($C565,GVgg!$D$12:CG$600,T$3,FALSE)),"i.a"))</f>
        <v>i.a</v>
      </c>
      <c r="U565" s="134" t="str">
        <f>IF($C565="","",_xlfn.IFNA(IF(ISBLANK(VLOOKUP($C565,GVgg!$D$12:CH$600,U$3,FALSE)),"i.a",VLOOKUP($C565,GVgg!$D$12:CH$600,U$3,FALSE)),"i.a"))</f>
        <v>i.a</v>
      </c>
      <c r="V565" s="134" t="str">
        <f>IF($C565="","",_xlfn.IFNA(IF(ISBLANK(VLOOKUP($C565,GVgg!$D$12:CI$600,V$3,FALSE)),"i.a",VLOOKUP($C565,GVgg!$D$12:CI$600,V$3,FALSE)),"i.a"))</f>
        <v>i.a</v>
      </c>
      <c r="W565" s="134" t="str">
        <f>IF($C565="","",_xlfn.IFNA(IF(ISBLANK(VLOOKUP($C565,GVgg!$D$12:CJ$600,W$3,FALSE)),"i.a",VLOOKUP($C565,GVgg!$D$12:CJ$600,W$3,FALSE)),"i.a"))</f>
        <v>i.a</v>
      </c>
      <c r="X565" s="134" t="str">
        <f>IF($C565="","",_xlfn.IFNA(IF(ISBLANK(VLOOKUP($C565,GVgg!$D$12:CK$600,X$3,FALSE)),"i.a",VLOOKUP($C565,GVgg!$D$12:CK$600,X$3,FALSE)),"i.a"))</f>
        <v>i.a</v>
      </c>
      <c r="Y565" s="134" t="str">
        <f>IF($C565="","",_xlfn.IFNA(IF(ISBLANK(VLOOKUP($C565,GVgg!$D$12:CL$600,Y$3,FALSE)),"i.a",VLOOKUP($C565,GVgg!$D$12:CL$600,Y$3,FALSE)),"i.a"))</f>
        <v>i.a</v>
      </c>
      <c r="Z565" s="134" t="str">
        <f>IF($C565="","",_xlfn.IFNA(IF(ISBLANK(VLOOKUP($C565,GVgg!$D$12:CM$600,Z$3,FALSE)),"i.a",VLOOKUP($C565,GVgg!$D$12:CM$600,Z$3,FALSE)),"i.a"))</f>
        <v>i.a</v>
      </c>
      <c r="AA565" s="134" t="str">
        <f>IF($C565="","",_xlfn.IFNA(IF(ISBLANK(VLOOKUP($C565,GVgg!$D$12:CN$600,AA$3,FALSE)),"i.a",VLOOKUP($C565,GVgg!$D$12:CN$600,AA$3,FALSE)),"i.a"))</f>
        <v>i.a</v>
      </c>
      <c r="AB565" s="134" t="str">
        <f>IF($C565="","",_xlfn.IFNA(IF(ISBLANK(VLOOKUP($C565,GVgg!$D$12:CO$600,AB$3,FALSE)),"i.a",VLOOKUP($C565,GVgg!$D$12:CO$600,AB$3,FALSE)),"i.a"))</f>
        <v>i.a</v>
      </c>
    </row>
    <row r="566" spans="1:28" x14ac:dyDescent="0.2">
      <c r="A566" s="45">
        <v>558</v>
      </c>
      <c r="B566" s="45">
        <f>IF(OR(B565=B564,INDEX(GVgg!$B$12:$D$600,B565,1)=""),B565+1,B565)</f>
        <v>558</v>
      </c>
      <c r="C566" s="45">
        <f>IF(B566=B567,"",INDEX(GVgg!$B$12:$D$600,B566,3))</f>
        <v>0</v>
      </c>
      <c r="D566" s="51" t="str">
        <f>_xlfn.IFNA(IF(OR($C566="",ISBLANK(VLOOKUP($C566,GVgg!$D$11:$BV1157,$I$3,FALSE))),"",VLOOKUP($C566,GVgg!$D$11:$BV1157,$I$3,FALSE)),"")</f>
        <v/>
      </c>
      <c r="E566" s="51" t="str">
        <f>_xlfn.IFNA(IF(OR($C566="",ISBLANK(VLOOKUP($C566,GVgg!$D$11:$BV1157,$I$3-1,FALSE))),"",VLOOKUP($C566,GVgg!$D$11:$BV1157,$I$3-1,FALSE)),"")</f>
        <v/>
      </c>
      <c r="F566" s="51">
        <f>IF(B566=B567,UPPER(MID(INDEX(GVgg!$B$12:$F$600,B566,1),9,99)),INDEX(GVgg!$B$12:$F$600,B566,5))</f>
        <v>0</v>
      </c>
      <c r="G566" s="51">
        <f>IF(B566=B567,UPPER(MID(INDEX(GVgg!$B$12:$F$600,B566,1),9,99)),INDEX(GVgg!$B$12:$F$600,B566,4))</f>
        <v>0</v>
      </c>
      <c r="H566" s="106">
        <f t="shared" si="18"/>
        <v>0</v>
      </c>
      <c r="I566" s="108" t="str">
        <f t="shared" si="19"/>
        <v xml:space="preserve"> </v>
      </c>
      <c r="J566" s="134" t="str">
        <f>IF($C566="","",_xlfn.IFNA(IF(ISBLANK(VLOOKUP($C566,GVgg!$D$12:BW$600,J$3,FALSE)),"i.a",VLOOKUP($C566,GVgg!$D$12:BW$600,J$3,FALSE)),"i.a"))</f>
        <v>i.a</v>
      </c>
      <c r="K566" s="134" t="str">
        <f>IF($C566="","",_xlfn.IFNA(IF(ISBLANK(VLOOKUP($C566,GVgg!$D$12:BX$600,K$3,FALSE)),"i.a",VLOOKUP($C566,GVgg!$D$12:BX$600,K$3,FALSE)),"i.a"))</f>
        <v>i.a</v>
      </c>
      <c r="L566" s="134" t="str">
        <f>IF($C566="","",_xlfn.IFNA(IF(ISBLANK(VLOOKUP($C566,GVgg!$D$12:BY$600,L$3,FALSE)),"i.a",VLOOKUP($C566,GVgg!$D$12:BY$600,L$3,FALSE)),"i.a"))</f>
        <v>i.a</v>
      </c>
      <c r="M566" s="134" t="str">
        <f>IF($C566="","",_xlfn.IFNA(IF(ISBLANK(VLOOKUP($C566,GVgg!$D$12:BZ$600,M$3,FALSE)),"i.a",VLOOKUP($C566,GVgg!$D$12:BZ$600,M$3,FALSE)),"i.a"))</f>
        <v>i.a</v>
      </c>
      <c r="N566" s="134" t="str">
        <f>IF($C566="","",_xlfn.IFNA(IF(ISBLANK(VLOOKUP($C566,GVgg!$D$12:CA$600,N$3,FALSE)),"i.a",VLOOKUP($C566,GVgg!$D$12:CA$600,N$3,FALSE)),"i.a"))</f>
        <v>i.a</v>
      </c>
      <c r="O566" s="134" t="str">
        <f>IF($C566="","",_xlfn.IFNA(IF(ISBLANK(VLOOKUP($C566,GVgg!$D$12:CB$600,O$3,FALSE)),"i.a",VLOOKUP($C566,GVgg!$D$12:CB$600,O$3,FALSE)),"i.a"))</f>
        <v>i.a</v>
      </c>
      <c r="P566" s="134" t="str">
        <f>IF($C566="","",_xlfn.IFNA(IF(ISBLANK(VLOOKUP($C566,GVgg!$D$12:CC$600,P$3,FALSE)),"i.a",VLOOKUP($C566,GVgg!$D$12:CC$600,P$3,FALSE)),"i.a"))</f>
        <v>i.a</v>
      </c>
      <c r="Q566" s="134" t="str">
        <f>IF($C566="","",_xlfn.IFNA(IF(ISBLANK(VLOOKUP($C566,GVgg!$D$12:CD$600,Q$3,FALSE)),"i.a",VLOOKUP($C566,GVgg!$D$12:CD$600,Q$3,FALSE)),"i.a"))</f>
        <v>i.a</v>
      </c>
      <c r="R566" s="134" t="str">
        <f>IF($C566="","",_xlfn.IFNA(IF(ISBLANK(VLOOKUP($C566,GVgg!$D$12:CE$600,R$3,FALSE)),"i.a",VLOOKUP($C566,GVgg!$D$12:CE$600,R$3,FALSE)),"i.a"))</f>
        <v>i.a</v>
      </c>
      <c r="S566" s="134" t="str">
        <f>IF($C566="","",_xlfn.IFNA(IF(ISBLANK(VLOOKUP($C566,GVgg!$D$12:CF$600,S$3,FALSE)),"i.a",VLOOKUP($C566,GVgg!$D$12:CF$600,S$3,FALSE)),"i.a"))</f>
        <v>i.a</v>
      </c>
      <c r="T566" s="134" t="str">
        <f>IF($C566="","",_xlfn.IFNA(IF(ISBLANK(VLOOKUP($C566,GVgg!$D$12:CG$600,T$3,FALSE)),"i.a",VLOOKUP($C566,GVgg!$D$12:CG$600,T$3,FALSE)),"i.a"))</f>
        <v>i.a</v>
      </c>
      <c r="U566" s="134" t="str">
        <f>IF($C566="","",_xlfn.IFNA(IF(ISBLANK(VLOOKUP($C566,GVgg!$D$12:CH$600,U$3,FALSE)),"i.a",VLOOKUP($C566,GVgg!$D$12:CH$600,U$3,FALSE)),"i.a"))</f>
        <v>i.a</v>
      </c>
      <c r="V566" s="134" t="str">
        <f>IF($C566="","",_xlfn.IFNA(IF(ISBLANK(VLOOKUP($C566,GVgg!$D$12:CI$600,V$3,FALSE)),"i.a",VLOOKUP($C566,GVgg!$D$12:CI$600,V$3,FALSE)),"i.a"))</f>
        <v>i.a</v>
      </c>
      <c r="W566" s="134" t="str">
        <f>IF($C566="","",_xlfn.IFNA(IF(ISBLANK(VLOOKUP($C566,GVgg!$D$12:CJ$600,W$3,FALSE)),"i.a",VLOOKUP($C566,GVgg!$D$12:CJ$600,W$3,FALSE)),"i.a"))</f>
        <v>i.a</v>
      </c>
      <c r="X566" s="134" t="str">
        <f>IF($C566="","",_xlfn.IFNA(IF(ISBLANK(VLOOKUP($C566,GVgg!$D$12:CK$600,X$3,FALSE)),"i.a",VLOOKUP($C566,GVgg!$D$12:CK$600,X$3,FALSE)),"i.a"))</f>
        <v>i.a</v>
      </c>
      <c r="Y566" s="134" t="str">
        <f>IF($C566="","",_xlfn.IFNA(IF(ISBLANK(VLOOKUP($C566,GVgg!$D$12:CL$600,Y$3,FALSE)),"i.a",VLOOKUP($C566,GVgg!$D$12:CL$600,Y$3,FALSE)),"i.a"))</f>
        <v>i.a</v>
      </c>
      <c r="Z566" s="134" t="str">
        <f>IF($C566="","",_xlfn.IFNA(IF(ISBLANK(VLOOKUP($C566,GVgg!$D$12:CM$600,Z$3,FALSE)),"i.a",VLOOKUP($C566,GVgg!$D$12:CM$600,Z$3,FALSE)),"i.a"))</f>
        <v>i.a</v>
      </c>
      <c r="AA566" s="134" t="str">
        <f>IF($C566="","",_xlfn.IFNA(IF(ISBLANK(VLOOKUP($C566,GVgg!$D$12:CN$600,AA$3,FALSE)),"i.a",VLOOKUP($C566,GVgg!$D$12:CN$600,AA$3,FALSE)),"i.a"))</f>
        <v>i.a</v>
      </c>
      <c r="AB566" s="134" t="str">
        <f>IF($C566="","",_xlfn.IFNA(IF(ISBLANK(VLOOKUP($C566,GVgg!$D$12:CO$600,AB$3,FALSE)),"i.a",VLOOKUP($C566,GVgg!$D$12:CO$600,AB$3,FALSE)),"i.a"))</f>
        <v>i.a</v>
      </c>
    </row>
    <row r="567" spans="1:28" x14ac:dyDescent="0.2">
      <c r="A567" s="45">
        <v>559</v>
      </c>
      <c r="B567" s="45">
        <f>IF(OR(B566=B565,INDEX(GVgg!$B$12:$D$600,B566,1)=""),B566+1,B566)</f>
        <v>559</v>
      </c>
      <c r="C567" s="45">
        <f>IF(B567=B568,"",INDEX(GVgg!$B$12:$D$600,B567,3))</f>
        <v>0</v>
      </c>
      <c r="D567" s="51" t="str">
        <f>_xlfn.IFNA(IF(OR($C567="",ISBLANK(VLOOKUP($C567,GVgg!$D$11:$BV1158,$I$3,FALSE))),"",VLOOKUP($C567,GVgg!$D$11:$BV1158,$I$3,FALSE)),"")</f>
        <v/>
      </c>
      <c r="E567" s="51" t="str">
        <f>_xlfn.IFNA(IF(OR($C567="",ISBLANK(VLOOKUP($C567,GVgg!$D$11:$BV1158,$I$3-1,FALSE))),"",VLOOKUP($C567,GVgg!$D$11:$BV1158,$I$3-1,FALSE)),"")</f>
        <v/>
      </c>
      <c r="F567" s="51">
        <f>IF(B567=B568,UPPER(MID(INDEX(GVgg!$B$12:$F$600,B567,1),9,99)),INDEX(GVgg!$B$12:$F$600,B567,5))</f>
        <v>0</v>
      </c>
      <c r="G567" s="51">
        <f>IF(B567=B568,UPPER(MID(INDEX(GVgg!$B$12:$F$600,B567,1),9,99)),INDEX(GVgg!$B$12:$F$600,B567,4))</f>
        <v>0</v>
      </c>
      <c r="H567" s="106">
        <f t="shared" si="18"/>
        <v>0</v>
      </c>
      <c r="I567" s="108" t="str">
        <f t="shared" si="19"/>
        <v xml:space="preserve"> </v>
      </c>
      <c r="J567" s="134" t="str">
        <f>IF($C567="","",_xlfn.IFNA(IF(ISBLANK(VLOOKUP($C567,GVgg!$D$12:BW$600,J$3,FALSE)),"i.a",VLOOKUP($C567,GVgg!$D$12:BW$600,J$3,FALSE)),"i.a"))</f>
        <v>i.a</v>
      </c>
      <c r="K567" s="134" t="str">
        <f>IF($C567="","",_xlfn.IFNA(IF(ISBLANK(VLOOKUP($C567,GVgg!$D$12:BX$600,K$3,FALSE)),"i.a",VLOOKUP($C567,GVgg!$D$12:BX$600,K$3,FALSE)),"i.a"))</f>
        <v>i.a</v>
      </c>
      <c r="L567" s="134" t="str">
        <f>IF($C567="","",_xlfn.IFNA(IF(ISBLANK(VLOOKUP($C567,GVgg!$D$12:BY$600,L$3,FALSE)),"i.a",VLOOKUP($C567,GVgg!$D$12:BY$600,L$3,FALSE)),"i.a"))</f>
        <v>i.a</v>
      </c>
      <c r="M567" s="134" t="str">
        <f>IF($C567="","",_xlfn.IFNA(IF(ISBLANK(VLOOKUP($C567,GVgg!$D$12:BZ$600,M$3,FALSE)),"i.a",VLOOKUP($C567,GVgg!$D$12:BZ$600,M$3,FALSE)),"i.a"))</f>
        <v>i.a</v>
      </c>
      <c r="N567" s="134" t="str">
        <f>IF($C567="","",_xlfn.IFNA(IF(ISBLANK(VLOOKUP($C567,GVgg!$D$12:CA$600,N$3,FALSE)),"i.a",VLOOKUP($C567,GVgg!$D$12:CA$600,N$3,FALSE)),"i.a"))</f>
        <v>i.a</v>
      </c>
      <c r="O567" s="134" t="str">
        <f>IF($C567="","",_xlfn.IFNA(IF(ISBLANK(VLOOKUP($C567,GVgg!$D$12:CB$600,O$3,FALSE)),"i.a",VLOOKUP($C567,GVgg!$D$12:CB$600,O$3,FALSE)),"i.a"))</f>
        <v>i.a</v>
      </c>
      <c r="P567" s="134" t="str">
        <f>IF($C567="","",_xlfn.IFNA(IF(ISBLANK(VLOOKUP($C567,GVgg!$D$12:CC$600,P$3,FALSE)),"i.a",VLOOKUP($C567,GVgg!$D$12:CC$600,P$3,FALSE)),"i.a"))</f>
        <v>i.a</v>
      </c>
      <c r="Q567" s="134" t="str">
        <f>IF($C567="","",_xlfn.IFNA(IF(ISBLANK(VLOOKUP($C567,GVgg!$D$12:CD$600,Q$3,FALSE)),"i.a",VLOOKUP($C567,GVgg!$D$12:CD$600,Q$3,FALSE)),"i.a"))</f>
        <v>i.a</v>
      </c>
      <c r="R567" s="134" t="str">
        <f>IF($C567="","",_xlfn.IFNA(IF(ISBLANK(VLOOKUP($C567,GVgg!$D$12:CE$600,R$3,FALSE)),"i.a",VLOOKUP($C567,GVgg!$D$12:CE$600,R$3,FALSE)),"i.a"))</f>
        <v>i.a</v>
      </c>
      <c r="S567" s="134" t="str">
        <f>IF($C567="","",_xlfn.IFNA(IF(ISBLANK(VLOOKUP($C567,GVgg!$D$12:CF$600,S$3,FALSE)),"i.a",VLOOKUP($C567,GVgg!$D$12:CF$600,S$3,FALSE)),"i.a"))</f>
        <v>i.a</v>
      </c>
      <c r="T567" s="134" t="str">
        <f>IF($C567="","",_xlfn.IFNA(IF(ISBLANK(VLOOKUP($C567,GVgg!$D$12:CG$600,T$3,FALSE)),"i.a",VLOOKUP($C567,GVgg!$D$12:CG$600,T$3,FALSE)),"i.a"))</f>
        <v>i.a</v>
      </c>
      <c r="U567" s="134" t="str">
        <f>IF($C567="","",_xlfn.IFNA(IF(ISBLANK(VLOOKUP($C567,GVgg!$D$12:CH$600,U$3,FALSE)),"i.a",VLOOKUP($C567,GVgg!$D$12:CH$600,U$3,FALSE)),"i.a"))</f>
        <v>i.a</v>
      </c>
      <c r="V567" s="134" t="str">
        <f>IF($C567="","",_xlfn.IFNA(IF(ISBLANK(VLOOKUP($C567,GVgg!$D$12:CI$600,V$3,FALSE)),"i.a",VLOOKUP($C567,GVgg!$D$12:CI$600,V$3,FALSE)),"i.a"))</f>
        <v>i.a</v>
      </c>
      <c r="W567" s="134" t="str">
        <f>IF($C567="","",_xlfn.IFNA(IF(ISBLANK(VLOOKUP($C567,GVgg!$D$12:CJ$600,W$3,FALSE)),"i.a",VLOOKUP($C567,GVgg!$D$12:CJ$600,W$3,FALSE)),"i.a"))</f>
        <v>i.a</v>
      </c>
      <c r="X567" s="134" t="str">
        <f>IF($C567="","",_xlfn.IFNA(IF(ISBLANK(VLOOKUP($C567,GVgg!$D$12:CK$600,X$3,FALSE)),"i.a",VLOOKUP($C567,GVgg!$D$12:CK$600,X$3,FALSE)),"i.a"))</f>
        <v>i.a</v>
      </c>
      <c r="Y567" s="134" t="str">
        <f>IF($C567="","",_xlfn.IFNA(IF(ISBLANK(VLOOKUP($C567,GVgg!$D$12:CL$600,Y$3,FALSE)),"i.a",VLOOKUP($C567,GVgg!$D$12:CL$600,Y$3,FALSE)),"i.a"))</f>
        <v>i.a</v>
      </c>
      <c r="Z567" s="134" t="str">
        <f>IF($C567="","",_xlfn.IFNA(IF(ISBLANK(VLOOKUP($C567,GVgg!$D$12:CM$600,Z$3,FALSE)),"i.a",VLOOKUP($C567,GVgg!$D$12:CM$600,Z$3,FALSE)),"i.a"))</f>
        <v>i.a</v>
      </c>
      <c r="AA567" s="134" t="str">
        <f>IF($C567="","",_xlfn.IFNA(IF(ISBLANK(VLOOKUP($C567,GVgg!$D$12:CN$600,AA$3,FALSE)),"i.a",VLOOKUP($C567,GVgg!$D$12:CN$600,AA$3,FALSE)),"i.a"))</f>
        <v>i.a</v>
      </c>
      <c r="AB567" s="134" t="str">
        <f>IF($C567="","",_xlfn.IFNA(IF(ISBLANK(VLOOKUP($C567,GVgg!$D$12:CO$600,AB$3,FALSE)),"i.a",VLOOKUP($C567,GVgg!$D$12:CO$600,AB$3,FALSE)),"i.a"))</f>
        <v>i.a</v>
      </c>
    </row>
    <row r="568" spans="1:28" x14ac:dyDescent="0.2">
      <c r="A568" s="45">
        <v>560</v>
      </c>
      <c r="B568" s="45">
        <f>IF(OR(B567=B566,INDEX(GVgg!$B$12:$D$600,B567,1)=""),B567+1,B567)</f>
        <v>560</v>
      </c>
      <c r="C568" s="45">
        <f>IF(B568=B569,"",INDEX(GVgg!$B$12:$D$600,B568,3))</f>
        <v>0</v>
      </c>
      <c r="D568" s="51" t="str">
        <f>_xlfn.IFNA(IF(OR($C568="",ISBLANK(VLOOKUP($C568,GVgg!$D$11:$BV1159,$I$3,FALSE))),"",VLOOKUP($C568,GVgg!$D$11:$BV1159,$I$3,FALSE)),"")</f>
        <v/>
      </c>
      <c r="E568" s="51" t="str">
        <f>_xlfn.IFNA(IF(OR($C568="",ISBLANK(VLOOKUP($C568,GVgg!$D$11:$BV1159,$I$3-1,FALSE))),"",VLOOKUP($C568,GVgg!$D$11:$BV1159,$I$3-1,FALSE)),"")</f>
        <v/>
      </c>
      <c r="F568" s="51">
        <f>IF(B568=B569,UPPER(MID(INDEX(GVgg!$B$12:$F$600,B568,1),9,99)),INDEX(GVgg!$B$12:$F$600,B568,5))</f>
        <v>0</v>
      </c>
      <c r="G568" s="51">
        <f>IF(B568=B569,UPPER(MID(INDEX(GVgg!$B$12:$F$600,B568,1),9,99)),INDEX(GVgg!$B$12:$F$600,B568,4))</f>
        <v>0</v>
      </c>
      <c r="H568" s="106">
        <f t="shared" si="18"/>
        <v>0</v>
      </c>
      <c r="I568" s="108" t="str">
        <f t="shared" si="19"/>
        <v xml:space="preserve"> </v>
      </c>
      <c r="J568" s="134" t="str">
        <f>IF($C568="","",_xlfn.IFNA(IF(ISBLANK(VLOOKUP($C568,GVgg!$D$12:BW$600,J$3,FALSE)),"i.a",VLOOKUP($C568,GVgg!$D$12:BW$600,J$3,FALSE)),"i.a"))</f>
        <v>i.a</v>
      </c>
      <c r="K568" s="134" t="str">
        <f>IF($C568="","",_xlfn.IFNA(IF(ISBLANK(VLOOKUP($C568,GVgg!$D$12:BX$600,K$3,FALSE)),"i.a",VLOOKUP($C568,GVgg!$D$12:BX$600,K$3,FALSE)),"i.a"))</f>
        <v>i.a</v>
      </c>
      <c r="L568" s="134" t="str">
        <f>IF($C568="","",_xlfn.IFNA(IF(ISBLANK(VLOOKUP($C568,GVgg!$D$12:BY$600,L$3,FALSE)),"i.a",VLOOKUP($C568,GVgg!$D$12:BY$600,L$3,FALSE)),"i.a"))</f>
        <v>i.a</v>
      </c>
      <c r="M568" s="134" t="str">
        <f>IF($C568="","",_xlfn.IFNA(IF(ISBLANK(VLOOKUP($C568,GVgg!$D$12:BZ$600,M$3,FALSE)),"i.a",VLOOKUP($C568,GVgg!$D$12:BZ$600,M$3,FALSE)),"i.a"))</f>
        <v>i.a</v>
      </c>
      <c r="N568" s="134" t="str">
        <f>IF($C568="","",_xlfn.IFNA(IF(ISBLANK(VLOOKUP($C568,GVgg!$D$12:CA$600,N$3,FALSE)),"i.a",VLOOKUP($C568,GVgg!$D$12:CA$600,N$3,FALSE)),"i.a"))</f>
        <v>i.a</v>
      </c>
      <c r="O568" s="134" t="str">
        <f>IF($C568="","",_xlfn.IFNA(IF(ISBLANK(VLOOKUP($C568,GVgg!$D$12:CB$600,O$3,FALSE)),"i.a",VLOOKUP($C568,GVgg!$D$12:CB$600,O$3,FALSE)),"i.a"))</f>
        <v>i.a</v>
      </c>
      <c r="P568" s="134" t="str">
        <f>IF($C568="","",_xlfn.IFNA(IF(ISBLANK(VLOOKUP($C568,GVgg!$D$12:CC$600,P$3,FALSE)),"i.a",VLOOKUP($C568,GVgg!$D$12:CC$600,P$3,FALSE)),"i.a"))</f>
        <v>i.a</v>
      </c>
      <c r="Q568" s="134" t="str">
        <f>IF($C568="","",_xlfn.IFNA(IF(ISBLANK(VLOOKUP($C568,GVgg!$D$12:CD$600,Q$3,FALSE)),"i.a",VLOOKUP($C568,GVgg!$D$12:CD$600,Q$3,FALSE)),"i.a"))</f>
        <v>i.a</v>
      </c>
      <c r="R568" s="134" t="str">
        <f>IF($C568="","",_xlfn.IFNA(IF(ISBLANK(VLOOKUP($C568,GVgg!$D$12:CE$600,R$3,FALSE)),"i.a",VLOOKUP($C568,GVgg!$D$12:CE$600,R$3,FALSE)),"i.a"))</f>
        <v>i.a</v>
      </c>
      <c r="S568" s="134" t="str">
        <f>IF($C568="","",_xlfn.IFNA(IF(ISBLANK(VLOOKUP($C568,GVgg!$D$12:CF$600,S$3,FALSE)),"i.a",VLOOKUP($C568,GVgg!$D$12:CF$600,S$3,FALSE)),"i.a"))</f>
        <v>i.a</v>
      </c>
      <c r="T568" s="134" t="str">
        <f>IF($C568="","",_xlfn.IFNA(IF(ISBLANK(VLOOKUP($C568,GVgg!$D$12:CG$600,T$3,FALSE)),"i.a",VLOOKUP($C568,GVgg!$D$12:CG$600,T$3,FALSE)),"i.a"))</f>
        <v>i.a</v>
      </c>
      <c r="U568" s="134" t="str">
        <f>IF($C568="","",_xlfn.IFNA(IF(ISBLANK(VLOOKUP($C568,GVgg!$D$12:CH$600,U$3,FALSE)),"i.a",VLOOKUP($C568,GVgg!$D$12:CH$600,U$3,FALSE)),"i.a"))</f>
        <v>i.a</v>
      </c>
      <c r="V568" s="134" t="str">
        <f>IF($C568="","",_xlfn.IFNA(IF(ISBLANK(VLOOKUP($C568,GVgg!$D$12:CI$600,V$3,FALSE)),"i.a",VLOOKUP($C568,GVgg!$D$12:CI$600,V$3,FALSE)),"i.a"))</f>
        <v>i.a</v>
      </c>
      <c r="W568" s="134" t="str">
        <f>IF($C568="","",_xlfn.IFNA(IF(ISBLANK(VLOOKUP($C568,GVgg!$D$12:CJ$600,W$3,FALSE)),"i.a",VLOOKUP($C568,GVgg!$D$12:CJ$600,W$3,FALSE)),"i.a"))</f>
        <v>i.a</v>
      </c>
      <c r="X568" s="134" t="str">
        <f>IF($C568="","",_xlfn.IFNA(IF(ISBLANK(VLOOKUP($C568,GVgg!$D$12:CK$600,X$3,FALSE)),"i.a",VLOOKUP($C568,GVgg!$D$12:CK$600,X$3,FALSE)),"i.a"))</f>
        <v>i.a</v>
      </c>
      <c r="Y568" s="134" t="str">
        <f>IF($C568="","",_xlfn.IFNA(IF(ISBLANK(VLOOKUP($C568,GVgg!$D$12:CL$600,Y$3,FALSE)),"i.a",VLOOKUP($C568,GVgg!$D$12:CL$600,Y$3,FALSE)),"i.a"))</f>
        <v>i.a</v>
      </c>
      <c r="Z568" s="134" t="str">
        <f>IF($C568="","",_xlfn.IFNA(IF(ISBLANK(VLOOKUP($C568,GVgg!$D$12:CM$600,Z$3,FALSE)),"i.a",VLOOKUP($C568,GVgg!$D$12:CM$600,Z$3,FALSE)),"i.a"))</f>
        <v>i.a</v>
      </c>
      <c r="AA568" s="134" t="str">
        <f>IF($C568="","",_xlfn.IFNA(IF(ISBLANK(VLOOKUP($C568,GVgg!$D$12:CN$600,AA$3,FALSE)),"i.a",VLOOKUP($C568,GVgg!$D$12:CN$600,AA$3,FALSE)),"i.a"))</f>
        <v>i.a</v>
      </c>
      <c r="AB568" s="134" t="str">
        <f>IF($C568="","",_xlfn.IFNA(IF(ISBLANK(VLOOKUP($C568,GVgg!$D$12:CO$600,AB$3,FALSE)),"i.a",VLOOKUP($C568,GVgg!$D$12:CO$600,AB$3,FALSE)),"i.a"))</f>
        <v>i.a</v>
      </c>
    </row>
    <row r="569" spans="1:28" x14ac:dyDescent="0.2">
      <c r="A569" s="45">
        <v>561</v>
      </c>
      <c r="B569" s="45">
        <f>IF(OR(B568=B567,INDEX(GVgg!$B$12:$D$600,B568,1)=""),B568+1,B568)</f>
        <v>561</v>
      </c>
      <c r="C569" s="45">
        <f>IF(B569=B570,"",INDEX(GVgg!$B$12:$D$600,B569,3))</f>
        <v>0</v>
      </c>
      <c r="D569" s="51" t="str">
        <f>_xlfn.IFNA(IF(OR($C569="",ISBLANK(VLOOKUP($C569,GVgg!$D$11:$BV1160,$I$3,FALSE))),"",VLOOKUP($C569,GVgg!$D$11:$BV1160,$I$3,FALSE)),"")</f>
        <v/>
      </c>
      <c r="E569" s="51" t="str">
        <f>_xlfn.IFNA(IF(OR($C569="",ISBLANK(VLOOKUP($C569,GVgg!$D$11:$BV1160,$I$3-1,FALSE))),"",VLOOKUP($C569,GVgg!$D$11:$BV1160,$I$3-1,FALSE)),"")</f>
        <v/>
      </c>
      <c r="F569" s="51">
        <f>IF(B569=B570,UPPER(MID(INDEX(GVgg!$B$12:$F$600,B569,1),9,99)),INDEX(GVgg!$B$12:$F$600,B569,5))</f>
        <v>0</v>
      </c>
      <c r="G569" s="51">
        <f>IF(B569=B570,UPPER(MID(INDEX(GVgg!$B$12:$F$600,B569,1),9,99)),INDEX(GVgg!$B$12:$F$600,B569,4))</f>
        <v>0</v>
      </c>
      <c r="H569" s="106">
        <f t="shared" si="18"/>
        <v>0</v>
      </c>
      <c r="I569" s="108" t="str">
        <f t="shared" si="19"/>
        <v xml:space="preserve"> </v>
      </c>
      <c r="J569" s="134" t="str">
        <f>IF($C569="","",_xlfn.IFNA(IF(ISBLANK(VLOOKUP($C569,GVgg!$D$12:BW$600,J$3,FALSE)),"i.a",VLOOKUP($C569,GVgg!$D$12:BW$600,J$3,FALSE)),"i.a"))</f>
        <v>i.a</v>
      </c>
      <c r="K569" s="134" t="str">
        <f>IF($C569="","",_xlfn.IFNA(IF(ISBLANK(VLOOKUP($C569,GVgg!$D$12:BX$600,K$3,FALSE)),"i.a",VLOOKUP($C569,GVgg!$D$12:BX$600,K$3,FALSE)),"i.a"))</f>
        <v>i.a</v>
      </c>
      <c r="L569" s="134" t="str">
        <f>IF($C569="","",_xlfn.IFNA(IF(ISBLANK(VLOOKUP($C569,GVgg!$D$12:BY$600,L$3,FALSE)),"i.a",VLOOKUP($C569,GVgg!$D$12:BY$600,L$3,FALSE)),"i.a"))</f>
        <v>i.a</v>
      </c>
      <c r="M569" s="134" t="str">
        <f>IF($C569="","",_xlfn.IFNA(IF(ISBLANK(VLOOKUP($C569,GVgg!$D$12:BZ$600,M$3,FALSE)),"i.a",VLOOKUP($C569,GVgg!$D$12:BZ$600,M$3,FALSE)),"i.a"))</f>
        <v>i.a</v>
      </c>
      <c r="N569" s="134" t="str">
        <f>IF($C569="","",_xlfn.IFNA(IF(ISBLANK(VLOOKUP($C569,GVgg!$D$12:CA$600,N$3,FALSE)),"i.a",VLOOKUP($C569,GVgg!$D$12:CA$600,N$3,FALSE)),"i.a"))</f>
        <v>i.a</v>
      </c>
      <c r="O569" s="134" t="str">
        <f>IF($C569="","",_xlfn.IFNA(IF(ISBLANK(VLOOKUP($C569,GVgg!$D$12:CB$600,O$3,FALSE)),"i.a",VLOOKUP($C569,GVgg!$D$12:CB$600,O$3,FALSE)),"i.a"))</f>
        <v>i.a</v>
      </c>
      <c r="P569" s="134" t="str">
        <f>IF($C569="","",_xlfn.IFNA(IF(ISBLANK(VLOOKUP($C569,GVgg!$D$12:CC$600,P$3,FALSE)),"i.a",VLOOKUP($C569,GVgg!$D$12:CC$600,P$3,FALSE)),"i.a"))</f>
        <v>i.a</v>
      </c>
      <c r="Q569" s="134" t="str">
        <f>IF($C569="","",_xlfn.IFNA(IF(ISBLANK(VLOOKUP($C569,GVgg!$D$12:CD$600,Q$3,FALSE)),"i.a",VLOOKUP($C569,GVgg!$D$12:CD$600,Q$3,FALSE)),"i.a"))</f>
        <v>i.a</v>
      </c>
      <c r="R569" s="134" t="str">
        <f>IF($C569="","",_xlfn.IFNA(IF(ISBLANK(VLOOKUP($C569,GVgg!$D$12:CE$600,R$3,FALSE)),"i.a",VLOOKUP($C569,GVgg!$D$12:CE$600,R$3,FALSE)),"i.a"))</f>
        <v>i.a</v>
      </c>
      <c r="S569" s="134" t="str">
        <f>IF($C569="","",_xlfn.IFNA(IF(ISBLANK(VLOOKUP($C569,GVgg!$D$12:CF$600,S$3,FALSE)),"i.a",VLOOKUP($C569,GVgg!$D$12:CF$600,S$3,FALSE)),"i.a"))</f>
        <v>i.a</v>
      </c>
      <c r="T569" s="134" t="str">
        <f>IF($C569="","",_xlfn.IFNA(IF(ISBLANK(VLOOKUP($C569,GVgg!$D$12:CG$600,T$3,FALSE)),"i.a",VLOOKUP($C569,GVgg!$D$12:CG$600,T$3,FALSE)),"i.a"))</f>
        <v>i.a</v>
      </c>
      <c r="U569" s="134" t="str">
        <f>IF($C569="","",_xlfn.IFNA(IF(ISBLANK(VLOOKUP($C569,GVgg!$D$12:CH$600,U$3,FALSE)),"i.a",VLOOKUP($C569,GVgg!$D$12:CH$600,U$3,FALSE)),"i.a"))</f>
        <v>i.a</v>
      </c>
      <c r="V569" s="134" t="str">
        <f>IF($C569="","",_xlfn.IFNA(IF(ISBLANK(VLOOKUP($C569,GVgg!$D$12:CI$600,V$3,FALSE)),"i.a",VLOOKUP($C569,GVgg!$D$12:CI$600,V$3,FALSE)),"i.a"))</f>
        <v>i.a</v>
      </c>
      <c r="W569" s="134" t="str">
        <f>IF($C569="","",_xlfn.IFNA(IF(ISBLANK(VLOOKUP($C569,GVgg!$D$12:CJ$600,W$3,FALSE)),"i.a",VLOOKUP($C569,GVgg!$D$12:CJ$600,W$3,FALSE)),"i.a"))</f>
        <v>i.a</v>
      </c>
      <c r="X569" s="134" t="str">
        <f>IF($C569="","",_xlfn.IFNA(IF(ISBLANK(VLOOKUP($C569,GVgg!$D$12:CK$600,X$3,FALSE)),"i.a",VLOOKUP($C569,GVgg!$D$12:CK$600,X$3,FALSE)),"i.a"))</f>
        <v>i.a</v>
      </c>
      <c r="Y569" s="134" t="str">
        <f>IF($C569="","",_xlfn.IFNA(IF(ISBLANK(VLOOKUP($C569,GVgg!$D$12:CL$600,Y$3,FALSE)),"i.a",VLOOKUP($C569,GVgg!$D$12:CL$600,Y$3,FALSE)),"i.a"))</f>
        <v>i.a</v>
      </c>
      <c r="Z569" s="134" t="str">
        <f>IF($C569="","",_xlfn.IFNA(IF(ISBLANK(VLOOKUP($C569,GVgg!$D$12:CM$600,Z$3,FALSE)),"i.a",VLOOKUP($C569,GVgg!$D$12:CM$600,Z$3,FALSE)),"i.a"))</f>
        <v>i.a</v>
      </c>
      <c r="AA569" s="134" t="str">
        <f>IF($C569="","",_xlfn.IFNA(IF(ISBLANK(VLOOKUP($C569,GVgg!$D$12:CN$600,AA$3,FALSE)),"i.a",VLOOKUP($C569,GVgg!$D$12:CN$600,AA$3,FALSE)),"i.a"))</f>
        <v>i.a</v>
      </c>
      <c r="AB569" s="134" t="str">
        <f>IF($C569="","",_xlfn.IFNA(IF(ISBLANK(VLOOKUP($C569,GVgg!$D$12:CO$600,AB$3,FALSE)),"i.a",VLOOKUP($C569,GVgg!$D$12:CO$600,AB$3,FALSE)),"i.a"))</f>
        <v>i.a</v>
      </c>
    </row>
    <row r="570" spans="1:28" x14ac:dyDescent="0.2">
      <c r="A570" s="45">
        <v>562</v>
      </c>
      <c r="B570" s="45">
        <f>IF(OR(B569=B568,INDEX(GVgg!$B$12:$D$600,B569,1)=""),B569+1,B569)</f>
        <v>562</v>
      </c>
      <c r="C570" s="45">
        <f>IF(B570=B571,"",INDEX(GVgg!$B$12:$D$600,B570,3))</f>
        <v>0</v>
      </c>
      <c r="D570" s="51" t="str">
        <f>_xlfn.IFNA(IF(OR($C570="",ISBLANK(VLOOKUP($C570,GVgg!$D$11:$BV1161,$I$3,FALSE))),"",VLOOKUP($C570,GVgg!$D$11:$BV1161,$I$3,FALSE)),"")</f>
        <v/>
      </c>
      <c r="E570" s="51" t="str">
        <f>_xlfn.IFNA(IF(OR($C570="",ISBLANK(VLOOKUP($C570,GVgg!$D$11:$BV1161,$I$3-1,FALSE))),"",VLOOKUP($C570,GVgg!$D$11:$BV1161,$I$3-1,FALSE)),"")</f>
        <v/>
      </c>
      <c r="F570" s="51">
        <f>IF(B570=B571,UPPER(MID(INDEX(GVgg!$B$12:$F$600,B570,1),9,99)),INDEX(GVgg!$B$12:$F$600,B570,5))</f>
        <v>0</v>
      </c>
      <c r="G570" s="51">
        <f>IF(B570=B571,UPPER(MID(INDEX(GVgg!$B$12:$F$600,B570,1),9,99)),INDEX(GVgg!$B$12:$F$600,B570,4))</f>
        <v>0</v>
      </c>
      <c r="H570" s="106">
        <f t="shared" si="18"/>
        <v>0</v>
      </c>
      <c r="I570" s="108" t="str">
        <f t="shared" si="19"/>
        <v xml:space="preserve"> </v>
      </c>
      <c r="J570" s="134" t="str">
        <f>IF($C570="","",_xlfn.IFNA(IF(ISBLANK(VLOOKUP($C570,GVgg!$D$12:BW$600,J$3,FALSE)),"i.a",VLOOKUP($C570,GVgg!$D$12:BW$600,J$3,FALSE)),"i.a"))</f>
        <v>i.a</v>
      </c>
      <c r="K570" s="134" t="str">
        <f>IF($C570="","",_xlfn.IFNA(IF(ISBLANK(VLOOKUP($C570,GVgg!$D$12:BX$600,K$3,FALSE)),"i.a",VLOOKUP($C570,GVgg!$D$12:BX$600,K$3,FALSE)),"i.a"))</f>
        <v>i.a</v>
      </c>
      <c r="L570" s="134" t="str">
        <f>IF($C570="","",_xlfn.IFNA(IF(ISBLANK(VLOOKUP($C570,GVgg!$D$12:BY$600,L$3,FALSE)),"i.a",VLOOKUP($C570,GVgg!$D$12:BY$600,L$3,FALSE)),"i.a"))</f>
        <v>i.a</v>
      </c>
      <c r="M570" s="134" t="str">
        <f>IF($C570="","",_xlfn.IFNA(IF(ISBLANK(VLOOKUP($C570,GVgg!$D$12:BZ$600,M$3,FALSE)),"i.a",VLOOKUP($C570,GVgg!$D$12:BZ$600,M$3,FALSE)),"i.a"))</f>
        <v>i.a</v>
      </c>
      <c r="N570" s="134" t="str">
        <f>IF($C570="","",_xlfn.IFNA(IF(ISBLANK(VLOOKUP($C570,GVgg!$D$12:CA$600,N$3,FALSE)),"i.a",VLOOKUP($C570,GVgg!$D$12:CA$600,N$3,FALSE)),"i.a"))</f>
        <v>i.a</v>
      </c>
      <c r="O570" s="134" t="str">
        <f>IF($C570="","",_xlfn.IFNA(IF(ISBLANK(VLOOKUP($C570,GVgg!$D$12:CB$600,O$3,FALSE)),"i.a",VLOOKUP($C570,GVgg!$D$12:CB$600,O$3,FALSE)),"i.a"))</f>
        <v>i.a</v>
      </c>
      <c r="P570" s="134" t="str">
        <f>IF($C570="","",_xlfn.IFNA(IF(ISBLANK(VLOOKUP($C570,GVgg!$D$12:CC$600,P$3,FALSE)),"i.a",VLOOKUP($C570,GVgg!$D$12:CC$600,P$3,FALSE)),"i.a"))</f>
        <v>i.a</v>
      </c>
      <c r="Q570" s="134" t="str">
        <f>IF($C570="","",_xlfn.IFNA(IF(ISBLANK(VLOOKUP($C570,GVgg!$D$12:CD$600,Q$3,FALSE)),"i.a",VLOOKUP($C570,GVgg!$D$12:CD$600,Q$3,FALSE)),"i.a"))</f>
        <v>i.a</v>
      </c>
      <c r="R570" s="134" t="str">
        <f>IF($C570="","",_xlfn.IFNA(IF(ISBLANK(VLOOKUP($C570,GVgg!$D$12:CE$600,R$3,FALSE)),"i.a",VLOOKUP($C570,GVgg!$D$12:CE$600,R$3,FALSE)),"i.a"))</f>
        <v>i.a</v>
      </c>
      <c r="S570" s="134" t="str">
        <f>IF($C570="","",_xlfn.IFNA(IF(ISBLANK(VLOOKUP($C570,GVgg!$D$12:CF$600,S$3,FALSE)),"i.a",VLOOKUP($C570,GVgg!$D$12:CF$600,S$3,FALSE)),"i.a"))</f>
        <v>i.a</v>
      </c>
      <c r="T570" s="134" t="str">
        <f>IF($C570="","",_xlfn.IFNA(IF(ISBLANK(VLOOKUP($C570,GVgg!$D$12:CG$600,T$3,FALSE)),"i.a",VLOOKUP($C570,GVgg!$D$12:CG$600,T$3,FALSE)),"i.a"))</f>
        <v>i.a</v>
      </c>
      <c r="U570" s="134" t="str">
        <f>IF($C570="","",_xlfn.IFNA(IF(ISBLANK(VLOOKUP($C570,GVgg!$D$12:CH$600,U$3,FALSE)),"i.a",VLOOKUP($C570,GVgg!$D$12:CH$600,U$3,FALSE)),"i.a"))</f>
        <v>i.a</v>
      </c>
      <c r="V570" s="134" t="str">
        <f>IF($C570="","",_xlfn.IFNA(IF(ISBLANK(VLOOKUP($C570,GVgg!$D$12:CI$600,V$3,FALSE)),"i.a",VLOOKUP($C570,GVgg!$D$12:CI$600,V$3,FALSE)),"i.a"))</f>
        <v>i.a</v>
      </c>
      <c r="W570" s="134" t="str">
        <f>IF($C570="","",_xlfn.IFNA(IF(ISBLANK(VLOOKUP($C570,GVgg!$D$12:CJ$600,W$3,FALSE)),"i.a",VLOOKUP($C570,GVgg!$D$12:CJ$600,W$3,FALSE)),"i.a"))</f>
        <v>i.a</v>
      </c>
      <c r="X570" s="134" t="str">
        <f>IF($C570="","",_xlfn.IFNA(IF(ISBLANK(VLOOKUP($C570,GVgg!$D$12:CK$600,X$3,FALSE)),"i.a",VLOOKUP($C570,GVgg!$D$12:CK$600,X$3,FALSE)),"i.a"))</f>
        <v>i.a</v>
      </c>
      <c r="Y570" s="134" t="str">
        <f>IF($C570="","",_xlfn.IFNA(IF(ISBLANK(VLOOKUP($C570,GVgg!$D$12:CL$600,Y$3,FALSE)),"i.a",VLOOKUP($C570,GVgg!$D$12:CL$600,Y$3,FALSE)),"i.a"))</f>
        <v>i.a</v>
      </c>
      <c r="Z570" s="134" t="str">
        <f>IF($C570="","",_xlfn.IFNA(IF(ISBLANK(VLOOKUP($C570,GVgg!$D$12:CM$600,Z$3,FALSE)),"i.a",VLOOKUP($C570,GVgg!$D$12:CM$600,Z$3,FALSE)),"i.a"))</f>
        <v>i.a</v>
      </c>
      <c r="AA570" s="134" t="str">
        <f>IF($C570="","",_xlfn.IFNA(IF(ISBLANK(VLOOKUP($C570,GVgg!$D$12:CN$600,AA$3,FALSE)),"i.a",VLOOKUP($C570,GVgg!$D$12:CN$600,AA$3,FALSE)),"i.a"))</f>
        <v>i.a</v>
      </c>
      <c r="AB570" s="134" t="str">
        <f>IF($C570="","",_xlfn.IFNA(IF(ISBLANK(VLOOKUP($C570,GVgg!$D$12:CO$600,AB$3,FALSE)),"i.a",VLOOKUP($C570,GVgg!$D$12:CO$600,AB$3,FALSE)),"i.a"))</f>
        <v>i.a</v>
      </c>
    </row>
    <row r="571" spans="1:28" x14ac:dyDescent="0.2">
      <c r="A571" s="45">
        <v>563</v>
      </c>
      <c r="B571" s="45">
        <f>IF(OR(B570=B569,INDEX(GVgg!$B$12:$D$600,B570,1)=""),B570+1,B570)</f>
        <v>563</v>
      </c>
      <c r="C571" s="45">
        <f>IF(B571=B572,"",INDEX(GVgg!$B$12:$D$600,B571,3))</f>
        <v>0</v>
      </c>
      <c r="D571" s="51" t="str">
        <f>_xlfn.IFNA(IF(OR($C571="",ISBLANK(VLOOKUP($C571,GVgg!$D$11:$BV1162,$I$3,FALSE))),"",VLOOKUP($C571,GVgg!$D$11:$BV1162,$I$3,FALSE)),"")</f>
        <v/>
      </c>
      <c r="E571" s="51" t="str">
        <f>_xlfn.IFNA(IF(OR($C571="",ISBLANK(VLOOKUP($C571,GVgg!$D$11:$BV1162,$I$3-1,FALSE))),"",VLOOKUP($C571,GVgg!$D$11:$BV1162,$I$3-1,FALSE)),"")</f>
        <v/>
      </c>
      <c r="F571" s="51">
        <f>IF(B571=B572,UPPER(MID(INDEX(GVgg!$B$12:$F$600,B571,1),9,99)),INDEX(GVgg!$B$12:$F$600,B571,5))</f>
        <v>0</v>
      </c>
      <c r="G571" s="51">
        <f>IF(B571=B572,UPPER(MID(INDEX(GVgg!$B$12:$F$600,B571,1),9,99)),INDEX(GVgg!$B$12:$F$600,B571,4))</f>
        <v>0</v>
      </c>
      <c r="H571" s="106">
        <f t="shared" si="18"/>
        <v>0</v>
      </c>
      <c r="I571" s="108" t="str">
        <f t="shared" si="19"/>
        <v xml:space="preserve"> </v>
      </c>
      <c r="J571" s="134" t="str">
        <f>IF($C571="","",_xlfn.IFNA(IF(ISBLANK(VLOOKUP($C571,GVgg!$D$12:BW$600,J$3,FALSE)),"i.a",VLOOKUP($C571,GVgg!$D$12:BW$600,J$3,FALSE)),"i.a"))</f>
        <v>i.a</v>
      </c>
      <c r="K571" s="134" t="str">
        <f>IF($C571="","",_xlfn.IFNA(IF(ISBLANK(VLOOKUP($C571,GVgg!$D$12:BX$600,K$3,FALSE)),"i.a",VLOOKUP($C571,GVgg!$D$12:BX$600,K$3,FALSE)),"i.a"))</f>
        <v>i.a</v>
      </c>
      <c r="L571" s="134" t="str">
        <f>IF($C571="","",_xlfn.IFNA(IF(ISBLANK(VLOOKUP($C571,GVgg!$D$12:BY$600,L$3,FALSE)),"i.a",VLOOKUP($C571,GVgg!$D$12:BY$600,L$3,FALSE)),"i.a"))</f>
        <v>i.a</v>
      </c>
      <c r="M571" s="134" t="str">
        <f>IF($C571="","",_xlfn.IFNA(IF(ISBLANK(VLOOKUP($C571,GVgg!$D$12:BZ$600,M$3,FALSE)),"i.a",VLOOKUP($C571,GVgg!$D$12:BZ$600,M$3,FALSE)),"i.a"))</f>
        <v>i.a</v>
      </c>
      <c r="N571" s="134" t="str">
        <f>IF($C571="","",_xlfn.IFNA(IF(ISBLANK(VLOOKUP($C571,GVgg!$D$12:CA$600,N$3,FALSE)),"i.a",VLOOKUP($C571,GVgg!$D$12:CA$600,N$3,FALSE)),"i.a"))</f>
        <v>i.a</v>
      </c>
      <c r="O571" s="134" t="str">
        <f>IF($C571="","",_xlfn.IFNA(IF(ISBLANK(VLOOKUP($C571,GVgg!$D$12:CB$600,O$3,FALSE)),"i.a",VLOOKUP($C571,GVgg!$D$12:CB$600,O$3,FALSE)),"i.a"))</f>
        <v>i.a</v>
      </c>
      <c r="P571" s="134" t="str">
        <f>IF($C571="","",_xlfn.IFNA(IF(ISBLANK(VLOOKUP($C571,GVgg!$D$12:CC$600,P$3,FALSE)),"i.a",VLOOKUP($C571,GVgg!$D$12:CC$600,P$3,FALSE)),"i.a"))</f>
        <v>i.a</v>
      </c>
      <c r="Q571" s="134" t="str">
        <f>IF($C571="","",_xlfn.IFNA(IF(ISBLANK(VLOOKUP($C571,GVgg!$D$12:CD$600,Q$3,FALSE)),"i.a",VLOOKUP($C571,GVgg!$D$12:CD$600,Q$3,FALSE)),"i.a"))</f>
        <v>i.a</v>
      </c>
      <c r="R571" s="134" t="str">
        <f>IF($C571="","",_xlfn.IFNA(IF(ISBLANK(VLOOKUP($C571,GVgg!$D$12:CE$600,R$3,FALSE)),"i.a",VLOOKUP($C571,GVgg!$D$12:CE$600,R$3,FALSE)),"i.a"))</f>
        <v>i.a</v>
      </c>
      <c r="S571" s="134" t="str">
        <f>IF($C571="","",_xlfn.IFNA(IF(ISBLANK(VLOOKUP($C571,GVgg!$D$12:CF$600,S$3,FALSE)),"i.a",VLOOKUP($C571,GVgg!$D$12:CF$600,S$3,FALSE)),"i.a"))</f>
        <v>i.a</v>
      </c>
      <c r="T571" s="134" t="str">
        <f>IF($C571="","",_xlfn.IFNA(IF(ISBLANK(VLOOKUP($C571,GVgg!$D$12:CG$600,T$3,FALSE)),"i.a",VLOOKUP($C571,GVgg!$D$12:CG$600,T$3,FALSE)),"i.a"))</f>
        <v>i.a</v>
      </c>
      <c r="U571" s="134" t="str">
        <f>IF($C571="","",_xlfn.IFNA(IF(ISBLANK(VLOOKUP($C571,GVgg!$D$12:CH$600,U$3,FALSE)),"i.a",VLOOKUP($C571,GVgg!$D$12:CH$600,U$3,FALSE)),"i.a"))</f>
        <v>i.a</v>
      </c>
      <c r="V571" s="134" t="str">
        <f>IF($C571="","",_xlfn.IFNA(IF(ISBLANK(VLOOKUP($C571,GVgg!$D$12:CI$600,V$3,FALSE)),"i.a",VLOOKUP($C571,GVgg!$D$12:CI$600,V$3,FALSE)),"i.a"))</f>
        <v>i.a</v>
      </c>
      <c r="W571" s="134" t="str">
        <f>IF($C571="","",_xlfn.IFNA(IF(ISBLANK(VLOOKUP($C571,GVgg!$D$12:CJ$600,W$3,FALSE)),"i.a",VLOOKUP($C571,GVgg!$D$12:CJ$600,W$3,FALSE)),"i.a"))</f>
        <v>i.a</v>
      </c>
      <c r="X571" s="134" t="str">
        <f>IF($C571="","",_xlfn.IFNA(IF(ISBLANK(VLOOKUP($C571,GVgg!$D$12:CK$600,X$3,FALSE)),"i.a",VLOOKUP($C571,GVgg!$D$12:CK$600,X$3,FALSE)),"i.a"))</f>
        <v>i.a</v>
      </c>
      <c r="Y571" s="134" t="str">
        <f>IF($C571="","",_xlfn.IFNA(IF(ISBLANK(VLOOKUP($C571,GVgg!$D$12:CL$600,Y$3,FALSE)),"i.a",VLOOKUP($C571,GVgg!$D$12:CL$600,Y$3,FALSE)),"i.a"))</f>
        <v>i.a</v>
      </c>
      <c r="Z571" s="134" t="str">
        <f>IF($C571="","",_xlfn.IFNA(IF(ISBLANK(VLOOKUP($C571,GVgg!$D$12:CM$600,Z$3,FALSE)),"i.a",VLOOKUP($C571,GVgg!$D$12:CM$600,Z$3,FALSE)),"i.a"))</f>
        <v>i.a</v>
      </c>
      <c r="AA571" s="134" t="str">
        <f>IF($C571="","",_xlfn.IFNA(IF(ISBLANK(VLOOKUP($C571,GVgg!$D$12:CN$600,AA$3,FALSE)),"i.a",VLOOKUP($C571,GVgg!$D$12:CN$600,AA$3,FALSE)),"i.a"))</f>
        <v>i.a</v>
      </c>
      <c r="AB571" s="134" t="str">
        <f>IF($C571="","",_xlfn.IFNA(IF(ISBLANK(VLOOKUP($C571,GVgg!$D$12:CO$600,AB$3,FALSE)),"i.a",VLOOKUP($C571,GVgg!$D$12:CO$600,AB$3,FALSE)),"i.a"))</f>
        <v>i.a</v>
      </c>
    </row>
    <row r="572" spans="1:28" x14ac:dyDescent="0.2">
      <c r="A572" s="45">
        <v>564</v>
      </c>
      <c r="B572" s="45">
        <f>IF(OR(B571=B570,INDEX(GVgg!$B$12:$D$600,B571,1)=""),B571+1,B571)</f>
        <v>564</v>
      </c>
      <c r="C572" s="45">
        <f>IF(B572=B573,"",INDEX(GVgg!$B$12:$D$600,B572,3))</f>
        <v>0</v>
      </c>
      <c r="D572" s="51" t="str">
        <f>_xlfn.IFNA(IF(OR($C572="",ISBLANK(VLOOKUP($C572,GVgg!$D$11:$BV1163,$I$3,FALSE))),"",VLOOKUP($C572,GVgg!$D$11:$BV1163,$I$3,FALSE)),"")</f>
        <v/>
      </c>
      <c r="E572" s="51" t="str">
        <f>_xlfn.IFNA(IF(OR($C572="",ISBLANK(VLOOKUP($C572,GVgg!$D$11:$BV1163,$I$3-1,FALSE))),"",VLOOKUP($C572,GVgg!$D$11:$BV1163,$I$3-1,FALSE)),"")</f>
        <v/>
      </c>
      <c r="F572" s="51">
        <f>IF(B572=B573,UPPER(MID(INDEX(GVgg!$B$12:$F$600,B572,1),9,99)),INDEX(GVgg!$B$12:$F$600,B572,5))</f>
        <v>0</v>
      </c>
      <c r="G572" s="51">
        <f>IF(B572=B573,UPPER(MID(INDEX(GVgg!$B$12:$F$600,B572,1),9,99)),INDEX(GVgg!$B$12:$F$600,B572,4))</f>
        <v>0</v>
      </c>
      <c r="H572" s="106">
        <f t="shared" si="18"/>
        <v>0</v>
      </c>
      <c r="I572" s="108" t="str">
        <f t="shared" si="19"/>
        <v xml:space="preserve"> </v>
      </c>
      <c r="J572" s="134" t="str">
        <f>IF($C572="","",_xlfn.IFNA(IF(ISBLANK(VLOOKUP($C572,GVgg!$D$12:BW$600,J$3,FALSE)),"i.a",VLOOKUP($C572,GVgg!$D$12:BW$600,J$3,FALSE)),"i.a"))</f>
        <v>i.a</v>
      </c>
      <c r="K572" s="134" t="str">
        <f>IF($C572="","",_xlfn.IFNA(IF(ISBLANK(VLOOKUP($C572,GVgg!$D$12:BX$600,K$3,FALSE)),"i.a",VLOOKUP($C572,GVgg!$D$12:BX$600,K$3,FALSE)),"i.a"))</f>
        <v>i.a</v>
      </c>
      <c r="L572" s="134" t="str">
        <f>IF($C572="","",_xlfn.IFNA(IF(ISBLANK(VLOOKUP($C572,GVgg!$D$12:BY$600,L$3,FALSE)),"i.a",VLOOKUP($C572,GVgg!$D$12:BY$600,L$3,FALSE)),"i.a"))</f>
        <v>i.a</v>
      </c>
      <c r="M572" s="134" t="str">
        <f>IF($C572="","",_xlfn.IFNA(IF(ISBLANK(VLOOKUP($C572,GVgg!$D$12:BZ$600,M$3,FALSE)),"i.a",VLOOKUP($C572,GVgg!$D$12:BZ$600,M$3,FALSE)),"i.a"))</f>
        <v>i.a</v>
      </c>
      <c r="N572" s="134" t="str">
        <f>IF($C572="","",_xlfn.IFNA(IF(ISBLANK(VLOOKUP($C572,GVgg!$D$12:CA$600,N$3,FALSE)),"i.a",VLOOKUP($C572,GVgg!$D$12:CA$600,N$3,FALSE)),"i.a"))</f>
        <v>i.a</v>
      </c>
      <c r="O572" s="134" t="str">
        <f>IF($C572="","",_xlfn.IFNA(IF(ISBLANK(VLOOKUP($C572,GVgg!$D$12:CB$600,O$3,FALSE)),"i.a",VLOOKUP($C572,GVgg!$D$12:CB$600,O$3,FALSE)),"i.a"))</f>
        <v>i.a</v>
      </c>
      <c r="P572" s="134" t="str">
        <f>IF($C572="","",_xlfn.IFNA(IF(ISBLANK(VLOOKUP($C572,GVgg!$D$12:CC$600,P$3,FALSE)),"i.a",VLOOKUP($C572,GVgg!$D$12:CC$600,P$3,FALSE)),"i.a"))</f>
        <v>i.a</v>
      </c>
      <c r="Q572" s="134" t="str">
        <f>IF($C572="","",_xlfn.IFNA(IF(ISBLANK(VLOOKUP($C572,GVgg!$D$12:CD$600,Q$3,FALSE)),"i.a",VLOOKUP($C572,GVgg!$D$12:CD$600,Q$3,FALSE)),"i.a"))</f>
        <v>i.a</v>
      </c>
      <c r="R572" s="134" t="str">
        <f>IF($C572="","",_xlfn.IFNA(IF(ISBLANK(VLOOKUP($C572,GVgg!$D$12:CE$600,R$3,FALSE)),"i.a",VLOOKUP($C572,GVgg!$D$12:CE$600,R$3,FALSE)),"i.a"))</f>
        <v>i.a</v>
      </c>
      <c r="S572" s="134" t="str">
        <f>IF($C572="","",_xlfn.IFNA(IF(ISBLANK(VLOOKUP($C572,GVgg!$D$12:CF$600,S$3,FALSE)),"i.a",VLOOKUP($C572,GVgg!$D$12:CF$600,S$3,FALSE)),"i.a"))</f>
        <v>i.a</v>
      </c>
      <c r="T572" s="134" t="str">
        <f>IF($C572="","",_xlfn.IFNA(IF(ISBLANK(VLOOKUP($C572,GVgg!$D$12:CG$600,T$3,FALSE)),"i.a",VLOOKUP($C572,GVgg!$D$12:CG$600,T$3,FALSE)),"i.a"))</f>
        <v>i.a</v>
      </c>
      <c r="U572" s="134" t="str">
        <f>IF($C572="","",_xlfn.IFNA(IF(ISBLANK(VLOOKUP($C572,GVgg!$D$12:CH$600,U$3,FALSE)),"i.a",VLOOKUP($C572,GVgg!$D$12:CH$600,U$3,FALSE)),"i.a"))</f>
        <v>i.a</v>
      </c>
      <c r="V572" s="134" t="str">
        <f>IF($C572="","",_xlfn.IFNA(IF(ISBLANK(VLOOKUP($C572,GVgg!$D$12:CI$600,V$3,FALSE)),"i.a",VLOOKUP($C572,GVgg!$D$12:CI$600,V$3,FALSE)),"i.a"))</f>
        <v>i.a</v>
      </c>
      <c r="W572" s="134" t="str">
        <f>IF($C572="","",_xlfn.IFNA(IF(ISBLANK(VLOOKUP($C572,GVgg!$D$12:CJ$600,W$3,FALSE)),"i.a",VLOOKUP($C572,GVgg!$D$12:CJ$600,W$3,FALSE)),"i.a"))</f>
        <v>i.a</v>
      </c>
      <c r="X572" s="134" t="str">
        <f>IF($C572="","",_xlfn.IFNA(IF(ISBLANK(VLOOKUP($C572,GVgg!$D$12:CK$600,X$3,FALSE)),"i.a",VLOOKUP($C572,GVgg!$D$12:CK$600,X$3,FALSE)),"i.a"))</f>
        <v>i.a</v>
      </c>
      <c r="Y572" s="134" t="str">
        <f>IF($C572="","",_xlfn.IFNA(IF(ISBLANK(VLOOKUP($C572,GVgg!$D$12:CL$600,Y$3,FALSE)),"i.a",VLOOKUP($C572,GVgg!$D$12:CL$600,Y$3,FALSE)),"i.a"))</f>
        <v>i.a</v>
      </c>
      <c r="Z572" s="134" t="str">
        <f>IF($C572="","",_xlfn.IFNA(IF(ISBLANK(VLOOKUP($C572,GVgg!$D$12:CM$600,Z$3,FALSE)),"i.a",VLOOKUP($C572,GVgg!$D$12:CM$600,Z$3,FALSE)),"i.a"))</f>
        <v>i.a</v>
      </c>
      <c r="AA572" s="134" t="str">
        <f>IF($C572="","",_xlfn.IFNA(IF(ISBLANK(VLOOKUP($C572,GVgg!$D$12:CN$600,AA$3,FALSE)),"i.a",VLOOKUP($C572,GVgg!$D$12:CN$600,AA$3,FALSE)),"i.a"))</f>
        <v>i.a</v>
      </c>
      <c r="AB572" s="134" t="str">
        <f>IF($C572="","",_xlfn.IFNA(IF(ISBLANK(VLOOKUP($C572,GVgg!$D$12:CO$600,AB$3,FALSE)),"i.a",VLOOKUP($C572,GVgg!$D$12:CO$600,AB$3,FALSE)),"i.a"))</f>
        <v>i.a</v>
      </c>
    </row>
    <row r="573" spans="1:28" x14ac:dyDescent="0.2">
      <c r="A573" s="45">
        <v>565</v>
      </c>
      <c r="B573" s="45">
        <f>IF(OR(B572=B571,INDEX(GVgg!$B$12:$D$600,B572,1)=""),B572+1,B572)</f>
        <v>565</v>
      </c>
      <c r="C573" s="45">
        <f>IF(B573=B574,"",INDEX(GVgg!$B$12:$D$600,B573,3))</f>
        <v>0</v>
      </c>
      <c r="D573" s="51" t="str">
        <f>_xlfn.IFNA(IF(OR($C573="",ISBLANK(VLOOKUP($C573,GVgg!$D$11:$BV1164,$I$3,FALSE))),"",VLOOKUP($C573,GVgg!$D$11:$BV1164,$I$3,FALSE)),"")</f>
        <v/>
      </c>
      <c r="E573" s="51" t="str">
        <f>_xlfn.IFNA(IF(OR($C573="",ISBLANK(VLOOKUP($C573,GVgg!$D$11:$BV1164,$I$3-1,FALSE))),"",VLOOKUP($C573,GVgg!$D$11:$BV1164,$I$3-1,FALSE)),"")</f>
        <v/>
      </c>
      <c r="F573" s="51">
        <f>IF(B573=B574,UPPER(MID(INDEX(GVgg!$B$12:$F$600,B573,1),9,99)),INDEX(GVgg!$B$12:$F$600,B573,5))</f>
        <v>0</v>
      </c>
      <c r="G573" s="51">
        <f>IF(B573=B574,UPPER(MID(INDEX(GVgg!$B$12:$F$600,B573,1),9,99)),INDEX(GVgg!$B$12:$F$600,B573,4))</f>
        <v>0</v>
      </c>
      <c r="H573" s="106">
        <f t="shared" si="18"/>
        <v>0</v>
      </c>
      <c r="I573" s="108" t="str">
        <f t="shared" si="19"/>
        <v xml:space="preserve"> </v>
      </c>
      <c r="J573" s="134" t="str">
        <f>IF($C573="","",_xlfn.IFNA(IF(ISBLANK(VLOOKUP($C573,GVgg!$D$12:BW$600,J$3,FALSE)),"i.a",VLOOKUP($C573,GVgg!$D$12:BW$600,J$3,FALSE)),"i.a"))</f>
        <v>i.a</v>
      </c>
      <c r="K573" s="134" t="str">
        <f>IF($C573="","",_xlfn.IFNA(IF(ISBLANK(VLOOKUP($C573,GVgg!$D$12:BX$600,K$3,FALSE)),"i.a",VLOOKUP($C573,GVgg!$D$12:BX$600,K$3,FALSE)),"i.a"))</f>
        <v>i.a</v>
      </c>
      <c r="L573" s="134" t="str">
        <f>IF($C573="","",_xlfn.IFNA(IF(ISBLANK(VLOOKUP($C573,GVgg!$D$12:BY$600,L$3,FALSE)),"i.a",VLOOKUP($C573,GVgg!$D$12:BY$600,L$3,FALSE)),"i.a"))</f>
        <v>i.a</v>
      </c>
      <c r="M573" s="134" t="str">
        <f>IF($C573="","",_xlfn.IFNA(IF(ISBLANK(VLOOKUP($C573,GVgg!$D$12:BZ$600,M$3,FALSE)),"i.a",VLOOKUP($C573,GVgg!$D$12:BZ$600,M$3,FALSE)),"i.a"))</f>
        <v>i.a</v>
      </c>
      <c r="N573" s="134" t="str">
        <f>IF($C573="","",_xlfn.IFNA(IF(ISBLANK(VLOOKUP($C573,GVgg!$D$12:CA$600,N$3,FALSE)),"i.a",VLOOKUP($C573,GVgg!$D$12:CA$600,N$3,FALSE)),"i.a"))</f>
        <v>i.a</v>
      </c>
      <c r="O573" s="134" t="str">
        <f>IF($C573="","",_xlfn.IFNA(IF(ISBLANK(VLOOKUP($C573,GVgg!$D$12:CB$600,O$3,FALSE)),"i.a",VLOOKUP($C573,GVgg!$D$12:CB$600,O$3,FALSE)),"i.a"))</f>
        <v>i.a</v>
      </c>
      <c r="P573" s="134" t="str">
        <f>IF($C573="","",_xlfn.IFNA(IF(ISBLANK(VLOOKUP($C573,GVgg!$D$12:CC$600,P$3,FALSE)),"i.a",VLOOKUP($C573,GVgg!$D$12:CC$600,P$3,FALSE)),"i.a"))</f>
        <v>i.a</v>
      </c>
      <c r="Q573" s="134" t="str">
        <f>IF($C573="","",_xlfn.IFNA(IF(ISBLANK(VLOOKUP($C573,GVgg!$D$12:CD$600,Q$3,FALSE)),"i.a",VLOOKUP($C573,GVgg!$D$12:CD$600,Q$3,FALSE)),"i.a"))</f>
        <v>i.a</v>
      </c>
      <c r="R573" s="134" t="str">
        <f>IF($C573="","",_xlfn.IFNA(IF(ISBLANK(VLOOKUP($C573,GVgg!$D$12:CE$600,R$3,FALSE)),"i.a",VLOOKUP($C573,GVgg!$D$12:CE$600,R$3,FALSE)),"i.a"))</f>
        <v>i.a</v>
      </c>
      <c r="S573" s="134" t="str">
        <f>IF($C573="","",_xlfn.IFNA(IF(ISBLANK(VLOOKUP($C573,GVgg!$D$12:CF$600,S$3,FALSE)),"i.a",VLOOKUP($C573,GVgg!$D$12:CF$600,S$3,FALSE)),"i.a"))</f>
        <v>i.a</v>
      </c>
      <c r="T573" s="134" t="str">
        <f>IF($C573="","",_xlfn.IFNA(IF(ISBLANK(VLOOKUP($C573,GVgg!$D$12:CG$600,T$3,FALSE)),"i.a",VLOOKUP($C573,GVgg!$D$12:CG$600,T$3,FALSE)),"i.a"))</f>
        <v>i.a</v>
      </c>
      <c r="U573" s="134" t="str">
        <f>IF($C573="","",_xlfn.IFNA(IF(ISBLANK(VLOOKUP($C573,GVgg!$D$12:CH$600,U$3,FALSE)),"i.a",VLOOKUP($C573,GVgg!$D$12:CH$600,U$3,FALSE)),"i.a"))</f>
        <v>i.a</v>
      </c>
      <c r="V573" s="134" t="str">
        <f>IF($C573="","",_xlfn.IFNA(IF(ISBLANK(VLOOKUP($C573,GVgg!$D$12:CI$600,V$3,FALSE)),"i.a",VLOOKUP($C573,GVgg!$D$12:CI$600,V$3,FALSE)),"i.a"))</f>
        <v>i.a</v>
      </c>
      <c r="W573" s="134" t="str">
        <f>IF($C573="","",_xlfn.IFNA(IF(ISBLANK(VLOOKUP($C573,GVgg!$D$12:CJ$600,W$3,FALSE)),"i.a",VLOOKUP($C573,GVgg!$D$12:CJ$600,W$3,FALSE)),"i.a"))</f>
        <v>i.a</v>
      </c>
      <c r="X573" s="134" t="str">
        <f>IF($C573="","",_xlfn.IFNA(IF(ISBLANK(VLOOKUP($C573,GVgg!$D$12:CK$600,X$3,FALSE)),"i.a",VLOOKUP($C573,GVgg!$D$12:CK$600,X$3,FALSE)),"i.a"))</f>
        <v>i.a</v>
      </c>
      <c r="Y573" s="134" t="str">
        <f>IF($C573="","",_xlfn.IFNA(IF(ISBLANK(VLOOKUP($C573,GVgg!$D$12:CL$600,Y$3,FALSE)),"i.a",VLOOKUP($C573,GVgg!$D$12:CL$600,Y$3,FALSE)),"i.a"))</f>
        <v>i.a</v>
      </c>
      <c r="Z573" s="134" t="str">
        <f>IF($C573="","",_xlfn.IFNA(IF(ISBLANK(VLOOKUP($C573,GVgg!$D$12:CM$600,Z$3,FALSE)),"i.a",VLOOKUP($C573,GVgg!$D$12:CM$600,Z$3,FALSE)),"i.a"))</f>
        <v>i.a</v>
      </c>
      <c r="AA573" s="134" t="str">
        <f>IF($C573="","",_xlfn.IFNA(IF(ISBLANK(VLOOKUP($C573,GVgg!$D$12:CN$600,AA$3,FALSE)),"i.a",VLOOKUP($C573,GVgg!$D$12:CN$600,AA$3,FALSE)),"i.a"))</f>
        <v>i.a</v>
      </c>
      <c r="AB573" s="134" t="str">
        <f>IF($C573="","",_xlfn.IFNA(IF(ISBLANK(VLOOKUP($C573,GVgg!$D$12:CO$600,AB$3,FALSE)),"i.a",VLOOKUP($C573,GVgg!$D$12:CO$600,AB$3,FALSE)),"i.a"))</f>
        <v>i.a</v>
      </c>
    </row>
    <row r="574" spans="1:28" x14ac:dyDescent="0.2">
      <c r="A574" s="45">
        <v>566</v>
      </c>
      <c r="B574" s="45">
        <f>IF(OR(B573=B572,INDEX(GVgg!$B$12:$D$600,B573,1)=""),B573+1,B573)</f>
        <v>566</v>
      </c>
      <c r="C574" s="45">
        <f>IF(B574=B575,"",INDEX(GVgg!$B$12:$D$600,B574,3))</f>
        <v>0</v>
      </c>
      <c r="D574" s="51" t="str">
        <f>_xlfn.IFNA(IF(OR($C574="",ISBLANK(VLOOKUP($C574,GVgg!$D$11:$BV1165,$I$3,FALSE))),"",VLOOKUP($C574,GVgg!$D$11:$BV1165,$I$3,FALSE)),"")</f>
        <v/>
      </c>
      <c r="E574" s="51" t="str">
        <f>_xlfn.IFNA(IF(OR($C574="",ISBLANK(VLOOKUP($C574,GVgg!$D$11:$BV1165,$I$3-1,FALSE))),"",VLOOKUP($C574,GVgg!$D$11:$BV1165,$I$3-1,FALSE)),"")</f>
        <v/>
      </c>
      <c r="F574" s="51">
        <f>IF(B574=B575,UPPER(MID(INDEX(GVgg!$B$12:$F$600,B574,1),9,99)),INDEX(GVgg!$B$12:$F$600,B574,5))</f>
        <v>0</v>
      </c>
      <c r="G574" s="51">
        <f>IF(B574=B575,UPPER(MID(INDEX(GVgg!$B$12:$F$600,B574,1),9,99)),INDEX(GVgg!$B$12:$F$600,B574,4))</f>
        <v>0</v>
      </c>
      <c r="H574" s="106">
        <f t="shared" si="18"/>
        <v>0</v>
      </c>
      <c r="I574" s="108" t="str">
        <f t="shared" si="19"/>
        <v xml:space="preserve"> </v>
      </c>
      <c r="J574" s="134" t="str">
        <f>IF($C574="","",_xlfn.IFNA(IF(ISBLANK(VLOOKUP($C574,GVgg!$D$12:BW$600,J$3,FALSE)),"i.a",VLOOKUP($C574,GVgg!$D$12:BW$600,J$3,FALSE)),"i.a"))</f>
        <v>i.a</v>
      </c>
      <c r="K574" s="134" t="str">
        <f>IF($C574="","",_xlfn.IFNA(IF(ISBLANK(VLOOKUP($C574,GVgg!$D$12:BX$600,K$3,FALSE)),"i.a",VLOOKUP($C574,GVgg!$D$12:BX$600,K$3,FALSE)),"i.a"))</f>
        <v>i.a</v>
      </c>
      <c r="L574" s="134" t="str">
        <f>IF($C574="","",_xlfn.IFNA(IF(ISBLANK(VLOOKUP($C574,GVgg!$D$12:BY$600,L$3,FALSE)),"i.a",VLOOKUP($C574,GVgg!$D$12:BY$600,L$3,FALSE)),"i.a"))</f>
        <v>i.a</v>
      </c>
      <c r="M574" s="134" t="str">
        <f>IF($C574="","",_xlfn.IFNA(IF(ISBLANK(VLOOKUP($C574,GVgg!$D$12:BZ$600,M$3,FALSE)),"i.a",VLOOKUP($C574,GVgg!$D$12:BZ$600,M$3,FALSE)),"i.a"))</f>
        <v>i.a</v>
      </c>
      <c r="N574" s="134" t="str">
        <f>IF($C574="","",_xlfn.IFNA(IF(ISBLANK(VLOOKUP($C574,GVgg!$D$12:CA$600,N$3,FALSE)),"i.a",VLOOKUP($C574,GVgg!$D$12:CA$600,N$3,FALSE)),"i.a"))</f>
        <v>i.a</v>
      </c>
      <c r="O574" s="134" t="str">
        <f>IF($C574="","",_xlfn.IFNA(IF(ISBLANK(VLOOKUP($C574,GVgg!$D$12:CB$600,O$3,FALSE)),"i.a",VLOOKUP($C574,GVgg!$D$12:CB$600,O$3,FALSE)),"i.a"))</f>
        <v>i.a</v>
      </c>
      <c r="P574" s="134" t="str">
        <f>IF($C574="","",_xlfn.IFNA(IF(ISBLANK(VLOOKUP($C574,GVgg!$D$12:CC$600,P$3,FALSE)),"i.a",VLOOKUP($C574,GVgg!$D$12:CC$600,P$3,FALSE)),"i.a"))</f>
        <v>i.a</v>
      </c>
      <c r="Q574" s="134" t="str">
        <f>IF($C574="","",_xlfn.IFNA(IF(ISBLANK(VLOOKUP($C574,GVgg!$D$12:CD$600,Q$3,FALSE)),"i.a",VLOOKUP($C574,GVgg!$D$12:CD$600,Q$3,FALSE)),"i.a"))</f>
        <v>i.a</v>
      </c>
      <c r="R574" s="134" t="str">
        <f>IF($C574="","",_xlfn.IFNA(IF(ISBLANK(VLOOKUP($C574,GVgg!$D$12:CE$600,R$3,FALSE)),"i.a",VLOOKUP($C574,GVgg!$D$12:CE$600,R$3,FALSE)),"i.a"))</f>
        <v>i.a</v>
      </c>
      <c r="S574" s="134" t="str">
        <f>IF($C574="","",_xlfn.IFNA(IF(ISBLANK(VLOOKUP($C574,GVgg!$D$12:CF$600,S$3,FALSE)),"i.a",VLOOKUP($C574,GVgg!$D$12:CF$600,S$3,FALSE)),"i.a"))</f>
        <v>i.a</v>
      </c>
      <c r="T574" s="134" t="str">
        <f>IF($C574="","",_xlfn.IFNA(IF(ISBLANK(VLOOKUP($C574,GVgg!$D$12:CG$600,T$3,FALSE)),"i.a",VLOOKUP($C574,GVgg!$D$12:CG$600,T$3,FALSE)),"i.a"))</f>
        <v>i.a</v>
      </c>
      <c r="U574" s="134" t="str">
        <f>IF($C574="","",_xlfn.IFNA(IF(ISBLANK(VLOOKUP($C574,GVgg!$D$12:CH$600,U$3,FALSE)),"i.a",VLOOKUP($C574,GVgg!$D$12:CH$600,U$3,FALSE)),"i.a"))</f>
        <v>i.a</v>
      </c>
      <c r="V574" s="134" t="str">
        <f>IF($C574="","",_xlfn.IFNA(IF(ISBLANK(VLOOKUP($C574,GVgg!$D$12:CI$600,V$3,FALSE)),"i.a",VLOOKUP($C574,GVgg!$D$12:CI$600,V$3,FALSE)),"i.a"))</f>
        <v>i.a</v>
      </c>
      <c r="W574" s="134" t="str">
        <f>IF($C574="","",_xlfn.IFNA(IF(ISBLANK(VLOOKUP($C574,GVgg!$D$12:CJ$600,W$3,FALSE)),"i.a",VLOOKUP($C574,GVgg!$D$12:CJ$600,W$3,FALSE)),"i.a"))</f>
        <v>i.a</v>
      </c>
      <c r="X574" s="134" t="str">
        <f>IF($C574="","",_xlfn.IFNA(IF(ISBLANK(VLOOKUP($C574,GVgg!$D$12:CK$600,X$3,FALSE)),"i.a",VLOOKUP($C574,GVgg!$D$12:CK$600,X$3,FALSE)),"i.a"))</f>
        <v>i.a</v>
      </c>
      <c r="Y574" s="134" t="str">
        <f>IF($C574="","",_xlfn.IFNA(IF(ISBLANK(VLOOKUP($C574,GVgg!$D$12:CL$600,Y$3,FALSE)),"i.a",VLOOKUP($C574,GVgg!$D$12:CL$600,Y$3,FALSE)),"i.a"))</f>
        <v>i.a</v>
      </c>
      <c r="Z574" s="134" t="str">
        <f>IF($C574="","",_xlfn.IFNA(IF(ISBLANK(VLOOKUP($C574,GVgg!$D$12:CM$600,Z$3,FALSE)),"i.a",VLOOKUP($C574,GVgg!$D$12:CM$600,Z$3,FALSE)),"i.a"))</f>
        <v>i.a</v>
      </c>
      <c r="AA574" s="134" t="str">
        <f>IF($C574="","",_xlfn.IFNA(IF(ISBLANK(VLOOKUP($C574,GVgg!$D$12:CN$600,AA$3,FALSE)),"i.a",VLOOKUP($C574,GVgg!$D$12:CN$600,AA$3,FALSE)),"i.a"))</f>
        <v>i.a</v>
      </c>
      <c r="AB574" s="134" t="str">
        <f>IF($C574="","",_xlfn.IFNA(IF(ISBLANK(VLOOKUP($C574,GVgg!$D$12:CO$600,AB$3,FALSE)),"i.a",VLOOKUP($C574,GVgg!$D$12:CO$600,AB$3,FALSE)),"i.a"))</f>
        <v>i.a</v>
      </c>
    </row>
    <row r="575" spans="1:28" x14ac:dyDescent="0.2">
      <c r="A575" s="45">
        <v>567</v>
      </c>
      <c r="B575" s="45">
        <f>IF(OR(B574=B573,INDEX(GVgg!$B$12:$D$600,B574,1)=""),B574+1,B574)</f>
        <v>567</v>
      </c>
      <c r="C575" s="45">
        <f>IF(B575=B576,"",INDEX(GVgg!$B$12:$D$600,B575,3))</f>
        <v>0</v>
      </c>
      <c r="D575" s="51" t="str">
        <f>_xlfn.IFNA(IF(OR($C575="",ISBLANK(VLOOKUP($C575,GVgg!$D$11:$BV1166,$I$3,FALSE))),"",VLOOKUP($C575,GVgg!$D$11:$BV1166,$I$3,FALSE)),"")</f>
        <v/>
      </c>
      <c r="E575" s="51" t="str">
        <f>_xlfn.IFNA(IF(OR($C575="",ISBLANK(VLOOKUP($C575,GVgg!$D$11:$BV1166,$I$3-1,FALSE))),"",VLOOKUP($C575,GVgg!$D$11:$BV1166,$I$3-1,FALSE)),"")</f>
        <v/>
      </c>
      <c r="F575" s="51">
        <f>IF(B575=B576,UPPER(MID(INDEX(GVgg!$B$12:$F$600,B575,1),9,99)),INDEX(GVgg!$B$12:$F$600,B575,5))</f>
        <v>0</v>
      </c>
      <c r="G575" s="51">
        <f>IF(B575=B576,UPPER(MID(INDEX(GVgg!$B$12:$F$600,B575,1),9,99)),INDEX(GVgg!$B$12:$F$600,B575,4))</f>
        <v>0</v>
      </c>
      <c r="H575" s="106">
        <f t="shared" si="18"/>
        <v>0</v>
      </c>
      <c r="I575" s="108" t="str">
        <f t="shared" si="19"/>
        <v xml:space="preserve"> </v>
      </c>
      <c r="J575" s="134" t="str">
        <f>IF($C575="","",_xlfn.IFNA(IF(ISBLANK(VLOOKUP($C575,GVgg!$D$12:BW$600,J$3,FALSE)),"i.a",VLOOKUP($C575,GVgg!$D$12:BW$600,J$3,FALSE)),"i.a"))</f>
        <v>i.a</v>
      </c>
      <c r="K575" s="134" t="str">
        <f>IF($C575="","",_xlfn.IFNA(IF(ISBLANK(VLOOKUP($C575,GVgg!$D$12:BX$600,K$3,FALSE)),"i.a",VLOOKUP($C575,GVgg!$D$12:BX$600,K$3,FALSE)),"i.a"))</f>
        <v>i.a</v>
      </c>
      <c r="L575" s="134" t="str">
        <f>IF($C575="","",_xlfn.IFNA(IF(ISBLANK(VLOOKUP($C575,GVgg!$D$12:BY$600,L$3,FALSE)),"i.a",VLOOKUP($C575,GVgg!$D$12:BY$600,L$3,FALSE)),"i.a"))</f>
        <v>i.a</v>
      </c>
      <c r="M575" s="134" t="str">
        <f>IF($C575="","",_xlfn.IFNA(IF(ISBLANK(VLOOKUP($C575,GVgg!$D$12:BZ$600,M$3,FALSE)),"i.a",VLOOKUP($C575,GVgg!$D$12:BZ$600,M$3,FALSE)),"i.a"))</f>
        <v>i.a</v>
      </c>
      <c r="N575" s="134" t="str">
        <f>IF($C575="","",_xlfn.IFNA(IF(ISBLANK(VLOOKUP($C575,GVgg!$D$12:CA$600,N$3,FALSE)),"i.a",VLOOKUP($C575,GVgg!$D$12:CA$600,N$3,FALSE)),"i.a"))</f>
        <v>i.a</v>
      </c>
      <c r="O575" s="134" t="str">
        <f>IF($C575="","",_xlfn.IFNA(IF(ISBLANK(VLOOKUP($C575,GVgg!$D$12:CB$600,O$3,FALSE)),"i.a",VLOOKUP($C575,GVgg!$D$12:CB$600,O$3,FALSE)),"i.a"))</f>
        <v>i.a</v>
      </c>
      <c r="P575" s="134" t="str">
        <f>IF($C575="","",_xlfn.IFNA(IF(ISBLANK(VLOOKUP($C575,GVgg!$D$12:CC$600,P$3,FALSE)),"i.a",VLOOKUP($C575,GVgg!$D$12:CC$600,P$3,FALSE)),"i.a"))</f>
        <v>i.a</v>
      </c>
      <c r="Q575" s="134" t="str">
        <f>IF($C575="","",_xlfn.IFNA(IF(ISBLANK(VLOOKUP($C575,GVgg!$D$12:CD$600,Q$3,FALSE)),"i.a",VLOOKUP($C575,GVgg!$D$12:CD$600,Q$3,FALSE)),"i.a"))</f>
        <v>i.a</v>
      </c>
      <c r="R575" s="134" t="str">
        <f>IF($C575="","",_xlfn.IFNA(IF(ISBLANK(VLOOKUP($C575,GVgg!$D$12:CE$600,R$3,FALSE)),"i.a",VLOOKUP($C575,GVgg!$D$12:CE$600,R$3,FALSE)),"i.a"))</f>
        <v>i.a</v>
      </c>
      <c r="S575" s="134" t="str">
        <f>IF($C575="","",_xlfn.IFNA(IF(ISBLANK(VLOOKUP($C575,GVgg!$D$12:CF$600,S$3,FALSE)),"i.a",VLOOKUP($C575,GVgg!$D$12:CF$600,S$3,FALSE)),"i.a"))</f>
        <v>i.a</v>
      </c>
      <c r="T575" s="134" t="str">
        <f>IF($C575="","",_xlfn.IFNA(IF(ISBLANK(VLOOKUP($C575,GVgg!$D$12:CG$600,T$3,FALSE)),"i.a",VLOOKUP($C575,GVgg!$D$12:CG$600,T$3,FALSE)),"i.a"))</f>
        <v>i.a</v>
      </c>
      <c r="U575" s="134" t="str">
        <f>IF($C575="","",_xlfn.IFNA(IF(ISBLANK(VLOOKUP($C575,GVgg!$D$12:CH$600,U$3,FALSE)),"i.a",VLOOKUP($C575,GVgg!$D$12:CH$600,U$3,FALSE)),"i.a"))</f>
        <v>i.a</v>
      </c>
      <c r="V575" s="134" t="str">
        <f>IF($C575="","",_xlfn.IFNA(IF(ISBLANK(VLOOKUP($C575,GVgg!$D$12:CI$600,V$3,FALSE)),"i.a",VLOOKUP($C575,GVgg!$D$12:CI$600,V$3,FALSE)),"i.a"))</f>
        <v>i.a</v>
      </c>
      <c r="W575" s="134" t="str">
        <f>IF($C575="","",_xlfn.IFNA(IF(ISBLANK(VLOOKUP($C575,GVgg!$D$12:CJ$600,W$3,FALSE)),"i.a",VLOOKUP($C575,GVgg!$D$12:CJ$600,W$3,FALSE)),"i.a"))</f>
        <v>i.a</v>
      </c>
      <c r="X575" s="134" t="str">
        <f>IF($C575="","",_xlfn.IFNA(IF(ISBLANK(VLOOKUP($C575,GVgg!$D$12:CK$600,X$3,FALSE)),"i.a",VLOOKUP($C575,GVgg!$D$12:CK$600,X$3,FALSE)),"i.a"))</f>
        <v>i.a</v>
      </c>
      <c r="Y575" s="134" t="str">
        <f>IF($C575="","",_xlfn.IFNA(IF(ISBLANK(VLOOKUP($C575,GVgg!$D$12:CL$600,Y$3,FALSE)),"i.a",VLOOKUP($C575,GVgg!$D$12:CL$600,Y$3,FALSE)),"i.a"))</f>
        <v>i.a</v>
      </c>
      <c r="Z575" s="134" t="str">
        <f>IF($C575="","",_xlfn.IFNA(IF(ISBLANK(VLOOKUP($C575,GVgg!$D$12:CM$600,Z$3,FALSE)),"i.a",VLOOKUP($C575,GVgg!$D$12:CM$600,Z$3,FALSE)),"i.a"))</f>
        <v>i.a</v>
      </c>
      <c r="AA575" s="134" t="str">
        <f>IF($C575="","",_xlfn.IFNA(IF(ISBLANK(VLOOKUP($C575,GVgg!$D$12:CN$600,AA$3,FALSE)),"i.a",VLOOKUP($C575,GVgg!$D$12:CN$600,AA$3,FALSE)),"i.a"))</f>
        <v>i.a</v>
      </c>
      <c r="AB575" s="134" t="str">
        <f>IF($C575="","",_xlfn.IFNA(IF(ISBLANK(VLOOKUP($C575,GVgg!$D$12:CO$600,AB$3,FALSE)),"i.a",VLOOKUP($C575,GVgg!$D$12:CO$600,AB$3,FALSE)),"i.a"))</f>
        <v>i.a</v>
      </c>
    </row>
    <row r="576" spans="1:28" x14ac:dyDescent="0.2">
      <c r="A576" s="45">
        <v>568</v>
      </c>
      <c r="B576" s="45">
        <f>IF(OR(B575=B574,INDEX(GVgg!$B$12:$D$600,B575,1)=""),B575+1,B575)</f>
        <v>568</v>
      </c>
      <c r="C576" s="45">
        <f>IF(B576=B577,"",INDEX(GVgg!$B$12:$D$600,B576,3))</f>
        <v>0</v>
      </c>
      <c r="D576" s="51" t="str">
        <f>_xlfn.IFNA(IF(OR($C576="",ISBLANK(VLOOKUP($C576,GVgg!$D$11:$BV1167,$I$3,FALSE))),"",VLOOKUP($C576,GVgg!$D$11:$BV1167,$I$3,FALSE)),"")</f>
        <v/>
      </c>
      <c r="E576" s="51" t="str">
        <f>_xlfn.IFNA(IF(OR($C576="",ISBLANK(VLOOKUP($C576,GVgg!$D$11:$BV1167,$I$3-1,FALSE))),"",VLOOKUP($C576,GVgg!$D$11:$BV1167,$I$3-1,FALSE)),"")</f>
        <v/>
      </c>
      <c r="F576" s="51">
        <f>IF(B576=B577,UPPER(MID(INDEX(GVgg!$B$12:$F$600,B576,1),9,99)),INDEX(GVgg!$B$12:$F$600,B576,5))</f>
        <v>0</v>
      </c>
      <c r="G576" s="51">
        <f>IF(B576=B577,UPPER(MID(INDEX(GVgg!$B$12:$F$600,B576,1),9,99)),INDEX(GVgg!$B$12:$F$600,B576,4))</f>
        <v>0</v>
      </c>
      <c r="H576" s="106">
        <f t="shared" si="18"/>
        <v>0</v>
      </c>
      <c r="I576" s="108" t="str">
        <f t="shared" si="19"/>
        <v xml:space="preserve"> </v>
      </c>
      <c r="J576" s="134" t="str">
        <f>IF($C576="","",_xlfn.IFNA(IF(ISBLANK(VLOOKUP($C576,GVgg!$D$12:BW$600,J$3,FALSE)),"i.a",VLOOKUP($C576,GVgg!$D$12:BW$600,J$3,FALSE)),"i.a"))</f>
        <v>i.a</v>
      </c>
      <c r="K576" s="134" t="str">
        <f>IF($C576="","",_xlfn.IFNA(IF(ISBLANK(VLOOKUP($C576,GVgg!$D$12:BX$600,K$3,FALSE)),"i.a",VLOOKUP($C576,GVgg!$D$12:BX$600,K$3,FALSE)),"i.a"))</f>
        <v>i.a</v>
      </c>
      <c r="L576" s="134" t="str">
        <f>IF($C576="","",_xlfn.IFNA(IF(ISBLANK(VLOOKUP($C576,GVgg!$D$12:BY$600,L$3,FALSE)),"i.a",VLOOKUP($C576,GVgg!$D$12:BY$600,L$3,FALSE)),"i.a"))</f>
        <v>i.a</v>
      </c>
      <c r="M576" s="134" t="str">
        <f>IF($C576="","",_xlfn.IFNA(IF(ISBLANK(VLOOKUP($C576,GVgg!$D$12:BZ$600,M$3,FALSE)),"i.a",VLOOKUP($C576,GVgg!$D$12:BZ$600,M$3,FALSE)),"i.a"))</f>
        <v>i.a</v>
      </c>
      <c r="N576" s="134" t="str">
        <f>IF($C576="","",_xlfn.IFNA(IF(ISBLANK(VLOOKUP($C576,GVgg!$D$12:CA$600,N$3,FALSE)),"i.a",VLOOKUP($C576,GVgg!$D$12:CA$600,N$3,FALSE)),"i.a"))</f>
        <v>i.a</v>
      </c>
      <c r="O576" s="134" t="str">
        <f>IF($C576="","",_xlfn.IFNA(IF(ISBLANK(VLOOKUP($C576,GVgg!$D$12:CB$600,O$3,FALSE)),"i.a",VLOOKUP($C576,GVgg!$D$12:CB$600,O$3,FALSE)),"i.a"))</f>
        <v>i.a</v>
      </c>
      <c r="P576" s="134" t="str">
        <f>IF($C576="","",_xlfn.IFNA(IF(ISBLANK(VLOOKUP($C576,GVgg!$D$12:CC$600,P$3,FALSE)),"i.a",VLOOKUP($C576,GVgg!$D$12:CC$600,P$3,FALSE)),"i.a"))</f>
        <v>i.a</v>
      </c>
      <c r="Q576" s="134" t="str">
        <f>IF($C576="","",_xlfn.IFNA(IF(ISBLANK(VLOOKUP($C576,GVgg!$D$12:CD$600,Q$3,FALSE)),"i.a",VLOOKUP($C576,GVgg!$D$12:CD$600,Q$3,FALSE)),"i.a"))</f>
        <v>i.a</v>
      </c>
      <c r="R576" s="134" t="str">
        <f>IF($C576="","",_xlfn.IFNA(IF(ISBLANK(VLOOKUP($C576,GVgg!$D$12:CE$600,R$3,FALSE)),"i.a",VLOOKUP($C576,GVgg!$D$12:CE$600,R$3,FALSE)),"i.a"))</f>
        <v>i.a</v>
      </c>
      <c r="S576" s="134" t="str">
        <f>IF($C576="","",_xlfn.IFNA(IF(ISBLANK(VLOOKUP($C576,GVgg!$D$12:CF$600,S$3,FALSE)),"i.a",VLOOKUP($C576,GVgg!$D$12:CF$600,S$3,FALSE)),"i.a"))</f>
        <v>i.a</v>
      </c>
      <c r="T576" s="134" t="str">
        <f>IF($C576="","",_xlfn.IFNA(IF(ISBLANK(VLOOKUP($C576,GVgg!$D$12:CG$600,T$3,FALSE)),"i.a",VLOOKUP($C576,GVgg!$D$12:CG$600,T$3,FALSE)),"i.a"))</f>
        <v>i.a</v>
      </c>
      <c r="U576" s="134" t="str">
        <f>IF($C576="","",_xlfn.IFNA(IF(ISBLANK(VLOOKUP($C576,GVgg!$D$12:CH$600,U$3,FALSE)),"i.a",VLOOKUP($C576,GVgg!$D$12:CH$600,U$3,FALSE)),"i.a"))</f>
        <v>i.a</v>
      </c>
      <c r="V576" s="134" t="str">
        <f>IF($C576="","",_xlfn.IFNA(IF(ISBLANK(VLOOKUP($C576,GVgg!$D$12:CI$600,V$3,FALSE)),"i.a",VLOOKUP($C576,GVgg!$D$12:CI$600,V$3,FALSE)),"i.a"))</f>
        <v>i.a</v>
      </c>
      <c r="W576" s="134" t="str">
        <f>IF($C576="","",_xlfn.IFNA(IF(ISBLANK(VLOOKUP($C576,GVgg!$D$12:CJ$600,W$3,FALSE)),"i.a",VLOOKUP($C576,GVgg!$D$12:CJ$600,W$3,FALSE)),"i.a"))</f>
        <v>i.a</v>
      </c>
      <c r="X576" s="134" t="str">
        <f>IF($C576="","",_xlfn.IFNA(IF(ISBLANK(VLOOKUP($C576,GVgg!$D$12:CK$600,X$3,FALSE)),"i.a",VLOOKUP($C576,GVgg!$D$12:CK$600,X$3,FALSE)),"i.a"))</f>
        <v>i.a</v>
      </c>
      <c r="Y576" s="134" t="str">
        <f>IF($C576="","",_xlfn.IFNA(IF(ISBLANK(VLOOKUP($C576,GVgg!$D$12:CL$600,Y$3,FALSE)),"i.a",VLOOKUP($C576,GVgg!$D$12:CL$600,Y$3,FALSE)),"i.a"))</f>
        <v>i.a</v>
      </c>
      <c r="Z576" s="134" t="str">
        <f>IF($C576="","",_xlfn.IFNA(IF(ISBLANK(VLOOKUP($C576,GVgg!$D$12:CM$600,Z$3,FALSE)),"i.a",VLOOKUP($C576,GVgg!$D$12:CM$600,Z$3,FALSE)),"i.a"))</f>
        <v>i.a</v>
      </c>
      <c r="AA576" s="134" t="str">
        <f>IF($C576="","",_xlfn.IFNA(IF(ISBLANK(VLOOKUP($C576,GVgg!$D$12:CN$600,AA$3,FALSE)),"i.a",VLOOKUP($C576,GVgg!$D$12:CN$600,AA$3,FALSE)),"i.a"))</f>
        <v>i.a</v>
      </c>
      <c r="AB576" s="134" t="str">
        <f>IF($C576="","",_xlfn.IFNA(IF(ISBLANK(VLOOKUP($C576,GVgg!$D$12:CO$600,AB$3,FALSE)),"i.a",VLOOKUP($C576,GVgg!$D$12:CO$600,AB$3,FALSE)),"i.a"))</f>
        <v>i.a</v>
      </c>
    </row>
    <row r="577" spans="1:28" x14ac:dyDescent="0.2">
      <c r="A577" s="45">
        <v>569</v>
      </c>
      <c r="B577" s="45">
        <f>IF(OR(B576=B575,INDEX(GVgg!$B$12:$D$600,B576,1)=""),B576+1,B576)</f>
        <v>569</v>
      </c>
      <c r="C577" s="45">
        <f>IF(B577=B578,"",INDEX(GVgg!$B$12:$D$600,B577,3))</f>
        <v>0</v>
      </c>
      <c r="D577" s="51" t="str">
        <f>_xlfn.IFNA(IF(OR($C577="",ISBLANK(VLOOKUP($C577,GVgg!$D$11:$BV1168,$I$3,FALSE))),"",VLOOKUP($C577,GVgg!$D$11:$BV1168,$I$3,FALSE)),"")</f>
        <v/>
      </c>
      <c r="E577" s="51" t="str">
        <f>_xlfn.IFNA(IF(OR($C577="",ISBLANK(VLOOKUP($C577,GVgg!$D$11:$BV1168,$I$3-1,FALSE))),"",VLOOKUP($C577,GVgg!$D$11:$BV1168,$I$3-1,FALSE)),"")</f>
        <v/>
      </c>
      <c r="F577" s="51">
        <f>IF(B577=B578,UPPER(MID(INDEX(GVgg!$B$12:$F$600,B577,1),9,99)),INDEX(GVgg!$B$12:$F$600,B577,5))</f>
        <v>0</v>
      </c>
      <c r="G577" s="51">
        <f>IF(B577=B578,UPPER(MID(INDEX(GVgg!$B$12:$F$600,B577,1),9,99)),INDEX(GVgg!$B$12:$F$600,B577,4))</f>
        <v>0</v>
      </c>
      <c r="H577" s="106">
        <f t="shared" si="18"/>
        <v>0</v>
      </c>
      <c r="I577" s="108" t="str">
        <f t="shared" si="19"/>
        <v xml:space="preserve"> </v>
      </c>
      <c r="J577" s="134" t="str">
        <f>IF($C577="","",_xlfn.IFNA(IF(ISBLANK(VLOOKUP($C577,GVgg!$D$12:BW$600,J$3,FALSE)),"i.a",VLOOKUP($C577,GVgg!$D$12:BW$600,J$3,FALSE)),"i.a"))</f>
        <v>i.a</v>
      </c>
      <c r="K577" s="134" t="str">
        <f>IF($C577="","",_xlfn.IFNA(IF(ISBLANK(VLOOKUP($C577,GVgg!$D$12:BX$600,K$3,FALSE)),"i.a",VLOOKUP($C577,GVgg!$D$12:BX$600,K$3,FALSE)),"i.a"))</f>
        <v>i.a</v>
      </c>
      <c r="L577" s="134" t="str">
        <f>IF($C577="","",_xlfn.IFNA(IF(ISBLANK(VLOOKUP($C577,GVgg!$D$12:BY$600,L$3,FALSE)),"i.a",VLOOKUP($C577,GVgg!$D$12:BY$600,L$3,FALSE)),"i.a"))</f>
        <v>i.a</v>
      </c>
      <c r="M577" s="134" t="str">
        <f>IF($C577="","",_xlfn.IFNA(IF(ISBLANK(VLOOKUP($C577,GVgg!$D$12:BZ$600,M$3,FALSE)),"i.a",VLOOKUP($C577,GVgg!$D$12:BZ$600,M$3,FALSE)),"i.a"))</f>
        <v>i.a</v>
      </c>
      <c r="N577" s="134" t="str">
        <f>IF($C577="","",_xlfn.IFNA(IF(ISBLANK(VLOOKUP($C577,GVgg!$D$12:CA$600,N$3,FALSE)),"i.a",VLOOKUP($C577,GVgg!$D$12:CA$600,N$3,FALSE)),"i.a"))</f>
        <v>i.a</v>
      </c>
      <c r="O577" s="134" t="str">
        <f>IF($C577="","",_xlfn.IFNA(IF(ISBLANK(VLOOKUP($C577,GVgg!$D$12:CB$600,O$3,FALSE)),"i.a",VLOOKUP($C577,GVgg!$D$12:CB$600,O$3,FALSE)),"i.a"))</f>
        <v>i.a</v>
      </c>
      <c r="P577" s="134" t="str">
        <f>IF($C577="","",_xlfn.IFNA(IF(ISBLANK(VLOOKUP($C577,GVgg!$D$12:CC$600,P$3,FALSE)),"i.a",VLOOKUP($C577,GVgg!$D$12:CC$600,P$3,FALSE)),"i.a"))</f>
        <v>i.a</v>
      </c>
      <c r="Q577" s="134" t="str">
        <f>IF($C577="","",_xlfn.IFNA(IF(ISBLANK(VLOOKUP($C577,GVgg!$D$12:CD$600,Q$3,FALSE)),"i.a",VLOOKUP($C577,GVgg!$D$12:CD$600,Q$3,FALSE)),"i.a"))</f>
        <v>i.a</v>
      </c>
      <c r="R577" s="134" t="str">
        <f>IF($C577="","",_xlfn.IFNA(IF(ISBLANK(VLOOKUP($C577,GVgg!$D$12:CE$600,R$3,FALSE)),"i.a",VLOOKUP($C577,GVgg!$D$12:CE$600,R$3,FALSE)),"i.a"))</f>
        <v>i.a</v>
      </c>
      <c r="S577" s="134" t="str">
        <f>IF($C577="","",_xlfn.IFNA(IF(ISBLANK(VLOOKUP($C577,GVgg!$D$12:CF$600,S$3,FALSE)),"i.a",VLOOKUP($C577,GVgg!$D$12:CF$600,S$3,FALSE)),"i.a"))</f>
        <v>i.a</v>
      </c>
      <c r="T577" s="134" t="str">
        <f>IF($C577="","",_xlfn.IFNA(IF(ISBLANK(VLOOKUP($C577,GVgg!$D$12:CG$600,T$3,FALSE)),"i.a",VLOOKUP($C577,GVgg!$D$12:CG$600,T$3,FALSE)),"i.a"))</f>
        <v>i.a</v>
      </c>
      <c r="U577" s="134" t="str">
        <f>IF($C577="","",_xlfn.IFNA(IF(ISBLANK(VLOOKUP($C577,GVgg!$D$12:CH$600,U$3,FALSE)),"i.a",VLOOKUP($C577,GVgg!$D$12:CH$600,U$3,FALSE)),"i.a"))</f>
        <v>i.a</v>
      </c>
      <c r="V577" s="134" t="str">
        <f>IF($C577="","",_xlfn.IFNA(IF(ISBLANK(VLOOKUP($C577,GVgg!$D$12:CI$600,V$3,FALSE)),"i.a",VLOOKUP($C577,GVgg!$D$12:CI$600,V$3,FALSE)),"i.a"))</f>
        <v>i.a</v>
      </c>
      <c r="W577" s="134" t="str">
        <f>IF($C577="","",_xlfn.IFNA(IF(ISBLANK(VLOOKUP($C577,GVgg!$D$12:CJ$600,W$3,FALSE)),"i.a",VLOOKUP($C577,GVgg!$D$12:CJ$600,W$3,FALSE)),"i.a"))</f>
        <v>i.a</v>
      </c>
      <c r="X577" s="134" t="str">
        <f>IF($C577="","",_xlfn.IFNA(IF(ISBLANK(VLOOKUP($C577,GVgg!$D$12:CK$600,X$3,FALSE)),"i.a",VLOOKUP($C577,GVgg!$D$12:CK$600,X$3,FALSE)),"i.a"))</f>
        <v>i.a</v>
      </c>
      <c r="Y577" s="134" t="str">
        <f>IF($C577="","",_xlfn.IFNA(IF(ISBLANK(VLOOKUP($C577,GVgg!$D$12:CL$600,Y$3,FALSE)),"i.a",VLOOKUP($C577,GVgg!$D$12:CL$600,Y$3,FALSE)),"i.a"))</f>
        <v>i.a</v>
      </c>
      <c r="Z577" s="134" t="str">
        <f>IF($C577="","",_xlfn.IFNA(IF(ISBLANK(VLOOKUP($C577,GVgg!$D$12:CM$600,Z$3,FALSE)),"i.a",VLOOKUP($C577,GVgg!$D$12:CM$600,Z$3,FALSE)),"i.a"))</f>
        <v>i.a</v>
      </c>
      <c r="AA577" s="134" t="str">
        <f>IF($C577="","",_xlfn.IFNA(IF(ISBLANK(VLOOKUP($C577,GVgg!$D$12:CN$600,AA$3,FALSE)),"i.a",VLOOKUP($C577,GVgg!$D$12:CN$600,AA$3,FALSE)),"i.a"))</f>
        <v>i.a</v>
      </c>
      <c r="AB577" s="134" t="str">
        <f>IF($C577="","",_xlfn.IFNA(IF(ISBLANK(VLOOKUP($C577,GVgg!$D$12:CO$600,AB$3,FALSE)),"i.a",VLOOKUP($C577,GVgg!$D$12:CO$600,AB$3,FALSE)),"i.a"))</f>
        <v>i.a</v>
      </c>
    </row>
    <row r="578" spans="1:28" x14ac:dyDescent="0.2">
      <c r="A578" s="45">
        <v>570</v>
      </c>
      <c r="B578" s="45">
        <f>IF(OR(B577=B576,INDEX(GVgg!$B$12:$D$600,B577,1)=""),B577+1,B577)</f>
        <v>570</v>
      </c>
      <c r="C578" s="45">
        <f>IF(B578=B579,"",INDEX(GVgg!$B$12:$D$600,B578,3))</f>
        <v>0</v>
      </c>
      <c r="D578" s="51" t="str">
        <f>_xlfn.IFNA(IF(OR($C578="",ISBLANK(VLOOKUP($C578,GVgg!$D$11:$BV1169,$I$3,FALSE))),"",VLOOKUP($C578,GVgg!$D$11:$BV1169,$I$3,FALSE)),"")</f>
        <v/>
      </c>
      <c r="E578" s="51" t="str">
        <f>_xlfn.IFNA(IF(OR($C578="",ISBLANK(VLOOKUP($C578,GVgg!$D$11:$BV1169,$I$3-1,FALSE))),"",VLOOKUP($C578,GVgg!$D$11:$BV1169,$I$3-1,FALSE)),"")</f>
        <v/>
      </c>
      <c r="F578" s="51">
        <f>IF(B578=B579,UPPER(MID(INDEX(GVgg!$B$12:$F$600,B578,1),9,99)),INDEX(GVgg!$B$12:$F$600,B578,5))</f>
        <v>0</v>
      </c>
      <c r="G578" s="51">
        <f>IF(B578=B579,UPPER(MID(INDEX(GVgg!$B$12:$F$600,B578,1),9,99)),INDEX(GVgg!$B$12:$F$600,B578,4))</f>
        <v>0</v>
      </c>
      <c r="H578" s="106">
        <f t="shared" si="18"/>
        <v>0</v>
      </c>
      <c r="I578" s="108" t="str">
        <f t="shared" si="19"/>
        <v xml:space="preserve"> </v>
      </c>
      <c r="J578" s="134" t="str">
        <f>IF($C578="","",_xlfn.IFNA(IF(ISBLANK(VLOOKUP($C578,GVgg!$D$12:BW$600,J$3,FALSE)),"i.a",VLOOKUP($C578,GVgg!$D$12:BW$600,J$3,FALSE)),"i.a"))</f>
        <v>i.a</v>
      </c>
      <c r="K578" s="134" t="str">
        <f>IF($C578="","",_xlfn.IFNA(IF(ISBLANK(VLOOKUP($C578,GVgg!$D$12:BX$600,K$3,FALSE)),"i.a",VLOOKUP($C578,GVgg!$D$12:BX$600,K$3,FALSE)),"i.a"))</f>
        <v>i.a</v>
      </c>
      <c r="L578" s="134" t="str">
        <f>IF($C578="","",_xlfn.IFNA(IF(ISBLANK(VLOOKUP($C578,GVgg!$D$12:BY$600,L$3,FALSE)),"i.a",VLOOKUP($C578,GVgg!$D$12:BY$600,L$3,FALSE)),"i.a"))</f>
        <v>i.a</v>
      </c>
      <c r="M578" s="134" t="str">
        <f>IF($C578="","",_xlfn.IFNA(IF(ISBLANK(VLOOKUP($C578,GVgg!$D$12:BZ$600,M$3,FALSE)),"i.a",VLOOKUP($C578,GVgg!$D$12:BZ$600,M$3,FALSE)),"i.a"))</f>
        <v>i.a</v>
      </c>
      <c r="N578" s="134" t="str">
        <f>IF($C578="","",_xlfn.IFNA(IF(ISBLANK(VLOOKUP($C578,GVgg!$D$12:CA$600,N$3,FALSE)),"i.a",VLOOKUP($C578,GVgg!$D$12:CA$600,N$3,FALSE)),"i.a"))</f>
        <v>i.a</v>
      </c>
      <c r="O578" s="134" t="str">
        <f>IF($C578="","",_xlfn.IFNA(IF(ISBLANK(VLOOKUP($C578,GVgg!$D$12:CB$600,O$3,FALSE)),"i.a",VLOOKUP($C578,GVgg!$D$12:CB$600,O$3,FALSE)),"i.a"))</f>
        <v>i.a</v>
      </c>
      <c r="P578" s="134" t="str">
        <f>IF($C578="","",_xlfn.IFNA(IF(ISBLANK(VLOOKUP($C578,GVgg!$D$12:CC$600,P$3,FALSE)),"i.a",VLOOKUP($C578,GVgg!$D$12:CC$600,P$3,FALSE)),"i.a"))</f>
        <v>i.a</v>
      </c>
      <c r="Q578" s="134" t="str">
        <f>IF($C578="","",_xlfn.IFNA(IF(ISBLANK(VLOOKUP($C578,GVgg!$D$12:CD$600,Q$3,FALSE)),"i.a",VLOOKUP($C578,GVgg!$D$12:CD$600,Q$3,FALSE)),"i.a"))</f>
        <v>i.a</v>
      </c>
      <c r="R578" s="134" t="str">
        <f>IF($C578="","",_xlfn.IFNA(IF(ISBLANK(VLOOKUP($C578,GVgg!$D$12:CE$600,R$3,FALSE)),"i.a",VLOOKUP($C578,GVgg!$D$12:CE$600,R$3,FALSE)),"i.a"))</f>
        <v>i.a</v>
      </c>
      <c r="S578" s="134" t="str">
        <f>IF($C578="","",_xlfn.IFNA(IF(ISBLANK(VLOOKUP($C578,GVgg!$D$12:CF$600,S$3,FALSE)),"i.a",VLOOKUP($C578,GVgg!$D$12:CF$600,S$3,FALSE)),"i.a"))</f>
        <v>i.a</v>
      </c>
      <c r="T578" s="134" t="str">
        <f>IF($C578="","",_xlfn.IFNA(IF(ISBLANK(VLOOKUP($C578,GVgg!$D$12:CG$600,T$3,FALSE)),"i.a",VLOOKUP($C578,GVgg!$D$12:CG$600,T$3,FALSE)),"i.a"))</f>
        <v>i.a</v>
      </c>
      <c r="U578" s="134" t="str">
        <f>IF($C578="","",_xlfn.IFNA(IF(ISBLANK(VLOOKUP($C578,GVgg!$D$12:CH$600,U$3,FALSE)),"i.a",VLOOKUP($C578,GVgg!$D$12:CH$600,U$3,FALSE)),"i.a"))</f>
        <v>i.a</v>
      </c>
      <c r="V578" s="134" t="str">
        <f>IF($C578="","",_xlfn.IFNA(IF(ISBLANK(VLOOKUP($C578,GVgg!$D$12:CI$600,V$3,FALSE)),"i.a",VLOOKUP($C578,GVgg!$D$12:CI$600,V$3,FALSE)),"i.a"))</f>
        <v>i.a</v>
      </c>
      <c r="W578" s="134" t="str">
        <f>IF($C578="","",_xlfn.IFNA(IF(ISBLANK(VLOOKUP($C578,GVgg!$D$12:CJ$600,W$3,FALSE)),"i.a",VLOOKUP($C578,GVgg!$D$12:CJ$600,W$3,FALSE)),"i.a"))</f>
        <v>i.a</v>
      </c>
      <c r="X578" s="134" t="str">
        <f>IF($C578="","",_xlfn.IFNA(IF(ISBLANK(VLOOKUP($C578,GVgg!$D$12:CK$600,X$3,FALSE)),"i.a",VLOOKUP($C578,GVgg!$D$12:CK$600,X$3,FALSE)),"i.a"))</f>
        <v>i.a</v>
      </c>
      <c r="Y578" s="134" t="str">
        <f>IF($C578="","",_xlfn.IFNA(IF(ISBLANK(VLOOKUP($C578,GVgg!$D$12:CL$600,Y$3,FALSE)),"i.a",VLOOKUP($C578,GVgg!$D$12:CL$600,Y$3,FALSE)),"i.a"))</f>
        <v>i.a</v>
      </c>
      <c r="Z578" s="134" t="str">
        <f>IF($C578="","",_xlfn.IFNA(IF(ISBLANK(VLOOKUP($C578,GVgg!$D$12:CM$600,Z$3,FALSE)),"i.a",VLOOKUP($C578,GVgg!$D$12:CM$600,Z$3,FALSE)),"i.a"))</f>
        <v>i.a</v>
      </c>
      <c r="AA578" s="134" t="str">
        <f>IF($C578="","",_xlfn.IFNA(IF(ISBLANK(VLOOKUP($C578,GVgg!$D$12:CN$600,AA$3,FALSE)),"i.a",VLOOKUP($C578,GVgg!$D$12:CN$600,AA$3,FALSE)),"i.a"))</f>
        <v>i.a</v>
      </c>
      <c r="AB578" s="134" t="str">
        <f>IF($C578="","",_xlfn.IFNA(IF(ISBLANK(VLOOKUP($C578,GVgg!$D$12:CO$600,AB$3,FALSE)),"i.a",VLOOKUP($C578,GVgg!$D$12:CO$600,AB$3,FALSE)),"i.a"))</f>
        <v>i.a</v>
      </c>
    </row>
    <row r="579" spans="1:28" x14ac:dyDescent="0.2">
      <c r="A579" s="45">
        <v>571</v>
      </c>
      <c r="B579" s="45">
        <f>IF(OR(B578=B577,INDEX(GVgg!$B$12:$D$600,B578,1)=""),B578+1,B578)</f>
        <v>571</v>
      </c>
      <c r="C579" s="45">
        <f>IF(B579=B580,"",INDEX(GVgg!$B$12:$D$600,B579,3))</f>
        <v>0</v>
      </c>
      <c r="D579" s="51" t="str">
        <f>_xlfn.IFNA(IF(OR($C579="",ISBLANK(VLOOKUP($C579,GVgg!$D$11:$BV1170,$I$3,FALSE))),"",VLOOKUP($C579,GVgg!$D$11:$BV1170,$I$3,FALSE)),"")</f>
        <v/>
      </c>
      <c r="E579" s="51" t="str">
        <f>_xlfn.IFNA(IF(OR($C579="",ISBLANK(VLOOKUP($C579,GVgg!$D$11:$BV1170,$I$3-1,FALSE))),"",VLOOKUP($C579,GVgg!$D$11:$BV1170,$I$3-1,FALSE)),"")</f>
        <v/>
      </c>
      <c r="F579" s="51">
        <f>IF(B579=B580,UPPER(MID(INDEX(GVgg!$B$12:$F$600,B579,1),9,99)),INDEX(GVgg!$B$12:$F$600,B579,5))</f>
        <v>0</v>
      </c>
      <c r="G579" s="51">
        <f>IF(B579=B580,UPPER(MID(INDEX(GVgg!$B$12:$F$600,B579,1),9,99)),INDEX(GVgg!$B$12:$F$600,B579,4))</f>
        <v>0</v>
      </c>
      <c r="H579" s="106">
        <f t="shared" si="18"/>
        <v>0</v>
      </c>
      <c r="I579" s="108" t="str">
        <f t="shared" si="19"/>
        <v xml:space="preserve"> </v>
      </c>
      <c r="J579" s="134" t="str">
        <f>IF($C579="","",_xlfn.IFNA(IF(ISBLANK(VLOOKUP($C579,GVgg!$D$12:BW$600,J$3,FALSE)),"i.a",VLOOKUP($C579,GVgg!$D$12:BW$600,J$3,FALSE)),"i.a"))</f>
        <v>i.a</v>
      </c>
      <c r="K579" s="134" t="str">
        <f>IF($C579="","",_xlfn.IFNA(IF(ISBLANK(VLOOKUP($C579,GVgg!$D$12:BX$600,K$3,FALSE)),"i.a",VLOOKUP($C579,GVgg!$D$12:BX$600,K$3,FALSE)),"i.a"))</f>
        <v>i.a</v>
      </c>
      <c r="L579" s="134" t="str">
        <f>IF($C579="","",_xlfn.IFNA(IF(ISBLANK(VLOOKUP($C579,GVgg!$D$12:BY$600,L$3,FALSE)),"i.a",VLOOKUP($C579,GVgg!$D$12:BY$600,L$3,FALSE)),"i.a"))</f>
        <v>i.a</v>
      </c>
      <c r="M579" s="134" t="str">
        <f>IF($C579="","",_xlfn.IFNA(IF(ISBLANK(VLOOKUP($C579,GVgg!$D$12:BZ$600,M$3,FALSE)),"i.a",VLOOKUP($C579,GVgg!$D$12:BZ$600,M$3,FALSE)),"i.a"))</f>
        <v>i.a</v>
      </c>
      <c r="N579" s="134" t="str">
        <f>IF($C579="","",_xlfn.IFNA(IF(ISBLANK(VLOOKUP($C579,GVgg!$D$12:CA$600,N$3,FALSE)),"i.a",VLOOKUP($C579,GVgg!$D$12:CA$600,N$3,FALSE)),"i.a"))</f>
        <v>i.a</v>
      </c>
      <c r="O579" s="134" t="str">
        <f>IF($C579="","",_xlfn.IFNA(IF(ISBLANK(VLOOKUP($C579,GVgg!$D$12:CB$600,O$3,FALSE)),"i.a",VLOOKUP($C579,GVgg!$D$12:CB$600,O$3,FALSE)),"i.a"))</f>
        <v>i.a</v>
      </c>
      <c r="P579" s="134" t="str">
        <f>IF($C579="","",_xlfn.IFNA(IF(ISBLANK(VLOOKUP($C579,GVgg!$D$12:CC$600,P$3,FALSE)),"i.a",VLOOKUP($C579,GVgg!$D$12:CC$600,P$3,FALSE)),"i.a"))</f>
        <v>i.a</v>
      </c>
      <c r="Q579" s="134" t="str">
        <f>IF($C579="","",_xlfn.IFNA(IF(ISBLANK(VLOOKUP($C579,GVgg!$D$12:CD$600,Q$3,FALSE)),"i.a",VLOOKUP($C579,GVgg!$D$12:CD$600,Q$3,FALSE)),"i.a"))</f>
        <v>i.a</v>
      </c>
      <c r="R579" s="134" t="str">
        <f>IF($C579="","",_xlfn.IFNA(IF(ISBLANK(VLOOKUP($C579,GVgg!$D$12:CE$600,R$3,FALSE)),"i.a",VLOOKUP($C579,GVgg!$D$12:CE$600,R$3,FALSE)),"i.a"))</f>
        <v>i.a</v>
      </c>
      <c r="S579" s="134" t="str">
        <f>IF($C579="","",_xlfn.IFNA(IF(ISBLANK(VLOOKUP($C579,GVgg!$D$12:CF$600,S$3,FALSE)),"i.a",VLOOKUP($C579,GVgg!$D$12:CF$600,S$3,FALSE)),"i.a"))</f>
        <v>i.a</v>
      </c>
      <c r="T579" s="134" t="str">
        <f>IF($C579="","",_xlfn.IFNA(IF(ISBLANK(VLOOKUP($C579,GVgg!$D$12:CG$600,T$3,FALSE)),"i.a",VLOOKUP($C579,GVgg!$D$12:CG$600,T$3,FALSE)),"i.a"))</f>
        <v>i.a</v>
      </c>
      <c r="U579" s="134" t="str">
        <f>IF($C579="","",_xlfn.IFNA(IF(ISBLANK(VLOOKUP($C579,GVgg!$D$12:CH$600,U$3,FALSE)),"i.a",VLOOKUP($C579,GVgg!$D$12:CH$600,U$3,FALSE)),"i.a"))</f>
        <v>i.a</v>
      </c>
      <c r="V579" s="134" t="str">
        <f>IF($C579="","",_xlfn.IFNA(IF(ISBLANK(VLOOKUP($C579,GVgg!$D$12:CI$600,V$3,FALSE)),"i.a",VLOOKUP($C579,GVgg!$D$12:CI$600,V$3,FALSE)),"i.a"))</f>
        <v>i.a</v>
      </c>
      <c r="W579" s="134" t="str">
        <f>IF($C579="","",_xlfn.IFNA(IF(ISBLANK(VLOOKUP($C579,GVgg!$D$12:CJ$600,W$3,FALSE)),"i.a",VLOOKUP($C579,GVgg!$D$12:CJ$600,W$3,FALSE)),"i.a"))</f>
        <v>i.a</v>
      </c>
      <c r="X579" s="134" t="str">
        <f>IF($C579="","",_xlfn.IFNA(IF(ISBLANK(VLOOKUP($C579,GVgg!$D$12:CK$600,X$3,FALSE)),"i.a",VLOOKUP($C579,GVgg!$D$12:CK$600,X$3,FALSE)),"i.a"))</f>
        <v>i.a</v>
      </c>
      <c r="Y579" s="134" t="str">
        <f>IF($C579="","",_xlfn.IFNA(IF(ISBLANK(VLOOKUP($C579,GVgg!$D$12:CL$600,Y$3,FALSE)),"i.a",VLOOKUP($C579,GVgg!$D$12:CL$600,Y$3,FALSE)),"i.a"))</f>
        <v>i.a</v>
      </c>
      <c r="Z579" s="134" t="str">
        <f>IF($C579="","",_xlfn.IFNA(IF(ISBLANK(VLOOKUP($C579,GVgg!$D$12:CM$600,Z$3,FALSE)),"i.a",VLOOKUP($C579,GVgg!$D$12:CM$600,Z$3,FALSE)),"i.a"))</f>
        <v>i.a</v>
      </c>
      <c r="AA579" s="134" t="str">
        <f>IF($C579="","",_xlfn.IFNA(IF(ISBLANK(VLOOKUP($C579,GVgg!$D$12:CN$600,AA$3,FALSE)),"i.a",VLOOKUP($C579,GVgg!$D$12:CN$600,AA$3,FALSE)),"i.a"))</f>
        <v>i.a</v>
      </c>
      <c r="AB579" s="134" t="str">
        <f>IF($C579="","",_xlfn.IFNA(IF(ISBLANK(VLOOKUP($C579,GVgg!$D$12:CO$600,AB$3,FALSE)),"i.a",VLOOKUP($C579,GVgg!$D$12:CO$600,AB$3,FALSE)),"i.a"))</f>
        <v>i.a</v>
      </c>
    </row>
    <row r="580" spans="1:28" x14ac:dyDescent="0.2">
      <c r="A580" s="45">
        <v>572</v>
      </c>
      <c r="B580" s="45">
        <f>IF(OR(B579=B578,INDEX(GVgg!$B$12:$D$600,B579,1)=""),B579+1,B579)</f>
        <v>572</v>
      </c>
      <c r="C580" s="45">
        <f>IF(B580=B581,"",INDEX(GVgg!$B$12:$D$600,B580,3))</f>
        <v>0</v>
      </c>
      <c r="D580" s="51" t="str">
        <f>_xlfn.IFNA(IF(OR($C580="",ISBLANK(VLOOKUP($C580,GVgg!$D$11:$BV1171,$I$3,FALSE))),"",VLOOKUP($C580,GVgg!$D$11:$BV1171,$I$3,FALSE)),"")</f>
        <v/>
      </c>
      <c r="E580" s="51" t="str">
        <f>_xlfn.IFNA(IF(OR($C580="",ISBLANK(VLOOKUP($C580,GVgg!$D$11:$BV1171,$I$3-1,FALSE))),"",VLOOKUP($C580,GVgg!$D$11:$BV1171,$I$3-1,FALSE)),"")</f>
        <v/>
      </c>
      <c r="F580" s="51">
        <f>IF(B580=B581,UPPER(MID(INDEX(GVgg!$B$12:$F$600,B580,1),9,99)),INDEX(GVgg!$B$12:$F$600,B580,5))</f>
        <v>0</v>
      </c>
      <c r="G580" s="51">
        <f>IF(B580=B581,UPPER(MID(INDEX(GVgg!$B$12:$F$600,B580,1),9,99)),INDEX(GVgg!$B$12:$F$600,B580,4))</f>
        <v>0</v>
      </c>
      <c r="H580" s="106">
        <f t="shared" si="18"/>
        <v>0</v>
      </c>
      <c r="I580" s="108" t="str">
        <f t="shared" si="19"/>
        <v xml:space="preserve"> </v>
      </c>
      <c r="J580" s="134" t="str">
        <f>IF($C580="","",_xlfn.IFNA(IF(ISBLANK(VLOOKUP($C580,GVgg!$D$12:BW$600,J$3,FALSE)),"i.a",VLOOKUP($C580,GVgg!$D$12:BW$600,J$3,FALSE)),"i.a"))</f>
        <v>i.a</v>
      </c>
      <c r="K580" s="134" t="str">
        <f>IF($C580="","",_xlfn.IFNA(IF(ISBLANK(VLOOKUP($C580,GVgg!$D$12:BX$600,K$3,FALSE)),"i.a",VLOOKUP($C580,GVgg!$D$12:BX$600,K$3,FALSE)),"i.a"))</f>
        <v>i.a</v>
      </c>
      <c r="L580" s="134" t="str">
        <f>IF($C580="","",_xlfn.IFNA(IF(ISBLANK(VLOOKUP($C580,GVgg!$D$12:BY$600,L$3,FALSE)),"i.a",VLOOKUP($C580,GVgg!$D$12:BY$600,L$3,FALSE)),"i.a"))</f>
        <v>i.a</v>
      </c>
      <c r="M580" s="134" t="str">
        <f>IF($C580="","",_xlfn.IFNA(IF(ISBLANK(VLOOKUP($C580,GVgg!$D$12:BZ$600,M$3,FALSE)),"i.a",VLOOKUP($C580,GVgg!$D$12:BZ$600,M$3,FALSE)),"i.a"))</f>
        <v>i.a</v>
      </c>
      <c r="N580" s="134" t="str">
        <f>IF($C580="","",_xlfn.IFNA(IF(ISBLANK(VLOOKUP($C580,GVgg!$D$12:CA$600,N$3,FALSE)),"i.a",VLOOKUP($C580,GVgg!$D$12:CA$600,N$3,FALSE)),"i.a"))</f>
        <v>i.a</v>
      </c>
      <c r="O580" s="134" t="str">
        <f>IF($C580="","",_xlfn.IFNA(IF(ISBLANK(VLOOKUP($C580,GVgg!$D$12:CB$600,O$3,FALSE)),"i.a",VLOOKUP($C580,GVgg!$D$12:CB$600,O$3,FALSE)),"i.a"))</f>
        <v>i.a</v>
      </c>
      <c r="P580" s="134" t="str">
        <f>IF($C580="","",_xlfn.IFNA(IF(ISBLANK(VLOOKUP($C580,GVgg!$D$12:CC$600,P$3,FALSE)),"i.a",VLOOKUP($C580,GVgg!$D$12:CC$600,P$3,FALSE)),"i.a"))</f>
        <v>i.a</v>
      </c>
      <c r="Q580" s="134" t="str">
        <f>IF($C580="","",_xlfn.IFNA(IF(ISBLANK(VLOOKUP($C580,GVgg!$D$12:CD$600,Q$3,FALSE)),"i.a",VLOOKUP($C580,GVgg!$D$12:CD$600,Q$3,FALSE)),"i.a"))</f>
        <v>i.a</v>
      </c>
      <c r="R580" s="134" t="str">
        <f>IF($C580="","",_xlfn.IFNA(IF(ISBLANK(VLOOKUP($C580,GVgg!$D$12:CE$600,R$3,FALSE)),"i.a",VLOOKUP($C580,GVgg!$D$12:CE$600,R$3,FALSE)),"i.a"))</f>
        <v>i.a</v>
      </c>
      <c r="S580" s="134" t="str">
        <f>IF($C580="","",_xlfn.IFNA(IF(ISBLANK(VLOOKUP($C580,GVgg!$D$12:CF$600,S$3,FALSE)),"i.a",VLOOKUP($C580,GVgg!$D$12:CF$600,S$3,FALSE)),"i.a"))</f>
        <v>i.a</v>
      </c>
      <c r="T580" s="134" t="str">
        <f>IF($C580="","",_xlfn.IFNA(IF(ISBLANK(VLOOKUP($C580,GVgg!$D$12:CG$600,T$3,FALSE)),"i.a",VLOOKUP($C580,GVgg!$D$12:CG$600,T$3,FALSE)),"i.a"))</f>
        <v>i.a</v>
      </c>
      <c r="U580" s="134" t="str">
        <f>IF($C580="","",_xlfn.IFNA(IF(ISBLANK(VLOOKUP($C580,GVgg!$D$12:CH$600,U$3,FALSE)),"i.a",VLOOKUP($C580,GVgg!$D$12:CH$600,U$3,FALSE)),"i.a"))</f>
        <v>i.a</v>
      </c>
      <c r="V580" s="134" t="str">
        <f>IF($C580="","",_xlfn.IFNA(IF(ISBLANK(VLOOKUP($C580,GVgg!$D$12:CI$600,V$3,FALSE)),"i.a",VLOOKUP($C580,GVgg!$D$12:CI$600,V$3,FALSE)),"i.a"))</f>
        <v>i.a</v>
      </c>
      <c r="W580" s="134" t="str">
        <f>IF($C580="","",_xlfn.IFNA(IF(ISBLANK(VLOOKUP($C580,GVgg!$D$12:CJ$600,W$3,FALSE)),"i.a",VLOOKUP($C580,GVgg!$D$12:CJ$600,W$3,FALSE)),"i.a"))</f>
        <v>i.a</v>
      </c>
      <c r="X580" s="134" t="str">
        <f>IF($C580="","",_xlfn.IFNA(IF(ISBLANK(VLOOKUP($C580,GVgg!$D$12:CK$600,X$3,FALSE)),"i.a",VLOOKUP($C580,GVgg!$D$12:CK$600,X$3,FALSE)),"i.a"))</f>
        <v>i.a</v>
      </c>
      <c r="Y580" s="134" t="str">
        <f>IF($C580="","",_xlfn.IFNA(IF(ISBLANK(VLOOKUP($C580,GVgg!$D$12:CL$600,Y$3,FALSE)),"i.a",VLOOKUP($C580,GVgg!$D$12:CL$600,Y$3,FALSE)),"i.a"))</f>
        <v>i.a</v>
      </c>
      <c r="Z580" s="134" t="str">
        <f>IF($C580="","",_xlfn.IFNA(IF(ISBLANK(VLOOKUP($C580,GVgg!$D$12:CM$600,Z$3,FALSE)),"i.a",VLOOKUP($C580,GVgg!$D$12:CM$600,Z$3,FALSE)),"i.a"))</f>
        <v>i.a</v>
      </c>
      <c r="AA580" s="134" t="str">
        <f>IF($C580="","",_xlfn.IFNA(IF(ISBLANK(VLOOKUP($C580,GVgg!$D$12:CN$600,AA$3,FALSE)),"i.a",VLOOKUP($C580,GVgg!$D$12:CN$600,AA$3,FALSE)),"i.a"))</f>
        <v>i.a</v>
      </c>
      <c r="AB580" s="134" t="str">
        <f>IF($C580="","",_xlfn.IFNA(IF(ISBLANK(VLOOKUP($C580,GVgg!$D$12:CO$600,AB$3,FALSE)),"i.a",VLOOKUP($C580,GVgg!$D$12:CO$600,AB$3,FALSE)),"i.a"))</f>
        <v>i.a</v>
      </c>
    </row>
    <row r="581" spans="1:28" x14ac:dyDescent="0.2">
      <c r="A581" s="45">
        <v>573</v>
      </c>
      <c r="B581" s="45">
        <f>IF(OR(B580=B579,INDEX(GVgg!$B$12:$D$600,B580,1)=""),B580+1,B580)</f>
        <v>573</v>
      </c>
      <c r="C581" s="45">
        <f>IF(B581=B582,"",INDEX(GVgg!$B$12:$D$600,B581,3))</f>
        <v>0</v>
      </c>
      <c r="D581" s="51" t="str">
        <f>_xlfn.IFNA(IF(OR($C581="",ISBLANK(VLOOKUP($C581,GVgg!$D$11:$BV1172,$I$3,FALSE))),"",VLOOKUP($C581,GVgg!$D$11:$BV1172,$I$3,FALSE)),"")</f>
        <v/>
      </c>
      <c r="E581" s="51" t="str">
        <f>_xlfn.IFNA(IF(OR($C581="",ISBLANK(VLOOKUP($C581,GVgg!$D$11:$BV1172,$I$3-1,FALSE))),"",VLOOKUP($C581,GVgg!$D$11:$BV1172,$I$3-1,FALSE)),"")</f>
        <v/>
      </c>
      <c r="F581" s="51">
        <f>IF(B581=B582,UPPER(MID(INDEX(GVgg!$B$12:$F$600,B581,1),9,99)),INDEX(GVgg!$B$12:$F$600,B581,5))</f>
        <v>0</v>
      </c>
      <c r="G581" s="51">
        <f>IF(B581=B582,UPPER(MID(INDEX(GVgg!$B$12:$F$600,B581,1),9,99)),INDEX(GVgg!$B$12:$F$600,B581,4))</f>
        <v>0</v>
      </c>
      <c r="H581" s="106">
        <f t="shared" si="18"/>
        <v>0</v>
      </c>
      <c r="I581" s="108" t="str">
        <f t="shared" si="19"/>
        <v xml:space="preserve"> </v>
      </c>
      <c r="J581" s="134" t="str">
        <f>IF($C581="","",_xlfn.IFNA(IF(ISBLANK(VLOOKUP($C581,GVgg!$D$12:BW$600,J$3,FALSE)),"i.a",VLOOKUP($C581,GVgg!$D$12:BW$600,J$3,FALSE)),"i.a"))</f>
        <v>i.a</v>
      </c>
      <c r="K581" s="134" t="str">
        <f>IF($C581="","",_xlfn.IFNA(IF(ISBLANK(VLOOKUP($C581,GVgg!$D$12:BX$600,K$3,FALSE)),"i.a",VLOOKUP($C581,GVgg!$D$12:BX$600,K$3,FALSE)),"i.a"))</f>
        <v>i.a</v>
      </c>
      <c r="L581" s="134" t="str">
        <f>IF($C581="","",_xlfn.IFNA(IF(ISBLANK(VLOOKUP($C581,GVgg!$D$12:BY$600,L$3,FALSE)),"i.a",VLOOKUP($C581,GVgg!$D$12:BY$600,L$3,FALSE)),"i.a"))</f>
        <v>i.a</v>
      </c>
      <c r="M581" s="134" t="str">
        <f>IF($C581="","",_xlfn.IFNA(IF(ISBLANK(VLOOKUP($C581,GVgg!$D$12:BZ$600,M$3,FALSE)),"i.a",VLOOKUP($C581,GVgg!$D$12:BZ$600,M$3,FALSE)),"i.a"))</f>
        <v>i.a</v>
      </c>
      <c r="N581" s="134" t="str">
        <f>IF($C581="","",_xlfn.IFNA(IF(ISBLANK(VLOOKUP($C581,GVgg!$D$12:CA$600,N$3,FALSE)),"i.a",VLOOKUP($C581,GVgg!$D$12:CA$600,N$3,FALSE)),"i.a"))</f>
        <v>i.a</v>
      </c>
      <c r="O581" s="134" t="str">
        <f>IF($C581="","",_xlfn.IFNA(IF(ISBLANK(VLOOKUP($C581,GVgg!$D$12:CB$600,O$3,FALSE)),"i.a",VLOOKUP($C581,GVgg!$D$12:CB$600,O$3,FALSE)),"i.a"))</f>
        <v>i.a</v>
      </c>
      <c r="P581" s="134" t="str">
        <f>IF($C581="","",_xlfn.IFNA(IF(ISBLANK(VLOOKUP($C581,GVgg!$D$12:CC$600,P$3,FALSE)),"i.a",VLOOKUP($C581,GVgg!$D$12:CC$600,P$3,FALSE)),"i.a"))</f>
        <v>i.a</v>
      </c>
      <c r="Q581" s="134" t="str">
        <f>IF($C581="","",_xlfn.IFNA(IF(ISBLANK(VLOOKUP($C581,GVgg!$D$12:CD$600,Q$3,FALSE)),"i.a",VLOOKUP($C581,GVgg!$D$12:CD$600,Q$3,FALSE)),"i.a"))</f>
        <v>i.a</v>
      </c>
      <c r="R581" s="134" t="str">
        <f>IF($C581="","",_xlfn.IFNA(IF(ISBLANK(VLOOKUP($C581,GVgg!$D$12:CE$600,R$3,FALSE)),"i.a",VLOOKUP($C581,GVgg!$D$12:CE$600,R$3,FALSE)),"i.a"))</f>
        <v>i.a</v>
      </c>
      <c r="S581" s="134" t="str">
        <f>IF($C581="","",_xlfn.IFNA(IF(ISBLANK(VLOOKUP($C581,GVgg!$D$12:CF$600,S$3,FALSE)),"i.a",VLOOKUP($C581,GVgg!$D$12:CF$600,S$3,FALSE)),"i.a"))</f>
        <v>i.a</v>
      </c>
      <c r="T581" s="134" t="str">
        <f>IF($C581="","",_xlfn.IFNA(IF(ISBLANK(VLOOKUP($C581,GVgg!$D$12:CG$600,T$3,FALSE)),"i.a",VLOOKUP($C581,GVgg!$D$12:CG$600,T$3,FALSE)),"i.a"))</f>
        <v>i.a</v>
      </c>
      <c r="U581" s="134" t="str">
        <f>IF($C581="","",_xlfn.IFNA(IF(ISBLANK(VLOOKUP($C581,GVgg!$D$12:CH$600,U$3,FALSE)),"i.a",VLOOKUP($C581,GVgg!$D$12:CH$600,U$3,FALSE)),"i.a"))</f>
        <v>i.a</v>
      </c>
      <c r="V581" s="134" t="str">
        <f>IF($C581="","",_xlfn.IFNA(IF(ISBLANK(VLOOKUP($C581,GVgg!$D$12:CI$600,V$3,FALSE)),"i.a",VLOOKUP($C581,GVgg!$D$12:CI$600,V$3,FALSE)),"i.a"))</f>
        <v>i.a</v>
      </c>
      <c r="W581" s="134" t="str">
        <f>IF($C581="","",_xlfn.IFNA(IF(ISBLANK(VLOOKUP($C581,GVgg!$D$12:CJ$600,W$3,FALSE)),"i.a",VLOOKUP($C581,GVgg!$D$12:CJ$600,W$3,FALSE)),"i.a"))</f>
        <v>i.a</v>
      </c>
      <c r="X581" s="134" t="str">
        <f>IF($C581="","",_xlfn.IFNA(IF(ISBLANK(VLOOKUP($C581,GVgg!$D$12:CK$600,X$3,FALSE)),"i.a",VLOOKUP($C581,GVgg!$D$12:CK$600,X$3,FALSE)),"i.a"))</f>
        <v>i.a</v>
      </c>
      <c r="Y581" s="134" t="str">
        <f>IF($C581="","",_xlfn.IFNA(IF(ISBLANK(VLOOKUP($C581,GVgg!$D$12:CL$600,Y$3,FALSE)),"i.a",VLOOKUP($C581,GVgg!$D$12:CL$600,Y$3,FALSE)),"i.a"))</f>
        <v>i.a</v>
      </c>
      <c r="Z581" s="134" t="str">
        <f>IF($C581="","",_xlfn.IFNA(IF(ISBLANK(VLOOKUP($C581,GVgg!$D$12:CM$600,Z$3,FALSE)),"i.a",VLOOKUP($C581,GVgg!$D$12:CM$600,Z$3,FALSE)),"i.a"))</f>
        <v>i.a</v>
      </c>
      <c r="AA581" s="134" t="str">
        <f>IF($C581="","",_xlfn.IFNA(IF(ISBLANK(VLOOKUP($C581,GVgg!$D$12:CN$600,AA$3,FALSE)),"i.a",VLOOKUP($C581,GVgg!$D$12:CN$600,AA$3,FALSE)),"i.a"))</f>
        <v>i.a</v>
      </c>
      <c r="AB581" s="134" t="str">
        <f>IF($C581="","",_xlfn.IFNA(IF(ISBLANK(VLOOKUP($C581,GVgg!$D$12:CO$600,AB$3,FALSE)),"i.a",VLOOKUP($C581,GVgg!$D$12:CO$600,AB$3,FALSE)),"i.a"))</f>
        <v>i.a</v>
      </c>
    </row>
    <row r="582" spans="1:28" x14ac:dyDescent="0.2">
      <c r="A582" s="45">
        <v>574</v>
      </c>
      <c r="B582" s="45">
        <f>IF(OR(B581=B580,INDEX(GVgg!$B$12:$D$600,B581,1)=""),B581+1,B581)</f>
        <v>574</v>
      </c>
      <c r="C582" s="45">
        <f>IF(B582=B583,"",INDEX(GVgg!$B$12:$D$600,B582,3))</f>
        <v>0</v>
      </c>
      <c r="D582" s="51" t="str">
        <f>_xlfn.IFNA(IF(OR($C582="",ISBLANK(VLOOKUP($C582,GVgg!$D$11:$BV1173,$I$3,FALSE))),"",VLOOKUP($C582,GVgg!$D$11:$BV1173,$I$3,FALSE)),"")</f>
        <v/>
      </c>
      <c r="E582" s="51" t="str">
        <f>_xlfn.IFNA(IF(OR($C582="",ISBLANK(VLOOKUP($C582,GVgg!$D$11:$BV1173,$I$3-1,FALSE))),"",VLOOKUP($C582,GVgg!$D$11:$BV1173,$I$3-1,FALSE)),"")</f>
        <v/>
      </c>
      <c r="F582" s="51">
        <f>IF(B582=B583,UPPER(MID(INDEX(GVgg!$B$12:$F$600,B582,1),9,99)),INDEX(GVgg!$B$12:$F$600,B582,5))</f>
        <v>0</v>
      </c>
      <c r="G582" s="51">
        <f>IF(B582=B583,UPPER(MID(INDEX(GVgg!$B$12:$F$600,B582,1),9,99)),INDEX(GVgg!$B$12:$F$600,B582,4))</f>
        <v>0</v>
      </c>
      <c r="H582" s="106">
        <f t="shared" si="18"/>
        <v>0</v>
      </c>
      <c r="I582" s="108" t="str">
        <f t="shared" si="19"/>
        <v xml:space="preserve"> </v>
      </c>
      <c r="J582" s="134" t="str">
        <f>IF($C582="","",_xlfn.IFNA(IF(ISBLANK(VLOOKUP($C582,GVgg!$D$12:BW$600,J$3,FALSE)),"i.a",VLOOKUP($C582,GVgg!$D$12:BW$600,J$3,FALSE)),"i.a"))</f>
        <v>i.a</v>
      </c>
      <c r="K582" s="134" t="str">
        <f>IF($C582="","",_xlfn.IFNA(IF(ISBLANK(VLOOKUP($C582,GVgg!$D$12:BX$600,K$3,FALSE)),"i.a",VLOOKUP($C582,GVgg!$D$12:BX$600,K$3,FALSE)),"i.a"))</f>
        <v>i.a</v>
      </c>
      <c r="L582" s="134" t="str">
        <f>IF($C582="","",_xlfn.IFNA(IF(ISBLANK(VLOOKUP($C582,GVgg!$D$12:BY$600,L$3,FALSE)),"i.a",VLOOKUP($C582,GVgg!$D$12:BY$600,L$3,FALSE)),"i.a"))</f>
        <v>i.a</v>
      </c>
      <c r="M582" s="134" t="str">
        <f>IF($C582="","",_xlfn.IFNA(IF(ISBLANK(VLOOKUP($C582,GVgg!$D$12:BZ$600,M$3,FALSE)),"i.a",VLOOKUP($C582,GVgg!$D$12:BZ$600,M$3,FALSE)),"i.a"))</f>
        <v>i.a</v>
      </c>
      <c r="N582" s="134" t="str">
        <f>IF($C582="","",_xlfn.IFNA(IF(ISBLANK(VLOOKUP($C582,GVgg!$D$12:CA$600,N$3,FALSE)),"i.a",VLOOKUP($C582,GVgg!$D$12:CA$600,N$3,FALSE)),"i.a"))</f>
        <v>i.a</v>
      </c>
      <c r="O582" s="134" t="str">
        <f>IF($C582="","",_xlfn.IFNA(IF(ISBLANK(VLOOKUP($C582,GVgg!$D$12:CB$600,O$3,FALSE)),"i.a",VLOOKUP($C582,GVgg!$D$12:CB$600,O$3,FALSE)),"i.a"))</f>
        <v>i.a</v>
      </c>
      <c r="P582" s="134" t="str">
        <f>IF($C582="","",_xlfn.IFNA(IF(ISBLANK(VLOOKUP($C582,GVgg!$D$12:CC$600,P$3,FALSE)),"i.a",VLOOKUP($C582,GVgg!$D$12:CC$600,P$3,FALSE)),"i.a"))</f>
        <v>i.a</v>
      </c>
      <c r="Q582" s="134" t="str">
        <f>IF($C582="","",_xlfn.IFNA(IF(ISBLANK(VLOOKUP($C582,GVgg!$D$12:CD$600,Q$3,FALSE)),"i.a",VLOOKUP($C582,GVgg!$D$12:CD$600,Q$3,FALSE)),"i.a"))</f>
        <v>i.a</v>
      </c>
      <c r="R582" s="134" t="str">
        <f>IF($C582="","",_xlfn.IFNA(IF(ISBLANK(VLOOKUP($C582,GVgg!$D$12:CE$600,R$3,FALSE)),"i.a",VLOOKUP($C582,GVgg!$D$12:CE$600,R$3,FALSE)),"i.a"))</f>
        <v>i.a</v>
      </c>
      <c r="S582" s="134" t="str">
        <f>IF($C582="","",_xlfn.IFNA(IF(ISBLANK(VLOOKUP($C582,GVgg!$D$12:CF$600,S$3,FALSE)),"i.a",VLOOKUP($C582,GVgg!$D$12:CF$600,S$3,FALSE)),"i.a"))</f>
        <v>i.a</v>
      </c>
      <c r="T582" s="134" t="str">
        <f>IF($C582="","",_xlfn.IFNA(IF(ISBLANK(VLOOKUP($C582,GVgg!$D$12:CG$600,T$3,FALSE)),"i.a",VLOOKUP($C582,GVgg!$D$12:CG$600,T$3,FALSE)),"i.a"))</f>
        <v>i.a</v>
      </c>
      <c r="U582" s="134" t="str">
        <f>IF($C582="","",_xlfn.IFNA(IF(ISBLANK(VLOOKUP($C582,GVgg!$D$12:CH$600,U$3,FALSE)),"i.a",VLOOKUP($C582,GVgg!$D$12:CH$600,U$3,FALSE)),"i.a"))</f>
        <v>i.a</v>
      </c>
      <c r="V582" s="134" t="str">
        <f>IF($C582="","",_xlfn.IFNA(IF(ISBLANK(VLOOKUP($C582,GVgg!$D$12:CI$600,V$3,FALSE)),"i.a",VLOOKUP($C582,GVgg!$D$12:CI$600,V$3,FALSE)),"i.a"))</f>
        <v>i.a</v>
      </c>
      <c r="W582" s="134" t="str">
        <f>IF($C582="","",_xlfn.IFNA(IF(ISBLANK(VLOOKUP($C582,GVgg!$D$12:CJ$600,W$3,FALSE)),"i.a",VLOOKUP($C582,GVgg!$D$12:CJ$600,W$3,FALSE)),"i.a"))</f>
        <v>i.a</v>
      </c>
      <c r="X582" s="134" t="str">
        <f>IF($C582="","",_xlfn.IFNA(IF(ISBLANK(VLOOKUP($C582,GVgg!$D$12:CK$600,X$3,FALSE)),"i.a",VLOOKUP($C582,GVgg!$D$12:CK$600,X$3,FALSE)),"i.a"))</f>
        <v>i.a</v>
      </c>
      <c r="Y582" s="134" t="str">
        <f>IF($C582="","",_xlfn.IFNA(IF(ISBLANK(VLOOKUP($C582,GVgg!$D$12:CL$600,Y$3,FALSE)),"i.a",VLOOKUP($C582,GVgg!$D$12:CL$600,Y$3,FALSE)),"i.a"))</f>
        <v>i.a</v>
      </c>
      <c r="Z582" s="134" t="str">
        <f>IF($C582="","",_xlfn.IFNA(IF(ISBLANK(VLOOKUP($C582,GVgg!$D$12:CM$600,Z$3,FALSE)),"i.a",VLOOKUP($C582,GVgg!$D$12:CM$600,Z$3,FALSE)),"i.a"))</f>
        <v>i.a</v>
      </c>
      <c r="AA582" s="134" t="str">
        <f>IF($C582="","",_xlfn.IFNA(IF(ISBLANK(VLOOKUP($C582,GVgg!$D$12:CN$600,AA$3,FALSE)),"i.a",VLOOKUP($C582,GVgg!$D$12:CN$600,AA$3,FALSE)),"i.a"))</f>
        <v>i.a</v>
      </c>
      <c r="AB582" s="134" t="str">
        <f>IF($C582="","",_xlfn.IFNA(IF(ISBLANK(VLOOKUP($C582,GVgg!$D$12:CO$600,AB$3,FALSE)),"i.a",VLOOKUP($C582,GVgg!$D$12:CO$600,AB$3,FALSE)),"i.a"))</f>
        <v>i.a</v>
      </c>
    </row>
    <row r="583" spans="1:28" x14ac:dyDescent="0.2">
      <c r="A583" s="45">
        <v>575</v>
      </c>
      <c r="B583" s="45">
        <f>IF(OR(B582=B581,INDEX(GVgg!$B$12:$D$600,B582,1)=""),B582+1,B582)</f>
        <v>575</v>
      </c>
      <c r="C583" s="45">
        <f>IF(B583=B584,"",INDEX(GVgg!$B$12:$D$600,B583,3))</f>
        <v>0</v>
      </c>
      <c r="D583" s="51" t="str">
        <f>_xlfn.IFNA(IF(OR($C583="",ISBLANK(VLOOKUP($C583,GVgg!$D$11:$BV1174,$I$3,FALSE))),"",VLOOKUP($C583,GVgg!$D$11:$BV1174,$I$3,FALSE)),"")</f>
        <v/>
      </c>
      <c r="E583" s="51" t="str">
        <f>_xlfn.IFNA(IF(OR($C583="",ISBLANK(VLOOKUP($C583,GVgg!$D$11:$BV1174,$I$3-1,FALSE))),"",VLOOKUP($C583,GVgg!$D$11:$BV1174,$I$3-1,FALSE)),"")</f>
        <v/>
      </c>
      <c r="F583" s="51">
        <f>IF(B583=B584,UPPER(MID(INDEX(GVgg!$B$12:$F$600,B583,1),9,99)),INDEX(GVgg!$B$12:$F$600,B583,5))</f>
        <v>0</v>
      </c>
      <c r="G583" s="51">
        <f>IF(B583=B584,UPPER(MID(INDEX(GVgg!$B$12:$F$600,B583,1),9,99)),INDEX(GVgg!$B$12:$F$600,B583,4))</f>
        <v>0</v>
      </c>
      <c r="H583" s="106">
        <f t="shared" si="18"/>
        <v>0</v>
      </c>
      <c r="I583" s="108" t="str">
        <f t="shared" si="19"/>
        <v xml:space="preserve"> </v>
      </c>
      <c r="J583" s="134" t="str">
        <f>IF($C583="","",_xlfn.IFNA(IF(ISBLANK(VLOOKUP($C583,GVgg!$D$12:BW$600,J$3,FALSE)),"i.a",VLOOKUP($C583,GVgg!$D$12:BW$600,J$3,FALSE)),"i.a"))</f>
        <v>i.a</v>
      </c>
      <c r="K583" s="134" t="str">
        <f>IF($C583="","",_xlfn.IFNA(IF(ISBLANK(VLOOKUP($C583,GVgg!$D$12:BX$600,K$3,FALSE)),"i.a",VLOOKUP($C583,GVgg!$D$12:BX$600,K$3,FALSE)),"i.a"))</f>
        <v>i.a</v>
      </c>
      <c r="L583" s="134" t="str">
        <f>IF($C583="","",_xlfn.IFNA(IF(ISBLANK(VLOOKUP($C583,GVgg!$D$12:BY$600,L$3,FALSE)),"i.a",VLOOKUP($C583,GVgg!$D$12:BY$600,L$3,FALSE)),"i.a"))</f>
        <v>i.a</v>
      </c>
      <c r="M583" s="134" t="str">
        <f>IF($C583="","",_xlfn.IFNA(IF(ISBLANK(VLOOKUP($C583,GVgg!$D$12:BZ$600,M$3,FALSE)),"i.a",VLOOKUP($C583,GVgg!$D$12:BZ$600,M$3,FALSE)),"i.a"))</f>
        <v>i.a</v>
      </c>
      <c r="N583" s="134" t="str">
        <f>IF($C583="","",_xlfn.IFNA(IF(ISBLANK(VLOOKUP($C583,GVgg!$D$12:CA$600,N$3,FALSE)),"i.a",VLOOKUP($C583,GVgg!$D$12:CA$600,N$3,FALSE)),"i.a"))</f>
        <v>i.a</v>
      </c>
      <c r="O583" s="134" t="str">
        <f>IF($C583="","",_xlfn.IFNA(IF(ISBLANK(VLOOKUP($C583,GVgg!$D$12:CB$600,O$3,FALSE)),"i.a",VLOOKUP($C583,GVgg!$D$12:CB$600,O$3,FALSE)),"i.a"))</f>
        <v>i.a</v>
      </c>
      <c r="P583" s="134" t="str">
        <f>IF($C583="","",_xlfn.IFNA(IF(ISBLANK(VLOOKUP($C583,GVgg!$D$12:CC$600,P$3,FALSE)),"i.a",VLOOKUP($C583,GVgg!$D$12:CC$600,P$3,FALSE)),"i.a"))</f>
        <v>i.a</v>
      </c>
      <c r="Q583" s="134" t="str">
        <f>IF($C583="","",_xlfn.IFNA(IF(ISBLANK(VLOOKUP($C583,GVgg!$D$12:CD$600,Q$3,FALSE)),"i.a",VLOOKUP($C583,GVgg!$D$12:CD$600,Q$3,FALSE)),"i.a"))</f>
        <v>i.a</v>
      </c>
      <c r="R583" s="134" t="str">
        <f>IF($C583="","",_xlfn.IFNA(IF(ISBLANK(VLOOKUP($C583,GVgg!$D$12:CE$600,R$3,FALSE)),"i.a",VLOOKUP($C583,GVgg!$D$12:CE$600,R$3,FALSE)),"i.a"))</f>
        <v>i.a</v>
      </c>
      <c r="S583" s="134" t="str">
        <f>IF($C583="","",_xlfn.IFNA(IF(ISBLANK(VLOOKUP($C583,GVgg!$D$12:CF$600,S$3,FALSE)),"i.a",VLOOKUP($C583,GVgg!$D$12:CF$600,S$3,FALSE)),"i.a"))</f>
        <v>i.a</v>
      </c>
      <c r="T583" s="134" t="str">
        <f>IF($C583="","",_xlfn.IFNA(IF(ISBLANK(VLOOKUP($C583,GVgg!$D$12:CG$600,T$3,FALSE)),"i.a",VLOOKUP($C583,GVgg!$D$12:CG$600,T$3,FALSE)),"i.a"))</f>
        <v>i.a</v>
      </c>
      <c r="U583" s="134" t="str">
        <f>IF($C583="","",_xlfn.IFNA(IF(ISBLANK(VLOOKUP($C583,GVgg!$D$12:CH$600,U$3,FALSE)),"i.a",VLOOKUP($C583,GVgg!$D$12:CH$600,U$3,FALSE)),"i.a"))</f>
        <v>i.a</v>
      </c>
      <c r="V583" s="134" t="str">
        <f>IF($C583="","",_xlfn.IFNA(IF(ISBLANK(VLOOKUP($C583,GVgg!$D$12:CI$600,V$3,FALSE)),"i.a",VLOOKUP($C583,GVgg!$D$12:CI$600,V$3,FALSE)),"i.a"))</f>
        <v>i.a</v>
      </c>
      <c r="W583" s="134" t="str">
        <f>IF($C583="","",_xlfn.IFNA(IF(ISBLANK(VLOOKUP($C583,GVgg!$D$12:CJ$600,W$3,FALSE)),"i.a",VLOOKUP($C583,GVgg!$D$12:CJ$600,W$3,FALSE)),"i.a"))</f>
        <v>i.a</v>
      </c>
      <c r="X583" s="134" t="str">
        <f>IF($C583="","",_xlfn.IFNA(IF(ISBLANK(VLOOKUP($C583,GVgg!$D$12:CK$600,X$3,FALSE)),"i.a",VLOOKUP($C583,GVgg!$D$12:CK$600,X$3,FALSE)),"i.a"))</f>
        <v>i.a</v>
      </c>
      <c r="Y583" s="134" t="str">
        <f>IF($C583="","",_xlfn.IFNA(IF(ISBLANK(VLOOKUP($C583,GVgg!$D$12:CL$600,Y$3,FALSE)),"i.a",VLOOKUP($C583,GVgg!$D$12:CL$600,Y$3,FALSE)),"i.a"))</f>
        <v>i.a</v>
      </c>
      <c r="Z583" s="134" t="str">
        <f>IF($C583="","",_xlfn.IFNA(IF(ISBLANK(VLOOKUP($C583,GVgg!$D$12:CM$600,Z$3,FALSE)),"i.a",VLOOKUP($C583,GVgg!$D$12:CM$600,Z$3,FALSE)),"i.a"))</f>
        <v>i.a</v>
      </c>
      <c r="AA583" s="134" t="str">
        <f>IF($C583="","",_xlfn.IFNA(IF(ISBLANK(VLOOKUP($C583,GVgg!$D$12:CN$600,AA$3,FALSE)),"i.a",VLOOKUP($C583,GVgg!$D$12:CN$600,AA$3,FALSE)),"i.a"))</f>
        <v>i.a</v>
      </c>
      <c r="AB583" s="134" t="str">
        <f>IF($C583="","",_xlfn.IFNA(IF(ISBLANK(VLOOKUP($C583,GVgg!$D$12:CO$600,AB$3,FALSE)),"i.a",VLOOKUP($C583,GVgg!$D$12:CO$600,AB$3,FALSE)),"i.a"))</f>
        <v>i.a</v>
      </c>
    </row>
    <row r="584" spans="1:28" x14ac:dyDescent="0.2">
      <c r="A584" s="45">
        <v>576</v>
      </c>
      <c r="B584" s="45">
        <f>IF(OR(B583=B582,INDEX(GVgg!$B$12:$D$600,B583,1)=""),B583+1,B583)</f>
        <v>576</v>
      </c>
      <c r="C584" s="45">
        <f>IF(B584=B585,"",INDEX(GVgg!$B$12:$D$600,B584,3))</f>
        <v>0</v>
      </c>
      <c r="D584" s="51" t="str">
        <f>_xlfn.IFNA(IF(OR($C584="",ISBLANK(VLOOKUP($C584,GVgg!$D$11:$BV1175,$I$3,FALSE))),"",VLOOKUP($C584,GVgg!$D$11:$BV1175,$I$3,FALSE)),"")</f>
        <v/>
      </c>
      <c r="E584" s="51" t="str">
        <f>_xlfn.IFNA(IF(OR($C584="",ISBLANK(VLOOKUP($C584,GVgg!$D$11:$BV1175,$I$3-1,FALSE))),"",VLOOKUP($C584,GVgg!$D$11:$BV1175,$I$3-1,FALSE)),"")</f>
        <v/>
      </c>
      <c r="F584" s="51">
        <f>IF(B584=B585,UPPER(MID(INDEX(GVgg!$B$12:$F$600,B584,1),9,99)),INDEX(GVgg!$B$12:$F$600,B584,5))</f>
        <v>0</v>
      </c>
      <c r="G584" s="51">
        <f>IF(B584=B585,UPPER(MID(INDEX(GVgg!$B$12:$F$600,B584,1),9,99)),INDEX(GVgg!$B$12:$F$600,B584,4))</f>
        <v>0</v>
      </c>
      <c r="H584" s="106">
        <f t="shared" si="18"/>
        <v>0</v>
      </c>
      <c r="I584" s="108" t="str">
        <f t="shared" si="19"/>
        <v xml:space="preserve"> </v>
      </c>
      <c r="J584" s="134" t="str">
        <f>IF($C584="","",_xlfn.IFNA(IF(ISBLANK(VLOOKUP($C584,GVgg!$D$12:BW$600,J$3,FALSE)),"i.a",VLOOKUP($C584,GVgg!$D$12:BW$600,J$3,FALSE)),"i.a"))</f>
        <v>i.a</v>
      </c>
      <c r="K584" s="134" t="str">
        <f>IF($C584="","",_xlfn.IFNA(IF(ISBLANK(VLOOKUP($C584,GVgg!$D$12:BX$600,K$3,FALSE)),"i.a",VLOOKUP($C584,GVgg!$D$12:BX$600,K$3,FALSE)),"i.a"))</f>
        <v>i.a</v>
      </c>
      <c r="L584" s="134" t="str">
        <f>IF($C584="","",_xlfn.IFNA(IF(ISBLANK(VLOOKUP($C584,GVgg!$D$12:BY$600,L$3,FALSE)),"i.a",VLOOKUP($C584,GVgg!$D$12:BY$600,L$3,FALSE)),"i.a"))</f>
        <v>i.a</v>
      </c>
      <c r="M584" s="134" t="str">
        <f>IF($C584="","",_xlfn.IFNA(IF(ISBLANK(VLOOKUP($C584,GVgg!$D$12:BZ$600,M$3,FALSE)),"i.a",VLOOKUP($C584,GVgg!$D$12:BZ$600,M$3,FALSE)),"i.a"))</f>
        <v>i.a</v>
      </c>
      <c r="N584" s="134" t="str">
        <f>IF($C584="","",_xlfn.IFNA(IF(ISBLANK(VLOOKUP($C584,GVgg!$D$12:CA$600,N$3,FALSE)),"i.a",VLOOKUP($C584,GVgg!$D$12:CA$600,N$3,FALSE)),"i.a"))</f>
        <v>i.a</v>
      </c>
      <c r="O584" s="134" t="str">
        <f>IF($C584="","",_xlfn.IFNA(IF(ISBLANK(VLOOKUP($C584,GVgg!$D$12:CB$600,O$3,FALSE)),"i.a",VLOOKUP($C584,GVgg!$D$12:CB$600,O$3,FALSE)),"i.a"))</f>
        <v>i.a</v>
      </c>
      <c r="P584" s="134" t="str">
        <f>IF($C584="","",_xlfn.IFNA(IF(ISBLANK(VLOOKUP($C584,GVgg!$D$12:CC$600,P$3,FALSE)),"i.a",VLOOKUP($C584,GVgg!$D$12:CC$600,P$3,FALSE)),"i.a"))</f>
        <v>i.a</v>
      </c>
      <c r="Q584" s="134" t="str">
        <f>IF($C584="","",_xlfn.IFNA(IF(ISBLANK(VLOOKUP($C584,GVgg!$D$12:CD$600,Q$3,FALSE)),"i.a",VLOOKUP($C584,GVgg!$D$12:CD$600,Q$3,FALSE)),"i.a"))</f>
        <v>i.a</v>
      </c>
      <c r="R584" s="134" t="str">
        <f>IF($C584="","",_xlfn.IFNA(IF(ISBLANK(VLOOKUP($C584,GVgg!$D$12:CE$600,R$3,FALSE)),"i.a",VLOOKUP($C584,GVgg!$D$12:CE$600,R$3,FALSE)),"i.a"))</f>
        <v>i.a</v>
      </c>
      <c r="S584" s="134" t="str">
        <f>IF($C584="","",_xlfn.IFNA(IF(ISBLANK(VLOOKUP($C584,GVgg!$D$12:CF$600,S$3,FALSE)),"i.a",VLOOKUP($C584,GVgg!$D$12:CF$600,S$3,FALSE)),"i.a"))</f>
        <v>i.a</v>
      </c>
      <c r="T584" s="134" t="str">
        <f>IF($C584="","",_xlfn.IFNA(IF(ISBLANK(VLOOKUP($C584,GVgg!$D$12:CG$600,T$3,FALSE)),"i.a",VLOOKUP($C584,GVgg!$D$12:CG$600,T$3,FALSE)),"i.a"))</f>
        <v>i.a</v>
      </c>
      <c r="U584" s="134" t="str">
        <f>IF($C584="","",_xlfn.IFNA(IF(ISBLANK(VLOOKUP($C584,GVgg!$D$12:CH$600,U$3,FALSE)),"i.a",VLOOKUP($C584,GVgg!$D$12:CH$600,U$3,FALSE)),"i.a"))</f>
        <v>i.a</v>
      </c>
      <c r="V584" s="134" t="str">
        <f>IF($C584="","",_xlfn.IFNA(IF(ISBLANK(VLOOKUP($C584,GVgg!$D$12:CI$600,V$3,FALSE)),"i.a",VLOOKUP($C584,GVgg!$D$12:CI$600,V$3,FALSE)),"i.a"))</f>
        <v>i.a</v>
      </c>
      <c r="W584" s="134" t="str">
        <f>IF($C584="","",_xlfn.IFNA(IF(ISBLANK(VLOOKUP($C584,GVgg!$D$12:CJ$600,W$3,FALSE)),"i.a",VLOOKUP($C584,GVgg!$D$12:CJ$600,W$3,FALSE)),"i.a"))</f>
        <v>i.a</v>
      </c>
      <c r="X584" s="134" t="str">
        <f>IF($C584="","",_xlfn.IFNA(IF(ISBLANK(VLOOKUP($C584,GVgg!$D$12:CK$600,X$3,FALSE)),"i.a",VLOOKUP($C584,GVgg!$D$12:CK$600,X$3,FALSE)),"i.a"))</f>
        <v>i.a</v>
      </c>
      <c r="Y584" s="134" t="str">
        <f>IF($C584="","",_xlfn.IFNA(IF(ISBLANK(VLOOKUP($C584,GVgg!$D$12:CL$600,Y$3,FALSE)),"i.a",VLOOKUP($C584,GVgg!$D$12:CL$600,Y$3,FALSE)),"i.a"))</f>
        <v>i.a</v>
      </c>
      <c r="Z584" s="134" t="str">
        <f>IF($C584="","",_xlfn.IFNA(IF(ISBLANK(VLOOKUP($C584,GVgg!$D$12:CM$600,Z$3,FALSE)),"i.a",VLOOKUP($C584,GVgg!$D$12:CM$600,Z$3,FALSE)),"i.a"))</f>
        <v>i.a</v>
      </c>
      <c r="AA584" s="134" t="str">
        <f>IF($C584="","",_xlfn.IFNA(IF(ISBLANK(VLOOKUP($C584,GVgg!$D$12:CN$600,AA$3,FALSE)),"i.a",VLOOKUP($C584,GVgg!$D$12:CN$600,AA$3,FALSE)),"i.a"))</f>
        <v>i.a</v>
      </c>
      <c r="AB584" s="134" t="str">
        <f>IF($C584="","",_xlfn.IFNA(IF(ISBLANK(VLOOKUP($C584,GVgg!$D$12:CO$600,AB$3,FALSE)),"i.a",VLOOKUP($C584,GVgg!$D$12:CO$600,AB$3,FALSE)),"i.a"))</f>
        <v>i.a</v>
      </c>
    </row>
    <row r="585" spans="1:28" x14ac:dyDescent="0.2">
      <c r="A585" s="45">
        <v>577</v>
      </c>
      <c r="B585" s="45">
        <f>IF(OR(B584=B583,INDEX(GVgg!$B$12:$D$600,B584,1)=""),B584+1,B584)</f>
        <v>577</v>
      </c>
      <c r="C585" s="45">
        <f>IF(B585=B586,"",INDEX(GVgg!$B$12:$D$600,B585,3))</f>
        <v>0</v>
      </c>
      <c r="D585" s="51" t="str">
        <f>_xlfn.IFNA(IF(OR($C585="",ISBLANK(VLOOKUP($C585,GVgg!$D$11:$BV1176,$I$3,FALSE))),"",VLOOKUP($C585,GVgg!$D$11:$BV1176,$I$3,FALSE)),"")</f>
        <v/>
      </c>
      <c r="E585" s="51" t="str">
        <f>_xlfn.IFNA(IF(OR($C585="",ISBLANK(VLOOKUP($C585,GVgg!$D$11:$BV1176,$I$3-1,FALSE))),"",VLOOKUP($C585,GVgg!$D$11:$BV1176,$I$3-1,FALSE)),"")</f>
        <v/>
      </c>
      <c r="F585" s="51">
        <f>IF(B585=B586,UPPER(MID(INDEX(GVgg!$B$12:$F$600,B585,1),9,99)),INDEX(GVgg!$B$12:$F$600,B585,5))</f>
        <v>0</v>
      </c>
      <c r="G585" s="51">
        <f>IF(B585=B586,UPPER(MID(INDEX(GVgg!$B$12:$F$600,B585,1),9,99)),INDEX(GVgg!$B$12:$F$600,B585,4))</f>
        <v>0</v>
      </c>
      <c r="H585" s="106">
        <f t="shared" si="18"/>
        <v>0</v>
      </c>
      <c r="I585" s="108" t="str">
        <f t="shared" si="19"/>
        <v xml:space="preserve"> </v>
      </c>
      <c r="J585" s="134" t="str">
        <f>IF($C585="","",_xlfn.IFNA(IF(ISBLANK(VLOOKUP($C585,GVgg!$D$12:BW$600,J$3,FALSE)),"i.a",VLOOKUP($C585,GVgg!$D$12:BW$600,J$3,FALSE)),"i.a"))</f>
        <v>i.a</v>
      </c>
      <c r="K585" s="134" t="str">
        <f>IF($C585="","",_xlfn.IFNA(IF(ISBLANK(VLOOKUP($C585,GVgg!$D$12:BX$600,K$3,FALSE)),"i.a",VLOOKUP($C585,GVgg!$D$12:BX$600,K$3,FALSE)),"i.a"))</f>
        <v>i.a</v>
      </c>
      <c r="L585" s="134" t="str">
        <f>IF($C585="","",_xlfn.IFNA(IF(ISBLANK(VLOOKUP($C585,GVgg!$D$12:BY$600,L$3,FALSE)),"i.a",VLOOKUP($C585,GVgg!$D$12:BY$600,L$3,FALSE)),"i.a"))</f>
        <v>i.a</v>
      </c>
      <c r="M585" s="134" t="str">
        <f>IF($C585="","",_xlfn.IFNA(IF(ISBLANK(VLOOKUP($C585,GVgg!$D$12:BZ$600,M$3,FALSE)),"i.a",VLOOKUP($C585,GVgg!$D$12:BZ$600,M$3,FALSE)),"i.a"))</f>
        <v>i.a</v>
      </c>
      <c r="N585" s="134" t="str">
        <f>IF($C585="","",_xlfn.IFNA(IF(ISBLANK(VLOOKUP($C585,GVgg!$D$12:CA$600,N$3,FALSE)),"i.a",VLOOKUP($C585,GVgg!$D$12:CA$600,N$3,FALSE)),"i.a"))</f>
        <v>i.a</v>
      </c>
      <c r="O585" s="134" t="str">
        <f>IF($C585="","",_xlfn.IFNA(IF(ISBLANK(VLOOKUP($C585,GVgg!$D$12:CB$600,O$3,FALSE)),"i.a",VLOOKUP($C585,GVgg!$D$12:CB$600,O$3,FALSE)),"i.a"))</f>
        <v>i.a</v>
      </c>
      <c r="P585" s="134" t="str">
        <f>IF($C585="","",_xlfn.IFNA(IF(ISBLANK(VLOOKUP($C585,GVgg!$D$12:CC$600,P$3,FALSE)),"i.a",VLOOKUP($C585,GVgg!$D$12:CC$600,P$3,FALSE)),"i.a"))</f>
        <v>i.a</v>
      </c>
      <c r="Q585" s="134" t="str">
        <f>IF($C585="","",_xlfn.IFNA(IF(ISBLANK(VLOOKUP($C585,GVgg!$D$12:CD$600,Q$3,FALSE)),"i.a",VLOOKUP($C585,GVgg!$D$12:CD$600,Q$3,FALSE)),"i.a"))</f>
        <v>i.a</v>
      </c>
      <c r="R585" s="134" t="str">
        <f>IF($C585="","",_xlfn.IFNA(IF(ISBLANK(VLOOKUP($C585,GVgg!$D$12:CE$600,R$3,FALSE)),"i.a",VLOOKUP($C585,GVgg!$D$12:CE$600,R$3,FALSE)),"i.a"))</f>
        <v>i.a</v>
      </c>
      <c r="S585" s="134" t="str">
        <f>IF($C585="","",_xlfn.IFNA(IF(ISBLANK(VLOOKUP($C585,GVgg!$D$12:CF$600,S$3,FALSE)),"i.a",VLOOKUP($C585,GVgg!$D$12:CF$600,S$3,FALSE)),"i.a"))</f>
        <v>i.a</v>
      </c>
      <c r="T585" s="134" t="str">
        <f>IF($C585="","",_xlfn.IFNA(IF(ISBLANK(VLOOKUP($C585,GVgg!$D$12:CG$600,T$3,FALSE)),"i.a",VLOOKUP($C585,GVgg!$D$12:CG$600,T$3,FALSE)),"i.a"))</f>
        <v>i.a</v>
      </c>
      <c r="U585" s="134" t="str">
        <f>IF($C585="","",_xlfn.IFNA(IF(ISBLANK(VLOOKUP($C585,GVgg!$D$12:CH$600,U$3,FALSE)),"i.a",VLOOKUP($C585,GVgg!$D$12:CH$600,U$3,FALSE)),"i.a"))</f>
        <v>i.a</v>
      </c>
      <c r="V585" s="134" t="str">
        <f>IF($C585="","",_xlfn.IFNA(IF(ISBLANK(VLOOKUP($C585,GVgg!$D$12:CI$600,V$3,FALSE)),"i.a",VLOOKUP($C585,GVgg!$D$12:CI$600,V$3,FALSE)),"i.a"))</f>
        <v>i.a</v>
      </c>
      <c r="W585" s="134" t="str">
        <f>IF($C585="","",_xlfn.IFNA(IF(ISBLANK(VLOOKUP($C585,GVgg!$D$12:CJ$600,W$3,FALSE)),"i.a",VLOOKUP($C585,GVgg!$D$12:CJ$600,W$3,FALSE)),"i.a"))</f>
        <v>i.a</v>
      </c>
      <c r="X585" s="134" t="str">
        <f>IF($C585="","",_xlfn.IFNA(IF(ISBLANK(VLOOKUP($C585,GVgg!$D$12:CK$600,X$3,FALSE)),"i.a",VLOOKUP($C585,GVgg!$D$12:CK$600,X$3,FALSE)),"i.a"))</f>
        <v>i.a</v>
      </c>
      <c r="Y585" s="134" t="str">
        <f>IF($C585="","",_xlfn.IFNA(IF(ISBLANK(VLOOKUP($C585,GVgg!$D$12:CL$600,Y$3,FALSE)),"i.a",VLOOKUP($C585,GVgg!$D$12:CL$600,Y$3,FALSE)),"i.a"))</f>
        <v>i.a</v>
      </c>
      <c r="Z585" s="134" t="str">
        <f>IF($C585="","",_xlfn.IFNA(IF(ISBLANK(VLOOKUP($C585,GVgg!$D$12:CM$600,Z$3,FALSE)),"i.a",VLOOKUP($C585,GVgg!$D$12:CM$600,Z$3,FALSE)),"i.a"))</f>
        <v>i.a</v>
      </c>
      <c r="AA585" s="134" t="str">
        <f>IF($C585="","",_xlfn.IFNA(IF(ISBLANK(VLOOKUP($C585,GVgg!$D$12:CN$600,AA$3,FALSE)),"i.a",VLOOKUP($C585,GVgg!$D$12:CN$600,AA$3,FALSE)),"i.a"))</f>
        <v>i.a</v>
      </c>
      <c r="AB585" s="134" t="str">
        <f>IF($C585="","",_xlfn.IFNA(IF(ISBLANK(VLOOKUP($C585,GVgg!$D$12:CO$600,AB$3,FALSE)),"i.a",VLOOKUP($C585,GVgg!$D$12:CO$600,AB$3,FALSE)),"i.a"))</f>
        <v>i.a</v>
      </c>
    </row>
    <row r="586" spans="1:28" x14ac:dyDescent="0.2">
      <c r="A586" s="45">
        <v>578</v>
      </c>
      <c r="B586" s="45">
        <f>IF(OR(B585=B584,INDEX(GVgg!$B$12:$D$600,B585,1)=""),B585+1,B585)</f>
        <v>578</v>
      </c>
      <c r="C586" s="45">
        <f>IF(B586=B587,"",INDEX(GVgg!$B$12:$D$600,B586,3))</f>
        <v>0</v>
      </c>
      <c r="D586" s="51" t="str">
        <f>_xlfn.IFNA(IF(OR($C586="",ISBLANK(VLOOKUP($C586,GVgg!$D$11:$BV1177,$I$3,FALSE))),"",VLOOKUP($C586,GVgg!$D$11:$BV1177,$I$3,FALSE)),"")</f>
        <v/>
      </c>
      <c r="E586" s="51" t="str">
        <f>_xlfn.IFNA(IF(OR($C586="",ISBLANK(VLOOKUP($C586,GVgg!$D$11:$BV1177,$I$3-1,FALSE))),"",VLOOKUP($C586,GVgg!$D$11:$BV1177,$I$3-1,FALSE)),"")</f>
        <v/>
      </c>
      <c r="F586" s="51">
        <f>IF(B586=B587,UPPER(MID(INDEX(GVgg!$B$12:$F$600,B586,1),9,99)),INDEX(GVgg!$B$12:$F$600,B586,5))</f>
        <v>0</v>
      </c>
      <c r="G586" s="51">
        <f>IF(B586=B587,UPPER(MID(INDEX(GVgg!$B$12:$F$600,B586,1),9,99)),INDEX(GVgg!$B$12:$F$600,B586,4))</f>
        <v>0</v>
      </c>
      <c r="H586" s="106">
        <f t="shared" si="18"/>
        <v>0</v>
      </c>
      <c r="I586" s="108" t="str">
        <f t="shared" si="19"/>
        <v xml:space="preserve"> </v>
      </c>
      <c r="J586" s="134" t="str">
        <f>IF($C586="","",_xlfn.IFNA(IF(ISBLANK(VLOOKUP($C586,GVgg!$D$12:BW$600,J$3,FALSE)),"i.a",VLOOKUP($C586,GVgg!$D$12:BW$600,J$3,FALSE)),"i.a"))</f>
        <v>i.a</v>
      </c>
      <c r="K586" s="134" t="str">
        <f>IF($C586="","",_xlfn.IFNA(IF(ISBLANK(VLOOKUP($C586,GVgg!$D$12:BX$600,K$3,FALSE)),"i.a",VLOOKUP($C586,GVgg!$D$12:BX$600,K$3,FALSE)),"i.a"))</f>
        <v>i.a</v>
      </c>
      <c r="L586" s="134" t="str">
        <f>IF($C586="","",_xlfn.IFNA(IF(ISBLANK(VLOOKUP($C586,GVgg!$D$12:BY$600,L$3,FALSE)),"i.a",VLOOKUP($C586,GVgg!$D$12:BY$600,L$3,FALSE)),"i.a"))</f>
        <v>i.a</v>
      </c>
      <c r="M586" s="134" t="str">
        <f>IF($C586="","",_xlfn.IFNA(IF(ISBLANK(VLOOKUP($C586,GVgg!$D$12:BZ$600,M$3,FALSE)),"i.a",VLOOKUP($C586,GVgg!$D$12:BZ$600,M$3,FALSE)),"i.a"))</f>
        <v>i.a</v>
      </c>
      <c r="N586" s="134" t="str">
        <f>IF($C586="","",_xlfn.IFNA(IF(ISBLANK(VLOOKUP($C586,GVgg!$D$12:CA$600,N$3,FALSE)),"i.a",VLOOKUP($C586,GVgg!$D$12:CA$600,N$3,FALSE)),"i.a"))</f>
        <v>i.a</v>
      </c>
      <c r="O586" s="134" t="str">
        <f>IF($C586="","",_xlfn.IFNA(IF(ISBLANK(VLOOKUP($C586,GVgg!$D$12:CB$600,O$3,FALSE)),"i.a",VLOOKUP($C586,GVgg!$D$12:CB$600,O$3,FALSE)),"i.a"))</f>
        <v>i.a</v>
      </c>
      <c r="P586" s="134" t="str">
        <f>IF($C586="","",_xlfn.IFNA(IF(ISBLANK(VLOOKUP($C586,GVgg!$D$12:CC$600,P$3,FALSE)),"i.a",VLOOKUP($C586,GVgg!$D$12:CC$600,P$3,FALSE)),"i.a"))</f>
        <v>i.a</v>
      </c>
      <c r="Q586" s="134" t="str">
        <f>IF($C586="","",_xlfn.IFNA(IF(ISBLANK(VLOOKUP($C586,GVgg!$D$12:CD$600,Q$3,FALSE)),"i.a",VLOOKUP($C586,GVgg!$D$12:CD$600,Q$3,FALSE)),"i.a"))</f>
        <v>i.a</v>
      </c>
      <c r="R586" s="134" t="str">
        <f>IF($C586="","",_xlfn.IFNA(IF(ISBLANK(VLOOKUP($C586,GVgg!$D$12:CE$600,R$3,FALSE)),"i.a",VLOOKUP($C586,GVgg!$D$12:CE$600,R$3,FALSE)),"i.a"))</f>
        <v>i.a</v>
      </c>
      <c r="S586" s="134" t="str">
        <f>IF($C586="","",_xlfn.IFNA(IF(ISBLANK(VLOOKUP($C586,GVgg!$D$12:CF$600,S$3,FALSE)),"i.a",VLOOKUP($C586,GVgg!$D$12:CF$600,S$3,FALSE)),"i.a"))</f>
        <v>i.a</v>
      </c>
      <c r="T586" s="134" t="str">
        <f>IF($C586="","",_xlfn.IFNA(IF(ISBLANK(VLOOKUP($C586,GVgg!$D$12:CG$600,T$3,FALSE)),"i.a",VLOOKUP($C586,GVgg!$D$12:CG$600,T$3,FALSE)),"i.a"))</f>
        <v>i.a</v>
      </c>
      <c r="U586" s="134" t="str">
        <f>IF($C586="","",_xlfn.IFNA(IF(ISBLANK(VLOOKUP($C586,GVgg!$D$12:CH$600,U$3,FALSE)),"i.a",VLOOKUP($C586,GVgg!$D$12:CH$600,U$3,FALSE)),"i.a"))</f>
        <v>i.a</v>
      </c>
      <c r="V586" s="134" t="str">
        <f>IF($C586="","",_xlfn.IFNA(IF(ISBLANK(VLOOKUP($C586,GVgg!$D$12:CI$600,V$3,FALSE)),"i.a",VLOOKUP($C586,GVgg!$D$12:CI$600,V$3,FALSE)),"i.a"))</f>
        <v>i.a</v>
      </c>
      <c r="W586" s="134" t="str">
        <f>IF($C586="","",_xlfn.IFNA(IF(ISBLANK(VLOOKUP($C586,GVgg!$D$12:CJ$600,W$3,FALSE)),"i.a",VLOOKUP($C586,GVgg!$D$12:CJ$600,W$3,FALSE)),"i.a"))</f>
        <v>i.a</v>
      </c>
      <c r="X586" s="134" t="str">
        <f>IF($C586="","",_xlfn.IFNA(IF(ISBLANK(VLOOKUP($C586,GVgg!$D$12:CK$600,X$3,FALSE)),"i.a",VLOOKUP($C586,GVgg!$D$12:CK$600,X$3,FALSE)),"i.a"))</f>
        <v>i.a</v>
      </c>
      <c r="Y586" s="134" t="str">
        <f>IF($C586="","",_xlfn.IFNA(IF(ISBLANK(VLOOKUP($C586,GVgg!$D$12:CL$600,Y$3,FALSE)),"i.a",VLOOKUP($C586,GVgg!$D$12:CL$600,Y$3,FALSE)),"i.a"))</f>
        <v>i.a</v>
      </c>
      <c r="Z586" s="134" t="str">
        <f>IF($C586="","",_xlfn.IFNA(IF(ISBLANK(VLOOKUP($C586,GVgg!$D$12:CM$600,Z$3,FALSE)),"i.a",VLOOKUP($C586,GVgg!$D$12:CM$600,Z$3,FALSE)),"i.a"))</f>
        <v>i.a</v>
      </c>
      <c r="AA586" s="134" t="str">
        <f>IF($C586="","",_xlfn.IFNA(IF(ISBLANK(VLOOKUP($C586,GVgg!$D$12:CN$600,AA$3,FALSE)),"i.a",VLOOKUP($C586,GVgg!$D$12:CN$600,AA$3,FALSE)),"i.a"))</f>
        <v>i.a</v>
      </c>
      <c r="AB586" s="134" t="str">
        <f>IF($C586="","",_xlfn.IFNA(IF(ISBLANK(VLOOKUP($C586,GVgg!$D$12:CO$600,AB$3,FALSE)),"i.a",VLOOKUP($C586,GVgg!$D$12:CO$600,AB$3,FALSE)),"i.a"))</f>
        <v>i.a</v>
      </c>
    </row>
    <row r="587" spans="1:28" x14ac:dyDescent="0.2">
      <c r="A587" s="45">
        <v>579</v>
      </c>
      <c r="B587" s="45">
        <f>IF(OR(B586=B585,INDEX(GVgg!$B$12:$D$600,B586,1)=""),B586+1,B586)</f>
        <v>579</v>
      </c>
      <c r="C587" s="45">
        <f>IF(B587=B588,"",INDEX(GVgg!$B$12:$D$600,B587,3))</f>
        <v>0</v>
      </c>
      <c r="D587" s="51" t="str">
        <f>_xlfn.IFNA(IF(OR($C587="",ISBLANK(VLOOKUP($C587,GVgg!$D$11:$BV1178,$I$3,FALSE))),"",VLOOKUP($C587,GVgg!$D$11:$BV1178,$I$3,FALSE)),"")</f>
        <v/>
      </c>
      <c r="E587" s="51" t="str">
        <f>_xlfn.IFNA(IF(OR($C587="",ISBLANK(VLOOKUP($C587,GVgg!$D$11:$BV1178,$I$3-1,FALSE))),"",VLOOKUP($C587,GVgg!$D$11:$BV1178,$I$3-1,FALSE)),"")</f>
        <v/>
      </c>
      <c r="F587" s="51">
        <f>IF(B587=B588,UPPER(MID(INDEX(GVgg!$B$12:$F$600,B587,1),9,99)),INDEX(GVgg!$B$12:$F$600,B587,5))</f>
        <v>0</v>
      </c>
      <c r="G587" s="51">
        <f>IF(B587=B588,UPPER(MID(INDEX(GVgg!$B$12:$F$600,B587,1),9,99)),INDEX(GVgg!$B$12:$F$600,B587,4))</f>
        <v>0</v>
      </c>
      <c r="H587" s="106">
        <f t="shared" ref="H587:H600" si="20">IF(G587&lt;&gt;0,G587,F587)</f>
        <v>0</v>
      </c>
      <c r="I587" s="108" t="str">
        <f t="shared" si="19"/>
        <v xml:space="preserve"> </v>
      </c>
      <c r="J587" s="134" t="str">
        <f>IF($C587="","",_xlfn.IFNA(IF(ISBLANK(VLOOKUP($C587,GVgg!$D$12:BW$600,J$3,FALSE)),"i.a",VLOOKUP($C587,GVgg!$D$12:BW$600,J$3,FALSE)),"i.a"))</f>
        <v>i.a</v>
      </c>
      <c r="K587" s="134" t="str">
        <f>IF($C587="","",_xlfn.IFNA(IF(ISBLANK(VLOOKUP($C587,GVgg!$D$12:BX$600,K$3,FALSE)),"i.a",VLOOKUP($C587,GVgg!$D$12:BX$600,K$3,FALSE)),"i.a"))</f>
        <v>i.a</v>
      </c>
      <c r="L587" s="134" t="str">
        <f>IF($C587="","",_xlfn.IFNA(IF(ISBLANK(VLOOKUP($C587,GVgg!$D$12:BY$600,L$3,FALSE)),"i.a",VLOOKUP($C587,GVgg!$D$12:BY$600,L$3,FALSE)),"i.a"))</f>
        <v>i.a</v>
      </c>
      <c r="M587" s="134" t="str">
        <f>IF($C587="","",_xlfn.IFNA(IF(ISBLANK(VLOOKUP($C587,GVgg!$D$12:BZ$600,M$3,FALSE)),"i.a",VLOOKUP($C587,GVgg!$D$12:BZ$600,M$3,FALSE)),"i.a"))</f>
        <v>i.a</v>
      </c>
      <c r="N587" s="134" t="str">
        <f>IF($C587="","",_xlfn.IFNA(IF(ISBLANK(VLOOKUP($C587,GVgg!$D$12:CA$600,N$3,FALSE)),"i.a",VLOOKUP($C587,GVgg!$D$12:CA$600,N$3,FALSE)),"i.a"))</f>
        <v>i.a</v>
      </c>
      <c r="O587" s="134" t="str">
        <f>IF($C587="","",_xlfn.IFNA(IF(ISBLANK(VLOOKUP($C587,GVgg!$D$12:CB$600,O$3,FALSE)),"i.a",VLOOKUP($C587,GVgg!$D$12:CB$600,O$3,FALSE)),"i.a"))</f>
        <v>i.a</v>
      </c>
      <c r="P587" s="134" t="str">
        <f>IF($C587="","",_xlfn.IFNA(IF(ISBLANK(VLOOKUP($C587,GVgg!$D$12:CC$600,P$3,FALSE)),"i.a",VLOOKUP($C587,GVgg!$D$12:CC$600,P$3,FALSE)),"i.a"))</f>
        <v>i.a</v>
      </c>
      <c r="Q587" s="134" t="str">
        <f>IF($C587="","",_xlfn.IFNA(IF(ISBLANK(VLOOKUP($C587,GVgg!$D$12:CD$600,Q$3,FALSE)),"i.a",VLOOKUP($C587,GVgg!$D$12:CD$600,Q$3,FALSE)),"i.a"))</f>
        <v>i.a</v>
      </c>
      <c r="R587" s="134" t="str">
        <f>IF($C587="","",_xlfn.IFNA(IF(ISBLANK(VLOOKUP($C587,GVgg!$D$12:CE$600,R$3,FALSE)),"i.a",VLOOKUP($C587,GVgg!$D$12:CE$600,R$3,FALSE)),"i.a"))</f>
        <v>i.a</v>
      </c>
      <c r="S587" s="134" t="str">
        <f>IF($C587="","",_xlfn.IFNA(IF(ISBLANK(VLOOKUP($C587,GVgg!$D$12:CF$600,S$3,FALSE)),"i.a",VLOOKUP($C587,GVgg!$D$12:CF$600,S$3,FALSE)),"i.a"))</f>
        <v>i.a</v>
      </c>
      <c r="T587" s="134" t="str">
        <f>IF($C587="","",_xlfn.IFNA(IF(ISBLANK(VLOOKUP($C587,GVgg!$D$12:CG$600,T$3,FALSE)),"i.a",VLOOKUP($C587,GVgg!$D$12:CG$600,T$3,FALSE)),"i.a"))</f>
        <v>i.a</v>
      </c>
      <c r="U587" s="134" t="str">
        <f>IF($C587="","",_xlfn.IFNA(IF(ISBLANK(VLOOKUP($C587,GVgg!$D$12:CH$600,U$3,FALSE)),"i.a",VLOOKUP($C587,GVgg!$D$12:CH$600,U$3,FALSE)),"i.a"))</f>
        <v>i.a</v>
      </c>
      <c r="V587" s="134" t="str">
        <f>IF($C587="","",_xlfn.IFNA(IF(ISBLANK(VLOOKUP($C587,GVgg!$D$12:CI$600,V$3,FALSE)),"i.a",VLOOKUP($C587,GVgg!$D$12:CI$600,V$3,FALSE)),"i.a"))</f>
        <v>i.a</v>
      </c>
      <c r="W587" s="134" t="str">
        <f>IF($C587="","",_xlfn.IFNA(IF(ISBLANK(VLOOKUP($C587,GVgg!$D$12:CJ$600,W$3,FALSE)),"i.a",VLOOKUP($C587,GVgg!$D$12:CJ$600,W$3,FALSE)),"i.a"))</f>
        <v>i.a</v>
      </c>
      <c r="X587" s="134" t="str">
        <f>IF($C587="","",_xlfn.IFNA(IF(ISBLANK(VLOOKUP($C587,GVgg!$D$12:CK$600,X$3,FALSE)),"i.a",VLOOKUP($C587,GVgg!$D$12:CK$600,X$3,FALSE)),"i.a"))</f>
        <v>i.a</v>
      </c>
      <c r="Y587" s="134" t="str">
        <f>IF($C587="","",_xlfn.IFNA(IF(ISBLANK(VLOOKUP($C587,GVgg!$D$12:CL$600,Y$3,FALSE)),"i.a",VLOOKUP($C587,GVgg!$D$12:CL$600,Y$3,FALSE)),"i.a"))</f>
        <v>i.a</v>
      </c>
      <c r="Z587" s="134" t="str">
        <f>IF($C587="","",_xlfn.IFNA(IF(ISBLANK(VLOOKUP($C587,GVgg!$D$12:CM$600,Z$3,FALSE)),"i.a",VLOOKUP($C587,GVgg!$D$12:CM$600,Z$3,FALSE)),"i.a"))</f>
        <v>i.a</v>
      </c>
      <c r="AA587" s="134" t="str">
        <f>IF($C587="","",_xlfn.IFNA(IF(ISBLANK(VLOOKUP($C587,GVgg!$D$12:CN$600,AA$3,FALSE)),"i.a",VLOOKUP($C587,GVgg!$D$12:CN$600,AA$3,FALSE)),"i.a"))</f>
        <v>i.a</v>
      </c>
      <c r="AB587" s="134" t="str">
        <f>IF($C587="","",_xlfn.IFNA(IF(ISBLANK(VLOOKUP($C587,GVgg!$D$12:CO$600,AB$3,FALSE)),"i.a",VLOOKUP($C587,GVgg!$D$12:CO$600,AB$3,FALSE)),"i.a"))</f>
        <v>i.a</v>
      </c>
    </row>
    <row r="588" spans="1:28" x14ac:dyDescent="0.2">
      <c r="A588" s="45">
        <v>580</v>
      </c>
      <c r="B588" s="45">
        <f>IF(OR(B587=B586,INDEX(GVgg!$B$12:$D$600,B587,1)=""),B587+1,B587)</f>
        <v>580</v>
      </c>
      <c r="C588" s="45">
        <f>IF(B588=B589,"",INDEX(GVgg!$B$12:$D$600,B588,3))</f>
        <v>0</v>
      </c>
      <c r="D588" s="51" t="str">
        <f>_xlfn.IFNA(IF(OR($C588="",ISBLANK(VLOOKUP($C588,GVgg!$D$11:$BV1179,$I$3,FALSE))),"",VLOOKUP($C588,GVgg!$D$11:$BV1179,$I$3,FALSE)),"")</f>
        <v/>
      </c>
      <c r="E588" s="51" t="str">
        <f>_xlfn.IFNA(IF(OR($C588="",ISBLANK(VLOOKUP($C588,GVgg!$D$11:$BV1179,$I$3-1,FALSE))),"",VLOOKUP($C588,GVgg!$D$11:$BV1179,$I$3-1,FALSE)),"")</f>
        <v/>
      </c>
      <c r="F588" s="51">
        <f>IF(B588=B589,UPPER(MID(INDEX(GVgg!$B$12:$F$600,B588,1),9,99)),INDEX(GVgg!$B$12:$F$600,B588,5))</f>
        <v>0</v>
      </c>
      <c r="G588" s="51">
        <f>IF(B588=B589,UPPER(MID(INDEX(GVgg!$B$12:$F$600,B588,1),9,99)),INDEX(GVgg!$B$12:$F$600,B588,4))</f>
        <v>0</v>
      </c>
      <c r="H588" s="106">
        <f t="shared" si="20"/>
        <v>0</v>
      </c>
      <c r="I588" s="108" t="str">
        <f t="shared" si="19"/>
        <v xml:space="preserve"> </v>
      </c>
      <c r="J588" s="134" t="str">
        <f>IF($C588="","",_xlfn.IFNA(IF(ISBLANK(VLOOKUP($C588,GVgg!$D$12:BW$600,J$3,FALSE)),"i.a",VLOOKUP($C588,GVgg!$D$12:BW$600,J$3,FALSE)),"i.a"))</f>
        <v>i.a</v>
      </c>
      <c r="K588" s="134" t="str">
        <f>IF($C588="","",_xlfn.IFNA(IF(ISBLANK(VLOOKUP($C588,GVgg!$D$12:BX$600,K$3,FALSE)),"i.a",VLOOKUP($C588,GVgg!$D$12:BX$600,K$3,FALSE)),"i.a"))</f>
        <v>i.a</v>
      </c>
      <c r="L588" s="134" t="str">
        <f>IF($C588="","",_xlfn.IFNA(IF(ISBLANK(VLOOKUP($C588,GVgg!$D$12:BY$600,L$3,FALSE)),"i.a",VLOOKUP($C588,GVgg!$D$12:BY$600,L$3,FALSE)),"i.a"))</f>
        <v>i.a</v>
      </c>
      <c r="M588" s="134" t="str">
        <f>IF($C588="","",_xlfn.IFNA(IF(ISBLANK(VLOOKUP($C588,GVgg!$D$12:BZ$600,M$3,FALSE)),"i.a",VLOOKUP($C588,GVgg!$D$12:BZ$600,M$3,FALSE)),"i.a"))</f>
        <v>i.a</v>
      </c>
      <c r="N588" s="134" t="str">
        <f>IF($C588="","",_xlfn.IFNA(IF(ISBLANK(VLOOKUP($C588,GVgg!$D$12:CA$600,N$3,FALSE)),"i.a",VLOOKUP($C588,GVgg!$D$12:CA$600,N$3,FALSE)),"i.a"))</f>
        <v>i.a</v>
      </c>
      <c r="O588" s="134" t="str">
        <f>IF($C588="","",_xlfn.IFNA(IF(ISBLANK(VLOOKUP($C588,GVgg!$D$12:CB$600,O$3,FALSE)),"i.a",VLOOKUP($C588,GVgg!$D$12:CB$600,O$3,FALSE)),"i.a"))</f>
        <v>i.a</v>
      </c>
      <c r="P588" s="134" t="str">
        <f>IF($C588="","",_xlfn.IFNA(IF(ISBLANK(VLOOKUP($C588,GVgg!$D$12:CC$600,P$3,FALSE)),"i.a",VLOOKUP($C588,GVgg!$D$12:CC$600,P$3,FALSE)),"i.a"))</f>
        <v>i.a</v>
      </c>
      <c r="Q588" s="134" t="str">
        <f>IF($C588="","",_xlfn.IFNA(IF(ISBLANK(VLOOKUP($C588,GVgg!$D$12:CD$600,Q$3,FALSE)),"i.a",VLOOKUP($C588,GVgg!$D$12:CD$600,Q$3,FALSE)),"i.a"))</f>
        <v>i.a</v>
      </c>
      <c r="R588" s="134" t="str">
        <f>IF($C588="","",_xlfn.IFNA(IF(ISBLANK(VLOOKUP($C588,GVgg!$D$12:CE$600,R$3,FALSE)),"i.a",VLOOKUP($C588,GVgg!$D$12:CE$600,R$3,FALSE)),"i.a"))</f>
        <v>i.a</v>
      </c>
      <c r="S588" s="134" t="str">
        <f>IF($C588="","",_xlfn.IFNA(IF(ISBLANK(VLOOKUP($C588,GVgg!$D$12:CF$600,S$3,FALSE)),"i.a",VLOOKUP($C588,GVgg!$D$12:CF$600,S$3,FALSE)),"i.a"))</f>
        <v>i.a</v>
      </c>
      <c r="T588" s="134" t="str">
        <f>IF($C588="","",_xlfn.IFNA(IF(ISBLANK(VLOOKUP($C588,GVgg!$D$12:CG$600,T$3,FALSE)),"i.a",VLOOKUP($C588,GVgg!$D$12:CG$600,T$3,FALSE)),"i.a"))</f>
        <v>i.a</v>
      </c>
      <c r="U588" s="134" t="str">
        <f>IF($C588="","",_xlfn.IFNA(IF(ISBLANK(VLOOKUP($C588,GVgg!$D$12:CH$600,U$3,FALSE)),"i.a",VLOOKUP($C588,GVgg!$D$12:CH$600,U$3,FALSE)),"i.a"))</f>
        <v>i.a</v>
      </c>
      <c r="V588" s="134" t="str">
        <f>IF($C588="","",_xlfn.IFNA(IF(ISBLANK(VLOOKUP($C588,GVgg!$D$12:CI$600,V$3,FALSE)),"i.a",VLOOKUP($C588,GVgg!$D$12:CI$600,V$3,FALSE)),"i.a"))</f>
        <v>i.a</v>
      </c>
      <c r="W588" s="134" t="str">
        <f>IF($C588="","",_xlfn.IFNA(IF(ISBLANK(VLOOKUP($C588,GVgg!$D$12:CJ$600,W$3,FALSE)),"i.a",VLOOKUP($C588,GVgg!$D$12:CJ$600,W$3,FALSE)),"i.a"))</f>
        <v>i.a</v>
      </c>
      <c r="X588" s="134" t="str">
        <f>IF($C588="","",_xlfn.IFNA(IF(ISBLANK(VLOOKUP($C588,GVgg!$D$12:CK$600,X$3,FALSE)),"i.a",VLOOKUP($C588,GVgg!$D$12:CK$600,X$3,FALSE)),"i.a"))</f>
        <v>i.a</v>
      </c>
      <c r="Y588" s="134" t="str">
        <f>IF($C588="","",_xlfn.IFNA(IF(ISBLANK(VLOOKUP($C588,GVgg!$D$12:CL$600,Y$3,FALSE)),"i.a",VLOOKUP($C588,GVgg!$D$12:CL$600,Y$3,FALSE)),"i.a"))</f>
        <v>i.a</v>
      </c>
      <c r="Z588" s="134" t="str">
        <f>IF($C588="","",_xlfn.IFNA(IF(ISBLANK(VLOOKUP($C588,GVgg!$D$12:CM$600,Z$3,FALSE)),"i.a",VLOOKUP($C588,GVgg!$D$12:CM$600,Z$3,FALSE)),"i.a"))</f>
        <v>i.a</v>
      </c>
      <c r="AA588" s="134" t="str">
        <f>IF($C588="","",_xlfn.IFNA(IF(ISBLANK(VLOOKUP($C588,GVgg!$D$12:CN$600,AA$3,FALSE)),"i.a",VLOOKUP($C588,GVgg!$D$12:CN$600,AA$3,FALSE)),"i.a"))</f>
        <v>i.a</v>
      </c>
      <c r="AB588" s="134" t="str">
        <f>IF($C588="","",_xlfn.IFNA(IF(ISBLANK(VLOOKUP($C588,GVgg!$D$12:CO$600,AB$3,FALSE)),"i.a",VLOOKUP($C588,GVgg!$D$12:CO$600,AB$3,FALSE)),"i.a"))</f>
        <v>i.a</v>
      </c>
    </row>
    <row r="589" spans="1:28" x14ac:dyDescent="0.2">
      <c r="A589" s="45">
        <v>581</v>
      </c>
      <c r="B589" s="45">
        <f>IF(OR(B588=B587,INDEX(GVgg!$B$12:$D$600,B588,1)=""),B588+1,B588)</f>
        <v>581</v>
      </c>
      <c r="C589" s="45">
        <f>IF(B589=B590,"",INDEX(GVgg!$B$12:$D$600,B589,3))</f>
        <v>0</v>
      </c>
      <c r="D589" s="51" t="str">
        <f>_xlfn.IFNA(IF(OR($C589="",ISBLANK(VLOOKUP($C589,GVgg!$D$11:$BV1180,$I$3,FALSE))),"",VLOOKUP($C589,GVgg!$D$11:$BV1180,$I$3,FALSE)),"")</f>
        <v/>
      </c>
      <c r="E589" s="51" t="str">
        <f>_xlfn.IFNA(IF(OR($C589="",ISBLANK(VLOOKUP($C589,GVgg!$D$11:$BV1180,$I$3-1,FALSE))),"",VLOOKUP($C589,GVgg!$D$11:$BV1180,$I$3-1,FALSE)),"")</f>
        <v/>
      </c>
      <c r="F589" s="51">
        <f>IF(B589=B590,UPPER(MID(INDEX(GVgg!$B$12:$F$600,B589,1),9,99)),INDEX(GVgg!$B$12:$F$600,B589,5))</f>
        <v>0</v>
      </c>
      <c r="G589" s="51">
        <f>IF(B589=B590,UPPER(MID(INDEX(GVgg!$B$12:$F$600,B589,1),9,99)),INDEX(GVgg!$B$12:$F$600,B589,4))</f>
        <v>0</v>
      </c>
      <c r="H589" s="106">
        <f t="shared" si="20"/>
        <v>0</v>
      </c>
      <c r="I589" s="108" t="str">
        <f t="shared" si="19"/>
        <v xml:space="preserve"> </v>
      </c>
      <c r="J589" s="134" t="str">
        <f>IF($C589="","",_xlfn.IFNA(IF(ISBLANK(VLOOKUP($C589,GVgg!$D$12:BW$600,J$3,FALSE)),"i.a",VLOOKUP($C589,GVgg!$D$12:BW$600,J$3,FALSE)),"i.a"))</f>
        <v>i.a</v>
      </c>
      <c r="K589" s="134" t="str">
        <f>IF($C589="","",_xlfn.IFNA(IF(ISBLANK(VLOOKUP($C589,GVgg!$D$12:BX$600,K$3,FALSE)),"i.a",VLOOKUP($C589,GVgg!$D$12:BX$600,K$3,FALSE)),"i.a"))</f>
        <v>i.a</v>
      </c>
      <c r="L589" s="134" t="str">
        <f>IF($C589="","",_xlfn.IFNA(IF(ISBLANK(VLOOKUP($C589,GVgg!$D$12:BY$600,L$3,FALSE)),"i.a",VLOOKUP($C589,GVgg!$D$12:BY$600,L$3,FALSE)),"i.a"))</f>
        <v>i.a</v>
      </c>
      <c r="M589" s="134" t="str">
        <f>IF($C589="","",_xlfn.IFNA(IF(ISBLANK(VLOOKUP($C589,GVgg!$D$12:BZ$600,M$3,FALSE)),"i.a",VLOOKUP($C589,GVgg!$D$12:BZ$600,M$3,FALSE)),"i.a"))</f>
        <v>i.a</v>
      </c>
      <c r="N589" s="134" t="str">
        <f>IF($C589="","",_xlfn.IFNA(IF(ISBLANK(VLOOKUP($C589,GVgg!$D$12:CA$600,N$3,FALSE)),"i.a",VLOOKUP($C589,GVgg!$D$12:CA$600,N$3,FALSE)),"i.a"))</f>
        <v>i.a</v>
      </c>
      <c r="O589" s="134" t="str">
        <f>IF($C589="","",_xlfn.IFNA(IF(ISBLANK(VLOOKUP($C589,GVgg!$D$12:CB$600,O$3,FALSE)),"i.a",VLOOKUP($C589,GVgg!$D$12:CB$600,O$3,FALSE)),"i.a"))</f>
        <v>i.a</v>
      </c>
      <c r="P589" s="134" t="str">
        <f>IF($C589="","",_xlfn.IFNA(IF(ISBLANK(VLOOKUP($C589,GVgg!$D$12:CC$600,P$3,FALSE)),"i.a",VLOOKUP($C589,GVgg!$D$12:CC$600,P$3,FALSE)),"i.a"))</f>
        <v>i.a</v>
      </c>
      <c r="Q589" s="134" t="str">
        <f>IF($C589="","",_xlfn.IFNA(IF(ISBLANK(VLOOKUP($C589,GVgg!$D$12:CD$600,Q$3,FALSE)),"i.a",VLOOKUP($C589,GVgg!$D$12:CD$600,Q$3,FALSE)),"i.a"))</f>
        <v>i.a</v>
      </c>
      <c r="R589" s="134" t="str">
        <f>IF($C589="","",_xlfn.IFNA(IF(ISBLANK(VLOOKUP($C589,GVgg!$D$12:CE$600,R$3,FALSE)),"i.a",VLOOKUP($C589,GVgg!$D$12:CE$600,R$3,FALSE)),"i.a"))</f>
        <v>i.a</v>
      </c>
      <c r="S589" s="134" t="str">
        <f>IF($C589="","",_xlfn.IFNA(IF(ISBLANK(VLOOKUP($C589,GVgg!$D$12:CF$600,S$3,FALSE)),"i.a",VLOOKUP($C589,GVgg!$D$12:CF$600,S$3,FALSE)),"i.a"))</f>
        <v>i.a</v>
      </c>
      <c r="T589" s="134" t="str">
        <f>IF($C589="","",_xlfn.IFNA(IF(ISBLANK(VLOOKUP($C589,GVgg!$D$12:CG$600,T$3,FALSE)),"i.a",VLOOKUP($C589,GVgg!$D$12:CG$600,T$3,FALSE)),"i.a"))</f>
        <v>i.a</v>
      </c>
      <c r="U589" s="134" t="str">
        <f>IF($C589="","",_xlfn.IFNA(IF(ISBLANK(VLOOKUP($C589,GVgg!$D$12:CH$600,U$3,FALSE)),"i.a",VLOOKUP($C589,GVgg!$D$12:CH$600,U$3,FALSE)),"i.a"))</f>
        <v>i.a</v>
      </c>
      <c r="V589" s="134" t="str">
        <f>IF($C589="","",_xlfn.IFNA(IF(ISBLANK(VLOOKUP($C589,GVgg!$D$12:CI$600,V$3,FALSE)),"i.a",VLOOKUP($C589,GVgg!$D$12:CI$600,V$3,FALSE)),"i.a"))</f>
        <v>i.a</v>
      </c>
      <c r="W589" s="134" t="str">
        <f>IF($C589="","",_xlfn.IFNA(IF(ISBLANK(VLOOKUP($C589,GVgg!$D$12:CJ$600,W$3,FALSE)),"i.a",VLOOKUP($C589,GVgg!$D$12:CJ$600,W$3,FALSE)),"i.a"))</f>
        <v>i.a</v>
      </c>
      <c r="X589" s="134" t="str">
        <f>IF($C589="","",_xlfn.IFNA(IF(ISBLANK(VLOOKUP($C589,GVgg!$D$12:CK$600,X$3,FALSE)),"i.a",VLOOKUP($C589,GVgg!$D$12:CK$600,X$3,FALSE)),"i.a"))</f>
        <v>i.a</v>
      </c>
      <c r="Y589" s="134" t="str">
        <f>IF($C589="","",_xlfn.IFNA(IF(ISBLANK(VLOOKUP($C589,GVgg!$D$12:CL$600,Y$3,FALSE)),"i.a",VLOOKUP($C589,GVgg!$D$12:CL$600,Y$3,FALSE)),"i.a"))</f>
        <v>i.a</v>
      </c>
      <c r="Z589" s="134" t="str">
        <f>IF($C589="","",_xlfn.IFNA(IF(ISBLANK(VLOOKUP($C589,GVgg!$D$12:CM$600,Z$3,FALSE)),"i.a",VLOOKUP($C589,GVgg!$D$12:CM$600,Z$3,FALSE)),"i.a"))</f>
        <v>i.a</v>
      </c>
      <c r="AA589" s="134" t="str">
        <f>IF($C589="","",_xlfn.IFNA(IF(ISBLANK(VLOOKUP($C589,GVgg!$D$12:CN$600,AA$3,FALSE)),"i.a",VLOOKUP($C589,GVgg!$D$12:CN$600,AA$3,FALSE)),"i.a"))</f>
        <v>i.a</v>
      </c>
      <c r="AB589" s="134" t="str">
        <f>IF($C589="","",_xlfn.IFNA(IF(ISBLANK(VLOOKUP($C589,GVgg!$D$12:CO$600,AB$3,FALSE)),"i.a",VLOOKUP($C589,GVgg!$D$12:CO$600,AB$3,FALSE)),"i.a"))</f>
        <v>i.a</v>
      </c>
    </row>
    <row r="590" spans="1:28" x14ac:dyDescent="0.2">
      <c r="A590" s="45">
        <v>582</v>
      </c>
      <c r="B590" s="45">
        <f>IF(OR(B589=B588,INDEX(GVgg!$B$12:$D$600,B589,1)=""),B589+1,B589)</f>
        <v>582</v>
      </c>
      <c r="C590" s="45">
        <f>IF(B590=B591,"",INDEX(GVgg!$B$12:$D$600,B590,3))</f>
        <v>0</v>
      </c>
      <c r="D590" s="51" t="str">
        <f>_xlfn.IFNA(IF(OR($C590="",ISBLANK(VLOOKUP($C590,GVgg!$D$11:$BV1181,$I$3,FALSE))),"",VLOOKUP($C590,GVgg!$D$11:$BV1181,$I$3,FALSE)),"")</f>
        <v/>
      </c>
      <c r="E590" s="51" t="str">
        <f>_xlfn.IFNA(IF(OR($C590="",ISBLANK(VLOOKUP($C590,GVgg!$D$11:$BV1181,$I$3-1,FALSE))),"",VLOOKUP($C590,GVgg!$D$11:$BV1181,$I$3-1,FALSE)),"")</f>
        <v/>
      </c>
      <c r="F590" s="51">
        <f>IF(B590=B591,UPPER(MID(INDEX(GVgg!$B$12:$F$600,B590,1),9,99)),INDEX(GVgg!$B$12:$F$600,B590,5))</f>
        <v>0</v>
      </c>
      <c r="G590" s="51">
        <f>IF(B590=B591,UPPER(MID(INDEX(GVgg!$B$12:$F$600,B590,1),9,99)),INDEX(GVgg!$B$12:$F$600,B590,4))</f>
        <v>0</v>
      </c>
      <c r="H590" s="106">
        <f t="shared" si="20"/>
        <v>0</v>
      </c>
      <c r="I590" s="108" t="str">
        <f t="shared" si="19"/>
        <v xml:space="preserve"> </v>
      </c>
      <c r="J590" s="134" t="str">
        <f>IF($C590="","",_xlfn.IFNA(IF(ISBLANK(VLOOKUP($C590,GVgg!$D$12:BW$600,J$3,FALSE)),"i.a",VLOOKUP($C590,GVgg!$D$12:BW$600,J$3,FALSE)),"i.a"))</f>
        <v>i.a</v>
      </c>
      <c r="K590" s="134" t="str">
        <f>IF($C590="","",_xlfn.IFNA(IF(ISBLANK(VLOOKUP($C590,GVgg!$D$12:BX$600,K$3,FALSE)),"i.a",VLOOKUP($C590,GVgg!$D$12:BX$600,K$3,FALSE)),"i.a"))</f>
        <v>i.a</v>
      </c>
      <c r="L590" s="134" t="str">
        <f>IF($C590="","",_xlfn.IFNA(IF(ISBLANK(VLOOKUP($C590,GVgg!$D$12:BY$600,L$3,FALSE)),"i.a",VLOOKUP($C590,GVgg!$D$12:BY$600,L$3,FALSE)),"i.a"))</f>
        <v>i.a</v>
      </c>
      <c r="M590" s="134" t="str">
        <f>IF($C590="","",_xlfn.IFNA(IF(ISBLANK(VLOOKUP($C590,GVgg!$D$12:BZ$600,M$3,FALSE)),"i.a",VLOOKUP($C590,GVgg!$D$12:BZ$600,M$3,FALSE)),"i.a"))</f>
        <v>i.a</v>
      </c>
      <c r="N590" s="134" t="str">
        <f>IF($C590="","",_xlfn.IFNA(IF(ISBLANK(VLOOKUP($C590,GVgg!$D$12:CA$600,N$3,FALSE)),"i.a",VLOOKUP($C590,GVgg!$D$12:CA$600,N$3,FALSE)),"i.a"))</f>
        <v>i.a</v>
      </c>
      <c r="O590" s="134" t="str">
        <f>IF($C590="","",_xlfn.IFNA(IF(ISBLANK(VLOOKUP($C590,GVgg!$D$12:CB$600,O$3,FALSE)),"i.a",VLOOKUP($C590,GVgg!$D$12:CB$600,O$3,FALSE)),"i.a"))</f>
        <v>i.a</v>
      </c>
      <c r="P590" s="134" t="str">
        <f>IF($C590="","",_xlfn.IFNA(IF(ISBLANK(VLOOKUP($C590,GVgg!$D$12:CC$600,P$3,FALSE)),"i.a",VLOOKUP($C590,GVgg!$D$12:CC$600,P$3,FALSE)),"i.a"))</f>
        <v>i.a</v>
      </c>
      <c r="Q590" s="134" t="str">
        <f>IF($C590="","",_xlfn.IFNA(IF(ISBLANK(VLOOKUP($C590,GVgg!$D$12:CD$600,Q$3,FALSE)),"i.a",VLOOKUP($C590,GVgg!$D$12:CD$600,Q$3,FALSE)),"i.a"))</f>
        <v>i.a</v>
      </c>
      <c r="R590" s="134" t="str">
        <f>IF($C590="","",_xlfn.IFNA(IF(ISBLANK(VLOOKUP($C590,GVgg!$D$12:CE$600,R$3,FALSE)),"i.a",VLOOKUP($C590,GVgg!$D$12:CE$600,R$3,FALSE)),"i.a"))</f>
        <v>i.a</v>
      </c>
      <c r="S590" s="134" t="str">
        <f>IF($C590="","",_xlfn.IFNA(IF(ISBLANK(VLOOKUP($C590,GVgg!$D$12:CF$600,S$3,FALSE)),"i.a",VLOOKUP($C590,GVgg!$D$12:CF$600,S$3,FALSE)),"i.a"))</f>
        <v>i.a</v>
      </c>
      <c r="T590" s="134" t="str">
        <f>IF($C590="","",_xlfn.IFNA(IF(ISBLANK(VLOOKUP($C590,GVgg!$D$12:CG$600,T$3,FALSE)),"i.a",VLOOKUP($C590,GVgg!$D$12:CG$600,T$3,FALSE)),"i.a"))</f>
        <v>i.a</v>
      </c>
      <c r="U590" s="134" t="str">
        <f>IF($C590="","",_xlfn.IFNA(IF(ISBLANK(VLOOKUP($C590,GVgg!$D$12:CH$600,U$3,FALSE)),"i.a",VLOOKUP($C590,GVgg!$D$12:CH$600,U$3,FALSE)),"i.a"))</f>
        <v>i.a</v>
      </c>
      <c r="V590" s="134" t="str">
        <f>IF($C590="","",_xlfn.IFNA(IF(ISBLANK(VLOOKUP($C590,GVgg!$D$12:CI$600,V$3,FALSE)),"i.a",VLOOKUP($C590,GVgg!$D$12:CI$600,V$3,FALSE)),"i.a"))</f>
        <v>i.a</v>
      </c>
      <c r="W590" s="134" t="str">
        <f>IF($C590="","",_xlfn.IFNA(IF(ISBLANK(VLOOKUP($C590,GVgg!$D$12:CJ$600,W$3,FALSE)),"i.a",VLOOKUP($C590,GVgg!$D$12:CJ$600,W$3,FALSE)),"i.a"))</f>
        <v>i.a</v>
      </c>
      <c r="X590" s="134" t="str">
        <f>IF($C590="","",_xlfn.IFNA(IF(ISBLANK(VLOOKUP($C590,GVgg!$D$12:CK$600,X$3,FALSE)),"i.a",VLOOKUP($C590,GVgg!$D$12:CK$600,X$3,FALSE)),"i.a"))</f>
        <v>i.a</v>
      </c>
      <c r="Y590" s="134" t="str">
        <f>IF($C590="","",_xlfn.IFNA(IF(ISBLANK(VLOOKUP($C590,GVgg!$D$12:CL$600,Y$3,FALSE)),"i.a",VLOOKUP($C590,GVgg!$D$12:CL$600,Y$3,FALSE)),"i.a"))</f>
        <v>i.a</v>
      </c>
      <c r="Z590" s="134" t="str">
        <f>IF($C590="","",_xlfn.IFNA(IF(ISBLANK(VLOOKUP($C590,GVgg!$D$12:CM$600,Z$3,FALSE)),"i.a",VLOOKUP($C590,GVgg!$D$12:CM$600,Z$3,FALSE)),"i.a"))</f>
        <v>i.a</v>
      </c>
      <c r="AA590" s="134" t="str">
        <f>IF($C590="","",_xlfn.IFNA(IF(ISBLANK(VLOOKUP($C590,GVgg!$D$12:CN$600,AA$3,FALSE)),"i.a",VLOOKUP($C590,GVgg!$D$12:CN$600,AA$3,FALSE)),"i.a"))</f>
        <v>i.a</v>
      </c>
      <c r="AB590" s="134" t="str">
        <f>IF($C590="","",_xlfn.IFNA(IF(ISBLANK(VLOOKUP($C590,GVgg!$D$12:CO$600,AB$3,FALSE)),"i.a",VLOOKUP($C590,GVgg!$D$12:CO$600,AB$3,FALSE)),"i.a"))</f>
        <v>i.a</v>
      </c>
    </row>
    <row r="591" spans="1:28" x14ac:dyDescent="0.2">
      <c r="A591" s="45">
        <v>583</v>
      </c>
      <c r="B591" s="45">
        <f>IF(OR(B590=B589,INDEX(GVgg!$B$12:$D$600,B590,1)=""),B590+1,B590)</f>
        <v>583</v>
      </c>
      <c r="C591" s="45">
        <f>IF(B591=B592,"",INDEX(GVgg!$B$12:$D$600,B591,3))</f>
        <v>0</v>
      </c>
      <c r="D591" s="51" t="str">
        <f>_xlfn.IFNA(IF(OR($C591="",ISBLANK(VLOOKUP($C591,GVgg!$D$11:$BV1182,$I$3,FALSE))),"",VLOOKUP($C591,GVgg!$D$11:$BV1182,$I$3,FALSE)),"")</f>
        <v/>
      </c>
      <c r="E591" s="51" t="str">
        <f>_xlfn.IFNA(IF(OR($C591="",ISBLANK(VLOOKUP($C591,GVgg!$D$11:$BV1182,$I$3-1,FALSE))),"",VLOOKUP($C591,GVgg!$D$11:$BV1182,$I$3-1,FALSE)),"")</f>
        <v/>
      </c>
      <c r="F591" s="51">
        <f>IF(B591=B592,UPPER(MID(INDEX(GVgg!$B$12:$F$600,B591,1),9,99)),INDEX(GVgg!$B$12:$F$600,B591,5))</f>
        <v>0</v>
      </c>
      <c r="G591" s="51">
        <f>IF(B591=B592,UPPER(MID(INDEX(GVgg!$B$12:$F$600,B591,1),9,99)),INDEX(GVgg!$B$12:$F$600,B591,4))</f>
        <v>0</v>
      </c>
      <c r="H591" s="106">
        <f t="shared" si="20"/>
        <v>0</v>
      </c>
      <c r="I591" s="108" t="str">
        <f t="shared" si="19"/>
        <v xml:space="preserve"> </v>
      </c>
      <c r="J591" s="134" t="str">
        <f>IF($C591="","",_xlfn.IFNA(IF(ISBLANK(VLOOKUP($C591,GVgg!$D$12:BW$600,J$3,FALSE)),"i.a",VLOOKUP($C591,GVgg!$D$12:BW$600,J$3,FALSE)),"i.a"))</f>
        <v>i.a</v>
      </c>
      <c r="K591" s="134" t="str">
        <f>IF($C591="","",_xlfn.IFNA(IF(ISBLANK(VLOOKUP($C591,GVgg!$D$12:BX$600,K$3,FALSE)),"i.a",VLOOKUP($C591,GVgg!$D$12:BX$600,K$3,FALSE)),"i.a"))</f>
        <v>i.a</v>
      </c>
      <c r="L591" s="134" t="str">
        <f>IF($C591="","",_xlfn.IFNA(IF(ISBLANK(VLOOKUP($C591,GVgg!$D$12:BY$600,L$3,FALSE)),"i.a",VLOOKUP($C591,GVgg!$D$12:BY$600,L$3,FALSE)),"i.a"))</f>
        <v>i.a</v>
      </c>
      <c r="M591" s="134" t="str">
        <f>IF($C591="","",_xlfn.IFNA(IF(ISBLANK(VLOOKUP($C591,GVgg!$D$12:BZ$600,M$3,FALSE)),"i.a",VLOOKUP($C591,GVgg!$D$12:BZ$600,M$3,FALSE)),"i.a"))</f>
        <v>i.a</v>
      </c>
      <c r="N591" s="134" t="str">
        <f>IF($C591="","",_xlfn.IFNA(IF(ISBLANK(VLOOKUP($C591,GVgg!$D$12:CA$600,N$3,FALSE)),"i.a",VLOOKUP($C591,GVgg!$D$12:CA$600,N$3,FALSE)),"i.a"))</f>
        <v>i.a</v>
      </c>
      <c r="O591" s="134" t="str">
        <f>IF($C591="","",_xlfn.IFNA(IF(ISBLANK(VLOOKUP($C591,GVgg!$D$12:CB$600,O$3,FALSE)),"i.a",VLOOKUP($C591,GVgg!$D$12:CB$600,O$3,FALSE)),"i.a"))</f>
        <v>i.a</v>
      </c>
      <c r="P591" s="134" t="str">
        <f>IF($C591="","",_xlfn.IFNA(IF(ISBLANK(VLOOKUP($C591,GVgg!$D$12:CC$600,P$3,FALSE)),"i.a",VLOOKUP($C591,GVgg!$D$12:CC$600,P$3,FALSE)),"i.a"))</f>
        <v>i.a</v>
      </c>
      <c r="Q591" s="134" t="str">
        <f>IF($C591="","",_xlfn.IFNA(IF(ISBLANK(VLOOKUP($C591,GVgg!$D$12:CD$600,Q$3,FALSE)),"i.a",VLOOKUP($C591,GVgg!$D$12:CD$600,Q$3,FALSE)),"i.a"))</f>
        <v>i.a</v>
      </c>
      <c r="R591" s="134" t="str">
        <f>IF($C591="","",_xlfn.IFNA(IF(ISBLANK(VLOOKUP($C591,GVgg!$D$12:CE$600,R$3,FALSE)),"i.a",VLOOKUP($C591,GVgg!$D$12:CE$600,R$3,FALSE)),"i.a"))</f>
        <v>i.a</v>
      </c>
      <c r="S591" s="134" t="str">
        <f>IF($C591="","",_xlfn.IFNA(IF(ISBLANK(VLOOKUP($C591,GVgg!$D$12:CF$600,S$3,FALSE)),"i.a",VLOOKUP($C591,GVgg!$D$12:CF$600,S$3,FALSE)),"i.a"))</f>
        <v>i.a</v>
      </c>
      <c r="T591" s="134" t="str">
        <f>IF($C591="","",_xlfn.IFNA(IF(ISBLANK(VLOOKUP($C591,GVgg!$D$12:CG$600,T$3,FALSE)),"i.a",VLOOKUP($C591,GVgg!$D$12:CG$600,T$3,FALSE)),"i.a"))</f>
        <v>i.a</v>
      </c>
      <c r="U591" s="134" t="str">
        <f>IF($C591="","",_xlfn.IFNA(IF(ISBLANK(VLOOKUP($C591,GVgg!$D$12:CH$600,U$3,FALSE)),"i.a",VLOOKUP($C591,GVgg!$D$12:CH$600,U$3,FALSE)),"i.a"))</f>
        <v>i.a</v>
      </c>
      <c r="V591" s="134" t="str">
        <f>IF($C591="","",_xlfn.IFNA(IF(ISBLANK(VLOOKUP($C591,GVgg!$D$12:CI$600,V$3,FALSE)),"i.a",VLOOKUP($C591,GVgg!$D$12:CI$600,V$3,FALSE)),"i.a"))</f>
        <v>i.a</v>
      </c>
      <c r="W591" s="134" t="str">
        <f>IF($C591="","",_xlfn.IFNA(IF(ISBLANK(VLOOKUP($C591,GVgg!$D$12:CJ$600,W$3,FALSE)),"i.a",VLOOKUP($C591,GVgg!$D$12:CJ$600,W$3,FALSE)),"i.a"))</f>
        <v>i.a</v>
      </c>
      <c r="X591" s="134" t="str">
        <f>IF($C591="","",_xlfn.IFNA(IF(ISBLANK(VLOOKUP($C591,GVgg!$D$12:CK$600,X$3,FALSE)),"i.a",VLOOKUP($C591,GVgg!$D$12:CK$600,X$3,FALSE)),"i.a"))</f>
        <v>i.a</v>
      </c>
      <c r="Y591" s="134" t="str">
        <f>IF($C591="","",_xlfn.IFNA(IF(ISBLANK(VLOOKUP($C591,GVgg!$D$12:CL$600,Y$3,FALSE)),"i.a",VLOOKUP($C591,GVgg!$D$12:CL$600,Y$3,FALSE)),"i.a"))</f>
        <v>i.a</v>
      </c>
      <c r="Z591" s="134" t="str">
        <f>IF($C591="","",_xlfn.IFNA(IF(ISBLANK(VLOOKUP($C591,GVgg!$D$12:CM$600,Z$3,FALSE)),"i.a",VLOOKUP($C591,GVgg!$D$12:CM$600,Z$3,FALSE)),"i.a"))</f>
        <v>i.a</v>
      </c>
      <c r="AA591" s="134" t="str">
        <f>IF($C591="","",_xlfn.IFNA(IF(ISBLANK(VLOOKUP($C591,GVgg!$D$12:CN$600,AA$3,FALSE)),"i.a",VLOOKUP($C591,GVgg!$D$12:CN$600,AA$3,FALSE)),"i.a"))</f>
        <v>i.a</v>
      </c>
      <c r="AB591" s="134" t="str">
        <f>IF($C591="","",_xlfn.IFNA(IF(ISBLANK(VLOOKUP($C591,GVgg!$D$12:CO$600,AB$3,FALSE)),"i.a",VLOOKUP($C591,GVgg!$D$12:CO$600,AB$3,FALSE)),"i.a"))</f>
        <v>i.a</v>
      </c>
    </row>
    <row r="592" spans="1:28" x14ac:dyDescent="0.2">
      <c r="A592" s="45">
        <v>584</v>
      </c>
      <c r="B592" s="45">
        <f>IF(OR(B591=B590,INDEX(GVgg!$B$12:$D$600,B591,1)=""),B591+1,B591)</f>
        <v>584</v>
      </c>
      <c r="C592" s="45">
        <f>IF(B592=B593,"",INDEX(GVgg!$B$12:$D$600,B592,3))</f>
        <v>0</v>
      </c>
      <c r="D592" s="51" t="str">
        <f>_xlfn.IFNA(IF(OR($C592="",ISBLANK(VLOOKUP($C592,GVgg!$D$11:$BV1183,$I$3,FALSE))),"",VLOOKUP($C592,GVgg!$D$11:$BV1183,$I$3,FALSE)),"")</f>
        <v/>
      </c>
      <c r="E592" s="51" t="str">
        <f>_xlfn.IFNA(IF(OR($C592="",ISBLANK(VLOOKUP($C592,GVgg!$D$11:$BV1183,$I$3-1,FALSE))),"",VLOOKUP($C592,GVgg!$D$11:$BV1183,$I$3-1,FALSE)),"")</f>
        <v/>
      </c>
      <c r="F592" s="51">
        <f>IF(B592=B593,UPPER(MID(INDEX(GVgg!$B$12:$F$600,B592,1),9,99)),INDEX(GVgg!$B$12:$F$600,B592,5))</f>
        <v>0</v>
      </c>
      <c r="G592" s="51">
        <f>IF(B592=B593,UPPER(MID(INDEX(GVgg!$B$12:$F$600,B592,1),9,99)),INDEX(GVgg!$B$12:$F$600,B592,4))</f>
        <v>0</v>
      </c>
      <c r="H592" s="106">
        <f t="shared" si="20"/>
        <v>0</v>
      </c>
      <c r="I592" s="108" t="str">
        <f t="shared" si="19"/>
        <v xml:space="preserve"> </v>
      </c>
      <c r="J592" s="134" t="str">
        <f>IF($C592="","",_xlfn.IFNA(IF(ISBLANK(VLOOKUP($C592,GVgg!$D$12:BW$600,J$3,FALSE)),"i.a",VLOOKUP($C592,GVgg!$D$12:BW$600,J$3,FALSE)),"i.a"))</f>
        <v>i.a</v>
      </c>
      <c r="K592" s="134" t="str">
        <f>IF($C592="","",_xlfn.IFNA(IF(ISBLANK(VLOOKUP($C592,GVgg!$D$12:BX$600,K$3,FALSE)),"i.a",VLOOKUP($C592,GVgg!$D$12:BX$600,K$3,FALSE)),"i.a"))</f>
        <v>i.a</v>
      </c>
      <c r="L592" s="134" t="str">
        <f>IF($C592="","",_xlfn.IFNA(IF(ISBLANK(VLOOKUP($C592,GVgg!$D$12:BY$600,L$3,FALSE)),"i.a",VLOOKUP($C592,GVgg!$D$12:BY$600,L$3,FALSE)),"i.a"))</f>
        <v>i.a</v>
      </c>
      <c r="M592" s="134" t="str">
        <f>IF($C592="","",_xlfn.IFNA(IF(ISBLANK(VLOOKUP($C592,GVgg!$D$12:BZ$600,M$3,FALSE)),"i.a",VLOOKUP($C592,GVgg!$D$12:BZ$600,M$3,FALSE)),"i.a"))</f>
        <v>i.a</v>
      </c>
      <c r="N592" s="134" t="str">
        <f>IF($C592="","",_xlfn.IFNA(IF(ISBLANK(VLOOKUP($C592,GVgg!$D$12:CA$600,N$3,FALSE)),"i.a",VLOOKUP($C592,GVgg!$D$12:CA$600,N$3,FALSE)),"i.a"))</f>
        <v>i.a</v>
      </c>
      <c r="O592" s="134" t="str">
        <f>IF($C592="","",_xlfn.IFNA(IF(ISBLANK(VLOOKUP($C592,GVgg!$D$12:CB$600,O$3,FALSE)),"i.a",VLOOKUP($C592,GVgg!$D$12:CB$600,O$3,FALSE)),"i.a"))</f>
        <v>i.a</v>
      </c>
      <c r="P592" s="134" t="str">
        <f>IF($C592="","",_xlfn.IFNA(IF(ISBLANK(VLOOKUP($C592,GVgg!$D$12:CC$600,P$3,FALSE)),"i.a",VLOOKUP($C592,GVgg!$D$12:CC$600,P$3,FALSE)),"i.a"))</f>
        <v>i.a</v>
      </c>
      <c r="Q592" s="134" t="str">
        <f>IF($C592="","",_xlfn.IFNA(IF(ISBLANK(VLOOKUP($C592,GVgg!$D$12:CD$600,Q$3,FALSE)),"i.a",VLOOKUP($C592,GVgg!$D$12:CD$600,Q$3,FALSE)),"i.a"))</f>
        <v>i.a</v>
      </c>
      <c r="R592" s="134" t="str">
        <f>IF($C592="","",_xlfn.IFNA(IF(ISBLANK(VLOOKUP($C592,GVgg!$D$12:CE$600,R$3,FALSE)),"i.a",VLOOKUP($C592,GVgg!$D$12:CE$600,R$3,FALSE)),"i.a"))</f>
        <v>i.a</v>
      </c>
      <c r="S592" s="134" t="str">
        <f>IF($C592="","",_xlfn.IFNA(IF(ISBLANK(VLOOKUP($C592,GVgg!$D$12:CF$600,S$3,FALSE)),"i.a",VLOOKUP($C592,GVgg!$D$12:CF$600,S$3,FALSE)),"i.a"))</f>
        <v>i.a</v>
      </c>
      <c r="T592" s="134" t="str">
        <f>IF($C592="","",_xlfn.IFNA(IF(ISBLANK(VLOOKUP($C592,GVgg!$D$12:CG$600,T$3,FALSE)),"i.a",VLOOKUP($C592,GVgg!$D$12:CG$600,T$3,FALSE)),"i.a"))</f>
        <v>i.a</v>
      </c>
      <c r="U592" s="134" t="str">
        <f>IF($C592="","",_xlfn.IFNA(IF(ISBLANK(VLOOKUP($C592,GVgg!$D$12:CH$600,U$3,FALSE)),"i.a",VLOOKUP($C592,GVgg!$D$12:CH$600,U$3,FALSE)),"i.a"))</f>
        <v>i.a</v>
      </c>
      <c r="V592" s="134" t="str">
        <f>IF($C592="","",_xlfn.IFNA(IF(ISBLANK(VLOOKUP($C592,GVgg!$D$12:CI$600,V$3,FALSE)),"i.a",VLOOKUP($C592,GVgg!$D$12:CI$600,V$3,FALSE)),"i.a"))</f>
        <v>i.a</v>
      </c>
      <c r="W592" s="134" t="str">
        <f>IF($C592="","",_xlfn.IFNA(IF(ISBLANK(VLOOKUP($C592,GVgg!$D$12:CJ$600,W$3,FALSE)),"i.a",VLOOKUP($C592,GVgg!$D$12:CJ$600,W$3,FALSE)),"i.a"))</f>
        <v>i.a</v>
      </c>
      <c r="X592" s="134" t="str">
        <f>IF($C592="","",_xlfn.IFNA(IF(ISBLANK(VLOOKUP($C592,GVgg!$D$12:CK$600,X$3,FALSE)),"i.a",VLOOKUP($C592,GVgg!$D$12:CK$600,X$3,FALSE)),"i.a"))</f>
        <v>i.a</v>
      </c>
      <c r="Y592" s="134" t="str">
        <f>IF($C592="","",_xlfn.IFNA(IF(ISBLANK(VLOOKUP($C592,GVgg!$D$12:CL$600,Y$3,FALSE)),"i.a",VLOOKUP($C592,GVgg!$D$12:CL$600,Y$3,FALSE)),"i.a"))</f>
        <v>i.a</v>
      </c>
      <c r="Z592" s="134" t="str">
        <f>IF($C592="","",_xlfn.IFNA(IF(ISBLANK(VLOOKUP($C592,GVgg!$D$12:CM$600,Z$3,FALSE)),"i.a",VLOOKUP($C592,GVgg!$D$12:CM$600,Z$3,FALSE)),"i.a"))</f>
        <v>i.a</v>
      </c>
      <c r="AA592" s="134" t="str">
        <f>IF($C592="","",_xlfn.IFNA(IF(ISBLANK(VLOOKUP($C592,GVgg!$D$12:CN$600,AA$3,FALSE)),"i.a",VLOOKUP($C592,GVgg!$D$12:CN$600,AA$3,FALSE)),"i.a"))</f>
        <v>i.a</v>
      </c>
      <c r="AB592" s="134" t="str">
        <f>IF($C592="","",_xlfn.IFNA(IF(ISBLANK(VLOOKUP($C592,GVgg!$D$12:CO$600,AB$3,FALSE)),"i.a",VLOOKUP($C592,GVgg!$D$12:CO$600,AB$3,FALSE)),"i.a"))</f>
        <v>i.a</v>
      </c>
    </row>
    <row r="593" spans="1:28" x14ac:dyDescent="0.2">
      <c r="A593" s="45">
        <v>585</v>
      </c>
      <c r="B593" s="45">
        <f>IF(OR(B592=B591,INDEX(GVgg!$B$12:$D$600,B592,1)=""),B592+1,B592)</f>
        <v>585</v>
      </c>
      <c r="C593" s="45">
        <f>IF(B593=B594,"",INDEX(GVgg!$B$12:$D$600,B593,3))</f>
        <v>0</v>
      </c>
      <c r="D593" s="51" t="str">
        <f>_xlfn.IFNA(IF(OR($C593="",ISBLANK(VLOOKUP($C593,GVgg!$D$11:$BV1184,$I$3,FALSE))),"",VLOOKUP($C593,GVgg!$D$11:$BV1184,$I$3,FALSE)),"")</f>
        <v/>
      </c>
      <c r="E593" s="51" t="str">
        <f>_xlfn.IFNA(IF(OR($C593="",ISBLANK(VLOOKUP($C593,GVgg!$D$11:$BV1184,$I$3-1,FALSE))),"",VLOOKUP($C593,GVgg!$D$11:$BV1184,$I$3-1,FALSE)),"")</f>
        <v/>
      </c>
      <c r="F593" s="51">
        <f>IF(B593=B594,UPPER(MID(INDEX(GVgg!$B$12:$F$600,B593,1),9,99)),INDEX(GVgg!$B$12:$F$600,B593,5))</f>
        <v>0</v>
      </c>
      <c r="G593" s="51">
        <f>IF(B593=B594,UPPER(MID(INDEX(GVgg!$B$12:$F$600,B593,1),9,99)),INDEX(GVgg!$B$12:$F$600,B593,4))</f>
        <v>0</v>
      </c>
      <c r="H593" s="106">
        <f t="shared" si="20"/>
        <v>0</v>
      </c>
      <c r="I593" s="108" t="str">
        <f t="shared" si="19"/>
        <v xml:space="preserve"> </v>
      </c>
      <c r="J593" s="134" t="str">
        <f>IF($C593="","",_xlfn.IFNA(IF(ISBLANK(VLOOKUP($C593,GVgg!$D$12:BW$600,J$3,FALSE)),"i.a",VLOOKUP($C593,GVgg!$D$12:BW$600,J$3,FALSE)),"i.a"))</f>
        <v>i.a</v>
      </c>
      <c r="K593" s="134" t="str">
        <f>IF($C593="","",_xlfn.IFNA(IF(ISBLANK(VLOOKUP($C593,GVgg!$D$12:BX$600,K$3,FALSE)),"i.a",VLOOKUP($C593,GVgg!$D$12:BX$600,K$3,FALSE)),"i.a"))</f>
        <v>i.a</v>
      </c>
      <c r="L593" s="134" t="str">
        <f>IF($C593="","",_xlfn.IFNA(IF(ISBLANK(VLOOKUP($C593,GVgg!$D$12:BY$600,L$3,FALSE)),"i.a",VLOOKUP($C593,GVgg!$D$12:BY$600,L$3,FALSE)),"i.a"))</f>
        <v>i.a</v>
      </c>
      <c r="M593" s="134" t="str">
        <f>IF($C593="","",_xlfn.IFNA(IF(ISBLANK(VLOOKUP($C593,GVgg!$D$12:BZ$600,M$3,FALSE)),"i.a",VLOOKUP($C593,GVgg!$D$12:BZ$600,M$3,FALSE)),"i.a"))</f>
        <v>i.a</v>
      </c>
      <c r="N593" s="134" t="str">
        <f>IF($C593="","",_xlfn.IFNA(IF(ISBLANK(VLOOKUP($C593,GVgg!$D$12:CA$600,N$3,FALSE)),"i.a",VLOOKUP($C593,GVgg!$D$12:CA$600,N$3,FALSE)),"i.a"))</f>
        <v>i.a</v>
      </c>
      <c r="O593" s="134" t="str">
        <f>IF($C593="","",_xlfn.IFNA(IF(ISBLANK(VLOOKUP($C593,GVgg!$D$12:CB$600,O$3,FALSE)),"i.a",VLOOKUP($C593,GVgg!$D$12:CB$600,O$3,FALSE)),"i.a"))</f>
        <v>i.a</v>
      </c>
      <c r="P593" s="134" t="str">
        <f>IF($C593="","",_xlfn.IFNA(IF(ISBLANK(VLOOKUP($C593,GVgg!$D$12:CC$600,P$3,FALSE)),"i.a",VLOOKUP($C593,GVgg!$D$12:CC$600,P$3,FALSE)),"i.a"))</f>
        <v>i.a</v>
      </c>
      <c r="Q593" s="134" t="str">
        <f>IF($C593="","",_xlfn.IFNA(IF(ISBLANK(VLOOKUP($C593,GVgg!$D$12:CD$600,Q$3,FALSE)),"i.a",VLOOKUP($C593,GVgg!$D$12:CD$600,Q$3,FALSE)),"i.a"))</f>
        <v>i.a</v>
      </c>
      <c r="R593" s="134" t="str">
        <f>IF($C593="","",_xlfn.IFNA(IF(ISBLANK(VLOOKUP($C593,GVgg!$D$12:CE$600,R$3,FALSE)),"i.a",VLOOKUP($C593,GVgg!$D$12:CE$600,R$3,FALSE)),"i.a"))</f>
        <v>i.a</v>
      </c>
      <c r="S593" s="134" t="str">
        <f>IF($C593="","",_xlfn.IFNA(IF(ISBLANK(VLOOKUP($C593,GVgg!$D$12:CF$600,S$3,FALSE)),"i.a",VLOOKUP($C593,GVgg!$D$12:CF$600,S$3,FALSE)),"i.a"))</f>
        <v>i.a</v>
      </c>
      <c r="T593" s="134" t="str">
        <f>IF($C593="","",_xlfn.IFNA(IF(ISBLANK(VLOOKUP($C593,GVgg!$D$12:CG$600,T$3,FALSE)),"i.a",VLOOKUP($C593,GVgg!$D$12:CG$600,T$3,FALSE)),"i.a"))</f>
        <v>i.a</v>
      </c>
      <c r="U593" s="134" t="str">
        <f>IF($C593="","",_xlfn.IFNA(IF(ISBLANK(VLOOKUP($C593,GVgg!$D$12:CH$600,U$3,FALSE)),"i.a",VLOOKUP($C593,GVgg!$D$12:CH$600,U$3,FALSE)),"i.a"))</f>
        <v>i.a</v>
      </c>
      <c r="V593" s="134" t="str">
        <f>IF($C593="","",_xlfn.IFNA(IF(ISBLANK(VLOOKUP($C593,GVgg!$D$12:CI$600,V$3,FALSE)),"i.a",VLOOKUP($C593,GVgg!$D$12:CI$600,V$3,FALSE)),"i.a"))</f>
        <v>i.a</v>
      </c>
      <c r="W593" s="134" t="str">
        <f>IF($C593="","",_xlfn.IFNA(IF(ISBLANK(VLOOKUP($C593,GVgg!$D$12:CJ$600,W$3,FALSE)),"i.a",VLOOKUP($C593,GVgg!$D$12:CJ$600,W$3,FALSE)),"i.a"))</f>
        <v>i.a</v>
      </c>
      <c r="X593" s="134" t="str">
        <f>IF($C593="","",_xlfn.IFNA(IF(ISBLANK(VLOOKUP($C593,GVgg!$D$12:CK$600,X$3,FALSE)),"i.a",VLOOKUP($C593,GVgg!$D$12:CK$600,X$3,FALSE)),"i.a"))</f>
        <v>i.a</v>
      </c>
      <c r="Y593" s="134" t="str">
        <f>IF($C593="","",_xlfn.IFNA(IF(ISBLANK(VLOOKUP($C593,GVgg!$D$12:CL$600,Y$3,FALSE)),"i.a",VLOOKUP($C593,GVgg!$D$12:CL$600,Y$3,FALSE)),"i.a"))</f>
        <v>i.a</v>
      </c>
      <c r="Z593" s="134" t="str">
        <f>IF($C593="","",_xlfn.IFNA(IF(ISBLANK(VLOOKUP($C593,GVgg!$D$12:CM$600,Z$3,FALSE)),"i.a",VLOOKUP($C593,GVgg!$D$12:CM$600,Z$3,FALSE)),"i.a"))</f>
        <v>i.a</v>
      </c>
      <c r="AA593" s="134" t="str">
        <f>IF($C593="","",_xlfn.IFNA(IF(ISBLANK(VLOOKUP($C593,GVgg!$D$12:CN$600,AA$3,FALSE)),"i.a",VLOOKUP($C593,GVgg!$D$12:CN$600,AA$3,FALSE)),"i.a"))</f>
        <v>i.a</v>
      </c>
      <c r="AB593" s="134" t="str">
        <f>IF($C593="","",_xlfn.IFNA(IF(ISBLANK(VLOOKUP($C593,GVgg!$D$12:CO$600,AB$3,FALSE)),"i.a",VLOOKUP($C593,GVgg!$D$12:CO$600,AB$3,FALSE)),"i.a"))</f>
        <v>i.a</v>
      </c>
    </row>
    <row r="594" spans="1:28" x14ac:dyDescent="0.2">
      <c r="A594" s="45">
        <v>586</v>
      </c>
      <c r="B594" s="45">
        <f>IF(OR(B593=B592,INDEX(GVgg!$B$12:$D$600,B593,1)=""),B593+1,B593)</f>
        <v>586</v>
      </c>
      <c r="C594" s="45">
        <f>IF(B594=B595,"",INDEX(GVgg!$B$12:$D$600,B594,3))</f>
        <v>0</v>
      </c>
      <c r="D594" s="51" t="str">
        <f>_xlfn.IFNA(IF(OR($C594="",ISBLANK(VLOOKUP($C594,GVgg!$D$11:$BV1185,$I$3,FALSE))),"",VLOOKUP($C594,GVgg!$D$11:$BV1185,$I$3,FALSE)),"")</f>
        <v/>
      </c>
      <c r="E594" s="51" t="str">
        <f>_xlfn.IFNA(IF(OR($C594="",ISBLANK(VLOOKUP($C594,GVgg!$D$11:$BV1185,$I$3-1,FALSE))),"",VLOOKUP($C594,GVgg!$D$11:$BV1185,$I$3-1,FALSE)),"")</f>
        <v/>
      </c>
      <c r="F594" s="51">
        <f>IF(B594=B595,UPPER(MID(INDEX(GVgg!$B$12:$F$600,B594,1),9,99)),INDEX(GVgg!$B$12:$F$600,B594,5))</f>
        <v>0</v>
      </c>
      <c r="G594" s="51">
        <f>IF(B594=B595,UPPER(MID(INDEX(GVgg!$B$12:$F$600,B594,1),9,99)),INDEX(GVgg!$B$12:$F$600,B594,4))</f>
        <v>0</v>
      </c>
      <c r="H594" s="106">
        <f t="shared" si="20"/>
        <v>0</v>
      </c>
      <c r="I594" s="108" t="str">
        <f t="shared" si="19"/>
        <v xml:space="preserve"> </v>
      </c>
      <c r="J594" s="134" t="str">
        <f>IF($C594="","",_xlfn.IFNA(IF(ISBLANK(VLOOKUP($C594,GVgg!$D$12:BW$600,J$3,FALSE)),"i.a",VLOOKUP($C594,GVgg!$D$12:BW$600,J$3,FALSE)),"i.a"))</f>
        <v>i.a</v>
      </c>
      <c r="K594" s="134" t="str">
        <f>IF($C594="","",_xlfn.IFNA(IF(ISBLANK(VLOOKUP($C594,GVgg!$D$12:BX$600,K$3,FALSE)),"i.a",VLOOKUP($C594,GVgg!$D$12:BX$600,K$3,FALSE)),"i.a"))</f>
        <v>i.a</v>
      </c>
      <c r="L594" s="134" t="str">
        <f>IF($C594="","",_xlfn.IFNA(IF(ISBLANK(VLOOKUP($C594,GVgg!$D$12:BY$600,L$3,FALSE)),"i.a",VLOOKUP($C594,GVgg!$D$12:BY$600,L$3,FALSE)),"i.a"))</f>
        <v>i.a</v>
      </c>
      <c r="M594" s="134" t="str">
        <f>IF($C594="","",_xlfn.IFNA(IF(ISBLANK(VLOOKUP($C594,GVgg!$D$12:BZ$600,M$3,FALSE)),"i.a",VLOOKUP($C594,GVgg!$D$12:BZ$600,M$3,FALSE)),"i.a"))</f>
        <v>i.a</v>
      </c>
      <c r="N594" s="134" t="str">
        <f>IF($C594="","",_xlfn.IFNA(IF(ISBLANK(VLOOKUP($C594,GVgg!$D$12:CA$600,N$3,FALSE)),"i.a",VLOOKUP($C594,GVgg!$D$12:CA$600,N$3,FALSE)),"i.a"))</f>
        <v>i.a</v>
      </c>
      <c r="O594" s="134" t="str">
        <f>IF($C594="","",_xlfn.IFNA(IF(ISBLANK(VLOOKUP($C594,GVgg!$D$12:CB$600,O$3,FALSE)),"i.a",VLOOKUP($C594,GVgg!$D$12:CB$600,O$3,FALSE)),"i.a"))</f>
        <v>i.a</v>
      </c>
      <c r="P594" s="134" t="str">
        <f>IF($C594="","",_xlfn.IFNA(IF(ISBLANK(VLOOKUP($C594,GVgg!$D$12:CC$600,P$3,FALSE)),"i.a",VLOOKUP($C594,GVgg!$D$12:CC$600,P$3,FALSE)),"i.a"))</f>
        <v>i.a</v>
      </c>
      <c r="Q594" s="134" t="str">
        <f>IF($C594="","",_xlfn.IFNA(IF(ISBLANK(VLOOKUP($C594,GVgg!$D$12:CD$600,Q$3,FALSE)),"i.a",VLOOKUP($C594,GVgg!$D$12:CD$600,Q$3,FALSE)),"i.a"))</f>
        <v>i.a</v>
      </c>
      <c r="R594" s="134" t="str">
        <f>IF($C594="","",_xlfn.IFNA(IF(ISBLANK(VLOOKUP($C594,GVgg!$D$12:CE$600,R$3,FALSE)),"i.a",VLOOKUP($C594,GVgg!$D$12:CE$600,R$3,FALSE)),"i.a"))</f>
        <v>i.a</v>
      </c>
      <c r="S594" s="134" t="str">
        <f>IF($C594="","",_xlfn.IFNA(IF(ISBLANK(VLOOKUP($C594,GVgg!$D$12:CF$600,S$3,FALSE)),"i.a",VLOOKUP($C594,GVgg!$D$12:CF$600,S$3,FALSE)),"i.a"))</f>
        <v>i.a</v>
      </c>
      <c r="T594" s="134" t="str">
        <f>IF($C594="","",_xlfn.IFNA(IF(ISBLANK(VLOOKUP($C594,GVgg!$D$12:CG$600,T$3,FALSE)),"i.a",VLOOKUP($C594,GVgg!$D$12:CG$600,T$3,FALSE)),"i.a"))</f>
        <v>i.a</v>
      </c>
      <c r="U594" s="134" t="str">
        <f>IF($C594="","",_xlfn.IFNA(IF(ISBLANK(VLOOKUP($C594,GVgg!$D$12:CH$600,U$3,FALSE)),"i.a",VLOOKUP($C594,GVgg!$D$12:CH$600,U$3,FALSE)),"i.a"))</f>
        <v>i.a</v>
      </c>
      <c r="V594" s="134" t="str">
        <f>IF($C594="","",_xlfn.IFNA(IF(ISBLANK(VLOOKUP($C594,GVgg!$D$12:CI$600,V$3,FALSE)),"i.a",VLOOKUP($C594,GVgg!$D$12:CI$600,V$3,FALSE)),"i.a"))</f>
        <v>i.a</v>
      </c>
      <c r="W594" s="134" t="str">
        <f>IF($C594="","",_xlfn.IFNA(IF(ISBLANK(VLOOKUP($C594,GVgg!$D$12:CJ$600,W$3,FALSE)),"i.a",VLOOKUP($C594,GVgg!$D$12:CJ$600,W$3,FALSE)),"i.a"))</f>
        <v>i.a</v>
      </c>
      <c r="X594" s="134" t="str">
        <f>IF($C594="","",_xlfn.IFNA(IF(ISBLANK(VLOOKUP($C594,GVgg!$D$12:CK$600,X$3,FALSE)),"i.a",VLOOKUP($C594,GVgg!$D$12:CK$600,X$3,FALSE)),"i.a"))</f>
        <v>i.a</v>
      </c>
      <c r="Y594" s="134" t="str">
        <f>IF($C594="","",_xlfn.IFNA(IF(ISBLANK(VLOOKUP($C594,GVgg!$D$12:CL$600,Y$3,FALSE)),"i.a",VLOOKUP($C594,GVgg!$D$12:CL$600,Y$3,FALSE)),"i.a"))</f>
        <v>i.a</v>
      </c>
      <c r="Z594" s="134" t="str">
        <f>IF($C594="","",_xlfn.IFNA(IF(ISBLANK(VLOOKUP($C594,GVgg!$D$12:CM$600,Z$3,FALSE)),"i.a",VLOOKUP($C594,GVgg!$D$12:CM$600,Z$3,FALSE)),"i.a"))</f>
        <v>i.a</v>
      </c>
      <c r="AA594" s="134" t="str">
        <f>IF($C594="","",_xlfn.IFNA(IF(ISBLANK(VLOOKUP($C594,GVgg!$D$12:CN$600,AA$3,FALSE)),"i.a",VLOOKUP($C594,GVgg!$D$12:CN$600,AA$3,FALSE)),"i.a"))</f>
        <v>i.a</v>
      </c>
      <c r="AB594" s="134" t="str">
        <f>IF($C594="","",_xlfn.IFNA(IF(ISBLANK(VLOOKUP($C594,GVgg!$D$12:CO$600,AB$3,FALSE)),"i.a",VLOOKUP($C594,GVgg!$D$12:CO$600,AB$3,FALSE)),"i.a"))</f>
        <v>i.a</v>
      </c>
    </row>
    <row r="595" spans="1:28" x14ac:dyDescent="0.2">
      <c r="A595" s="45">
        <v>587</v>
      </c>
      <c r="B595" s="45">
        <f>IF(OR(B594=B593,INDEX(GVgg!$B$12:$D$600,B594,1)=""),B594+1,B594)</f>
        <v>587</v>
      </c>
      <c r="C595" s="45">
        <f>IF(B595=B596,"",INDEX(GVgg!$B$12:$D$600,B595,3))</f>
        <v>0</v>
      </c>
      <c r="D595" s="51" t="str">
        <f>_xlfn.IFNA(IF(OR($C595="",ISBLANK(VLOOKUP($C595,GVgg!$D$11:$BV1186,$I$3,FALSE))),"",VLOOKUP($C595,GVgg!$D$11:$BV1186,$I$3,FALSE)),"")</f>
        <v/>
      </c>
      <c r="E595" s="51" t="str">
        <f>_xlfn.IFNA(IF(OR($C595="",ISBLANK(VLOOKUP($C595,GVgg!$D$11:$BV1186,$I$3-1,FALSE))),"",VLOOKUP($C595,GVgg!$D$11:$BV1186,$I$3-1,FALSE)),"")</f>
        <v/>
      </c>
      <c r="F595" s="51">
        <f>IF(B595=B596,UPPER(MID(INDEX(GVgg!$B$12:$F$600,B595,1),9,99)),INDEX(GVgg!$B$12:$F$600,B595,5))</f>
        <v>0</v>
      </c>
      <c r="G595" s="51">
        <f>IF(B595=B596,UPPER(MID(INDEX(GVgg!$B$12:$F$600,B595,1),9,99)),INDEX(GVgg!$B$12:$F$600,B595,4))</f>
        <v>0</v>
      </c>
      <c r="H595" s="106">
        <f t="shared" si="20"/>
        <v>0</v>
      </c>
      <c r="I595" s="108" t="str">
        <f t="shared" si="19"/>
        <v xml:space="preserve"> </v>
      </c>
      <c r="J595" s="134" t="str">
        <f>IF($C595="","",_xlfn.IFNA(IF(ISBLANK(VLOOKUP($C595,GVgg!$D$12:BW$600,J$3,FALSE)),"i.a",VLOOKUP($C595,GVgg!$D$12:BW$600,J$3,FALSE)),"i.a"))</f>
        <v>i.a</v>
      </c>
      <c r="K595" s="134" t="str">
        <f>IF($C595="","",_xlfn.IFNA(IF(ISBLANK(VLOOKUP($C595,GVgg!$D$12:BX$600,K$3,FALSE)),"i.a",VLOOKUP($C595,GVgg!$D$12:BX$600,K$3,FALSE)),"i.a"))</f>
        <v>i.a</v>
      </c>
      <c r="L595" s="134" t="str">
        <f>IF($C595="","",_xlfn.IFNA(IF(ISBLANK(VLOOKUP($C595,GVgg!$D$12:BY$600,L$3,FALSE)),"i.a",VLOOKUP($C595,GVgg!$D$12:BY$600,L$3,FALSE)),"i.a"))</f>
        <v>i.a</v>
      </c>
      <c r="M595" s="134" t="str">
        <f>IF($C595="","",_xlfn.IFNA(IF(ISBLANK(VLOOKUP($C595,GVgg!$D$12:BZ$600,M$3,FALSE)),"i.a",VLOOKUP($C595,GVgg!$D$12:BZ$600,M$3,FALSE)),"i.a"))</f>
        <v>i.a</v>
      </c>
      <c r="N595" s="134" t="str">
        <f>IF($C595="","",_xlfn.IFNA(IF(ISBLANK(VLOOKUP($C595,GVgg!$D$12:CA$600,N$3,FALSE)),"i.a",VLOOKUP($C595,GVgg!$D$12:CA$600,N$3,FALSE)),"i.a"))</f>
        <v>i.a</v>
      </c>
      <c r="O595" s="134" t="str">
        <f>IF($C595="","",_xlfn.IFNA(IF(ISBLANK(VLOOKUP($C595,GVgg!$D$12:CB$600,O$3,FALSE)),"i.a",VLOOKUP($C595,GVgg!$D$12:CB$600,O$3,FALSE)),"i.a"))</f>
        <v>i.a</v>
      </c>
      <c r="P595" s="134" t="str">
        <f>IF($C595="","",_xlfn.IFNA(IF(ISBLANK(VLOOKUP($C595,GVgg!$D$12:CC$600,P$3,FALSE)),"i.a",VLOOKUP($C595,GVgg!$D$12:CC$600,P$3,FALSE)),"i.a"))</f>
        <v>i.a</v>
      </c>
      <c r="Q595" s="134" t="str">
        <f>IF($C595="","",_xlfn.IFNA(IF(ISBLANK(VLOOKUP($C595,GVgg!$D$12:CD$600,Q$3,FALSE)),"i.a",VLOOKUP($C595,GVgg!$D$12:CD$600,Q$3,FALSE)),"i.a"))</f>
        <v>i.a</v>
      </c>
      <c r="R595" s="134" t="str">
        <f>IF($C595="","",_xlfn.IFNA(IF(ISBLANK(VLOOKUP($C595,GVgg!$D$12:CE$600,R$3,FALSE)),"i.a",VLOOKUP($C595,GVgg!$D$12:CE$600,R$3,FALSE)),"i.a"))</f>
        <v>i.a</v>
      </c>
      <c r="S595" s="134" t="str">
        <f>IF($C595="","",_xlfn.IFNA(IF(ISBLANK(VLOOKUP($C595,GVgg!$D$12:CF$600,S$3,FALSE)),"i.a",VLOOKUP($C595,GVgg!$D$12:CF$600,S$3,FALSE)),"i.a"))</f>
        <v>i.a</v>
      </c>
      <c r="T595" s="134" t="str">
        <f>IF($C595="","",_xlfn.IFNA(IF(ISBLANK(VLOOKUP($C595,GVgg!$D$12:CG$600,T$3,FALSE)),"i.a",VLOOKUP($C595,GVgg!$D$12:CG$600,T$3,FALSE)),"i.a"))</f>
        <v>i.a</v>
      </c>
      <c r="U595" s="134" t="str">
        <f>IF($C595="","",_xlfn.IFNA(IF(ISBLANK(VLOOKUP($C595,GVgg!$D$12:CH$600,U$3,FALSE)),"i.a",VLOOKUP($C595,GVgg!$D$12:CH$600,U$3,FALSE)),"i.a"))</f>
        <v>i.a</v>
      </c>
      <c r="V595" s="134" t="str">
        <f>IF($C595="","",_xlfn.IFNA(IF(ISBLANK(VLOOKUP($C595,GVgg!$D$12:CI$600,V$3,FALSE)),"i.a",VLOOKUP($C595,GVgg!$D$12:CI$600,V$3,FALSE)),"i.a"))</f>
        <v>i.a</v>
      </c>
      <c r="W595" s="134" t="str">
        <f>IF($C595="","",_xlfn.IFNA(IF(ISBLANK(VLOOKUP($C595,GVgg!$D$12:CJ$600,W$3,FALSE)),"i.a",VLOOKUP($C595,GVgg!$D$12:CJ$600,W$3,FALSE)),"i.a"))</f>
        <v>i.a</v>
      </c>
      <c r="X595" s="134" t="str">
        <f>IF($C595="","",_xlfn.IFNA(IF(ISBLANK(VLOOKUP($C595,GVgg!$D$12:CK$600,X$3,FALSE)),"i.a",VLOOKUP($C595,GVgg!$D$12:CK$600,X$3,FALSE)),"i.a"))</f>
        <v>i.a</v>
      </c>
      <c r="Y595" s="134" t="str">
        <f>IF($C595="","",_xlfn.IFNA(IF(ISBLANK(VLOOKUP($C595,GVgg!$D$12:CL$600,Y$3,FALSE)),"i.a",VLOOKUP($C595,GVgg!$D$12:CL$600,Y$3,FALSE)),"i.a"))</f>
        <v>i.a</v>
      </c>
      <c r="Z595" s="134" t="str">
        <f>IF($C595="","",_xlfn.IFNA(IF(ISBLANK(VLOOKUP($C595,GVgg!$D$12:CM$600,Z$3,FALSE)),"i.a",VLOOKUP($C595,GVgg!$D$12:CM$600,Z$3,FALSE)),"i.a"))</f>
        <v>i.a</v>
      </c>
      <c r="AA595" s="134" t="str">
        <f>IF($C595="","",_xlfn.IFNA(IF(ISBLANK(VLOOKUP($C595,GVgg!$D$12:CN$600,AA$3,FALSE)),"i.a",VLOOKUP($C595,GVgg!$D$12:CN$600,AA$3,FALSE)),"i.a"))</f>
        <v>i.a</v>
      </c>
      <c r="AB595" s="134" t="str">
        <f>IF($C595="","",_xlfn.IFNA(IF(ISBLANK(VLOOKUP($C595,GVgg!$D$12:CO$600,AB$3,FALSE)),"i.a",VLOOKUP($C595,GVgg!$D$12:CO$600,AB$3,FALSE)),"i.a"))</f>
        <v>i.a</v>
      </c>
    </row>
    <row r="596" spans="1:28" x14ac:dyDescent="0.2">
      <c r="A596" s="45">
        <v>588</v>
      </c>
      <c r="B596" s="45">
        <f>IF(OR(B595=B594,INDEX(GVgg!$B$12:$D$600,B595,1)=""),B595+1,B595)</f>
        <v>588</v>
      </c>
      <c r="C596" s="45">
        <f>IF(B596=B597,"",INDEX(GVgg!$B$12:$D$600,B596,3))</f>
        <v>0</v>
      </c>
      <c r="D596" s="51" t="str">
        <f>_xlfn.IFNA(IF(OR($C596="",ISBLANK(VLOOKUP($C596,GVgg!$D$11:$BV1187,$I$3,FALSE))),"",VLOOKUP($C596,GVgg!$D$11:$BV1187,$I$3,FALSE)),"")</f>
        <v/>
      </c>
      <c r="E596" s="51" t="str">
        <f>_xlfn.IFNA(IF(OR($C596="",ISBLANK(VLOOKUP($C596,GVgg!$D$11:$BV1187,$I$3-1,FALSE))),"",VLOOKUP($C596,GVgg!$D$11:$BV1187,$I$3-1,FALSE)),"")</f>
        <v/>
      </c>
      <c r="F596" s="51">
        <f>IF(B596=B597,UPPER(MID(INDEX(GVgg!$B$12:$F$600,B596,1),9,99)),INDEX(GVgg!$B$12:$F$600,B596,5))</f>
        <v>0</v>
      </c>
      <c r="G596" s="51">
        <f>IF(B596=B597,UPPER(MID(INDEX(GVgg!$B$12:$F$600,B596,1),9,99)),INDEX(GVgg!$B$12:$F$600,B596,4))</f>
        <v>0</v>
      </c>
      <c r="H596" s="106">
        <f t="shared" si="20"/>
        <v>0</v>
      </c>
      <c r="I596" s="108" t="str">
        <f t="shared" si="19"/>
        <v xml:space="preserve"> </v>
      </c>
      <c r="J596" s="134" t="str">
        <f>IF($C596="","",_xlfn.IFNA(IF(ISBLANK(VLOOKUP($C596,GVgg!$D$12:BW$600,J$3,FALSE)),"i.a",VLOOKUP($C596,GVgg!$D$12:BW$600,J$3,FALSE)),"i.a"))</f>
        <v>i.a</v>
      </c>
      <c r="K596" s="134" t="str">
        <f>IF($C596="","",_xlfn.IFNA(IF(ISBLANK(VLOOKUP($C596,GVgg!$D$12:BX$600,K$3,FALSE)),"i.a",VLOOKUP($C596,GVgg!$D$12:BX$600,K$3,FALSE)),"i.a"))</f>
        <v>i.a</v>
      </c>
      <c r="L596" s="134" t="str">
        <f>IF($C596="","",_xlfn.IFNA(IF(ISBLANK(VLOOKUP($C596,GVgg!$D$12:BY$600,L$3,FALSE)),"i.a",VLOOKUP($C596,GVgg!$D$12:BY$600,L$3,FALSE)),"i.a"))</f>
        <v>i.a</v>
      </c>
      <c r="M596" s="134" t="str">
        <f>IF($C596="","",_xlfn.IFNA(IF(ISBLANK(VLOOKUP($C596,GVgg!$D$12:BZ$600,M$3,FALSE)),"i.a",VLOOKUP($C596,GVgg!$D$12:BZ$600,M$3,FALSE)),"i.a"))</f>
        <v>i.a</v>
      </c>
      <c r="N596" s="134" t="str">
        <f>IF($C596="","",_xlfn.IFNA(IF(ISBLANK(VLOOKUP($C596,GVgg!$D$12:CA$600,N$3,FALSE)),"i.a",VLOOKUP($C596,GVgg!$D$12:CA$600,N$3,FALSE)),"i.a"))</f>
        <v>i.a</v>
      </c>
      <c r="O596" s="134" t="str">
        <f>IF($C596="","",_xlfn.IFNA(IF(ISBLANK(VLOOKUP($C596,GVgg!$D$12:CB$600,O$3,FALSE)),"i.a",VLOOKUP($C596,GVgg!$D$12:CB$600,O$3,FALSE)),"i.a"))</f>
        <v>i.a</v>
      </c>
      <c r="P596" s="134" t="str">
        <f>IF($C596="","",_xlfn.IFNA(IF(ISBLANK(VLOOKUP($C596,GVgg!$D$12:CC$600,P$3,FALSE)),"i.a",VLOOKUP($C596,GVgg!$D$12:CC$600,P$3,FALSE)),"i.a"))</f>
        <v>i.a</v>
      </c>
      <c r="Q596" s="134" t="str">
        <f>IF($C596="","",_xlfn.IFNA(IF(ISBLANK(VLOOKUP($C596,GVgg!$D$12:CD$600,Q$3,FALSE)),"i.a",VLOOKUP($C596,GVgg!$D$12:CD$600,Q$3,FALSE)),"i.a"))</f>
        <v>i.a</v>
      </c>
      <c r="R596" s="134" t="str">
        <f>IF($C596="","",_xlfn.IFNA(IF(ISBLANK(VLOOKUP($C596,GVgg!$D$12:CE$600,R$3,FALSE)),"i.a",VLOOKUP($C596,GVgg!$D$12:CE$600,R$3,FALSE)),"i.a"))</f>
        <v>i.a</v>
      </c>
      <c r="S596" s="134" t="str">
        <f>IF($C596="","",_xlfn.IFNA(IF(ISBLANK(VLOOKUP($C596,GVgg!$D$12:CF$600,S$3,FALSE)),"i.a",VLOOKUP($C596,GVgg!$D$12:CF$600,S$3,FALSE)),"i.a"))</f>
        <v>i.a</v>
      </c>
      <c r="T596" s="134" t="str">
        <f>IF($C596="","",_xlfn.IFNA(IF(ISBLANK(VLOOKUP($C596,GVgg!$D$12:CG$600,T$3,FALSE)),"i.a",VLOOKUP($C596,GVgg!$D$12:CG$600,T$3,FALSE)),"i.a"))</f>
        <v>i.a</v>
      </c>
      <c r="U596" s="134" t="str">
        <f>IF($C596="","",_xlfn.IFNA(IF(ISBLANK(VLOOKUP($C596,GVgg!$D$12:CH$600,U$3,FALSE)),"i.a",VLOOKUP($C596,GVgg!$D$12:CH$600,U$3,FALSE)),"i.a"))</f>
        <v>i.a</v>
      </c>
      <c r="V596" s="134" t="str">
        <f>IF($C596="","",_xlfn.IFNA(IF(ISBLANK(VLOOKUP($C596,GVgg!$D$12:CI$600,V$3,FALSE)),"i.a",VLOOKUP($C596,GVgg!$D$12:CI$600,V$3,FALSE)),"i.a"))</f>
        <v>i.a</v>
      </c>
      <c r="W596" s="134" t="str">
        <f>IF($C596="","",_xlfn.IFNA(IF(ISBLANK(VLOOKUP($C596,GVgg!$D$12:CJ$600,W$3,FALSE)),"i.a",VLOOKUP($C596,GVgg!$D$12:CJ$600,W$3,FALSE)),"i.a"))</f>
        <v>i.a</v>
      </c>
      <c r="X596" s="134" t="str">
        <f>IF($C596="","",_xlfn.IFNA(IF(ISBLANK(VLOOKUP($C596,GVgg!$D$12:CK$600,X$3,FALSE)),"i.a",VLOOKUP($C596,GVgg!$D$12:CK$600,X$3,FALSE)),"i.a"))</f>
        <v>i.a</v>
      </c>
      <c r="Y596" s="134" t="str">
        <f>IF($C596="","",_xlfn.IFNA(IF(ISBLANK(VLOOKUP($C596,GVgg!$D$12:CL$600,Y$3,FALSE)),"i.a",VLOOKUP($C596,GVgg!$D$12:CL$600,Y$3,FALSE)),"i.a"))</f>
        <v>i.a</v>
      </c>
      <c r="Z596" s="134" t="str">
        <f>IF($C596="","",_xlfn.IFNA(IF(ISBLANK(VLOOKUP($C596,GVgg!$D$12:CM$600,Z$3,FALSE)),"i.a",VLOOKUP($C596,GVgg!$D$12:CM$600,Z$3,FALSE)),"i.a"))</f>
        <v>i.a</v>
      </c>
      <c r="AA596" s="134" t="str">
        <f>IF($C596="","",_xlfn.IFNA(IF(ISBLANK(VLOOKUP($C596,GVgg!$D$12:CN$600,AA$3,FALSE)),"i.a",VLOOKUP($C596,GVgg!$D$12:CN$600,AA$3,FALSE)),"i.a"))</f>
        <v>i.a</v>
      </c>
      <c r="AB596" s="134" t="str">
        <f>IF($C596="","",_xlfn.IFNA(IF(ISBLANK(VLOOKUP($C596,GVgg!$D$12:CO$600,AB$3,FALSE)),"i.a",VLOOKUP($C596,GVgg!$D$12:CO$600,AB$3,FALSE)),"i.a"))</f>
        <v>i.a</v>
      </c>
    </row>
    <row r="597" spans="1:28" x14ac:dyDescent="0.2">
      <c r="A597" s="45">
        <v>589</v>
      </c>
      <c r="B597" s="45">
        <f>IF(OR(B596=B595,INDEX(GVgg!$B$12:$D$600,B596,1)=""),B596+1,B596)</f>
        <v>589</v>
      </c>
      <c r="C597" s="45">
        <f>IF(B597=B598,"",INDEX(GVgg!$B$12:$D$600,B597,3))</f>
        <v>0</v>
      </c>
      <c r="D597" s="51" t="str">
        <f>_xlfn.IFNA(IF(OR($C597="",ISBLANK(VLOOKUP($C597,GVgg!$D$11:$BV1188,$I$3,FALSE))),"",VLOOKUP($C597,GVgg!$D$11:$BV1188,$I$3,FALSE)),"")</f>
        <v/>
      </c>
      <c r="E597" s="51" t="str">
        <f>_xlfn.IFNA(IF(OR($C597="",ISBLANK(VLOOKUP($C597,GVgg!$D$11:$BV1188,$I$3-1,FALSE))),"",VLOOKUP($C597,GVgg!$D$11:$BV1188,$I$3-1,FALSE)),"")</f>
        <v/>
      </c>
      <c r="F597" s="51">
        <f>IF(B597=B598,UPPER(MID(INDEX(GVgg!$B$12:$F$600,B597,1),9,99)),INDEX(GVgg!$B$12:$F$600,B597,5))</f>
        <v>0</v>
      </c>
      <c r="G597" s="51">
        <f>IF(B597=B598,UPPER(MID(INDEX(GVgg!$B$12:$F$600,B597,1),9,99)),INDEX(GVgg!$B$12:$F$600,B597,4))</f>
        <v>0</v>
      </c>
      <c r="H597" s="106">
        <f t="shared" si="20"/>
        <v>0</v>
      </c>
      <c r="I597" s="108" t="str">
        <f t="shared" si="19"/>
        <v xml:space="preserve"> </v>
      </c>
      <c r="J597" s="134" t="str">
        <f>IF($C597="","",_xlfn.IFNA(IF(ISBLANK(VLOOKUP($C597,GVgg!$D$12:BW$600,J$3,FALSE)),"i.a",VLOOKUP($C597,GVgg!$D$12:BW$600,J$3,FALSE)),"i.a"))</f>
        <v>i.a</v>
      </c>
      <c r="K597" s="134" t="str">
        <f>IF($C597="","",_xlfn.IFNA(IF(ISBLANK(VLOOKUP($C597,GVgg!$D$12:BX$600,K$3,FALSE)),"i.a",VLOOKUP($C597,GVgg!$D$12:BX$600,K$3,FALSE)),"i.a"))</f>
        <v>i.a</v>
      </c>
      <c r="L597" s="134" t="str">
        <f>IF($C597="","",_xlfn.IFNA(IF(ISBLANK(VLOOKUP($C597,GVgg!$D$12:BY$600,L$3,FALSE)),"i.a",VLOOKUP($C597,GVgg!$D$12:BY$600,L$3,FALSE)),"i.a"))</f>
        <v>i.a</v>
      </c>
      <c r="M597" s="134" t="str">
        <f>IF($C597="","",_xlfn.IFNA(IF(ISBLANK(VLOOKUP($C597,GVgg!$D$12:BZ$600,M$3,FALSE)),"i.a",VLOOKUP($C597,GVgg!$D$12:BZ$600,M$3,FALSE)),"i.a"))</f>
        <v>i.a</v>
      </c>
      <c r="N597" s="134" t="str">
        <f>IF($C597="","",_xlfn.IFNA(IF(ISBLANK(VLOOKUP($C597,GVgg!$D$12:CA$600,N$3,FALSE)),"i.a",VLOOKUP($C597,GVgg!$D$12:CA$600,N$3,FALSE)),"i.a"))</f>
        <v>i.a</v>
      </c>
      <c r="O597" s="134" t="str">
        <f>IF($C597="","",_xlfn.IFNA(IF(ISBLANK(VLOOKUP($C597,GVgg!$D$12:CB$600,O$3,FALSE)),"i.a",VLOOKUP($C597,GVgg!$D$12:CB$600,O$3,FALSE)),"i.a"))</f>
        <v>i.a</v>
      </c>
      <c r="P597" s="134" t="str">
        <f>IF($C597="","",_xlfn.IFNA(IF(ISBLANK(VLOOKUP($C597,GVgg!$D$12:CC$600,P$3,FALSE)),"i.a",VLOOKUP($C597,GVgg!$D$12:CC$600,P$3,FALSE)),"i.a"))</f>
        <v>i.a</v>
      </c>
      <c r="Q597" s="134" t="str">
        <f>IF($C597="","",_xlfn.IFNA(IF(ISBLANK(VLOOKUP($C597,GVgg!$D$12:CD$600,Q$3,FALSE)),"i.a",VLOOKUP($C597,GVgg!$D$12:CD$600,Q$3,FALSE)),"i.a"))</f>
        <v>i.a</v>
      </c>
      <c r="R597" s="134" t="str">
        <f>IF($C597="","",_xlfn.IFNA(IF(ISBLANK(VLOOKUP($C597,GVgg!$D$12:CE$600,R$3,FALSE)),"i.a",VLOOKUP($C597,GVgg!$D$12:CE$600,R$3,FALSE)),"i.a"))</f>
        <v>i.a</v>
      </c>
      <c r="S597" s="134" t="str">
        <f>IF($C597="","",_xlfn.IFNA(IF(ISBLANK(VLOOKUP($C597,GVgg!$D$12:CF$600,S$3,FALSE)),"i.a",VLOOKUP($C597,GVgg!$D$12:CF$600,S$3,FALSE)),"i.a"))</f>
        <v>i.a</v>
      </c>
      <c r="T597" s="134" t="str">
        <f>IF($C597="","",_xlfn.IFNA(IF(ISBLANK(VLOOKUP($C597,GVgg!$D$12:CG$600,T$3,FALSE)),"i.a",VLOOKUP($C597,GVgg!$D$12:CG$600,T$3,FALSE)),"i.a"))</f>
        <v>i.a</v>
      </c>
      <c r="U597" s="134" t="str">
        <f>IF($C597="","",_xlfn.IFNA(IF(ISBLANK(VLOOKUP($C597,GVgg!$D$12:CH$600,U$3,FALSE)),"i.a",VLOOKUP($C597,GVgg!$D$12:CH$600,U$3,FALSE)),"i.a"))</f>
        <v>i.a</v>
      </c>
      <c r="V597" s="134" t="str">
        <f>IF($C597="","",_xlfn.IFNA(IF(ISBLANK(VLOOKUP($C597,GVgg!$D$12:CI$600,V$3,FALSE)),"i.a",VLOOKUP($C597,GVgg!$D$12:CI$600,V$3,FALSE)),"i.a"))</f>
        <v>i.a</v>
      </c>
      <c r="W597" s="134" t="str">
        <f>IF($C597="","",_xlfn.IFNA(IF(ISBLANK(VLOOKUP($C597,GVgg!$D$12:CJ$600,W$3,FALSE)),"i.a",VLOOKUP($C597,GVgg!$D$12:CJ$600,W$3,FALSE)),"i.a"))</f>
        <v>i.a</v>
      </c>
      <c r="X597" s="134" t="str">
        <f>IF($C597="","",_xlfn.IFNA(IF(ISBLANK(VLOOKUP($C597,GVgg!$D$12:CK$600,X$3,FALSE)),"i.a",VLOOKUP($C597,GVgg!$D$12:CK$600,X$3,FALSE)),"i.a"))</f>
        <v>i.a</v>
      </c>
      <c r="Y597" s="134" t="str">
        <f>IF($C597="","",_xlfn.IFNA(IF(ISBLANK(VLOOKUP($C597,GVgg!$D$12:CL$600,Y$3,FALSE)),"i.a",VLOOKUP($C597,GVgg!$D$12:CL$600,Y$3,FALSE)),"i.a"))</f>
        <v>i.a</v>
      </c>
      <c r="Z597" s="134" t="str">
        <f>IF($C597="","",_xlfn.IFNA(IF(ISBLANK(VLOOKUP($C597,GVgg!$D$12:CM$600,Z$3,FALSE)),"i.a",VLOOKUP($C597,GVgg!$D$12:CM$600,Z$3,FALSE)),"i.a"))</f>
        <v>i.a</v>
      </c>
      <c r="AA597" s="134" t="str">
        <f>IF($C597="","",_xlfn.IFNA(IF(ISBLANK(VLOOKUP($C597,GVgg!$D$12:CN$600,AA$3,FALSE)),"i.a",VLOOKUP($C597,GVgg!$D$12:CN$600,AA$3,FALSE)),"i.a"))</f>
        <v>i.a</v>
      </c>
      <c r="AB597" s="134" t="str">
        <f>IF($C597="","",_xlfn.IFNA(IF(ISBLANK(VLOOKUP($C597,GVgg!$D$12:CO$600,AB$3,FALSE)),"i.a",VLOOKUP($C597,GVgg!$D$12:CO$600,AB$3,FALSE)),"i.a"))</f>
        <v>i.a</v>
      </c>
    </row>
    <row r="598" spans="1:28" x14ac:dyDescent="0.2">
      <c r="A598" s="45">
        <v>590</v>
      </c>
      <c r="B598" s="45">
        <f>IF(OR(B597=B596,INDEX(GVgg!$B$12:$D$600,B597,1)=""),B597+1,B597)</f>
        <v>590</v>
      </c>
      <c r="C598" s="45" t="e">
        <f>IF(B598=B599,"",INDEX(GVgg!$B$12:$D$600,B598,3))</f>
        <v>#REF!</v>
      </c>
      <c r="D598" s="51" t="e">
        <f>_xlfn.IFNA(IF(OR($C598="",ISBLANK(VLOOKUP($C598,GVgg!$D$11:$BV1189,$I$3,FALSE))),"",VLOOKUP($C598,GVgg!$D$11:$BV1189,$I$3,FALSE)),"")</f>
        <v>#REF!</v>
      </c>
      <c r="E598" s="51" t="e">
        <f>_xlfn.IFNA(IF(OR($C598="",ISBLANK(VLOOKUP($C598,GVgg!$D$11:$BV1189,$I$3-1,FALSE))),"",VLOOKUP($C598,GVgg!$D$11:$BV1189,$I$3-1,FALSE)),"")</f>
        <v>#REF!</v>
      </c>
      <c r="F598" s="51" t="e">
        <f>IF(B598=B599,UPPER(MID(INDEX(GVgg!$B$12:$F$600,B598,1),9,99)),INDEX(GVgg!$B$12:$F$600,B598,5))</f>
        <v>#REF!</v>
      </c>
      <c r="G598" s="51" t="e">
        <f>IF(B598=B599,UPPER(MID(INDEX(GVgg!$B$12:$F$600,B598,1),9,99)),INDEX(GVgg!$B$12:$F$600,B598,4))</f>
        <v>#REF!</v>
      </c>
      <c r="H598" s="106" t="e">
        <f t="shared" si="20"/>
        <v>#REF!</v>
      </c>
      <c r="I598" s="108" t="e">
        <f t="shared" si="19"/>
        <v>#REF!</v>
      </c>
      <c r="J598" s="134" t="e">
        <f>IF($C598="","",_xlfn.IFNA(IF(ISBLANK(VLOOKUP($C598,GVgg!$D$12:BW$600,J$3,FALSE)),"i.a",VLOOKUP($C598,GVgg!$D$12:BW$600,J$3,FALSE)),"i.a"))</f>
        <v>#REF!</v>
      </c>
      <c r="K598" s="134" t="e">
        <f>IF($C598="","",_xlfn.IFNA(IF(ISBLANK(VLOOKUP($C598,GVgg!$D$12:BX$600,K$3,FALSE)),"i.a",VLOOKUP($C598,GVgg!$D$12:BX$600,K$3,FALSE)),"i.a"))</f>
        <v>#REF!</v>
      </c>
      <c r="L598" s="134" t="e">
        <f>IF($C598="","",_xlfn.IFNA(IF(ISBLANK(VLOOKUP($C598,GVgg!$D$12:BY$600,L$3,FALSE)),"i.a",VLOOKUP($C598,GVgg!$D$12:BY$600,L$3,FALSE)),"i.a"))</f>
        <v>#REF!</v>
      </c>
      <c r="M598" s="134" t="e">
        <f>IF($C598="","",_xlfn.IFNA(IF(ISBLANK(VLOOKUP($C598,GVgg!$D$12:BZ$600,M$3,FALSE)),"i.a",VLOOKUP($C598,GVgg!$D$12:BZ$600,M$3,FALSE)),"i.a"))</f>
        <v>#REF!</v>
      </c>
      <c r="N598" s="134" t="e">
        <f>IF($C598="","",_xlfn.IFNA(IF(ISBLANK(VLOOKUP($C598,GVgg!$D$12:CA$600,N$3,FALSE)),"i.a",VLOOKUP($C598,GVgg!$D$12:CA$600,N$3,FALSE)),"i.a"))</f>
        <v>#REF!</v>
      </c>
      <c r="O598" s="134" t="e">
        <f>IF($C598="","",_xlfn.IFNA(IF(ISBLANK(VLOOKUP($C598,GVgg!$D$12:CB$600,O$3,FALSE)),"i.a",VLOOKUP($C598,GVgg!$D$12:CB$600,O$3,FALSE)),"i.a"))</f>
        <v>#REF!</v>
      </c>
      <c r="P598" s="134" t="e">
        <f>IF($C598="","",_xlfn.IFNA(IF(ISBLANK(VLOOKUP($C598,GVgg!$D$12:CC$600,P$3,FALSE)),"i.a",VLOOKUP($C598,GVgg!$D$12:CC$600,P$3,FALSE)),"i.a"))</f>
        <v>#REF!</v>
      </c>
      <c r="Q598" s="134" t="e">
        <f>IF($C598="","",_xlfn.IFNA(IF(ISBLANK(VLOOKUP($C598,GVgg!$D$12:CD$600,Q$3,FALSE)),"i.a",VLOOKUP($C598,GVgg!$D$12:CD$600,Q$3,FALSE)),"i.a"))</f>
        <v>#REF!</v>
      </c>
      <c r="R598" s="134" t="e">
        <f>IF($C598="","",_xlfn.IFNA(IF(ISBLANK(VLOOKUP($C598,GVgg!$D$12:CE$600,R$3,FALSE)),"i.a",VLOOKUP($C598,GVgg!$D$12:CE$600,R$3,FALSE)),"i.a"))</f>
        <v>#REF!</v>
      </c>
      <c r="S598" s="134" t="e">
        <f>IF($C598="","",_xlfn.IFNA(IF(ISBLANK(VLOOKUP($C598,GVgg!$D$12:CF$600,S$3,FALSE)),"i.a",VLOOKUP($C598,GVgg!$D$12:CF$600,S$3,FALSE)),"i.a"))</f>
        <v>#REF!</v>
      </c>
      <c r="T598" s="134" t="e">
        <f>IF($C598="","",_xlfn.IFNA(IF(ISBLANK(VLOOKUP($C598,GVgg!$D$12:CG$600,T$3,FALSE)),"i.a",VLOOKUP($C598,GVgg!$D$12:CG$600,T$3,FALSE)),"i.a"))</f>
        <v>#REF!</v>
      </c>
      <c r="U598" s="134" t="e">
        <f>IF($C598="","",_xlfn.IFNA(IF(ISBLANK(VLOOKUP($C598,GVgg!$D$12:CH$600,U$3,FALSE)),"i.a",VLOOKUP($C598,GVgg!$D$12:CH$600,U$3,FALSE)),"i.a"))</f>
        <v>#REF!</v>
      </c>
      <c r="V598" s="134" t="e">
        <f>IF($C598="","",_xlfn.IFNA(IF(ISBLANK(VLOOKUP($C598,GVgg!$D$12:CI$600,V$3,FALSE)),"i.a",VLOOKUP($C598,GVgg!$D$12:CI$600,V$3,FALSE)),"i.a"))</f>
        <v>#REF!</v>
      </c>
      <c r="W598" s="134" t="e">
        <f>IF($C598="","",_xlfn.IFNA(IF(ISBLANK(VLOOKUP($C598,GVgg!$D$12:CJ$600,W$3,FALSE)),"i.a",VLOOKUP($C598,GVgg!$D$12:CJ$600,W$3,FALSE)),"i.a"))</f>
        <v>#REF!</v>
      </c>
      <c r="X598" s="134" t="e">
        <f>IF($C598="","",_xlfn.IFNA(IF(ISBLANK(VLOOKUP($C598,GVgg!$D$12:CK$600,X$3,FALSE)),"i.a",VLOOKUP($C598,GVgg!$D$12:CK$600,X$3,FALSE)),"i.a"))</f>
        <v>#REF!</v>
      </c>
      <c r="Y598" s="134" t="e">
        <f>IF($C598="","",_xlfn.IFNA(IF(ISBLANK(VLOOKUP($C598,GVgg!$D$12:CL$600,Y$3,FALSE)),"i.a",VLOOKUP($C598,GVgg!$D$12:CL$600,Y$3,FALSE)),"i.a"))</f>
        <v>#REF!</v>
      </c>
      <c r="Z598" s="134" t="e">
        <f>IF($C598="","",_xlfn.IFNA(IF(ISBLANK(VLOOKUP($C598,GVgg!$D$12:CM$600,Z$3,FALSE)),"i.a",VLOOKUP($C598,GVgg!$D$12:CM$600,Z$3,FALSE)),"i.a"))</f>
        <v>#REF!</v>
      </c>
      <c r="AA598" s="134" t="e">
        <f>IF($C598="","",_xlfn.IFNA(IF(ISBLANK(VLOOKUP($C598,GVgg!$D$12:CN$600,AA$3,FALSE)),"i.a",VLOOKUP($C598,GVgg!$D$12:CN$600,AA$3,FALSE)),"i.a"))</f>
        <v>#REF!</v>
      </c>
      <c r="AB598" s="134" t="e">
        <f>IF($C598="","",_xlfn.IFNA(IF(ISBLANK(VLOOKUP($C598,GVgg!$D$12:CO$600,AB$3,FALSE)),"i.a",VLOOKUP($C598,GVgg!$D$12:CO$600,AB$3,FALSE)),"i.a"))</f>
        <v>#REF!</v>
      </c>
    </row>
    <row r="599" spans="1:28" x14ac:dyDescent="0.2">
      <c r="A599" s="45">
        <v>591</v>
      </c>
      <c r="B599" s="45" t="e">
        <f>IF(OR(B598=B597,INDEX(GVgg!$B$12:$D$600,B598,1)=""),B598+1,B598)</f>
        <v>#REF!</v>
      </c>
      <c r="C599" s="45" t="e">
        <f>IF(B599=B600,"",INDEX(GVgg!$B$12:$D$600,B599,3))</f>
        <v>#REF!</v>
      </c>
      <c r="D599" s="51" t="e">
        <f>_xlfn.IFNA(IF(OR($C599="",ISBLANK(VLOOKUP($C599,GVgg!$D$11:$BV1190,$I$3,FALSE))),"",VLOOKUP($C599,GVgg!$D$11:$BV1190,$I$3,FALSE)),"")</f>
        <v>#REF!</v>
      </c>
      <c r="E599" s="51" t="e">
        <f>_xlfn.IFNA(IF(OR($C599="",ISBLANK(VLOOKUP($C599,GVgg!$D$11:$BV1190,$I$3-1,FALSE))),"",VLOOKUP($C599,GVgg!$D$11:$BV1190,$I$3-1,FALSE)),"")</f>
        <v>#REF!</v>
      </c>
      <c r="F599" s="51" t="e">
        <f>IF(B599=B600,UPPER(MID(INDEX(GVgg!$B$12:$F$600,B599,1),9,99)),INDEX(GVgg!$B$12:$F$600,B599,5))</f>
        <v>#REF!</v>
      </c>
      <c r="G599" s="51" t="e">
        <f>IF(B599=B600,UPPER(MID(INDEX(GVgg!$B$12:$F$600,B599,1),9,99)),INDEX(GVgg!$B$12:$F$600,B599,4))</f>
        <v>#REF!</v>
      </c>
      <c r="H599" s="106" t="e">
        <f t="shared" si="20"/>
        <v>#REF!</v>
      </c>
      <c r="I599" s="108" t="e">
        <f t="shared" si="19"/>
        <v>#REF!</v>
      </c>
      <c r="J599" s="134" t="e">
        <f>IF($C599="","",_xlfn.IFNA(IF(ISBLANK(VLOOKUP($C599,GVgg!$D$12:BW$600,J$3,FALSE)),"i.a",VLOOKUP($C599,GVgg!$D$12:BW$600,J$3,FALSE)),"i.a"))</f>
        <v>#REF!</v>
      </c>
      <c r="K599" s="134" t="e">
        <f>IF($C599="","",_xlfn.IFNA(IF(ISBLANK(VLOOKUP($C599,GVgg!$D$12:BX$600,K$3,FALSE)),"i.a",VLOOKUP($C599,GVgg!$D$12:BX$600,K$3,FALSE)),"i.a"))</f>
        <v>#REF!</v>
      </c>
      <c r="L599" s="134" t="e">
        <f>IF($C599="","",_xlfn.IFNA(IF(ISBLANK(VLOOKUP($C599,GVgg!$D$12:BY$600,L$3,FALSE)),"i.a",VLOOKUP($C599,GVgg!$D$12:BY$600,L$3,FALSE)),"i.a"))</f>
        <v>#REF!</v>
      </c>
      <c r="M599" s="134" t="e">
        <f>IF($C599="","",_xlfn.IFNA(IF(ISBLANK(VLOOKUP($C599,GVgg!$D$12:BZ$600,M$3,FALSE)),"i.a",VLOOKUP($C599,GVgg!$D$12:BZ$600,M$3,FALSE)),"i.a"))</f>
        <v>#REF!</v>
      </c>
      <c r="N599" s="134" t="e">
        <f>IF($C599="","",_xlfn.IFNA(IF(ISBLANK(VLOOKUP($C599,GVgg!$D$12:CA$600,N$3,FALSE)),"i.a",VLOOKUP($C599,GVgg!$D$12:CA$600,N$3,FALSE)),"i.a"))</f>
        <v>#REF!</v>
      </c>
      <c r="O599" s="134" t="e">
        <f>IF($C599="","",_xlfn.IFNA(IF(ISBLANK(VLOOKUP($C599,GVgg!$D$12:CB$600,O$3,FALSE)),"i.a",VLOOKUP($C599,GVgg!$D$12:CB$600,O$3,FALSE)),"i.a"))</f>
        <v>#REF!</v>
      </c>
      <c r="P599" s="134" t="e">
        <f>IF($C599="","",_xlfn.IFNA(IF(ISBLANK(VLOOKUP($C599,GVgg!$D$12:CC$600,P$3,FALSE)),"i.a",VLOOKUP($C599,GVgg!$D$12:CC$600,P$3,FALSE)),"i.a"))</f>
        <v>#REF!</v>
      </c>
      <c r="Q599" s="134" t="e">
        <f>IF($C599="","",_xlfn.IFNA(IF(ISBLANK(VLOOKUP($C599,GVgg!$D$12:CD$600,Q$3,FALSE)),"i.a",VLOOKUP($C599,GVgg!$D$12:CD$600,Q$3,FALSE)),"i.a"))</f>
        <v>#REF!</v>
      </c>
      <c r="R599" s="134" t="e">
        <f>IF($C599="","",_xlfn.IFNA(IF(ISBLANK(VLOOKUP($C599,GVgg!$D$12:CE$600,R$3,FALSE)),"i.a",VLOOKUP($C599,GVgg!$D$12:CE$600,R$3,FALSE)),"i.a"))</f>
        <v>#REF!</v>
      </c>
      <c r="S599" s="134" t="e">
        <f>IF($C599="","",_xlfn.IFNA(IF(ISBLANK(VLOOKUP($C599,GVgg!$D$12:CF$600,S$3,FALSE)),"i.a",VLOOKUP($C599,GVgg!$D$12:CF$600,S$3,FALSE)),"i.a"))</f>
        <v>#REF!</v>
      </c>
      <c r="T599" s="134" t="e">
        <f>IF($C599="","",_xlfn.IFNA(IF(ISBLANK(VLOOKUP($C599,GVgg!$D$12:CG$600,T$3,FALSE)),"i.a",VLOOKUP($C599,GVgg!$D$12:CG$600,T$3,FALSE)),"i.a"))</f>
        <v>#REF!</v>
      </c>
      <c r="U599" s="134" t="e">
        <f>IF($C599="","",_xlfn.IFNA(IF(ISBLANK(VLOOKUP($C599,GVgg!$D$12:CH$600,U$3,FALSE)),"i.a",VLOOKUP($C599,GVgg!$D$12:CH$600,U$3,FALSE)),"i.a"))</f>
        <v>#REF!</v>
      </c>
      <c r="V599" s="134" t="e">
        <f>IF($C599="","",_xlfn.IFNA(IF(ISBLANK(VLOOKUP($C599,GVgg!$D$12:CI$600,V$3,FALSE)),"i.a",VLOOKUP($C599,GVgg!$D$12:CI$600,V$3,FALSE)),"i.a"))</f>
        <v>#REF!</v>
      </c>
      <c r="W599" s="134" t="e">
        <f>IF($C599="","",_xlfn.IFNA(IF(ISBLANK(VLOOKUP($C599,GVgg!$D$12:CJ$600,W$3,FALSE)),"i.a",VLOOKUP($C599,GVgg!$D$12:CJ$600,W$3,FALSE)),"i.a"))</f>
        <v>#REF!</v>
      </c>
      <c r="X599" s="134" t="e">
        <f>IF($C599="","",_xlfn.IFNA(IF(ISBLANK(VLOOKUP($C599,GVgg!$D$12:CK$600,X$3,FALSE)),"i.a",VLOOKUP($C599,GVgg!$D$12:CK$600,X$3,FALSE)),"i.a"))</f>
        <v>#REF!</v>
      </c>
      <c r="Y599" s="134" t="e">
        <f>IF($C599="","",_xlfn.IFNA(IF(ISBLANK(VLOOKUP($C599,GVgg!$D$12:CL$600,Y$3,FALSE)),"i.a",VLOOKUP($C599,GVgg!$D$12:CL$600,Y$3,FALSE)),"i.a"))</f>
        <v>#REF!</v>
      </c>
      <c r="Z599" s="134" t="e">
        <f>IF($C599="","",_xlfn.IFNA(IF(ISBLANK(VLOOKUP($C599,GVgg!$D$12:CM$600,Z$3,FALSE)),"i.a",VLOOKUP($C599,GVgg!$D$12:CM$600,Z$3,FALSE)),"i.a"))</f>
        <v>#REF!</v>
      </c>
      <c r="AA599" s="134" t="e">
        <f>IF($C599="","",_xlfn.IFNA(IF(ISBLANK(VLOOKUP($C599,GVgg!$D$12:CN$600,AA$3,FALSE)),"i.a",VLOOKUP($C599,GVgg!$D$12:CN$600,AA$3,FALSE)),"i.a"))</f>
        <v>#REF!</v>
      </c>
      <c r="AB599" s="134" t="e">
        <f>IF($C599="","",_xlfn.IFNA(IF(ISBLANK(VLOOKUP($C599,GVgg!$D$12:CO$600,AB$3,FALSE)),"i.a",VLOOKUP($C599,GVgg!$D$12:CO$600,AB$3,FALSE)),"i.a"))</f>
        <v>#REF!</v>
      </c>
    </row>
    <row r="600" spans="1:28" x14ac:dyDescent="0.2">
      <c r="A600" s="45">
        <v>592</v>
      </c>
      <c r="B600" s="45" t="e">
        <f>IF(OR(B599=B598,INDEX(GVgg!$B$12:$D$600,B599,1)=""),B599+1,B599)</f>
        <v>#REF!</v>
      </c>
      <c r="C600" s="45" t="e">
        <f>IF(B600=B601,"",INDEX(GVgg!$B$12:$D$600,B600,3))</f>
        <v>#REF!</v>
      </c>
      <c r="D600" s="51" t="e">
        <f>_xlfn.IFNA(IF(OR($C600="",ISBLANK(VLOOKUP($C600,GVgg!$D$11:$BV1191,$I$3,FALSE))),"",VLOOKUP($C600,GVgg!$D$11:$BV1191,$I$3,FALSE)),"")</f>
        <v>#REF!</v>
      </c>
      <c r="E600" s="51" t="e">
        <f>_xlfn.IFNA(IF(OR($C600="",ISBLANK(VLOOKUP($C600,GVgg!$D$11:$BV1191,$I$3-1,FALSE))),"",VLOOKUP($C600,GVgg!$D$11:$BV1191,$I$3-1,FALSE)),"")</f>
        <v>#REF!</v>
      </c>
      <c r="F600" s="51" t="e">
        <f>IF(B600=B601,UPPER(MID(INDEX(GVgg!$B$12:$F$600,B600,1),9,99)),INDEX(GVgg!$B$12:$F$600,B600,5))</f>
        <v>#REF!</v>
      </c>
      <c r="G600" s="51" t="e">
        <f>IF(B600=B601,UPPER(MID(INDEX(GVgg!$B$12:$F$600,B600,1),9,99)),INDEX(GVgg!$B$12:$F$600,B600,4))</f>
        <v>#REF!</v>
      </c>
      <c r="H600" s="106" t="e">
        <f t="shared" si="20"/>
        <v>#REF!</v>
      </c>
      <c r="I600" s="108" t="e">
        <f t="shared" si="19"/>
        <v>#REF!</v>
      </c>
      <c r="J600" s="134" t="e">
        <f>IF($C600="","",_xlfn.IFNA(IF(ISBLANK(VLOOKUP($C600,GVgg!$D$12:BW$600,J$3,FALSE)),"i.a",VLOOKUP($C600,GVgg!$D$12:BW$600,J$3,FALSE)),"i.a"))</f>
        <v>#REF!</v>
      </c>
      <c r="K600" s="134" t="e">
        <f>IF($C600="","",_xlfn.IFNA(IF(ISBLANK(VLOOKUP($C600,GVgg!$D$12:BX$600,K$3,FALSE)),"i.a",VLOOKUP($C600,GVgg!$D$12:BX$600,K$3,FALSE)),"i.a"))</f>
        <v>#REF!</v>
      </c>
      <c r="L600" s="134" t="e">
        <f>IF($C600="","",_xlfn.IFNA(IF(ISBLANK(VLOOKUP($C600,GVgg!$D$12:BY$600,L$3,FALSE)),"i.a",VLOOKUP($C600,GVgg!$D$12:BY$600,L$3,FALSE)),"i.a"))</f>
        <v>#REF!</v>
      </c>
      <c r="M600" s="134" t="e">
        <f>IF($C600="","",_xlfn.IFNA(IF(ISBLANK(VLOOKUP($C600,GVgg!$D$12:BZ$600,M$3,FALSE)),"i.a",VLOOKUP($C600,GVgg!$D$12:BZ$600,M$3,FALSE)),"i.a"))</f>
        <v>#REF!</v>
      </c>
      <c r="N600" s="134" t="e">
        <f>IF($C600="","",_xlfn.IFNA(IF(ISBLANK(VLOOKUP($C600,GVgg!$D$12:CA$600,N$3,FALSE)),"i.a",VLOOKUP($C600,GVgg!$D$12:CA$600,N$3,FALSE)),"i.a"))</f>
        <v>#REF!</v>
      </c>
      <c r="O600" s="134" t="e">
        <f>IF($C600="","",_xlfn.IFNA(IF(ISBLANK(VLOOKUP($C600,GVgg!$D$12:CB$600,O$3,FALSE)),"i.a",VLOOKUP($C600,GVgg!$D$12:CB$600,O$3,FALSE)),"i.a"))</f>
        <v>#REF!</v>
      </c>
      <c r="P600" s="134" t="e">
        <f>IF($C600="","",_xlfn.IFNA(IF(ISBLANK(VLOOKUP($C600,GVgg!$D$12:CC$600,P$3,FALSE)),"i.a",VLOOKUP($C600,GVgg!$D$12:CC$600,P$3,FALSE)),"i.a"))</f>
        <v>#REF!</v>
      </c>
      <c r="Q600" s="134" t="e">
        <f>IF($C600="","",_xlfn.IFNA(IF(ISBLANK(VLOOKUP($C600,GVgg!$D$12:CD$600,Q$3,FALSE)),"i.a",VLOOKUP($C600,GVgg!$D$12:CD$600,Q$3,FALSE)),"i.a"))</f>
        <v>#REF!</v>
      </c>
      <c r="R600" s="134" t="e">
        <f>IF($C600="","",_xlfn.IFNA(IF(ISBLANK(VLOOKUP($C600,GVgg!$D$12:CE$600,R$3,FALSE)),"i.a",VLOOKUP($C600,GVgg!$D$12:CE$600,R$3,FALSE)),"i.a"))</f>
        <v>#REF!</v>
      </c>
      <c r="S600" s="134" t="e">
        <f>IF($C600="","",_xlfn.IFNA(IF(ISBLANK(VLOOKUP($C600,GVgg!$D$12:CF$600,S$3,FALSE)),"i.a",VLOOKUP($C600,GVgg!$D$12:CF$600,S$3,FALSE)),"i.a"))</f>
        <v>#REF!</v>
      </c>
      <c r="T600" s="134" t="e">
        <f>IF($C600="","",_xlfn.IFNA(IF(ISBLANK(VLOOKUP($C600,GVgg!$D$12:CG$600,T$3,FALSE)),"i.a",VLOOKUP($C600,GVgg!$D$12:CG$600,T$3,FALSE)),"i.a"))</f>
        <v>#REF!</v>
      </c>
      <c r="U600" s="134" t="e">
        <f>IF($C600="","",_xlfn.IFNA(IF(ISBLANK(VLOOKUP($C600,GVgg!$D$12:CH$600,U$3,FALSE)),"i.a",VLOOKUP($C600,GVgg!$D$12:CH$600,U$3,FALSE)),"i.a"))</f>
        <v>#REF!</v>
      </c>
      <c r="V600" s="134" t="e">
        <f>IF($C600="","",_xlfn.IFNA(IF(ISBLANK(VLOOKUP($C600,GVgg!$D$12:CI$600,V$3,FALSE)),"i.a",VLOOKUP($C600,GVgg!$D$12:CI$600,V$3,FALSE)),"i.a"))</f>
        <v>#REF!</v>
      </c>
      <c r="W600" s="134" t="e">
        <f>IF($C600="","",_xlfn.IFNA(IF(ISBLANK(VLOOKUP($C600,GVgg!$D$12:CJ$600,W$3,FALSE)),"i.a",VLOOKUP($C600,GVgg!$D$12:CJ$600,W$3,FALSE)),"i.a"))</f>
        <v>#REF!</v>
      </c>
      <c r="X600" s="134" t="e">
        <f>IF($C600="","",_xlfn.IFNA(IF(ISBLANK(VLOOKUP($C600,GVgg!$D$12:CK$600,X$3,FALSE)),"i.a",VLOOKUP($C600,GVgg!$D$12:CK$600,X$3,FALSE)),"i.a"))</f>
        <v>#REF!</v>
      </c>
      <c r="Y600" s="134" t="e">
        <f>IF($C600="","",_xlfn.IFNA(IF(ISBLANK(VLOOKUP($C600,GVgg!$D$12:CL$600,Y$3,FALSE)),"i.a",VLOOKUP($C600,GVgg!$D$12:CL$600,Y$3,FALSE)),"i.a"))</f>
        <v>#REF!</v>
      </c>
      <c r="Z600" s="134" t="e">
        <f>IF($C600="","",_xlfn.IFNA(IF(ISBLANK(VLOOKUP($C600,GVgg!$D$12:CM$600,Z$3,FALSE)),"i.a",VLOOKUP($C600,GVgg!$D$12:CM$600,Z$3,FALSE)),"i.a"))</f>
        <v>#REF!</v>
      </c>
      <c r="AA600" s="134" t="e">
        <f>IF($C600="","",_xlfn.IFNA(IF(ISBLANK(VLOOKUP($C600,GVgg!$D$12:CN$600,AA$3,FALSE)),"i.a",VLOOKUP($C600,GVgg!$D$12:CN$600,AA$3,FALSE)),"i.a"))</f>
        <v>#REF!</v>
      </c>
      <c r="AB600" s="134" t="e">
        <f>IF($C600="","",_xlfn.IFNA(IF(ISBLANK(VLOOKUP($C600,GVgg!$D$12:CO$600,AB$3,FALSE)),"i.a",VLOOKUP($C600,GVgg!$D$12:CO$600,AB$3,FALSE)),"i.a"))</f>
        <v>#REF!</v>
      </c>
    </row>
    <row r="603" spans="1:28" x14ac:dyDescent="0.2">
      <c r="G603" t="s">
        <v>129</v>
      </c>
    </row>
    <row r="604" spans="1:28" ht="22.6" customHeight="1" x14ac:dyDescent="0.2">
      <c r="G604" s="135" t="s">
        <v>68</v>
      </c>
      <c r="H604" s="386" t="s">
        <v>127</v>
      </c>
      <c r="I604" s="387"/>
      <c r="J604" s="387"/>
    </row>
    <row r="605" spans="1:28" x14ac:dyDescent="0.2">
      <c r="G605" s="136" t="s">
        <v>71</v>
      </c>
      <c r="H605" s="386" t="s">
        <v>72</v>
      </c>
      <c r="I605" s="388"/>
      <c r="J605" s="388"/>
    </row>
    <row r="606" spans="1:28" x14ac:dyDescent="0.2">
      <c r="G606" s="136" t="s">
        <v>73</v>
      </c>
      <c r="H606" s="386" t="s">
        <v>128</v>
      </c>
      <c r="I606" s="388"/>
      <c r="J606" s="388"/>
    </row>
    <row r="607" spans="1:28" x14ac:dyDescent="0.2">
      <c r="G607" s="136" t="s">
        <v>75</v>
      </c>
      <c r="H607" s="386" t="s">
        <v>76</v>
      </c>
      <c r="I607" s="388"/>
      <c r="J607" s="388"/>
    </row>
    <row r="608" spans="1:28" x14ac:dyDescent="0.2">
      <c r="G608" s="136" t="s">
        <v>77</v>
      </c>
      <c r="H608" s="386" t="s">
        <v>78</v>
      </c>
      <c r="I608" s="388"/>
      <c r="J608" s="388"/>
    </row>
  </sheetData>
  <mergeCells count="5">
    <mergeCell ref="H604:J604"/>
    <mergeCell ref="H605:J605"/>
    <mergeCell ref="H606:J606"/>
    <mergeCell ref="H607:J607"/>
    <mergeCell ref="H608:J608"/>
  </mergeCells>
  <conditionalFormatting sqref="H9:H600">
    <cfRule type="expression" dxfId="40" priority="5">
      <formula>C9=""</formula>
    </cfRule>
  </conditionalFormatting>
  <conditionalFormatting sqref="J9:AB600">
    <cfRule type="cellIs" dxfId="39" priority="4" stopIfTrue="1" operator="equal">
      <formula>""</formula>
    </cfRule>
    <cfRule type="cellIs" dxfId="38" priority="53" stopIfTrue="1" operator="equal">
      <formula>"I.A"</formula>
    </cfRule>
    <cfRule type="beginsWith" dxfId="37" priority="54" stopIfTrue="1" operator="beginsWith" text="&lt;">
      <formula>LEFT(J9,LEN("&lt;"))="&lt;"</formula>
    </cfRule>
    <cfRule type="expression" dxfId="36" priority="55">
      <formula>J9&gt;$D9</formula>
    </cfRule>
  </conditionalFormatting>
  <conditionalFormatting sqref="J603">
    <cfRule type="cellIs" priority="1" stopIfTrue="1" operator="equal">
      <formula>"I.A"</formula>
    </cfRule>
    <cfRule type="beginsWith" dxfId="35" priority="2" stopIfTrue="1" operator="beginsWith" text="&lt;">
      <formula>LEFT(J603,LEN("&lt;"))="&lt;"</formula>
    </cfRule>
    <cfRule type="expression" dxfId="34" priority="3">
      <formula>J603&gt;($C603)</formula>
    </cfRule>
  </conditionalFormatting>
  <pageMargins left="0.7" right="0.7" top="0.75" bottom="0.75" header="0.3" footer="0.3"/>
  <pageSetup paperSize="9" orientation="portrait" r:id="rId1"/>
  <ignoredErrors>
    <ignoredError sqref="I20" formula="1"/>
  </ignoredError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77"/>
  <sheetViews>
    <sheetView workbookViewId="0">
      <selection activeCell="F13" sqref="F13"/>
    </sheetView>
  </sheetViews>
  <sheetFormatPr defaultRowHeight="12.9" x14ac:dyDescent="0.2"/>
  <cols>
    <col min="1" max="1" width="6.796875" customWidth="1"/>
    <col min="2" max="2" width="15" customWidth="1"/>
    <col min="3" max="3" width="6.3984375" customWidth="1"/>
    <col min="4" max="4" width="7.296875" customWidth="1"/>
    <col min="5" max="5" width="20.5" customWidth="1"/>
    <col min="6" max="6" width="11.19921875" customWidth="1"/>
    <col min="7" max="7" width="10.5" customWidth="1"/>
    <col min="11" max="11" width="9.09765625" bestFit="1" customWidth="1"/>
  </cols>
  <sheetData>
    <row r="1" spans="1:25" x14ac:dyDescent="0.2">
      <c r="A1" s="45"/>
      <c r="B1" s="45"/>
      <c r="C1" s="45"/>
      <c r="D1" s="45"/>
      <c r="E1" s="45" t="s">
        <v>111</v>
      </c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1:25" x14ac:dyDescent="0.2">
      <c r="A2" s="45"/>
      <c r="B2" s="45"/>
      <c r="C2" s="45"/>
      <c r="D2" s="45"/>
      <c r="E2" s="46" t="s">
        <v>16</v>
      </c>
      <c r="F2" s="46"/>
      <c r="G2" s="168">
        <f>GVgg!L9</f>
        <v>0</v>
      </c>
      <c r="H2" s="168">
        <f>GVgg!M9</f>
        <v>0</v>
      </c>
      <c r="I2" s="168">
        <f>GVgg!N9</f>
        <v>0</v>
      </c>
      <c r="J2" s="168">
        <f>GVgg!O9</f>
        <v>0</v>
      </c>
      <c r="K2" s="168">
        <f>GVgg!P9</f>
        <v>0</v>
      </c>
      <c r="L2" s="168">
        <f>GVgg!Q9</f>
        <v>0</v>
      </c>
      <c r="M2" s="168">
        <f>GVgg!R9</f>
        <v>0</v>
      </c>
      <c r="N2" s="168">
        <f>GVgg!S9</f>
        <v>0</v>
      </c>
      <c r="O2" s="168">
        <f>GVgg!T9</f>
        <v>0</v>
      </c>
      <c r="P2" s="168">
        <f>GVgg!U9</f>
        <v>0</v>
      </c>
      <c r="Q2" s="168">
        <f>GVgg!V9</f>
        <v>0</v>
      </c>
      <c r="R2" s="168">
        <f>GVgg!W9</f>
        <v>0</v>
      </c>
      <c r="S2" s="168">
        <f>GVgg!X9</f>
        <v>0</v>
      </c>
      <c r="T2" s="168">
        <f>GVgg!Y9</f>
        <v>0</v>
      </c>
      <c r="U2" s="168">
        <f>GVgg!Z9</f>
        <v>0</v>
      </c>
      <c r="V2" s="168">
        <f>GVgg!AA9</f>
        <v>0</v>
      </c>
      <c r="W2" s="168">
        <f>GVgg!AB9</f>
        <v>0</v>
      </c>
      <c r="X2" s="168">
        <f>GVgg!AC9</f>
        <v>0</v>
      </c>
      <c r="Y2" s="168">
        <f>GVgg!AD9</f>
        <v>0</v>
      </c>
    </row>
    <row r="3" spans="1:25" x14ac:dyDescent="0.2">
      <c r="A3" s="45"/>
      <c r="B3" s="45"/>
      <c r="C3" s="45"/>
      <c r="D3" s="45"/>
      <c r="E3" s="47" t="s">
        <v>22</v>
      </c>
      <c r="F3" s="47">
        <v>6</v>
      </c>
      <c r="G3" s="47">
        <v>9</v>
      </c>
      <c r="H3" s="47">
        <v>10</v>
      </c>
      <c r="I3" s="47">
        <v>11</v>
      </c>
      <c r="J3" s="47">
        <v>12</v>
      </c>
      <c r="K3" s="47">
        <v>13</v>
      </c>
      <c r="L3" s="47">
        <v>14</v>
      </c>
      <c r="M3" s="47">
        <v>15</v>
      </c>
      <c r="N3" s="47">
        <v>16</v>
      </c>
      <c r="O3" s="47">
        <v>17</v>
      </c>
      <c r="P3" s="47">
        <v>18</v>
      </c>
      <c r="Q3" s="47">
        <v>19</v>
      </c>
      <c r="R3" s="47">
        <v>20</v>
      </c>
      <c r="S3" s="47">
        <v>21</v>
      </c>
      <c r="T3" s="47">
        <v>22</v>
      </c>
      <c r="U3" s="47">
        <v>23</v>
      </c>
      <c r="V3" s="47">
        <v>24</v>
      </c>
      <c r="W3" s="47">
        <v>25</v>
      </c>
      <c r="X3" s="47">
        <v>26</v>
      </c>
      <c r="Y3" s="47">
        <v>27</v>
      </c>
    </row>
    <row r="4" spans="1:25" x14ac:dyDescent="0.2">
      <c r="A4" s="45"/>
      <c r="B4" s="45"/>
      <c r="C4" s="45"/>
      <c r="D4" s="45"/>
      <c r="E4" s="48" t="s">
        <v>17</v>
      </c>
      <c r="F4" s="48"/>
      <c r="G4" s="49">
        <f>GVgg!L8</f>
        <v>0</v>
      </c>
      <c r="H4" s="49">
        <f>GVgg!M8</f>
        <v>0</v>
      </c>
      <c r="I4" s="49">
        <f>GVgg!N8</f>
        <v>0</v>
      </c>
      <c r="J4" s="49">
        <f>GVgg!O8</f>
        <v>0</v>
      </c>
      <c r="K4" s="49">
        <f>GVgg!P8</f>
        <v>0</v>
      </c>
      <c r="L4" s="49">
        <f>GVgg!Q8</f>
        <v>0</v>
      </c>
      <c r="M4" s="49">
        <f>GVgg!R8</f>
        <v>0</v>
      </c>
      <c r="N4" s="49">
        <f>GVgg!S8</f>
        <v>0</v>
      </c>
      <c r="O4" s="49">
        <f>GVgg!T8</f>
        <v>0</v>
      </c>
      <c r="P4" s="49">
        <f>GVgg!U8</f>
        <v>0</v>
      </c>
      <c r="Q4" s="49">
        <f>GVgg!V8</f>
        <v>0</v>
      </c>
      <c r="R4" s="49">
        <f>GVgg!W8</f>
        <v>0</v>
      </c>
      <c r="S4" s="49">
        <f>GVgg!X8</f>
        <v>0</v>
      </c>
      <c r="T4" s="49">
        <f>GVgg!Y8</f>
        <v>0</v>
      </c>
      <c r="U4" s="49">
        <f>GVgg!Z8</f>
        <v>0</v>
      </c>
      <c r="V4" s="49">
        <f>GVgg!AA8</f>
        <v>0</v>
      </c>
      <c r="W4" s="49">
        <f>GVgg!AB8</f>
        <v>0</v>
      </c>
      <c r="X4" s="49">
        <f>GVgg!AC8</f>
        <v>0</v>
      </c>
      <c r="Y4" s="49">
        <f>GVgg!AD8</f>
        <v>0</v>
      </c>
    </row>
    <row r="5" spans="1:25" x14ac:dyDescent="0.2">
      <c r="A5" s="45"/>
      <c r="B5" s="45"/>
      <c r="C5" s="45"/>
      <c r="D5" s="45"/>
      <c r="E5" s="60"/>
      <c r="F5" s="60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</row>
    <row r="6" spans="1:25" x14ac:dyDescent="0.2">
      <c r="A6" s="45"/>
      <c r="B6" s="45"/>
      <c r="C6" s="45"/>
      <c r="D6" s="45"/>
      <c r="E6" s="60"/>
      <c r="F6" s="60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5" x14ac:dyDescent="0.2">
      <c r="A7" s="45"/>
      <c r="B7" s="45"/>
      <c r="C7" s="45"/>
      <c r="D7" s="45"/>
      <c r="E7" s="60"/>
      <c r="F7" s="60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</row>
    <row r="8" spans="1:25" ht="13.6" thickBot="1" x14ac:dyDescent="0.25">
      <c r="A8" s="45"/>
      <c r="B8" s="45"/>
      <c r="C8" s="45"/>
      <c r="D8" s="45"/>
      <c r="E8" s="56" t="s">
        <v>0</v>
      </c>
      <c r="F8" s="56"/>
      <c r="G8" s="56">
        <v>1</v>
      </c>
      <c r="H8" s="56">
        <v>2</v>
      </c>
      <c r="I8" s="56">
        <v>3</v>
      </c>
      <c r="J8" s="56">
        <v>4</v>
      </c>
      <c r="K8" s="56">
        <v>5</v>
      </c>
      <c r="L8" s="56">
        <v>6</v>
      </c>
      <c r="M8" s="56">
        <v>7</v>
      </c>
      <c r="N8" s="56">
        <v>8</v>
      </c>
      <c r="O8" s="56">
        <v>9</v>
      </c>
      <c r="P8" s="56">
        <v>10</v>
      </c>
      <c r="Q8" s="56">
        <v>11</v>
      </c>
      <c r="R8" s="56">
        <v>12</v>
      </c>
      <c r="S8" s="56">
        <v>13</v>
      </c>
      <c r="T8" s="56">
        <v>14</v>
      </c>
      <c r="U8" s="56">
        <v>15</v>
      </c>
      <c r="V8" s="56">
        <v>16</v>
      </c>
      <c r="W8" s="56">
        <v>17</v>
      </c>
      <c r="X8" s="56">
        <v>18</v>
      </c>
      <c r="Y8" s="56">
        <v>19</v>
      </c>
    </row>
    <row r="9" spans="1:25" ht="28.55" customHeight="1" x14ac:dyDescent="0.2">
      <c r="A9" s="45" t="s">
        <v>3194</v>
      </c>
      <c r="B9" s="45" t="s">
        <v>113</v>
      </c>
      <c r="C9" s="45" t="s">
        <v>108</v>
      </c>
      <c r="D9" s="45" t="s">
        <v>109</v>
      </c>
      <c r="E9" s="57" t="s">
        <v>106</v>
      </c>
      <c r="F9" s="6" t="s">
        <v>108</v>
      </c>
      <c r="G9" s="14" t="str">
        <f>GVgg!L4 &amp; CHAR(10) &amp; IF(ISBLANK(GVgg!L5),"","(" &amp; SUBSTITUTE(GVgg!L5," ","") &amp; ")")</f>
        <v xml:space="preserve">
</v>
      </c>
      <c r="H9" s="14" t="str">
        <f>GVgg!M4 &amp; CHAR(10) &amp; IF(ISBLANK(GVgg!M5),"","(" &amp; SUBSTITUTE(GVgg!M5," ","") &amp; ")")</f>
        <v xml:space="preserve">
</v>
      </c>
      <c r="I9" s="14" t="str">
        <f>GVgg!N4 &amp; CHAR(10) &amp; IF(ISBLANK(GVgg!N5),"","(" &amp; SUBSTITUTE(GVgg!N5," ","") &amp; ")")</f>
        <v xml:space="preserve">
</v>
      </c>
      <c r="J9" s="14" t="str">
        <f>GVgg!O4 &amp; CHAR(10) &amp; IF(ISBLANK(GVgg!O5),"","(" &amp; SUBSTITUTE(GVgg!O5," ","") &amp; ")")</f>
        <v xml:space="preserve">
</v>
      </c>
      <c r="K9" s="14" t="str">
        <f>GVgg!P4 &amp; CHAR(10) &amp; IF(ISBLANK(GVgg!P5),"","(" &amp; SUBSTITUTE(GVgg!P5," ","") &amp; ")")</f>
        <v xml:space="preserve">
</v>
      </c>
      <c r="L9" s="14" t="str">
        <f>GVgg!Q4 &amp; CHAR(10) &amp; IF(ISBLANK(GVgg!Q5),"","(" &amp; SUBSTITUTE(GVgg!Q5," ","") &amp; ")")</f>
        <v xml:space="preserve">
</v>
      </c>
      <c r="M9" s="14" t="str">
        <f>GVgg!R4 &amp; CHAR(10) &amp; IF(ISBLANK(GVgg!R5),"","(" &amp; SUBSTITUTE(GVgg!R5," ","") &amp; ")")</f>
        <v xml:space="preserve">
</v>
      </c>
      <c r="N9" s="14" t="str">
        <f>GVgg!S4 &amp; CHAR(10) &amp; IF(ISBLANK(GVgg!S5),"","(" &amp; SUBSTITUTE(GVgg!S5," ","") &amp; ")")</f>
        <v xml:space="preserve">
</v>
      </c>
      <c r="O9" s="14" t="str">
        <f>GVgg!T4 &amp; CHAR(10) &amp; IF(ISBLANK(GVgg!T5),"","(" &amp; SUBSTITUTE(GVgg!T5," ","") &amp; ")")</f>
        <v xml:space="preserve">
</v>
      </c>
      <c r="P9" s="14" t="str">
        <f>GVgg!U4 &amp; CHAR(10) &amp; IF(ISBLANK(GVgg!U5),"","(" &amp; SUBSTITUTE(GVgg!U5," ","") &amp; ")")</f>
        <v xml:space="preserve">
</v>
      </c>
      <c r="Q9" s="14" t="str">
        <f>GVgg!V4 &amp; CHAR(10) &amp; IF(ISBLANK(GVgg!V5),"","(" &amp; SUBSTITUTE(GVgg!V5," ","") &amp; ")")</f>
        <v xml:space="preserve">
</v>
      </c>
      <c r="R9" s="14" t="str">
        <f>GVgg!W4 &amp; CHAR(10) &amp; IF(ISBLANK(GVgg!W5),"","(" &amp; SUBSTITUTE(GVgg!W5," ","") &amp; ")")</f>
        <v xml:space="preserve">
</v>
      </c>
      <c r="S9" s="14" t="str">
        <f>GVgg!X4 &amp; CHAR(10) &amp; IF(ISBLANK(GVgg!X5),"","(" &amp; SUBSTITUTE(GVgg!X5," ","") &amp; ")")</f>
        <v xml:space="preserve">
</v>
      </c>
      <c r="T9" s="14" t="str">
        <f>GVgg!Y4 &amp; CHAR(10) &amp; IF(ISBLANK(GVgg!Y5),"","(" &amp; SUBSTITUTE(GVgg!Y5," ","") &amp; ")")</f>
        <v xml:space="preserve">
</v>
      </c>
      <c r="U9" s="14" t="str">
        <f>GVgg!Z4 &amp; CHAR(10) &amp; IF(ISBLANK(GVgg!Z5),"","(" &amp; SUBSTITUTE(GVgg!Z5," ","") &amp; ")")</f>
        <v xml:space="preserve">
</v>
      </c>
      <c r="V9" s="14" t="str">
        <f>GVgg!AA4 &amp; CHAR(10) &amp; IF(ISBLANK(GVgg!AA5),"","(" &amp; SUBSTITUTE(GVgg!AA5," ","") &amp; ")")</f>
        <v xml:space="preserve">
</v>
      </c>
      <c r="W9" s="14" t="str">
        <f>GVgg!AB4 &amp; CHAR(10) &amp; IF(ISBLANK(GVgg!AB5),"","(" &amp; SUBSTITUTE(GVgg!AB5," ","") &amp; ")")</f>
        <v xml:space="preserve">
</v>
      </c>
      <c r="X9" s="14" t="str">
        <f>GVgg!AC4 &amp; CHAR(10) &amp; IF(ISBLANK(GVgg!AC5),"","(" &amp; SUBSTITUTE(GVgg!AC5," ","") &amp; ")")</f>
        <v xml:space="preserve">
</v>
      </c>
      <c r="Y9" s="26" t="str">
        <f>GVgg!AD4 &amp; CHAR(10) &amp; IF(ISBLANK(GVgg!AD5),"","(" &amp; SUBSTITUTE(GVgg!AD5," ","") &amp; ")")</f>
        <v xml:space="preserve">
</v>
      </c>
    </row>
    <row r="10" spans="1:25" x14ac:dyDescent="0.2">
      <c r="A10" s="45"/>
      <c r="B10" s="45"/>
      <c r="C10" s="45"/>
      <c r="D10" s="45"/>
      <c r="E10" s="65" t="s">
        <v>107</v>
      </c>
      <c r="F10" s="24"/>
      <c r="G10" s="25">
        <f>GVgg!L6</f>
        <v>0</v>
      </c>
      <c r="H10" s="25">
        <f>GVgg!M6</f>
        <v>0</v>
      </c>
      <c r="I10" s="25">
        <f>GVgg!N6</f>
        <v>0</v>
      </c>
      <c r="J10" s="25">
        <f>GVgg!O6</f>
        <v>0</v>
      </c>
      <c r="K10" s="25">
        <f>GVgg!P6</f>
        <v>0</v>
      </c>
      <c r="L10" s="25">
        <f>GVgg!Q6</f>
        <v>0</v>
      </c>
      <c r="M10" s="25">
        <f>GVgg!R6</f>
        <v>0</v>
      </c>
      <c r="N10" s="25">
        <f>GVgg!S6</f>
        <v>0</v>
      </c>
      <c r="O10" s="25">
        <f>GVgg!T6</f>
        <v>0</v>
      </c>
      <c r="P10" s="25">
        <f>GVgg!U6</f>
        <v>0</v>
      </c>
      <c r="Q10" s="25">
        <f>GVgg!V6</f>
        <v>0</v>
      </c>
      <c r="R10" s="25">
        <f>GVgg!W6</f>
        <v>0</v>
      </c>
      <c r="S10" s="25">
        <f>GVgg!X6</f>
        <v>0</v>
      </c>
      <c r="T10" s="25">
        <f>GVgg!Y6</f>
        <v>0</v>
      </c>
      <c r="U10" s="25">
        <f>GVgg!Z6</f>
        <v>0</v>
      </c>
      <c r="V10" s="25">
        <f>GVgg!AA6</f>
        <v>0</v>
      </c>
      <c r="W10" s="25">
        <f>GVgg!AB6</f>
        <v>0</v>
      </c>
      <c r="X10" s="25">
        <f>GVgg!AC6</f>
        <v>0</v>
      </c>
      <c r="Y10" s="66">
        <f>GVgg!AD6</f>
        <v>0</v>
      </c>
    </row>
    <row r="11" spans="1:25" ht="13.6" thickBot="1" x14ac:dyDescent="0.25">
      <c r="A11" s="45"/>
      <c r="B11" s="45"/>
      <c r="C11" s="45"/>
      <c r="D11" s="45"/>
      <c r="E11" s="67" t="s">
        <v>88</v>
      </c>
      <c r="F11" s="68"/>
      <c r="G11" s="69">
        <f t="shared" ref="G11:Y11" si="0">G4</f>
        <v>0</v>
      </c>
      <c r="H11" s="69">
        <f t="shared" si="0"/>
        <v>0</v>
      </c>
      <c r="I11" s="69">
        <f t="shared" si="0"/>
        <v>0</v>
      </c>
      <c r="J11" s="69">
        <f t="shared" si="0"/>
        <v>0</v>
      </c>
      <c r="K11" s="69">
        <f t="shared" si="0"/>
        <v>0</v>
      </c>
      <c r="L11" s="69">
        <f t="shared" si="0"/>
        <v>0</v>
      </c>
      <c r="M11" s="69">
        <f t="shared" si="0"/>
        <v>0</v>
      </c>
      <c r="N11" s="69">
        <f t="shared" si="0"/>
        <v>0</v>
      </c>
      <c r="O11" s="69">
        <f t="shared" si="0"/>
        <v>0</v>
      </c>
      <c r="P11" s="69">
        <f t="shared" si="0"/>
        <v>0</v>
      </c>
      <c r="Q11" s="69">
        <f t="shared" si="0"/>
        <v>0</v>
      </c>
      <c r="R11" s="69">
        <f t="shared" si="0"/>
        <v>0</v>
      </c>
      <c r="S11" s="69">
        <f t="shared" si="0"/>
        <v>0</v>
      </c>
      <c r="T11" s="69">
        <f t="shared" si="0"/>
        <v>0</v>
      </c>
      <c r="U11" s="69">
        <f t="shared" si="0"/>
        <v>0</v>
      </c>
      <c r="V11" s="69">
        <f t="shared" si="0"/>
        <v>0</v>
      </c>
      <c r="W11" s="69">
        <f t="shared" si="0"/>
        <v>0</v>
      </c>
      <c r="X11" s="69">
        <f t="shared" si="0"/>
        <v>0</v>
      </c>
      <c r="Y11" s="70">
        <f t="shared" si="0"/>
        <v>0</v>
      </c>
    </row>
    <row r="12" spans="1:25" ht="13.6" thickBot="1" x14ac:dyDescent="0.25">
      <c r="A12" s="45"/>
      <c r="B12" s="45"/>
      <c r="C12" s="45"/>
      <c r="D12" s="45"/>
      <c r="E12" s="71" t="s">
        <v>116</v>
      </c>
      <c r="F12" s="63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</row>
    <row r="13" spans="1:25" x14ac:dyDescent="0.2">
      <c r="A13" s="80">
        <v>215</v>
      </c>
      <c r="B13" s="81" t="e">
        <f>VLOOKUP(A13,GVgg!$D$12:$F$633,3,FALSE)</f>
        <v>#N/A</v>
      </c>
      <c r="C13" s="51" t="str">
        <f>_xlfn.IFNA(IF(ISBLANK(VLOOKUP($A13,GVgg!$D$12:BV$600,F$3,FALSE)),"i.f",VLOOKUP($A13,GVgg!$D$12:BV$600,F$3,FALSE)),"i.a")</f>
        <v>i.a</v>
      </c>
      <c r="D13" s="51" t="str">
        <f>_xlfn.IFNA(IF(ISBLANK(VLOOKUP($A13,GVgg!$D$12:BV$600,F$3-1,FALSE)),"",VLOOKUP($A13,GVgg!$D$12:BV$600,F$3-1,FALSE)),"")</f>
        <v/>
      </c>
      <c r="E13" s="59" t="s">
        <v>4</v>
      </c>
      <c r="F13" s="58" t="str">
        <f>C13 &amp; " " &amp; D13</f>
        <v xml:space="preserve">i.a </v>
      </c>
      <c r="G13" s="140" t="str">
        <f>_xlfn.IFNA(IF(ISBLANK(VLOOKUP($A13,GVgg!$D$12:BW$600,G$3,FALSE)),"i.a",VLOOKUP($A13,GVgg!$D$12:BW$600,G$3,FALSE)),"i.a")</f>
        <v>i.a</v>
      </c>
      <c r="H13" s="140" t="str">
        <f>_xlfn.IFNA(IF(ISBLANK(VLOOKUP($A13,GVgg!$D$12:BX$600,H$3,FALSE)),"i.a",VLOOKUP($A13,GVgg!$D$12:BX$600,H$3,FALSE)),"i.a")</f>
        <v>i.a</v>
      </c>
      <c r="I13" s="140" t="str">
        <f>_xlfn.IFNA(IF(ISBLANK(VLOOKUP($A13,GVgg!$D$12:BY$600,I$3,FALSE)),"i.a",VLOOKUP($A13,GVgg!$D$12:BY$600,I$3,FALSE)),"i.a")</f>
        <v>i.a</v>
      </c>
      <c r="J13" s="140" t="str">
        <f>_xlfn.IFNA(IF(ISBLANK(VLOOKUP($A13,GVgg!$D$12:BZ$600,J$3,FALSE)),"i.a",VLOOKUP($A13,GVgg!$D$12:BZ$600,J$3,FALSE)),"i.a")</f>
        <v>i.a</v>
      </c>
      <c r="K13" s="140" t="str">
        <f>_xlfn.IFNA(IF(ISBLANK(VLOOKUP($A13,GVgg!$D$12:CA$600,K$3,FALSE)),"i.a",VLOOKUP($A13,GVgg!$D$12:CA$600,K$3,FALSE)),"i.a")</f>
        <v>i.a</v>
      </c>
      <c r="L13" s="140" t="str">
        <f>_xlfn.IFNA(IF(ISBLANK(VLOOKUP($A13,GVgg!$D$12:CB$600,L$3,FALSE)),"i.a",VLOOKUP($A13,GVgg!$D$12:CB$600,L$3,FALSE)),"i.a")</f>
        <v>i.a</v>
      </c>
      <c r="M13" s="140" t="str">
        <f>_xlfn.IFNA(IF(ISBLANK(VLOOKUP($A13,GVgg!$D$12:CC$600,M$3,FALSE)),"i.a",VLOOKUP($A13,GVgg!$D$12:CC$600,M$3,FALSE)),"i.a")</f>
        <v>i.a</v>
      </c>
      <c r="N13" s="140" t="str">
        <f>_xlfn.IFNA(IF(ISBLANK(VLOOKUP($A13,GVgg!$D$12:CD$600,N$3,FALSE)),"i.a",VLOOKUP($A13,GVgg!$D$12:CD$600,N$3,FALSE)),"i.a")</f>
        <v>i.a</v>
      </c>
      <c r="O13" s="140" t="str">
        <f>_xlfn.IFNA(IF(ISBLANK(VLOOKUP($A13,GVgg!$D$12:CE$600,O$3,FALSE)),"i.a",VLOOKUP($A13,GVgg!$D$12:CE$600,O$3,FALSE)),"i.a")</f>
        <v>i.a</v>
      </c>
      <c r="P13" s="140" t="str">
        <f>_xlfn.IFNA(IF(ISBLANK(VLOOKUP($A13,GVgg!$D$12:CF$600,P$3,FALSE)),"i.a",VLOOKUP($A13,GVgg!$D$12:CF$600,P$3,FALSE)),"i.a")</f>
        <v>i.a</v>
      </c>
      <c r="Q13" s="140" t="str">
        <f>_xlfn.IFNA(IF(ISBLANK(VLOOKUP($A13,GVgg!$D$12:CG$600,Q$3,FALSE)),"i.a",VLOOKUP($A13,GVgg!$D$12:CG$600,Q$3,FALSE)),"i.a")</f>
        <v>i.a</v>
      </c>
      <c r="R13" s="140" t="str">
        <f>_xlfn.IFNA(IF(ISBLANK(VLOOKUP($A13,GVgg!$D$12:CH$600,R$3,FALSE)),"i.a",VLOOKUP($A13,GVgg!$D$12:CH$600,R$3,FALSE)),"i.a")</f>
        <v>i.a</v>
      </c>
      <c r="S13" s="140" t="str">
        <f>_xlfn.IFNA(IF(ISBLANK(VLOOKUP($A13,GVgg!$D$12:CI$600,S$3,FALSE)),"i.a",VLOOKUP($A13,GVgg!$D$12:CI$600,S$3,FALSE)),"i.a")</f>
        <v>i.a</v>
      </c>
      <c r="T13" s="140" t="str">
        <f>_xlfn.IFNA(IF(ISBLANK(VLOOKUP($A13,GVgg!$D$12:CJ$600,T$3,FALSE)),"i.a",VLOOKUP($A13,GVgg!$D$12:CJ$600,T$3,FALSE)),"i.a")</f>
        <v>i.a</v>
      </c>
      <c r="U13" s="140" t="str">
        <f>_xlfn.IFNA(IF(ISBLANK(VLOOKUP($A13,GVgg!$D$12:CK$600,U$3,FALSE)),"i.a",VLOOKUP($A13,GVgg!$D$12:CK$600,U$3,FALSE)),"i.a")</f>
        <v>i.a</v>
      </c>
      <c r="V13" s="140" t="str">
        <f>_xlfn.IFNA(IF(ISBLANK(VLOOKUP($A13,GVgg!$D$12:CL$600,V$3,FALSE)),"i.a",VLOOKUP($A13,GVgg!$D$12:CL$600,V$3,FALSE)),"i.a")</f>
        <v>i.a</v>
      </c>
      <c r="W13" s="140" t="str">
        <f>_xlfn.IFNA(IF(ISBLANK(VLOOKUP($A13,GVgg!$D$12:CM$600,W$3,FALSE)),"i.a",VLOOKUP($A13,GVgg!$D$12:CM$600,W$3,FALSE)),"i.a")</f>
        <v>i.a</v>
      </c>
      <c r="X13" s="140" t="str">
        <f>_xlfn.IFNA(IF(ISBLANK(VLOOKUP($A13,GVgg!$D$12:CN$600,X$3,FALSE)),"i.a",VLOOKUP($A13,GVgg!$D$12:CN$600,X$3,FALSE)),"i.a")</f>
        <v>i.a</v>
      </c>
      <c r="Y13" s="140" t="str">
        <f>_xlfn.IFNA(IF(ISBLANK(VLOOKUP($A13,GVgg!$D$12:CO$600,Y$3,FALSE)),"i.a",VLOOKUP($A13,GVgg!$D$12:CO$600,Y$3,FALSE)),"i.a")</f>
        <v>i.a</v>
      </c>
    </row>
    <row r="14" spans="1:25" x14ac:dyDescent="0.2">
      <c r="A14" s="82">
        <v>218</v>
      </c>
      <c r="B14" s="81" t="e">
        <f>VLOOKUP(A14,GVgg!$D$12:$F$633,3,FALSE)</f>
        <v>#N/A</v>
      </c>
      <c r="C14" s="51" t="str">
        <f>_xlfn.IFNA(IF(ISBLANK(VLOOKUP($A14,GVgg!$D$11:BV$600,F$3,FALSE)),"i.f",VLOOKUP($A14,GVgg!$D$11:BV$600,F$3,FALSE)),"i.a")</f>
        <v>i.a</v>
      </c>
      <c r="D14" s="51" t="str">
        <f>_xlfn.IFNA(IF(ISBLANK(VLOOKUP($A14,GVgg!$D$11:BV$600,F$3-1,FALSE)),"",VLOOKUP($A14,GVgg!$D$11:BV$600,F$3-1,FALSE)),"")</f>
        <v/>
      </c>
      <c r="E14" s="59" t="s">
        <v>14</v>
      </c>
      <c r="F14" s="58" t="str">
        <f t="shared" ref="F14:F32" si="1">C14 &amp; " " &amp; D14</f>
        <v xml:space="preserve">i.a </v>
      </c>
      <c r="G14" s="140" t="str">
        <f>_xlfn.IFNA(IF(ISBLANK(VLOOKUP($A14,GVgg!$D$12:BW$600,G$3,FALSE)),"i.a",VLOOKUP($A14,GVgg!$D$12:BW$600,G$3,FALSE)),"i.a")</f>
        <v>i.a</v>
      </c>
      <c r="H14" s="140" t="str">
        <f>_xlfn.IFNA(IF(ISBLANK(VLOOKUP($A14,GVgg!$D$12:BX$600,H$3,FALSE)),"i.a",VLOOKUP($A14,GVgg!$D$12:BX$600,H$3,FALSE)),"i.a")</f>
        <v>i.a</v>
      </c>
      <c r="I14" s="140" t="str">
        <f>_xlfn.IFNA(IF(ISBLANK(VLOOKUP($A14,GVgg!$D$12:BY$600,I$3,FALSE)),"i.a",VLOOKUP($A14,GVgg!$D$12:BY$600,I$3,FALSE)),"i.a")</f>
        <v>i.a</v>
      </c>
      <c r="J14" s="140" t="str">
        <f>_xlfn.IFNA(IF(ISBLANK(VLOOKUP($A14,GVgg!$D$12:BZ$600,J$3,FALSE)),"i.a",VLOOKUP($A14,GVgg!$D$12:BZ$600,J$3,FALSE)),"i.a")</f>
        <v>i.a</v>
      </c>
      <c r="K14" s="140" t="str">
        <f>_xlfn.IFNA(IF(ISBLANK(VLOOKUP($A14,GVgg!$D$12:CA$600,K$3,FALSE)),"i.a",VLOOKUP($A14,GVgg!$D$12:CA$600,K$3,FALSE)),"i.a")</f>
        <v>i.a</v>
      </c>
      <c r="L14" s="140" t="str">
        <f>_xlfn.IFNA(IF(ISBLANK(VLOOKUP($A14,GVgg!$D$12:CB$600,L$3,FALSE)),"i.a",VLOOKUP($A14,GVgg!$D$12:CB$600,L$3,FALSE)),"i.a")</f>
        <v>i.a</v>
      </c>
      <c r="M14" s="140" t="str">
        <f>_xlfn.IFNA(IF(ISBLANK(VLOOKUP($A14,GVgg!$D$12:CC$600,M$3,FALSE)),"i.a",VLOOKUP($A14,GVgg!$D$12:CC$600,M$3,FALSE)),"i.a")</f>
        <v>i.a</v>
      </c>
      <c r="N14" s="140" t="str">
        <f>_xlfn.IFNA(IF(ISBLANK(VLOOKUP($A14,GVgg!$D$12:CD$600,N$3,FALSE)),"i.a",VLOOKUP($A14,GVgg!$D$12:CD$600,N$3,FALSE)),"i.a")</f>
        <v>i.a</v>
      </c>
      <c r="O14" s="140" t="str">
        <f>_xlfn.IFNA(IF(ISBLANK(VLOOKUP($A14,GVgg!$D$12:CE$600,O$3,FALSE)),"i.a",VLOOKUP($A14,GVgg!$D$12:CE$600,O$3,FALSE)),"i.a")</f>
        <v>i.a</v>
      </c>
      <c r="P14" s="140" t="str">
        <f>_xlfn.IFNA(IF(ISBLANK(VLOOKUP($A14,GVgg!$D$12:CF$600,P$3,FALSE)),"i.a",VLOOKUP($A14,GVgg!$D$12:CF$600,P$3,FALSE)),"i.a")</f>
        <v>i.a</v>
      </c>
      <c r="Q14" s="140" t="str">
        <f>_xlfn.IFNA(IF(ISBLANK(VLOOKUP($A14,GVgg!$D$12:CG$600,Q$3,FALSE)),"i.a",VLOOKUP($A14,GVgg!$D$12:CG$600,Q$3,FALSE)),"i.a")</f>
        <v>i.a</v>
      </c>
      <c r="R14" s="140" t="str">
        <f>_xlfn.IFNA(IF(ISBLANK(VLOOKUP($A14,GVgg!$D$12:CH$600,R$3,FALSE)),"i.a",VLOOKUP($A14,GVgg!$D$12:CH$600,R$3,FALSE)),"i.a")</f>
        <v>i.a</v>
      </c>
      <c r="S14" s="140" t="str">
        <f>_xlfn.IFNA(IF(ISBLANK(VLOOKUP($A14,GVgg!$D$12:CI$600,S$3,FALSE)),"i.a",VLOOKUP($A14,GVgg!$D$12:CI$600,S$3,FALSE)),"i.a")</f>
        <v>i.a</v>
      </c>
      <c r="T14" s="140" t="str">
        <f>_xlfn.IFNA(IF(ISBLANK(VLOOKUP($A14,GVgg!$D$12:CJ$600,T$3,FALSE)),"i.a",VLOOKUP($A14,GVgg!$D$12:CJ$600,T$3,FALSE)),"i.a")</f>
        <v>i.a</v>
      </c>
      <c r="U14" s="140" t="str">
        <f>_xlfn.IFNA(IF(ISBLANK(VLOOKUP($A14,GVgg!$D$12:CK$600,U$3,FALSE)),"i.a",VLOOKUP($A14,GVgg!$D$12:CK$600,U$3,FALSE)),"i.a")</f>
        <v>i.a</v>
      </c>
      <c r="V14" s="140" t="str">
        <f>_xlfn.IFNA(IF(ISBLANK(VLOOKUP($A14,GVgg!$D$12:CL$600,V$3,FALSE)),"i.a",VLOOKUP($A14,GVgg!$D$12:CL$600,V$3,FALSE)),"i.a")</f>
        <v>i.a</v>
      </c>
      <c r="W14" s="140" t="str">
        <f>_xlfn.IFNA(IF(ISBLANK(VLOOKUP($A14,GVgg!$D$12:CM$600,W$3,FALSE)),"i.a",VLOOKUP($A14,GVgg!$D$12:CM$600,W$3,FALSE)),"i.a")</f>
        <v>i.a</v>
      </c>
      <c r="X14" s="140" t="str">
        <f>_xlfn.IFNA(IF(ISBLANK(VLOOKUP($A14,GVgg!$D$12:CN$600,X$3,FALSE)),"i.a",VLOOKUP($A14,GVgg!$D$12:CN$600,X$3,FALSE)),"i.a")</f>
        <v>i.a</v>
      </c>
      <c r="Y14" s="140" t="str">
        <f>_xlfn.IFNA(IF(ISBLANK(VLOOKUP($A14,GVgg!$D$12:CO$600,Y$3,FALSE)),"i.a",VLOOKUP($A14,GVgg!$D$12:CO$600,Y$3,FALSE)),"i.a")</f>
        <v>i.a</v>
      </c>
    </row>
    <row r="15" spans="1:25" x14ac:dyDescent="0.2">
      <c r="A15" s="82">
        <v>449</v>
      </c>
      <c r="B15" s="81" t="e">
        <f>VLOOKUP(A15,GVgg!$D$12:$F$633,3,FALSE)</f>
        <v>#N/A</v>
      </c>
      <c r="C15" s="51" t="str">
        <f>_xlfn.IFNA(IF(ISBLANK(VLOOKUP($A15,GVgg!$D$11:BV$600,F$3,FALSE)),"i.f",VLOOKUP($A15,GVgg!$D$11:BV$600,F$3,FALSE)),"i.a")</f>
        <v>i.a</v>
      </c>
      <c r="D15" s="51" t="str">
        <f>_xlfn.IFNA(IF(ISBLANK(VLOOKUP($A15,GVgg!$D$11:BV$600,F$3-1,FALSE)),"",VLOOKUP($A15,GVgg!$D$11:BV$600,F$3-1,FALSE)),"")</f>
        <v/>
      </c>
      <c r="E15" s="59" t="s">
        <v>5</v>
      </c>
      <c r="F15" s="58" t="str">
        <f t="shared" si="1"/>
        <v xml:space="preserve">i.a </v>
      </c>
      <c r="G15" s="140" t="str">
        <f>_xlfn.IFNA(IF(ISBLANK(VLOOKUP($A15,GVgg!$D$12:BW$600,G$3,FALSE)),"i.a",VLOOKUP($A15,GVgg!$D$12:BW$600,G$3,FALSE)),"i.a")</f>
        <v>i.a</v>
      </c>
      <c r="H15" s="140" t="str">
        <f>_xlfn.IFNA(IF(ISBLANK(VLOOKUP($A15,GVgg!$D$12:BX$600,H$3,FALSE)),"i.a",VLOOKUP($A15,GVgg!$D$12:BX$600,H$3,FALSE)),"i.a")</f>
        <v>i.a</v>
      </c>
      <c r="I15" s="140" t="str">
        <f>_xlfn.IFNA(IF(ISBLANK(VLOOKUP($A15,GVgg!$D$12:BY$600,I$3,FALSE)),"i.a",VLOOKUP($A15,GVgg!$D$12:BY$600,I$3,FALSE)),"i.a")</f>
        <v>i.a</v>
      </c>
      <c r="J15" s="140" t="str">
        <f>_xlfn.IFNA(IF(ISBLANK(VLOOKUP($A15,GVgg!$D$12:BZ$600,J$3,FALSE)),"i.a",VLOOKUP($A15,GVgg!$D$12:BZ$600,J$3,FALSE)),"i.a")</f>
        <v>i.a</v>
      </c>
      <c r="K15" s="140" t="str">
        <f>_xlfn.IFNA(IF(ISBLANK(VLOOKUP($A15,GVgg!$D$12:CA$600,K$3,FALSE)),"i.a",VLOOKUP($A15,GVgg!$D$12:CA$600,K$3,FALSE)),"i.a")</f>
        <v>i.a</v>
      </c>
      <c r="L15" s="140" t="str">
        <f>_xlfn.IFNA(IF(ISBLANK(VLOOKUP($A15,GVgg!$D$12:CB$600,L$3,FALSE)),"i.a",VLOOKUP($A15,GVgg!$D$12:CB$600,L$3,FALSE)),"i.a")</f>
        <v>i.a</v>
      </c>
      <c r="M15" s="140" t="str">
        <f>_xlfn.IFNA(IF(ISBLANK(VLOOKUP($A15,GVgg!$D$12:CC$600,M$3,FALSE)),"i.a",VLOOKUP($A15,GVgg!$D$12:CC$600,M$3,FALSE)),"i.a")</f>
        <v>i.a</v>
      </c>
      <c r="N15" s="140" t="str">
        <f>_xlfn.IFNA(IF(ISBLANK(VLOOKUP($A15,GVgg!$D$12:CD$600,N$3,FALSE)),"i.a",VLOOKUP($A15,GVgg!$D$12:CD$600,N$3,FALSE)),"i.a")</f>
        <v>i.a</v>
      </c>
      <c r="O15" s="140" t="str">
        <f>_xlfn.IFNA(IF(ISBLANK(VLOOKUP($A15,GVgg!$D$12:CE$600,O$3,FALSE)),"i.a",VLOOKUP($A15,GVgg!$D$12:CE$600,O$3,FALSE)),"i.a")</f>
        <v>i.a</v>
      </c>
      <c r="P15" s="140" t="str">
        <f>_xlfn.IFNA(IF(ISBLANK(VLOOKUP($A15,GVgg!$D$12:CF$600,P$3,FALSE)),"i.a",VLOOKUP($A15,GVgg!$D$12:CF$600,P$3,FALSE)),"i.a")</f>
        <v>i.a</v>
      </c>
      <c r="Q15" s="140" t="str">
        <f>_xlfn.IFNA(IF(ISBLANK(VLOOKUP($A15,GVgg!$D$12:CG$600,Q$3,FALSE)),"i.a",VLOOKUP($A15,GVgg!$D$12:CG$600,Q$3,FALSE)),"i.a")</f>
        <v>i.a</v>
      </c>
      <c r="R15" s="140" t="str">
        <f>_xlfn.IFNA(IF(ISBLANK(VLOOKUP($A15,GVgg!$D$12:CH$600,R$3,FALSE)),"i.a",VLOOKUP($A15,GVgg!$D$12:CH$600,R$3,FALSE)),"i.a")</f>
        <v>i.a</v>
      </c>
      <c r="S15" s="140" t="str">
        <f>_xlfn.IFNA(IF(ISBLANK(VLOOKUP($A15,GVgg!$D$12:CI$600,S$3,FALSE)),"i.a",VLOOKUP($A15,GVgg!$D$12:CI$600,S$3,FALSE)),"i.a")</f>
        <v>i.a</v>
      </c>
      <c r="T15" s="140" t="str">
        <f>_xlfn.IFNA(IF(ISBLANK(VLOOKUP($A15,GVgg!$D$12:CJ$600,T$3,FALSE)),"i.a",VLOOKUP($A15,GVgg!$D$12:CJ$600,T$3,FALSE)),"i.a")</f>
        <v>i.a</v>
      </c>
      <c r="U15" s="140" t="str">
        <f>_xlfn.IFNA(IF(ISBLANK(VLOOKUP($A15,GVgg!$D$12:CK$600,U$3,FALSE)),"i.a",VLOOKUP($A15,GVgg!$D$12:CK$600,U$3,FALSE)),"i.a")</f>
        <v>i.a</v>
      </c>
      <c r="V15" s="140" t="str">
        <f>_xlfn.IFNA(IF(ISBLANK(VLOOKUP($A15,GVgg!$D$12:CL$600,V$3,FALSE)),"i.a",VLOOKUP($A15,GVgg!$D$12:CL$600,V$3,FALSE)),"i.a")</f>
        <v>i.a</v>
      </c>
      <c r="W15" s="140" t="str">
        <f>_xlfn.IFNA(IF(ISBLANK(VLOOKUP($A15,GVgg!$D$12:CM$600,W$3,FALSE)),"i.a",VLOOKUP($A15,GVgg!$D$12:CM$600,W$3,FALSE)),"i.a")</f>
        <v>i.a</v>
      </c>
      <c r="X15" s="140" t="str">
        <f>_xlfn.IFNA(IF(ISBLANK(VLOOKUP($A15,GVgg!$D$12:CN$600,X$3,FALSE)),"i.a",VLOOKUP($A15,GVgg!$D$12:CN$600,X$3,FALSE)),"i.a")</f>
        <v>i.a</v>
      </c>
      <c r="Y15" s="140" t="str">
        <f>_xlfn.IFNA(IF(ISBLANK(VLOOKUP($A15,GVgg!$D$12:CO$600,Y$3,FALSE)),"i.a",VLOOKUP($A15,GVgg!$D$12:CO$600,Y$3,FALSE)),"i.a")</f>
        <v>i.a</v>
      </c>
    </row>
    <row r="16" spans="1:25" x14ac:dyDescent="0.2">
      <c r="A16" s="82">
        <v>221</v>
      </c>
      <c r="B16" s="81" t="e">
        <f>VLOOKUP(A16,GVgg!$D$12:$F$633,3,FALSE)</f>
        <v>#N/A</v>
      </c>
      <c r="C16" s="51" t="str">
        <f>_xlfn.IFNA(IF(ISBLANK(VLOOKUP($A16,GVgg!$D$11:BV$600,F$3,FALSE)),"i.f",VLOOKUP($A16,GVgg!$D$11:BV$600,F$3,FALSE)),"i.a")</f>
        <v>i.a</v>
      </c>
      <c r="D16" s="51" t="str">
        <f>_xlfn.IFNA(IF(ISBLANK(VLOOKUP($A16,GVgg!$D$11:BV$600,F$3-1,FALSE)),"",VLOOKUP($A16,GVgg!$D$11:BV$600,F$3-1,FALSE)),"")</f>
        <v/>
      </c>
      <c r="E16" s="59" t="s">
        <v>24</v>
      </c>
      <c r="F16" s="58" t="str">
        <f t="shared" si="1"/>
        <v xml:space="preserve">i.a </v>
      </c>
      <c r="G16" s="140" t="str">
        <f>_xlfn.IFNA(IF(ISBLANK(VLOOKUP($A16,GVgg!$D$12:BW$600,G$3,FALSE)),"i.a",VLOOKUP($A16,GVgg!$D$12:BW$600,G$3,FALSE)),"i.a")</f>
        <v>i.a</v>
      </c>
      <c r="H16" s="140" t="str">
        <f>_xlfn.IFNA(IF(ISBLANK(VLOOKUP($A16,GVgg!$D$12:BX$600,H$3,FALSE)),"i.a",VLOOKUP($A16,GVgg!$D$12:BX$600,H$3,FALSE)),"i.a")</f>
        <v>i.a</v>
      </c>
      <c r="I16" s="140" t="str">
        <f>_xlfn.IFNA(IF(ISBLANK(VLOOKUP($A16,GVgg!$D$12:BY$600,I$3,FALSE)),"i.a",VLOOKUP($A16,GVgg!$D$12:BY$600,I$3,FALSE)),"i.a")</f>
        <v>i.a</v>
      </c>
      <c r="J16" s="140" t="str">
        <f>_xlfn.IFNA(IF(ISBLANK(VLOOKUP($A16,GVgg!$D$12:BZ$600,J$3,FALSE)),"i.a",VLOOKUP($A16,GVgg!$D$12:BZ$600,J$3,FALSE)),"i.a")</f>
        <v>i.a</v>
      </c>
      <c r="K16" s="140" t="str">
        <f>_xlfn.IFNA(IF(ISBLANK(VLOOKUP($A16,GVgg!$D$12:CA$600,K$3,FALSE)),"i.a",VLOOKUP($A16,GVgg!$D$12:CA$600,K$3,FALSE)),"i.a")</f>
        <v>i.a</v>
      </c>
      <c r="L16" s="140" t="str">
        <f>_xlfn.IFNA(IF(ISBLANK(VLOOKUP($A16,GVgg!$D$12:CB$600,L$3,FALSE)),"i.a",VLOOKUP($A16,GVgg!$D$12:CB$600,L$3,FALSE)),"i.a")</f>
        <v>i.a</v>
      </c>
      <c r="M16" s="140" t="str">
        <f>_xlfn.IFNA(IF(ISBLANK(VLOOKUP($A16,GVgg!$D$12:CC$600,M$3,FALSE)),"i.a",VLOOKUP($A16,GVgg!$D$12:CC$600,M$3,FALSE)),"i.a")</f>
        <v>i.a</v>
      </c>
      <c r="N16" s="140" t="str">
        <f>_xlfn.IFNA(IF(ISBLANK(VLOOKUP($A16,GVgg!$D$12:CD$600,N$3,FALSE)),"i.a",VLOOKUP($A16,GVgg!$D$12:CD$600,N$3,FALSE)),"i.a")</f>
        <v>i.a</v>
      </c>
      <c r="O16" s="140" t="str">
        <f>_xlfn.IFNA(IF(ISBLANK(VLOOKUP($A16,GVgg!$D$12:CE$600,O$3,FALSE)),"i.a",VLOOKUP($A16,GVgg!$D$12:CE$600,O$3,FALSE)),"i.a")</f>
        <v>i.a</v>
      </c>
      <c r="P16" s="140" t="str">
        <f>_xlfn.IFNA(IF(ISBLANK(VLOOKUP($A16,GVgg!$D$12:CF$600,P$3,FALSE)),"i.a",VLOOKUP($A16,GVgg!$D$12:CF$600,P$3,FALSE)),"i.a")</f>
        <v>i.a</v>
      </c>
      <c r="Q16" s="140" t="str">
        <f>_xlfn.IFNA(IF(ISBLANK(VLOOKUP($A16,GVgg!$D$12:CG$600,Q$3,FALSE)),"i.a",VLOOKUP($A16,GVgg!$D$12:CG$600,Q$3,FALSE)),"i.a")</f>
        <v>i.a</v>
      </c>
      <c r="R16" s="140" t="str">
        <f>_xlfn.IFNA(IF(ISBLANK(VLOOKUP($A16,GVgg!$D$12:CH$600,R$3,FALSE)),"i.a",VLOOKUP($A16,GVgg!$D$12:CH$600,R$3,FALSE)),"i.a")</f>
        <v>i.a</v>
      </c>
      <c r="S16" s="140" t="str">
        <f>_xlfn.IFNA(IF(ISBLANK(VLOOKUP($A16,GVgg!$D$12:CI$600,S$3,FALSE)),"i.a",VLOOKUP($A16,GVgg!$D$12:CI$600,S$3,FALSE)),"i.a")</f>
        <v>i.a</v>
      </c>
      <c r="T16" s="140" t="str">
        <f>_xlfn.IFNA(IF(ISBLANK(VLOOKUP($A16,GVgg!$D$12:CJ$600,T$3,FALSE)),"i.a",VLOOKUP($A16,GVgg!$D$12:CJ$600,T$3,FALSE)),"i.a")</f>
        <v>i.a</v>
      </c>
      <c r="U16" s="140" t="str">
        <f>_xlfn.IFNA(IF(ISBLANK(VLOOKUP($A16,GVgg!$D$12:CK$600,U$3,FALSE)),"i.a",VLOOKUP($A16,GVgg!$D$12:CK$600,U$3,FALSE)),"i.a")</f>
        <v>i.a</v>
      </c>
      <c r="V16" s="140" t="str">
        <f>_xlfn.IFNA(IF(ISBLANK(VLOOKUP($A16,GVgg!$D$12:CL$600,V$3,FALSE)),"i.a",VLOOKUP($A16,GVgg!$D$12:CL$600,V$3,FALSE)),"i.a")</f>
        <v>i.a</v>
      </c>
      <c r="W16" s="140" t="str">
        <f>_xlfn.IFNA(IF(ISBLANK(VLOOKUP($A16,GVgg!$D$12:CM$600,W$3,FALSE)),"i.a",VLOOKUP($A16,GVgg!$D$12:CM$600,W$3,FALSE)),"i.a")</f>
        <v>i.a</v>
      </c>
      <c r="X16" s="140" t="str">
        <f>_xlfn.IFNA(IF(ISBLANK(VLOOKUP($A16,GVgg!$D$12:CN$600,X$3,FALSE)),"i.a",VLOOKUP($A16,GVgg!$D$12:CN$600,X$3,FALSE)),"i.a")</f>
        <v>i.a</v>
      </c>
      <c r="Y16" s="140" t="str">
        <f>_xlfn.IFNA(IF(ISBLANK(VLOOKUP($A16,GVgg!$D$12:CO$600,Y$3,FALSE)),"i.a",VLOOKUP($A16,GVgg!$D$12:CO$600,Y$3,FALSE)),"i.a")</f>
        <v>i.a</v>
      </c>
    </row>
    <row r="17" spans="1:25" x14ac:dyDescent="0.2">
      <c r="A17" s="82">
        <v>400</v>
      </c>
      <c r="B17" s="81" t="e">
        <f>VLOOKUP(A17,GVgg!$D$12:$F$633,3,FALSE)</f>
        <v>#N/A</v>
      </c>
      <c r="C17" s="51" t="str">
        <f>_xlfn.IFNA(IF(ISBLANK(VLOOKUP($A17,GVgg!$D$11:BV$600,F$3,FALSE)),"i.f",VLOOKUP($A17,GVgg!$D$11:BV$600,F$3,FALSE)),"i.a")</f>
        <v>i.a</v>
      </c>
      <c r="D17" s="51" t="str">
        <f>_xlfn.IFNA(IF(ISBLANK(VLOOKUP($A17,GVgg!$D$11:BV$600,F$3-1,FALSE)),"",VLOOKUP($A17,GVgg!$D$11:BV$600,F$3-1,FALSE)),"")</f>
        <v/>
      </c>
      <c r="E17" s="59" t="s">
        <v>33</v>
      </c>
      <c r="F17" s="58" t="str">
        <f t="shared" si="1"/>
        <v xml:space="preserve">i.a </v>
      </c>
      <c r="G17" s="140" t="str">
        <f>_xlfn.IFNA(IF(ISBLANK(VLOOKUP($A17,GVgg!$D$12:BW$600,G$3,FALSE)),"i.a",VLOOKUP($A17,GVgg!$D$12:BW$600,G$3,FALSE)),"i.a")</f>
        <v>i.a</v>
      </c>
      <c r="H17" s="140" t="str">
        <f>_xlfn.IFNA(IF(ISBLANK(VLOOKUP($A17,GVgg!$D$12:BX$600,H$3,FALSE)),"i.a",VLOOKUP($A17,GVgg!$D$12:BX$600,H$3,FALSE)),"i.a")</f>
        <v>i.a</v>
      </c>
      <c r="I17" s="140" t="str">
        <f>_xlfn.IFNA(IF(ISBLANK(VLOOKUP($A17,GVgg!$D$12:BY$600,I$3,FALSE)),"i.a",VLOOKUP($A17,GVgg!$D$12:BY$600,I$3,FALSE)),"i.a")</f>
        <v>i.a</v>
      </c>
      <c r="J17" s="140" t="str">
        <f>_xlfn.IFNA(IF(ISBLANK(VLOOKUP($A17,GVgg!$D$12:BZ$600,J$3,FALSE)),"i.a",VLOOKUP($A17,GVgg!$D$12:BZ$600,J$3,FALSE)),"i.a")</f>
        <v>i.a</v>
      </c>
      <c r="K17" s="140" t="str">
        <f>_xlfn.IFNA(IF(ISBLANK(VLOOKUP($A17,GVgg!$D$12:CA$600,K$3,FALSE)),"i.a",VLOOKUP($A17,GVgg!$D$12:CA$600,K$3,FALSE)),"i.a")</f>
        <v>i.a</v>
      </c>
      <c r="L17" s="140" t="str">
        <f>_xlfn.IFNA(IF(ISBLANK(VLOOKUP($A17,GVgg!$D$12:CB$600,L$3,FALSE)),"i.a",VLOOKUP($A17,GVgg!$D$12:CB$600,L$3,FALSE)),"i.a")</f>
        <v>i.a</v>
      </c>
      <c r="M17" s="140" t="str">
        <f>_xlfn.IFNA(IF(ISBLANK(VLOOKUP($A17,GVgg!$D$12:CC$600,M$3,FALSE)),"i.a",VLOOKUP($A17,GVgg!$D$12:CC$600,M$3,FALSE)),"i.a")</f>
        <v>i.a</v>
      </c>
      <c r="N17" s="140" t="str">
        <f>_xlfn.IFNA(IF(ISBLANK(VLOOKUP($A17,GVgg!$D$12:CD$600,N$3,FALSE)),"i.a",VLOOKUP($A17,GVgg!$D$12:CD$600,N$3,FALSE)),"i.a")</f>
        <v>i.a</v>
      </c>
      <c r="O17" s="140" t="str">
        <f>_xlfn.IFNA(IF(ISBLANK(VLOOKUP($A17,GVgg!$D$12:CE$600,O$3,FALSE)),"i.a",VLOOKUP($A17,GVgg!$D$12:CE$600,O$3,FALSE)),"i.a")</f>
        <v>i.a</v>
      </c>
      <c r="P17" s="140" t="str">
        <f>_xlfn.IFNA(IF(ISBLANK(VLOOKUP($A17,GVgg!$D$12:CF$600,P$3,FALSE)),"i.a",VLOOKUP($A17,GVgg!$D$12:CF$600,P$3,FALSE)),"i.a")</f>
        <v>i.a</v>
      </c>
      <c r="Q17" s="140" t="str">
        <f>_xlfn.IFNA(IF(ISBLANK(VLOOKUP($A17,GVgg!$D$12:CG$600,Q$3,FALSE)),"i.a",VLOOKUP($A17,GVgg!$D$12:CG$600,Q$3,FALSE)),"i.a")</f>
        <v>i.a</v>
      </c>
      <c r="R17" s="140" t="str">
        <f>_xlfn.IFNA(IF(ISBLANK(VLOOKUP($A17,GVgg!$D$12:CH$600,R$3,FALSE)),"i.a",VLOOKUP($A17,GVgg!$D$12:CH$600,R$3,FALSE)),"i.a")</f>
        <v>i.a</v>
      </c>
      <c r="S17" s="140" t="str">
        <f>_xlfn.IFNA(IF(ISBLANK(VLOOKUP($A17,GVgg!$D$12:CI$600,S$3,FALSE)),"i.a",VLOOKUP($A17,GVgg!$D$12:CI$600,S$3,FALSE)),"i.a")</f>
        <v>i.a</v>
      </c>
      <c r="T17" s="140" t="str">
        <f>_xlfn.IFNA(IF(ISBLANK(VLOOKUP($A17,GVgg!$D$12:CJ$600,T$3,FALSE)),"i.a",VLOOKUP($A17,GVgg!$D$12:CJ$600,T$3,FALSE)),"i.a")</f>
        <v>i.a</v>
      </c>
      <c r="U17" s="140" t="str">
        <f>_xlfn.IFNA(IF(ISBLANK(VLOOKUP($A17,GVgg!$D$12:CK$600,U$3,FALSE)),"i.a",VLOOKUP($A17,GVgg!$D$12:CK$600,U$3,FALSE)),"i.a")</f>
        <v>i.a</v>
      </c>
      <c r="V17" s="140" t="str">
        <f>_xlfn.IFNA(IF(ISBLANK(VLOOKUP($A17,GVgg!$D$12:CL$600,V$3,FALSE)),"i.a",VLOOKUP($A17,GVgg!$D$12:CL$600,V$3,FALSE)),"i.a")</f>
        <v>i.a</v>
      </c>
      <c r="W17" s="140" t="str">
        <f>_xlfn.IFNA(IF(ISBLANK(VLOOKUP($A17,GVgg!$D$12:CM$600,W$3,FALSE)),"i.a",VLOOKUP($A17,GVgg!$D$12:CM$600,W$3,FALSE)),"i.a")</f>
        <v>i.a</v>
      </c>
      <c r="X17" s="140" t="str">
        <f>_xlfn.IFNA(IF(ISBLANK(VLOOKUP($A17,GVgg!$D$12:CN$600,X$3,FALSE)),"i.a",VLOOKUP($A17,GVgg!$D$12:CN$600,X$3,FALSE)),"i.a")</f>
        <v>i.a</v>
      </c>
      <c r="Y17" s="140" t="str">
        <f>_xlfn.IFNA(IF(ISBLANK(VLOOKUP($A17,GVgg!$D$12:CO$600,Y$3,FALSE)),"i.a",VLOOKUP($A17,GVgg!$D$12:CO$600,Y$3,FALSE)),"i.a")</f>
        <v>i.a</v>
      </c>
    </row>
    <row r="18" spans="1:25" x14ac:dyDescent="0.2">
      <c r="A18" s="82">
        <v>401</v>
      </c>
      <c r="B18" s="81" t="e">
        <f>VLOOKUP(A18,GVgg!$D$12:$F$633,3,FALSE)</f>
        <v>#N/A</v>
      </c>
      <c r="C18" s="51" t="str">
        <f>_xlfn.IFNA(IF(ISBLANK(VLOOKUP($A18,GVgg!$D$11:BV$600,F$3,FALSE)),"i.f",VLOOKUP($A18,GVgg!$D$11:BV$600,F$3,FALSE)),"i.a")</f>
        <v>i.a</v>
      </c>
      <c r="D18" s="51" t="str">
        <f>_xlfn.IFNA(IF(ISBLANK(VLOOKUP($A18,GVgg!$D$11:BV$600,F$3-1,FALSE)),"",VLOOKUP($A18,GVgg!$D$11:BV$600,F$3-1,FALSE)),"")</f>
        <v/>
      </c>
      <c r="E18" s="59" t="s">
        <v>34</v>
      </c>
      <c r="F18" s="58" t="str">
        <f t="shared" si="1"/>
        <v xml:space="preserve">i.a </v>
      </c>
      <c r="G18" s="140" t="str">
        <f>_xlfn.IFNA(IF(ISBLANK(VLOOKUP($A18,GVgg!$D$12:BW$600,G$3,FALSE)),"i.a",VLOOKUP($A18,GVgg!$D$12:BW$600,G$3,FALSE)),"i.a")</f>
        <v>i.a</v>
      </c>
      <c r="H18" s="140" t="str">
        <f>_xlfn.IFNA(IF(ISBLANK(VLOOKUP($A18,GVgg!$D$12:BX$600,H$3,FALSE)),"i.a",VLOOKUP($A18,GVgg!$D$12:BX$600,H$3,FALSE)),"i.a")</f>
        <v>i.a</v>
      </c>
      <c r="I18" s="140" t="str">
        <f>_xlfn.IFNA(IF(ISBLANK(VLOOKUP($A18,GVgg!$D$12:BY$600,I$3,FALSE)),"i.a",VLOOKUP($A18,GVgg!$D$12:BY$600,I$3,FALSE)),"i.a")</f>
        <v>i.a</v>
      </c>
      <c r="J18" s="140" t="str">
        <f>_xlfn.IFNA(IF(ISBLANK(VLOOKUP($A18,GVgg!$D$12:BZ$600,J$3,FALSE)),"i.a",VLOOKUP($A18,GVgg!$D$12:BZ$600,J$3,FALSE)),"i.a")</f>
        <v>i.a</v>
      </c>
      <c r="K18" s="140" t="str">
        <f>_xlfn.IFNA(IF(ISBLANK(VLOOKUP($A18,GVgg!$D$12:CA$600,K$3,FALSE)),"i.a",VLOOKUP($A18,GVgg!$D$12:CA$600,K$3,FALSE)),"i.a")</f>
        <v>i.a</v>
      </c>
      <c r="L18" s="140" t="str">
        <f>_xlfn.IFNA(IF(ISBLANK(VLOOKUP($A18,GVgg!$D$12:CB$600,L$3,FALSE)),"i.a",VLOOKUP($A18,GVgg!$D$12:CB$600,L$3,FALSE)),"i.a")</f>
        <v>i.a</v>
      </c>
      <c r="M18" s="140" t="str">
        <f>_xlfn.IFNA(IF(ISBLANK(VLOOKUP($A18,GVgg!$D$12:CC$600,M$3,FALSE)),"i.a",VLOOKUP($A18,GVgg!$D$12:CC$600,M$3,FALSE)),"i.a")</f>
        <v>i.a</v>
      </c>
      <c r="N18" s="140" t="str">
        <f>_xlfn.IFNA(IF(ISBLANK(VLOOKUP($A18,GVgg!$D$12:CD$600,N$3,FALSE)),"i.a",VLOOKUP($A18,GVgg!$D$12:CD$600,N$3,FALSE)),"i.a")</f>
        <v>i.a</v>
      </c>
      <c r="O18" s="140" t="str">
        <f>_xlfn.IFNA(IF(ISBLANK(VLOOKUP($A18,GVgg!$D$12:CE$600,O$3,FALSE)),"i.a",VLOOKUP($A18,GVgg!$D$12:CE$600,O$3,FALSE)),"i.a")</f>
        <v>i.a</v>
      </c>
      <c r="P18" s="140" t="str">
        <f>_xlfn.IFNA(IF(ISBLANK(VLOOKUP($A18,GVgg!$D$12:CF$600,P$3,FALSE)),"i.a",VLOOKUP($A18,GVgg!$D$12:CF$600,P$3,FALSE)),"i.a")</f>
        <v>i.a</v>
      </c>
      <c r="Q18" s="140" t="str">
        <f>_xlfn.IFNA(IF(ISBLANK(VLOOKUP($A18,GVgg!$D$12:CG$600,Q$3,FALSE)),"i.a",VLOOKUP($A18,GVgg!$D$12:CG$600,Q$3,FALSE)),"i.a")</f>
        <v>i.a</v>
      </c>
      <c r="R18" s="140" t="str">
        <f>_xlfn.IFNA(IF(ISBLANK(VLOOKUP($A18,GVgg!$D$12:CH$600,R$3,FALSE)),"i.a",VLOOKUP($A18,GVgg!$D$12:CH$600,R$3,FALSE)),"i.a")</f>
        <v>i.a</v>
      </c>
      <c r="S18" s="140" t="str">
        <f>_xlfn.IFNA(IF(ISBLANK(VLOOKUP($A18,GVgg!$D$12:CI$600,S$3,FALSE)),"i.a",VLOOKUP($A18,GVgg!$D$12:CI$600,S$3,FALSE)),"i.a")</f>
        <v>i.a</v>
      </c>
      <c r="T18" s="140" t="str">
        <f>_xlfn.IFNA(IF(ISBLANK(VLOOKUP($A18,GVgg!$D$12:CJ$600,T$3,FALSE)),"i.a",VLOOKUP($A18,GVgg!$D$12:CJ$600,T$3,FALSE)),"i.a")</f>
        <v>i.a</v>
      </c>
      <c r="U18" s="140" t="str">
        <f>_xlfn.IFNA(IF(ISBLANK(VLOOKUP($A18,GVgg!$D$12:CK$600,U$3,FALSE)),"i.a",VLOOKUP($A18,GVgg!$D$12:CK$600,U$3,FALSE)),"i.a")</f>
        <v>i.a</v>
      </c>
      <c r="V18" s="140" t="str">
        <f>_xlfn.IFNA(IF(ISBLANK(VLOOKUP($A18,GVgg!$D$12:CL$600,V$3,FALSE)),"i.a",VLOOKUP($A18,GVgg!$D$12:CL$600,V$3,FALSE)),"i.a")</f>
        <v>i.a</v>
      </c>
      <c r="W18" s="140" t="str">
        <f>_xlfn.IFNA(IF(ISBLANK(VLOOKUP($A18,GVgg!$D$12:CM$600,W$3,FALSE)),"i.a",VLOOKUP($A18,GVgg!$D$12:CM$600,W$3,FALSE)),"i.a")</f>
        <v>i.a</v>
      </c>
      <c r="X18" s="140" t="str">
        <f>_xlfn.IFNA(IF(ISBLANK(VLOOKUP($A18,GVgg!$D$12:CN$600,X$3,FALSE)),"i.a",VLOOKUP($A18,GVgg!$D$12:CN$600,X$3,FALSE)),"i.a")</f>
        <v>i.a</v>
      </c>
      <c r="Y18" s="140" t="str">
        <f>_xlfn.IFNA(IF(ISBLANK(VLOOKUP($A18,GVgg!$D$12:CO$600,Y$3,FALSE)),"i.a",VLOOKUP($A18,GVgg!$D$12:CO$600,Y$3,FALSE)),"i.a")</f>
        <v>i.a</v>
      </c>
    </row>
    <row r="19" spans="1:25" x14ac:dyDescent="0.2">
      <c r="A19" s="82">
        <v>403</v>
      </c>
      <c r="B19" s="81" t="e">
        <f>VLOOKUP(A19,GVgg!$D$12:$F$633,3,FALSE)</f>
        <v>#N/A</v>
      </c>
      <c r="C19" s="51" t="str">
        <f>_xlfn.IFNA(IF(ISBLANK(VLOOKUP($A19,GVgg!$D$11:BV$600,F$3,FALSE)),"i.f",VLOOKUP($A19,GVgg!$D$11:BV$600,F$3,FALSE)),"i.a")</f>
        <v>i.a</v>
      </c>
      <c r="D19" s="51" t="str">
        <f>_xlfn.IFNA(IF(ISBLANK(VLOOKUP($A19,GVgg!$D$11:BV$600,F$3-1,FALSE)),"",VLOOKUP($A19,GVgg!$D$11:BV$600,F$3-1,FALSE)),"")</f>
        <v/>
      </c>
      <c r="E19" s="59" t="s">
        <v>81</v>
      </c>
      <c r="F19" s="58" t="str">
        <f t="shared" si="1"/>
        <v xml:space="preserve">i.a </v>
      </c>
      <c r="G19" s="140" t="str">
        <f>_xlfn.IFNA(IF(ISBLANK(VLOOKUP($A19,GVgg!$D$12:BW$600,G$3,FALSE)),"i.a",VLOOKUP($A19,GVgg!$D$12:BW$600,G$3,FALSE)),"i.a")</f>
        <v>i.a</v>
      </c>
      <c r="H19" s="140" t="str">
        <f>_xlfn.IFNA(IF(ISBLANK(VLOOKUP($A19,GVgg!$D$12:BX$600,H$3,FALSE)),"i.a",VLOOKUP($A19,GVgg!$D$12:BX$600,H$3,FALSE)),"i.a")</f>
        <v>i.a</v>
      </c>
      <c r="I19" s="140" t="str">
        <f>_xlfn.IFNA(IF(ISBLANK(VLOOKUP($A19,GVgg!$D$12:BY$600,I$3,FALSE)),"i.a",VLOOKUP($A19,GVgg!$D$12:BY$600,I$3,FALSE)),"i.a")</f>
        <v>i.a</v>
      </c>
      <c r="J19" s="140" t="str">
        <f>_xlfn.IFNA(IF(ISBLANK(VLOOKUP($A19,GVgg!$D$12:BZ$600,J$3,FALSE)),"i.a",VLOOKUP($A19,GVgg!$D$12:BZ$600,J$3,FALSE)),"i.a")</f>
        <v>i.a</v>
      </c>
      <c r="K19" s="140" t="str">
        <f>_xlfn.IFNA(IF(ISBLANK(VLOOKUP($A19,GVgg!$D$12:CA$600,K$3,FALSE)),"i.a",VLOOKUP($A19,GVgg!$D$12:CA$600,K$3,FALSE)),"i.a")</f>
        <v>i.a</v>
      </c>
      <c r="L19" s="140" t="str">
        <f>_xlfn.IFNA(IF(ISBLANK(VLOOKUP($A19,GVgg!$D$12:CB$600,L$3,FALSE)),"i.a",VLOOKUP($A19,GVgg!$D$12:CB$600,L$3,FALSE)),"i.a")</f>
        <v>i.a</v>
      </c>
      <c r="M19" s="140" t="str">
        <f>_xlfn.IFNA(IF(ISBLANK(VLOOKUP($A19,GVgg!$D$12:CC$600,M$3,FALSE)),"i.a",VLOOKUP($A19,GVgg!$D$12:CC$600,M$3,FALSE)),"i.a")</f>
        <v>i.a</v>
      </c>
      <c r="N19" s="140" t="str">
        <f>_xlfn.IFNA(IF(ISBLANK(VLOOKUP($A19,GVgg!$D$12:CD$600,N$3,FALSE)),"i.a",VLOOKUP($A19,GVgg!$D$12:CD$600,N$3,FALSE)),"i.a")</f>
        <v>i.a</v>
      </c>
      <c r="O19" s="140" t="str">
        <f>_xlfn.IFNA(IF(ISBLANK(VLOOKUP($A19,GVgg!$D$12:CE$600,O$3,FALSE)),"i.a",VLOOKUP($A19,GVgg!$D$12:CE$600,O$3,FALSE)),"i.a")</f>
        <v>i.a</v>
      </c>
      <c r="P19" s="140" t="str">
        <f>_xlfn.IFNA(IF(ISBLANK(VLOOKUP($A19,GVgg!$D$12:CF$600,P$3,FALSE)),"i.a",VLOOKUP($A19,GVgg!$D$12:CF$600,P$3,FALSE)),"i.a")</f>
        <v>i.a</v>
      </c>
      <c r="Q19" s="140" t="str">
        <f>_xlfn.IFNA(IF(ISBLANK(VLOOKUP($A19,GVgg!$D$12:CG$600,Q$3,FALSE)),"i.a",VLOOKUP($A19,GVgg!$D$12:CG$600,Q$3,FALSE)),"i.a")</f>
        <v>i.a</v>
      </c>
      <c r="R19" s="140" t="str">
        <f>_xlfn.IFNA(IF(ISBLANK(VLOOKUP($A19,GVgg!$D$12:CH$600,R$3,FALSE)),"i.a",VLOOKUP($A19,GVgg!$D$12:CH$600,R$3,FALSE)),"i.a")</f>
        <v>i.a</v>
      </c>
      <c r="S19" s="140" t="str">
        <f>_xlfn.IFNA(IF(ISBLANK(VLOOKUP($A19,GVgg!$D$12:CI$600,S$3,FALSE)),"i.a",VLOOKUP($A19,GVgg!$D$12:CI$600,S$3,FALSE)),"i.a")</f>
        <v>i.a</v>
      </c>
      <c r="T19" s="140" t="str">
        <f>_xlfn.IFNA(IF(ISBLANK(VLOOKUP($A19,GVgg!$D$12:CJ$600,T$3,FALSE)),"i.a",VLOOKUP($A19,GVgg!$D$12:CJ$600,T$3,FALSE)),"i.a")</f>
        <v>i.a</v>
      </c>
      <c r="U19" s="140" t="str">
        <f>_xlfn.IFNA(IF(ISBLANK(VLOOKUP($A19,GVgg!$D$12:CK$600,U$3,FALSE)),"i.a",VLOOKUP($A19,GVgg!$D$12:CK$600,U$3,FALSE)),"i.a")</f>
        <v>i.a</v>
      </c>
      <c r="V19" s="140" t="str">
        <f>_xlfn.IFNA(IF(ISBLANK(VLOOKUP($A19,GVgg!$D$12:CL$600,V$3,FALSE)),"i.a",VLOOKUP($A19,GVgg!$D$12:CL$600,V$3,FALSE)),"i.a")</f>
        <v>i.a</v>
      </c>
      <c r="W19" s="140" t="str">
        <f>_xlfn.IFNA(IF(ISBLANK(VLOOKUP($A19,GVgg!$D$12:CM$600,W$3,FALSE)),"i.a",VLOOKUP($A19,GVgg!$D$12:CM$600,W$3,FALSE)),"i.a")</f>
        <v>i.a</v>
      </c>
      <c r="X19" s="140" t="str">
        <f>_xlfn.IFNA(IF(ISBLANK(VLOOKUP($A19,GVgg!$D$12:CN$600,X$3,FALSE)),"i.a",VLOOKUP($A19,GVgg!$D$12:CN$600,X$3,FALSE)),"i.a")</f>
        <v>i.a</v>
      </c>
      <c r="Y19" s="140" t="str">
        <f>_xlfn.IFNA(IF(ISBLANK(VLOOKUP($A19,GVgg!$D$12:CO$600,Y$3,FALSE)),"i.a",VLOOKUP($A19,GVgg!$D$12:CO$600,Y$3,FALSE)),"i.a")</f>
        <v>i.a</v>
      </c>
    </row>
    <row r="20" spans="1:25" ht="13.6" thickBot="1" x14ac:dyDescent="0.25">
      <c r="A20" s="83">
        <v>202</v>
      </c>
      <c r="B20" s="81" t="e">
        <f>VLOOKUP(A20,GVgg!$D$12:$F$633,3,FALSE)</f>
        <v>#N/A</v>
      </c>
      <c r="C20" s="51" t="str">
        <f>_xlfn.IFNA(IF(ISBLANK(VLOOKUP($A20,GVgg!$D$11:BV$600,F$3,FALSE)),"i.f",VLOOKUP($A20,GVgg!$D$11:BV$600,F$3,FALSE)),"i.a")</f>
        <v>i.a</v>
      </c>
      <c r="D20" s="51" t="str">
        <f>_xlfn.IFNA(IF(ISBLANK(VLOOKUP($A20,GVgg!$D$11:BV$600,F$3-1,FALSE)),"",VLOOKUP($A20,GVgg!$D$11:BV$600,F$3-1,FALSE)),"")</f>
        <v/>
      </c>
      <c r="E20" s="59" t="s">
        <v>6</v>
      </c>
      <c r="F20" s="58" t="str">
        <f>C20 &amp; " " &amp; D20</f>
        <v xml:space="preserve">i.a </v>
      </c>
      <c r="G20" s="140" t="str">
        <f>_xlfn.IFNA(IF(ISBLANK(VLOOKUP($A20,GVgg!$D$12:BW$600,G$3,FALSE)),"i.a",VLOOKUP($A20,GVgg!$D$12:BW$600,G$3,FALSE)),"i.a")</f>
        <v>i.a</v>
      </c>
      <c r="H20" s="140" t="str">
        <f>_xlfn.IFNA(IF(ISBLANK(VLOOKUP($A20,GVgg!$D$12:BX$600,H$3,FALSE)),"i.a",VLOOKUP($A20,GVgg!$D$12:BX$600,H$3,FALSE)),"i.a")</f>
        <v>i.a</v>
      </c>
      <c r="I20" s="140" t="str">
        <f>_xlfn.IFNA(IF(ISBLANK(VLOOKUP($A20,GVgg!$D$12:BY$600,I$3,FALSE)),"i.a",VLOOKUP($A20,GVgg!$D$12:BY$600,I$3,FALSE)),"i.a")</f>
        <v>i.a</v>
      </c>
      <c r="J20" s="140" t="str">
        <f>_xlfn.IFNA(IF(ISBLANK(VLOOKUP($A20,GVgg!$D$12:BZ$600,J$3,FALSE)),"i.a",VLOOKUP($A20,GVgg!$D$12:BZ$600,J$3,FALSE)),"i.a")</f>
        <v>i.a</v>
      </c>
      <c r="K20" s="140" t="str">
        <f>_xlfn.IFNA(IF(ISBLANK(VLOOKUP($A20,GVgg!$D$12:CA$600,K$3,FALSE)),"i.a",VLOOKUP($A20,GVgg!$D$12:CA$600,K$3,FALSE)),"i.a")</f>
        <v>i.a</v>
      </c>
      <c r="L20" s="140" t="str">
        <f>_xlfn.IFNA(IF(ISBLANK(VLOOKUP($A20,GVgg!$D$12:CB$600,L$3,FALSE)),"i.a",VLOOKUP($A20,GVgg!$D$12:CB$600,L$3,FALSE)),"i.a")</f>
        <v>i.a</v>
      </c>
      <c r="M20" s="140" t="str">
        <f>_xlfn.IFNA(IF(ISBLANK(VLOOKUP($A20,GVgg!$D$12:CC$600,M$3,FALSE)),"i.a",VLOOKUP($A20,GVgg!$D$12:CC$600,M$3,FALSE)),"i.a")</f>
        <v>i.a</v>
      </c>
      <c r="N20" s="140" t="str">
        <f>_xlfn.IFNA(IF(ISBLANK(VLOOKUP($A20,GVgg!$D$12:CD$600,N$3,FALSE)),"i.a",VLOOKUP($A20,GVgg!$D$12:CD$600,N$3,FALSE)),"i.a")</f>
        <v>i.a</v>
      </c>
      <c r="O20" s="140" t="str">
        <f>_xlfn.IFNA(IF(ISBLANK(VLOOKUP($A20,GVgg!$D$12:CE$600,O$3,FALSE)),"i.a",VLOOKUP($A20,GVgg!$D$12:CE$600,O$3,FALSE)),"i.a")</f>
        <v>i.a</v>
      </c>
      <c r="P20" s="140" t="str">
        <f>_xlfn.IFNA(IF(ISBLANK(VLOOKUP($A20,GVgg!$D$12:CF$600,P$3,FALSE)),"i.a",VLOOKUP($A20,GVgg!$D$12:CF$600,P$3,FALSE)),"i.a")</f>
        <v>i.a</v>
      </c>
      <c r="Q20" s="140" t="str">
        <f>_xlfn.IFNA(IF(ISBLANK(VLOOKUP($A20,GVgg!$D$12:CG$600,Q$3,FALSE)),"i.a",VLOOKUP($A20,GVgg!$D$12:CG$600,Q$3,FALSE)),"i.a")</f>
        <v>i.a</v>
      </c>
      <c r="R20" s="140" t="str">
        <f>_xlfn.IFNA(IF(ISBLANK(VLOOKUP($A20,GVgg!$D$12:CH$600,R$3,FALSE)),"i.a",VLOOKUP($A20,GVgg!$D$12:CH$600,R$3,FALSE)),"i.a")</f>
        <v>i.a</v>
      </c>
      <c r="S20" s="140" t="str">
        <f>_xlfn.IFNA(IF(ISBLANK(VLOOKUP($A20,GVgg!$D$12:CI$600,S$3,FALSE)),"i.a",VLOOKUP($A20,GVgg!$D$12:CI$600,S$3,FALSE)),"i.a")</f>
        <v>i.a</v>
      </c>
      <c r="T20" s="140" t="str">
        <f>_xlfn.IFNA(IF(ISBLANK(VLOOKUP($A20,GVgg!$D$12:CJ$600,T$3,FALSE)),"i.a",VLOOKUP($A20,GVgg!$D$12:CJ$600,T$3,FALSE)),"i.a")</f>
        <v>i.a</v>
      </c>
      <c r="U20" s="140" t="str">
        <f>_xlfn.IFNA(IF(ISBLANK(VLOOKUP($A20,GVgg!$D$12:CK$600,U$3,FALSE)),"i.a",VLOOKUP($A20,GVgg!$D$12:CK$600,U$3,FALSE)),"i.a")</f>
        <v>i.a</v>
      </c>
      <c r="V20" s="140" t="str">
        <f>_xlfn.IFNA(IF(ISBLANK(VLOOKUP($A20,GVgg!$D$12:CL$600,V$3,FALSE)),"i.a",VLOOKUP($A20,GVgg!$D$12:CL$600,V$3,FALSE)),"i.a")</f>
        <v>i.a</v>
      </c>
      <c r="W20" s="140" t="str">
        <f>_xlfn.IFNA(IF(ISBLANK(VLOOKUP($A20,GVgg!$D$12:CM$600,W$3,FALSE)),"i.a",VLOOKUP($A20,GVgg!$D$12:CM$600,W$3,FALSE)),"i.a")</f>
        <v>i.a</v>
      </c>
      <c r="X20" s="140" t="str">
        <f>_xlfn.IFNA(IF(ISBLANK(VLOOKUP($A20,GVgg!$D$12:CN$600,X$3,FALSE)),"i.a",VLOOKUP($A20,GVgg!$D$12:CN$600,X$3,FALSE)),"i.a")</f>
        <v>i.a</v>
      </c>
      <c r="Y20" s="140" t="str">
        <f>_xlfn.IFNA(IF(ISBLANK(VLOOKUP($A20,GVgg!$D$12:CO$600,Y$3,FALSE)),"i.a",VLOOKUP($A20,GVgg!$D$12:CO$600,Y$3,FALSE)),"i.a")</f>
        <v>i.a</v>
      </c>
    </row>
    <row r="21" spans="1:25" ht="13.6" thickBot="1" x14ac:dyDescent="0.25">
      <c r="A21" s="84">
        <v>30000</v>
      </c>
      <c r="B21" s="81" t="e">
        <f>VLOOKUP(A21,GVgg!$D$12:$F$633,3,FALSE)</f>
        <v>#N/A</v>
      </c>
      <c r="C21" s="51"/>
      <c r="D21" s="51"/>
      <c r="E21" s="74" t="s">
        <v>115</v>
      </c>
      <c r="F21" s="75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7"/>
    </row>
    <row r="22" spans="1:25" x14ac:dyDescent="0.2">
      <c r="A22" s="85">
        <v>383</v>
      </c>
      <c r="B22" s="81" t="e">
        <f>VLOOKUP(A22,GVgg!$D$12:$F$633,3,FALSE)</f>
        <v>#N/A</v>
      </c>
      <c r="C22" s="51" t="str">
        <f>_xlfn.IFNA(IF(ISBLANK(VLOOKUP($A22,GVgg!$D$11:BV$600,F$3,FALSE)),"i.f",VLOOKUP($A22,GVgg!$D$11:BV$600,F$3,FALSE)),"i.a")</f>
        <v>i.a</v>
      </c>
      <c r="D22" s="51" t="str">
        <f>_xlfn.IFNA(IF(ISBLANK(VLOOKUP($A22,GVgg!$D$11:BV$600,F$3-1,FALSE)),"",VLOOKUP($A22,GVgg!$D$11:BV$600,F$3-1,FALSE)),"")</f>
        <v/>
      </c>
      <c r="E22" s="87" t="s">
        <v>7</v>
      </c>
      <c r="F22" s="73" t="str">
        <f>C22 &amp; " " &amp; D22</f>
        <v xml:space="preserve">i.a </v>
      </c>
      <c r="G22" s="141" t="str">
        <f>_xlfn.IFNA(IF(ISBLANK(VLOOKUP($A22,GVgg!$D$12:BW$600,G$3,FALSE)),"i.a",VLOOKUP($A22,GVgg!$D$12:BW$600,G$3,FALSE)),"i.a")</f>
        <v>i.a</v>
      </c>
      <c r="H22" s="141" t="str">
        <f>_xlfn.IFNA(IF(ISBLANK(VLOOKUP($A22,GVgg!$D$12:BX$600,H$3,FALSE)),"i.a",VLOOKUP($A22,GVgg!$D$12:BX$600,H$3,FALSE)),"i.a")</f>
        <v>i.a</v>
      </c>
      <c r="I22" s="141" t="str">
        <f>_xlfn.IFNA(IF(ISBLANK(VLOOKUP($A22,GVgg!$D$12:BY$600,I$3,FALSE)),"i.a",VLOOKUP($A22,GVgg!$D$12:BY$600,I$3,FALSE)),"i.a")</f>
        <v>i.a</v>
      </c>
      <c r="J22" s="141" t="str">
        <f>_xlfn.IFNA(IF(ISBLANK(VLOOKUP($A22,GVgg!$D$12:BZ$600,J$3,FALSE)),"i.a",VLOOKUP($A22,GVgg!$D$12:BZ$600,J$3,FALSE)),"i.a")</f>
        <v>i.a</v>
      </c>
      <c r="K22" s="141" t="str">
        <f>_xlfn.IFNA(IF(ISBLANK(VLOOKUP($A22,GVgg!$D$12:CA$600,K$3,FALSE)),"i.a",VLOOKUP($A22,GVgg!$D$12:CA$600,K$3,FALSE)),"i.a")</f>
        <v>i.a</v>
      </c>
      <c r="L22" s="141" t="str">
        <f>_xlfn.IFNA(IF(ISBLANK(VLOOKUP($A22,GVgg!$D$12:CB$600,L$3,FALSE)),"i.a",VLOOKUP($A22,GVgg!$D$12:CB$600,L$3,FALSE)),"i.a")</f>
        <v>i.a</v>
      </c>
      <c r="M22" s="141" t="str">
        <f>_xlfn.IFNA(IF(ISBLANK(VLOOKUP($A22,GVgg!$D$12:CC$600,M$3,FALSE)),"i.a",VLOOKUP($A22,GVgg!$D$12:CC$600,M$3,FALSE)),"i.a")</f>
        <v>i.a</v>
      </c>
      <c r="N22" s="141" t="str">
        <f>_xlfn.IFNA(IF(ISBLANK(VLOOKUP($A22,GVgg!$D$12:CD$600,N$3,FALSE)),"i.a",VLOOKUP($A22,GVgg!$D$12:CD$600,N$3,FALSE)),"i.a")</f>
        <v>i.a</v>
      </c>
      <c r="O22" s="141" t="str">
        <f>_xlfn.IFNA(IF(ISBLANK(VLOOKUP($A22,GVgg!$D$12:CE$600,O$3,FALSE)),"i.a",VLOOKUP($A22,GVgg!$D$12:CE$600,O$3,FALSE)),"i.a")</f>
        <v>i.a</v>
      </c>
      <c r="P22" s="141" t="str">
        <f>_xlfn.IFNA(IF(ISBLANK(VLOOKUP($A22,GVgg!$D$12:CF$600,P$3,FALSE)),"i.a",VLOOKUP($A22,GVgg!$D$12:CF$600,P$3,FALSE)),"i.a")</f>
        <v>i.a</v>
      </c>
      <c r="Q22" s="141" t="str">
        <f>_xlfn.IFNA(IF(ISBLANK(VLOOKUP($A22,GVgg!$D$12:CG$600,Q$3,FALSE)),"i.a",VLOOKUP($A22,GVgg!$D$12:CG$600,Q$3,FALSE)),"i.a")</f>
        <v>i.a</v>
      </c>
      <c r="R22" s="141" t="str">
        <f>_xlfn.IFNA(IF(ISBLANK(VLOOKUP($A22,GVgg!$D$12:CH$600,R$3,FALSE)),"i.a",VLOOKUP($A22,GVgg!$D$12:CH$600,R$3,FALSE)),"i.a")</f>
        <v>i.a</v>
      </c>
      <c r="S22" s="141" t="str">
        <f>_xlfn.IFNA(IF(ISBLANK(VLOOKUP($A22,GVgg!$D$12:CI$600,S$3,FALSE)),"i.a",VLOOKUP($A22,GVgg!$D$12:CI$600,S$3,FALSE)),"i.a")</f>
        <v>i.a</v>
      </c>
      <c r="T22" s="141" t="str">
        <f>_xlfn.IFNA(IF(ISBLANK(VLOOKUP($A22,GVgg!$D$12:CJ$600,T$3,FALSE)),"i.a",VLOOKUP($A22,GVgg!$D$12:CJ$600,T$3,FALSE)),"i.a")</f>
        <v>i.a</v>
      </c>
      <c r="U22" s="141" t="str">
        <f>_xlfn.IFNA(IF(ISBLANK(VLOOKUP($A22,GVgg!$D$12:CK$600,U$3,FALSE)),"i.a",VLOOKUP($A22,GVgg!$D$12:CK$600,U$3,FALSE)),"i.a")</f>
        <v>i.a</v>
      </c>
      <c r="V22" s="141" t="str">
        <f>_xlfn.IFNA(IF(ISBLANK(VLOOKUP($A22,GVgg!$D$12:CL$600,V$3,FALSE)),"i.a",VLOOKUP($A22,GVgg!$D$12:CL$600,V$3,FALSE)),"i.a")</f>
        <v>i.a</v>
      </c>
      <c r="W22" s="141" t="str">
        <f>_xlfn.IFNA(IF(ISBLANK(VLOOKUP($A22,GVgg!$D$12:CM$600,W$3,FALSE)),"i.a",VLOOKUP($A22,GVgg!$D$12:CM$600,W$3,FALSE)),"i.a")</f>
        <v>i.a</v>
      </c>
      <c r="X22" s="141" t="str">
        <f>_xlfn.IFNA(IF(ISBLANK(VLOOKUP($A22,GVgg!$D$12:CN$600,X$3,FALSE)),"i.a",VLOOKUP($A22,GVgg!$D$12:CN$600,X$3,FALSE)),"i.a")</f>
        <v>i.a</v>
      </c>
      <c r="Y22" s="141" t="str">
        <f>_xlfn.IFNA(IF(ISBLANK(VLOOKUP($A22,GVgg!$D$12:CO$600,Y$3,FALSE)),"i.a",VLOOKUP($A22,GVgg!$D$12:CO$600,Y$3,FALSE)),"i.a")</f>
        <v>i.a</v>
      </c>
    </row>
    <row r="23" spans="1:25" x14ac:dyDescent="0.2">
      <c r="A23" s="82">
        <v>380</v>
      </c>
      <c r="B23" s="81" t="e">
        <f>VLOOKUP(A23,GVgg!$D$12:$F$633,3,FALSE)</f>
        <v>#N/A</v>
      </c>
      <c r="C23" s="51" t="str">
        <f>_xlfn.IFNA(IF(ISBLANK(VLOOKUP($A23,GVgg!$D$11:BV$600,F$3,FALSE)),"i.f",VLOOKUP($A23,GVgg!$D$11:BV$600,F$3,FALSE)),"i.a")</f>
        <v>i.a</v>
      </c>
      <c r="D23" s="51" t="str">
        <f>_xlfn.IFNA(IF(ISBLANK(VLOOKUP($A23,GVgg!$D$11:BV$600,F$3-1,FALSE)),"",VLOOKUP($A23,GVgg!$D$11:BV$600,F$3-1,FALSE)),"")</f>
        <v/>
      </c>
      <c r="E23" s="87" t="s">
        <v>20</v>
      </c>
      <c r="F23" s="58" t="str">
        <f t="shared" si="1"/>
        <v xml:space="preserve">i.a </v>
      </c>
      <c r="G23" s="140" t="str">
        <f>_xlfn.IFNA(IF(ISBLANK(VLOOKUP($A23,GVgg!$D$12:BW$600,G$3,FALSE)),"i.a",VLOOKUP($A23,GVgg!$D$12:BW$600,G$3,FALSE)),"i.a")</f>
        <v>i.a</v>
      </c>
      <c r="H23" s="140" t="str">
        <f>_xlfn.IFNA(IF(ISBLANK(VLOOKUP($A23,GVgg!$D$12:BX$600,H$3,FALSE)),"i.a",VLOOKUP($A23,GVgg!$D$12:BX$600,H$3,FALSE)),"i.a")</f>
        <v>i.a</v>
      </c>
      <c r="I23" s="140" t="str">
        <f>_xlfn.IFNA(IF(ISBLANK(VLOOKUP($A23,GVgg!$D$12:BY$600,I$3,FALSE)),"i.a",VLOOKUP($A23,GVgg!$D$12:BY$600,I$3,FALSE)),"i.a")</f>
        <v>i.a</v>
      </c>
      <c r="J23" s="140" t="str">
        <f>_xlfn.IFNA(IF(ISBLANK(VLOOKUP($A23,GVgg!$D$12:BZ$600,J$3,FALSE)),"i.a",VLOOKUP($A23,GVgg!$D$12:BZ$600,J$3,FALSE)),"i.a")</f>
        <v>i.a</v>
      </c>
      <c r="K23" s="140" t="str">
        <f>_xlfn.IFNA(IF(ISBLANK(VLOOKUP($A23,GVgg!$D$12:CA$600,K$3,FALSE)),"i.a",VLOOKUP($A23,GVgg!$D$12:CA$600,K$3,FALSE)),"i.a")</f>
        <v>i.a</v>
      </c>
      <c r="L23" s="140" t="str">
        <f>_xlfn.IFNA(IF(ISBLANK(VLOOKUP($A23,GVgg!$D$12:CB$600,L$3,FALSE)),"i.a",VLOOKUP($A23,GVgg!$D$12:CB$600,L$3,FALSE)),"i.a")</f>
        <v>i.a</v>
      </c>
      <c r="M23" s="140" t="str">
        <f>_xlfn.IFNA(IF(ISBLANK(VLOOKUP($A23,GVgg!$D$12:CC$600,M$3,FALSE)),"i.a",VLOOKUP($A23,GVgg!$D$12:CC$600,M$3,FALSE)),"i.a")</f>
        <v>i.a</v>
      </c>
      <c r="N23" s="140" t="str">
        <f>_xlfn.IFNA(IF(ISBLANK(VLOOKUP($A23,GVgg!$D$12:CD$600,N$3,FALSE)),"i.a",VLOOKUP($A23,GVgg!$D$12:CD$600,N$3,FALSE)),"i.a")</f>
        <v>i.a</v>
      </c>
      <c r="O23" s="140" t="str">
        <f>_xlfn.IFNA(IF(ISBLANK(VLOOKUP($A23,GVgg!$D$12:CE$600,O$3,FALSE)),"i.a",VLOOKUP($A23,GVgg!$D$12:CE$600,O$3,FALSE)),"i.a")</f>
        <v>i.a</v>
      </c>
      <c r="P23" s="140" t="str">
        <f>_xlfn.IFNA(IF(ISBLANK(VLOOKUP($A23,GVgg!$D$12:CF$600,P$3,FALSE)),"i.a",VLOOKUP($A23,GVgg!$D$12:CF$600,P$3,FALSE)),"i.a")</f>
        <v>i.a</v>
      </c>
      <c r="Q23" s="140" t="str">
        <f>_xlfn.IFNA(IF(ISBLANK(VLOOKUP($A23,GVgg!$D$12:CG$600,Q$3,FALSE)),"i.a",VLOOKUP($A23,GVgg!$D$12:CG$600,Q$3,FALSE)),"i.a")</f>
        <v>i.a</v>
      </c>
      <c r="R23" s="140" t="str">
        <f>_xlfn.IFNA(IF(ISBLANK(VLOOKUP($A23,GVgg!$D$12:CH$600,R$3,FALSE)),"i.a",VLOOKUP($A23,GVgg!$D$12:CH$600,R$3,FALSE)),"i.a")</f>
        <v>i.a</v>
      </c>
      <c r="S23" s="140" t="str">
        <f>_xlfn.IFNA(IF(ISBLANK(VLOOKUP($A23,GVgg!$D$12:CI$600,S$3,FALSE)),"i.a",VLOOKUP($A23,GVgg!$D$12:CI$600,S$3,FALSE)),"i.a")</f>
        <v>i.a</v>
      </c>
      <c r="T23" s="140" t="str">
        <f>_xlfn.IFNA(IF(ISBLANK(VLOOKUP($A23,GVgg!$D$12:CJ$600,T$3,FALSE)),"i.a",VLOOKUP($A23,GVgg!$D$12:CJ$600,T$3,FALSE)),"i.a")</f>
        <v>i.a</v>
      </c>
      <c r="U23" s="140" t="str">
        <f>_xlfn.IFNA(IF(ISBLANK(VLOOKUP($A23,GVgg!$D$12:CK$600,U$3,FALSE)),"i.a",VLOOKUP($A23,GVgg!$D$12:CK$600,U$3,FALSE)),"i.a")</f>
        <v>i.a</v>
      </c>
      <c r="V23" s="140" t="str">
        <f>_xlfn.IFNA(IF(ISBLANK(VLOOKUP($A23,GVgg!$D$12:CL$600,V$3,FALSE)),"i.a",VLOOKUP($A23,GVgg!$D$12:CL$600,V$3,FALSE)),"i.a")</f>
        <v>i.a</v>
      </c>
      <c r="W23" s="140" t="str">
        <f>_xlfn.IFNA(IF(ISBLANK(VLOOKUP($A23,GVgg!$D$12:CM$600,W$3,FALSE)),"i.a",VLOOKUP($A23,GVgg!$D$12:CM$600,W$3,FALSE)),"i.a")</f>
        <v>i.a</v>
      </c>
      <c r="X23" s="140" t="str">
        <f>_xlfn.IFNA(IF(ISBLANK(VLOOKUP($A23,GVgg!$D$12:CN$600,X$3,FALSE)),"i.a",VLOOKUP($A23,GVgg!$D$12:CN$600,X$3,FALSE)),"i.a")</f>
        <v>i.a</v>
      </c>
      <c r="Y23" s="140" t="str">
        <f>_xlfn.IFNA(IF(ISBLANK(VLOOKUP($A23,GVgg!$D$12:CO$600,Y$3,FALSE)),"i.a",VLOOKUP($A23,GVgg!$D$12:CO$600,Y$3,FALSE)),"i.a")</f>
        <v>i.a</v>
      </c>
    </row>
    <row r="24" spans="1:25" x14ac:dyDescent="0.2">
      <c r="A24" s="82">
        <v>378</v>
      </c>
      <c r="B24" s="81" t="e">
        <f>VLOOKUP(A24,GVgg!$D$12:$F$633,3,FALSE)</f>
        <v>#N/A</v>
      </c>
      <c r="C24" s="51" t="str">
        <f>_xlfn.IFNA(IF(ISBLANK(VLOOKUP($A24,GVgg!$D$11:BV$600,F$3,FALSE)),"i.f",VLOOKUP($A24,GVgg!$D$11:BV$600,F$3,FALSE)),"i.a")</f>
        <v>i.a</v>
      </c>
      <c r="D24" s="51" t="str">
        <f>_xlfn.IFNA(IF(ISBLANK(VLOOKUP($A24,GVgg!$D$11:BV$600,F$3-1,FALSE)),"",VLOOKUP($A24,GVgg!$D$11:BV$600,F$3-1,FALSE)),"")</f>
        <v/>
      </c>
      <c r="E24" s="87" t="s">
        <v>2</v>
      </c>
      <c r="F24" s="58" t="str">
        <f t="shared" si="1"/>
        <v xml:space="preserve">i.a </v>
      </c>
      <c r="G24" s="140" t="str">
        <f>_xlfn.IFNA(IF(ISBLANK(VLOOKUP($A24,GVgg!$D$12:BW$600,G$3,FALSE)),"i.a",VLOOKUP($A24,GVgg!$D$12:BW$600,G$3,FALSE)),"i.a")</f>
        <v>i.a</v>
      </c>
      <c r="H24" s="140" t="str">
        <f>_xlfn.IFNA(IF(ISBLANK(VLOOKUP($A24,GVgg!$D$12:BX$600,H$3,FALSE)),"i.a",VLOOKUP($A24,GVgg!$D$12:BX$600,H$3,FALSE)),"i.a")</f>
        <v>i.a</v>
      </c>
      <c r="I24" s="140" t="str">
        <f>_xlfn.IFNA(IF(ISBLANK(VLOOKUP($A24,GVgg!$D$12:BY$600,I$3,FALSE)),"i.a",VLOOKUP($A24,GVgg!$D$12:BY$600,I$3,FALSE)),"i.a")</f>
        <v>i.a</v>
      </c>
      <c r="J24" s="140" t="str">
        <f>_xlfn.IFNA(IF(ISBLANK(VLOOKUP($A24,GVgg!$D$12:BZ$600,J$3,FALSE)),"i.a",VLOOKUP($A24,GVgg!$D$12:BZ$600,J$3,FALSE)),"i.a")</f>
        <v>i.a</v>
      </c>
      <c r="K24" s="140" t="str">
        <f>_xlfn.IFNA(IF(ISBLANK(VLOOKUP($A24,GVgg!$D$12:CA$600,K$3,FALSE)),"i.a",VLOOKUP($A24,GVgg!$D$12:CA$600,K$3,FALSE)),"i.a")</f>
        <v>i.a</v>
      </c>
      <c r="L24" s="140" t="str">
        <f>_xlfn.IFNA(IF(ISBLANK(VLOOKUP($A24,GVgg!$D$12:CB$600,L$3,FALSE)),"i.a",VLOOKUP($A24,GVgg!$D$12:CB$600,L$3,FALSE)),"i.a")</f>
        <v>i.a</v>
      </c>
      <c r="M24" s="140" t="str">
        <f>_xlfn.IFNA(IF(ISBLANK(VLOOKUP($A24,GVgg!$D$12:CC$600,M$3,FALSE)),"i.a",VLOOKUP($A24,GVgg!$D$12:CC$600,M$3,FALSE)),"i.a")</f>
        <v>i.a</v>
      </c>
      <c r="N24" s="140" t="str">
        <f>_xlfn.IFNA(IF(ISBLANK(VLOOKUP($A24,GVgg!$D$12:CD$600,N$3,FALSE)),"i.a",VLOOKUP($A24,GVgg!$D$12:CD$600,N$3,FALSE)),"i.a")</f>
        <v>i.a</v>
      </c>
      <c r="O24" s="140" t="str">
        <f>_xlfn.IFNA(IF(ISBLANK(VLOOKUP($A24,GVgg!$D$12:CE$600,O$3,FALSE)),"i.a",VLOOKUP($A24,GVgg!$D$12:CE$600,O$3,FALSE)),"i.a")</f>
        <v>i.a</v>
      </c>
      <c r="P24" s="140" t="str">
        <f>_xlfn.IFNA(IF(ISBLANK(VLOOKUP($A24,GVgg!$D$12:CF$600,P$3,FALSE)),"i.a",VLOOKUP($A24,GVgg!$D$12:CF$600,P$3,FALSE)),"i.a")</f>
        <v>i.a</v>
      </c>
      <c r="Q24" s="140" t="str">
        <f>_xlfn.IFNA(IF(ISBLANK(VLOOKUP($A24,GVgg!$D$12:CG$600,Q$3,FALSE)),"i.a",VLOOKUP($A24,GVgg!$D$12:CG$600,Q$3,FALSE)),"i.a")</f>
        <v>i.a</v>
      </c>
      <c r="R24" s="140" t="str">
        <f>_xlfn.IFNA(IF(ISBLANK(VLOOKUP($A24,GVgg!$D$12:CH$600,R$3,FALSE)),"i.a",VLOOKUP($A24,GVgg!$D$12:CH$600,R$3,FALSE)),"i.a")</f>
        <v>i.a</v>
      </c>
      <c r="S24" s="140" t="str">
        <f>_xlfn.IFNA(IF(ISBLANK(VLOOKUP($A24,GVgg!$D$12:CI$600,S$3,FALSE)),"i.a",VLOOKUP($A24,GVgg!$D$12:CI$600,S$3,FALSE)),"i.a")</f>
        <v>i.a</v>
      </c>
      <c r="T24" s="140" t="str">
        <f>_xlfn.IFNA(IF(ISBLANK(VLOOKUP($A24,GVgg!$D$12:CJ$600,T$3,FALSE)),"i.a",VLOOKUP($A24,GVgg!$D$12:CJ$600,T$3,FALSE)),"i.a")</f>
        <v>i.a</v>
      </c>
      <c r="U24" s="140" t="str">
        <f>_xlfn.IFNA(IF(ISBLANK(VLOOKUP($A24,GVgg!$D$12:CK$600,U$3,FALSE)),"i.a",VLOOKUP($A24,GVgg!$D$12:CK$600,U$3,FALSE)),"i.a")</f>
        <v>i.a</v>
      </c>
      <c r="V24" s="140" t="str">
        <f>_xlfn.IFNA(IF(ISBLANK(VLOOKUP($A24,GVgg!$D$12:CL$600,V$3,FALSE)),"i.a",VLOOKUP($A24,GVgg!$D$12:CL$600,V$3,FALSE)),"i.a")</f>
        <v>i.a</v>
      </c>
      <c r="W24" s="140" t="str">
        <f>_xlfn.IFNA(IF(ISBLANK(VLOOKUP($A24,GVgg!$D$12:CM$600,W$3,FALSE)),"i.a",VLOOKUP($A24,GVgg!$D$12:CM$600,W$3,FALSE)),"i.a")</f>
        <v>i.a</v>
      </c>
      <c r="X24" s="140" t="str">
        <f>_xlfn.IFNA(IF(ISBLANK(VLOOKUP($A24,GVgg!$D$12:CN$600,X$3,FALSE)),"i.a",VLOOKUP($A24,GVgg!$D$12:CN$600,X$3,FALSE)),"i.a")</f>
        <v>i.a</v>
      </c>
      <c r="Y24" s="140" t="str">
        <f>_xlfn.IFNA(IF(ISBLANK(VLOOKUP($A24,GVgg!$D$12:CO$600,Y$3,FALSE)),"i.a",VLOOKUP($A24,GVgg!$D$12:CO$600,Y$3,FALSE)),"i.a")</f>
        <v>i.a</v>
      </c>
    </row>
    <row r="25" spans="1:25" x14ac:dyDescent="0.2">
      <c r="A25" s="82">
        <v>379</v>
      </c>
      <c r="B25" s="81" t="e">
        <f>VLOOKUP(A25,GVgg!$D$12:$F$633,3,FALSE)</f>
        <v>#N/A</v>
      </c>
      <c r="C25" s="51" t="str">
        <f>_xlfn.IFNA(IF(ISBLANK(VLOOKUP($A25,GVgg!$D$11:BV$600,F$3,FALSE)),"i.f",VLOOKUP($A25,GVgg!$D$11:BV$600,F$3,FALSE)),"i.a")</f>
        <v>i.a</v>
      </c>
      <c r="D25" s="51" t="str">
        <f>_xlfn.IFNA(IF(ISBLANK(VLOOKUP($A25,GVgg!$D$11:BV$600,F$3-1,FALSE)),"",VLOOKUP($A25,GVgg!$D$11:BV$600,F$3-1,FALSE)),"")</f>
        <v/>
      </c>
      <c r="E25" s="87" t="s">
        <v>94</v>
      </c>
      <c r="F25" s="58" t="str">
        <f t="shared" si="1"/>
        <v xml:space="preserve">i.a </v>
      </c>
      <c r="G25" s="140" t="str">
        <f>_xlfn.IFNA(IF(ISBLANK(VLOOKUP($A25,GVgg!$D$12:BW$600,G$3,FALSE)),"i.a",VLOOKUP($A25,GVgg!$D$12:BW$600,G$3,FALSE)),"i.a")</f>
        <v>i.a</v>
      </c>
      <c r="H25" s="140" t="str">
        <f>_xlfn.IFNA(IF(ISBLANK(VLOOKUP($A25,GVgg!$D$12:BX$600,H$3,FALSE)),"i.a",VLOOKUP($A25,GVgg!$D$12:BX$600,H$3,FALSE)),"i.a")</f>
        <v>i.a</v>
      </c>
      <c r="I25" s="140" t="str">
        <f>_xlfn.IFNA(IF(ISBLANK(VLOOKUP($A25,GVgg!$D$12:BY$600,I$3,FALSE)),"i.a",VLOOKUP($A25,GVgg!$D$12:BY$600,I$3,FALSE)),"i.a")</f>
        <v>i.a</v>
      </c>
      <c r="J25" s="140" t="str">
        <f>_xlfn.IFNA(IF(ISBLANK(VLOOKUP($A25,GVgg!$D$12:BZ$600,J$3,FALSE)),"i.a",VLOOKUP($A25,GVgg!$D$12:BZ$600,J$3,FALSE)),"i.a")</f>
        <v>i.a</v>
      </c>
      <c r="K25" s="140" t="str">
        <f>_xlfn.IFNA(IF(ISBLANK(VLOOKUP($A25,GVgg!$D$12:CA$600,K$3,FALSE)),"i.a",VLOOKUP($A25,GVgg!$D$12:CA$600,K$3,FALSE)),"i.a")</f>
        <v>i.a</v>
      </c>
      <c r="L25" s="140" t="str">
        <f>_xlfn.IFNA(IF(ISBLANK(VLOOKUP($A25,GVgg!$D$12:CB$600,L$3,FALSE)),"i.a",VLOOKUP($A25,GVgg!$D$12:CB$600,L$3,FALSE)),"i.a")</f>
        <v>i.a</v>
      </c>
      <c r="M25" s="140" t="str">
        <f>_xlfn.IFNA(IF(ISBLANK(VLOOKUP($A25,GVgg!$D$12:CC$600,M$3,FALSE)),"i.a",VLOOKUP($A25,GVgg!$D$12:CC$600,M$3,FALSE)),"i.a")</f>
        <v>i.a</v>
      </c>
      <c r="N25" s="140" t="str">
        <f>_xlfn.IFNA(IF(ISBLANK(VLOOKUP($A25,GVgg!$D$12:CD$600,N$3,FALSE)),"i.a",VLOOKUP($A25,GVgg!$D$12:CD$600,N$3,FALSE)),"i.a")</f>
        <v>i.a</v>
      </c>
      <c r="O25" s="140" t="str">
        <f>_xlfn.IFNA(IF(ISBLANK(VLOOKUP($A25,GVgg!$D$12:CE$600,O$3,FALSE)),"i.a",VLOOKUP($A25,GVgg!$D$12:CE$600,O$3,FALSE)),"i.a")</f>
        <v>i.a</v>
      </c>
      <c r="P25" s="140" t="str">
        <f>_xlfn.IFNA(IF(ISBLANK(VLOOKUP($A25,GVgg!$D$12:CF$600,P$3,FALSE)),"i.a",VLOOKUP($A25,GVgg!$D$12:CF$600,P$3,FALSE)),"i.a")</f>
        <v>i.a</v>
      </c>
      <c r="Q25" s="140" t="str">
        <f>_xlfn.IFNA(IF(ISBLANK(VLOOKUP($A25,GVgg!$D$12:CG$600,Q$3,FALSE)),"i.a",VLOOKUP($A25,GVgg!$D$12:CG$600,Q$3,FALSE)),"i.a")</f>
        <v>i.a</v>
      </c>
      <c r="R25" s="140" t="str">
        <f>_xlfn.IFNA(IF(ISBLANK(VLOOKUP($A25,GVgg!$D$12:CH$600,R$3,FALSE)),"i.a",VLOOKUP($A25,GVgg!$D$12:CH$600,R$3,FALSE)),"i.a")</f>
        <v>i.a</v>
      </c>
      <c r="S25" s="140" t="str">
        <f>_xlfn.IFNA(IF(ISBLANK(VLOOKUP($A25,GVgg!$D$12:CI$600,S$3,FALSE)),"i.a",VLOOKUP($A25,GVgg!$D$12:CI$600,S$3,FALSE)),"i.a")</f>
        <v>i.a</v>
      </c>
      <c r="T25" s="140" t="str">
        <f>_xlfn.IFNA(IF(ISBLANK(VLOOKUP($A25,GVgg!$D$12:CJ$600,T$3,FALSE)),"i.a",VLOOKUP($A25,GVgg!$D$12:CJ$600,T$3,FALSE)),"i.a")</f>
        <v>i.a</v>
      </c>
      <c r="U25" s="140" t="str">
        <f>_xlfn.IFNA(IF(ISBLANK(VLOOKUP($A25,GVgg!$D$12:CK$600,U$3,FALSE)),"i.a",VLOOKUP($A25,GVgg!$D$12:CK$600,U$3,FALSE)),"i.a")</f>
        <v>i.a</v>
      </c>
      <c r="V25" s="140" t="str">
        <f>_xlfn.IFNA(IF(ISBLANK(VLOOKUP($A25,GVgg!$D$12:CL$600,V$3,FALSE)),"i.a",VLOOKUP($A25,GVgg!$D$12:CL$600,V$3,FALSE)),"i.a")</f>
        <v>i.a</v>
      </c>
      <c r="W25" s="140" t="str">
        <f>_xlfn.IFNA(IF(ISBLANK(VLOOKUP($A25,GVgg!$D$12:CM$600,W$3,FALSE)),"i.a",VLOOKUP($A25,GVgg!$D$12:CM$600,W$3,FALSE)),"i.a")</f>
        <v>i.a</v>
      </c>
      <c r="X25" s="140" t="str">
        <f>_xlfn.IFNA(IF(ISBLANK(VLOOKUP($A25,GVgg!$D$12:CN$600,X$3,FALSE)),"i.a",VLOOKUP($A25,GVgg!$D$12:CN$600,X$3,FALSE)),"i.a")</f>
        <v>i.a</v>
      </c>
      <c r="Y25" s="140" t="str">
        <f>_xlfn.IFNA(IF(ISBLANK(VLOOKUP($A25,GVgg!$D$12:CO$600,Y$3,FALSE)),"i.a",VLOOKUP($A25,GVgg!$D$12:CO$600,Y$3,FALSE)),"i.a")</f>
        <v>i.a</v>
      </c>
    </row>
    <row r="26" spans="1:25" x14ac:dyDescent="0.2">
      <c r="A26" s="82">
        <v>868</v>
      </c>
      <c r="B26" s="81" t="e">
        <f>VLOOKUP(A26,GVgg!$D$12:$F$633,3,FALSE)</f>
        <v>#N/A</v>
      </c>
      <c r="C26" s="51" t="str">
        <f>_xlfn.IFNA(IF(ISBLANK(VLOOKUP($A26,GVgg!$D$11:BV$600,F$3,FALSE)),"i.f",VLOOKUP($A26,GVgg!$D$11:BV$600,F$3,FALSE)),"i.a")</f>
        <v>i.a</v>
      </c>
      <c r="D26" s="51" t="str">
        <f>_xlfn.IFNA(IF(ISBLANK(VLOOKUP($A26,GVgg!$D$11:BV$600,F$3-1,FALSE)),"",VLOOKUP($A26,GVgg!$D$11:BV$600,F$3-1,FALSE)),"")</f>
        <v/>
      </c>
      <c r="E26" s="87" t="s">
        <v>82</v>
      </c>
      <c r="F26" s="58" t="str">
        <f t="shared" si="1"/>
        <v xml:space="preserve">i.a </v>
      </c>
      <c r="G26" s="140" t="str">
        <f>_xlfn.IFNA(IF(ISBLANK(VLOOKUP($A26,GVgg!$D$12:BW$600,G$3,FALSE)),"i.a",VLOOKUP($A26,GVgg!$D$12:BW$600,G$3,FALSE)),"i.a")</f>
        <v>i.a</v>
      </c>
      <c r="H26" s="140" t="str">
        <f>_xlfn.IFNA(IF(ISBLANK(VLOOKUP($A26,GVgg!$D$12:BX$600,H$3,FALSE)),"i.a",VLOOKUP($A26,GVgg!$D$12:BX$600,H$3,FALSE)),"i.a")</f>
        <v>i.a</v>
      </c>
      <c r="I26" s="140" t="str">
        <f>_xlfn.IFNA(IF(ISBLANK(VLOOKUP($A26,GVgg!$D$12:BY$600,I$3,FALSE)),"i.a",VLOOKUP($A26,GVgg!$D$12:BY$600,I$3,FALSE)),"i.a")</f>
        <v>i.a</v>
      </c>
      <c r="J26" s="140" t="str">
        <f>_xlfn.IFNA(IF(ISBLANK(VLOOKUP($A26,GVgg!$D$12:BZ$600,J$3,FALSE)),"i.a",VLOOKUP($A26,GVgg!$D$12:BZ$600,J$3,FALSE)),"i.a")</f>
        <v>i.a</v>
      </c>
      <c r="K26" s="140" t="str">
        <f>_xlfn.IFNA(IF(ISBLANK(VLOOKUP($A26,GVgg!$D$12:CA$600,K$3,FALSE)),"i.a",VLOOKUP($A26,GVgg!$D$12:CA$600,K$3,FALSE)),"i.a")</f>
        <v>i.a</v>
      </c>
      <c r="L26" s="140" t="str">
        <f>_xlfn.IFNA(IF(ISBLANK(VLOOKUP($A26,GVgg!$D$12:CB$600,L$3,FALSE)),"i.a",VLOOKUP($A26,GVgg!$D$12:CB$600,L$3,FALSE)),"i.a")</f>
        <v>i.a</v>
      </c>
      <c r="M26" s="140" t="str">
        <f>_xlfn.IFNA(IF(ISBLANK(VLOOKUP($A26,GVgg!$D$12:CC$600,M$3,FALSE)),"i.a",VLOOKUP($A26,GVgg!$D$12:CC$600,M$3,FALSE)),"i.a")</f>
        <v>i.a</v>
      </c>
      <c r="N26" s="140" t="str">
        <f>_xlfn.IFNA(IF(ISBLANK(VLOOKUP($A26,GVgg!$D$12:CD$600,N$3,FALSE)),"i.a",VLOOKUP($A26,GVgg!$D$12:CD$600,N$3,FALSE)),"i.a")</f>
        <v>i.a</v>
      </c>
      <c r="O26" s="140" t="str">
        <f>_xlfn.IFNA(IF(ISBLANK(VLOOKUP($A26,GVgg!$D$12:CE$600,O$3,FALSE)),"i.a",VLOOKUP($A26,GVgg!$D$12:CE$600,O$3,FALSE)),"i.a")</f>
        <v>i.a</v>
      </c>
      <c r="P26" s="140" t="str">
        <f>_xlfn.IFNA(IF(ISBLANK(VLOOKUP($A26,GVgg!$D$12:CF$600,P$3,FALSE)),"i.a",VLOOKUP($A26,GVgg!$D$12:CF$600,P$3,FALSE)),"i.a")</f>
        <v>i.a</v>
      </c>
      <c r="Q26" s="140" t="str">
        <f>_xlfn.IFNA(IF(ISBLANK(VLOOKUP($A26,GVgg!$D$12:CG$600,Q$3,FALSE)),"i.a",VLOOKUP($A26,GVgg!$D$12:CG$600,Q$3,FALSE)),"i.a")</f>
        <v>i.a</v>
      </c>
      <c r="R26" s="140" t="str">
        <f>_xlfn.IFNA(IF(ISBLANK(VLOOKUP($A26,GVgg!$D$12:CH$600,R$3,FALSE)),"i.a",VLOOKUP($A26,GVgg!$D$12:CH$600,R$3,FALSE)),"i.a")</f>
        <v>i.a</v>
      </c>
      <c r="S26" s="140" t="str">
        <f>_xlfn.IFNA(IF(ISBLANK(VLOOKUP($A26,GVgg!$D$12:CI$600,S$3,FALSE)),"i.a",VLOOKUP($A26,GVgg!$D$12:CI$600,S$3,FALSE)),"i.a")</f>
        <v>i.a</v>
      </c>
      <c r="T26" s="140" t="str">
        <f>_xlfn.IFNA(IF(ISBLANK(VLOOKUP($A26,GVgg!$D$12:CJ$600,T$3,FALSE)),"i.a",VLOOKUP($A26,GVgg!$D$12:CJ$600,T$3,FALSE)),"i.a")</f>
        <v>i.a</v>
      </c>
      <c r="U26" s="140" t="str">
        <f>_xlfn.IFNA(IF(ISBLANK(VLOOKUP($A26,GVgg!$D$12:CK$600,U$3,FALSE)),"i.a",VLOOKUP($A26,GVgg!$D$12:CK$600,U$3,FALSE)),"i.a")</f>
        <v>i.a</v>
      </c>
      <c r="V26" s="140" t="str">
        <f>_xlfn.IFNA(IF(ISBLANK(VLOOKUP($A26,GVgg!$D$12:CL$600,V$3,FALSE)),"i.a",VLOOKUP($A26,GVgg!$D$12:CL$600,V$3,FALSE)),"i.a")</f>
        <v>i.a</v>
      </c>
      <c r="W26" s="140" t="str">
        <f>_xlfn.IFNA(IF(ISBLANK(VLOOKUP($A26,GVgg!$D$12:CM$600,W$3,FALSE)),"i.a",VLOOKUP($A26,GVgg!$D$12:CM$600,W$3,FALSE)),"i.a")</f>
        <v>i.a</v>
      </c>
      <c r="X26" s="140" t="str">
        <f>_xlfn.IFNA(IF(ISBLANK(VLOOKUP($A26,GVgg!$D$12:CN$600,X$3,FALSE)),"i.a",VLOOKUP($A26,GVgg!$D$12:CN$600,X$3,FALSE)),"i.a")</f>
        <v>i.a</v>
      </c>
      <c r="Y26" s="140" t="str">
        <f>_xlfn.IFNA(IF(ISBLANK(VLOOKUP($A26,GVgg!$D$12:CO$600,Y$3,FALSE)),"i.a",VLOOKUP($A26,GVgg!$D$12:CO$600,Y$3,FALSE)),"i.a")</f>
        <v>i.a</v>
      </c>
    </row>
    <row r="27" spans="1:25" ht="13.6" thickBot="1" x14ac:dyDescent="0.25">
      <c r="A27" s="83">
        <v>1076</v>
      </c>
      <c r="B27" s="81" t="e">
        <f>VLOOKUP(A27,GVgg!$D$12:$F$633,3,FALSE)</f>
        <v>#N/A</v>
      </c>
      <c r="C27" s="51" t="str">
        <f>_xlfn.IFNA(IF(ISBLANK(VLOOKUP($A27,GVgg!$D$11:BV$600,F$3,FALSE)),"i.f",VLOOKUP($A27,GVgg!$D$11:BV$600,F$3,FALSE)),"i.a")</f>
        <v>i.a</v>
      </c>
      <c r="D27" s="51" t="str">
        <f>_xlfn.IFNA(IF(ISBLANK(VLOOKUP($A27,GVgg!$D$11:BV$600,F$3-1,FALSE)),"",VLOOKUP($A27,GVgg!$D$11:BV$600,F$3-1,FALSE)),"")</f>
        <v/>
      </c>
      <c r="E27" s="87" t="s">
        <v>83</v>
      </c>
      <c r="F27" s="78" t="str">
        <f t="shared" si="1"/>
        <v xml:space="preserve">i.a </v>
      </c>
      <c r="G27" s="142" t="str">
        <f>_xlfn.IFNA(IF(ISBLANK(VLOOKUP($A27,GVgg!$D$12:BW$600,G$3,FALSE)),"i.a",VLOOKUP($A27,GVgg!$D$12:BW$600,G$3,FALSE)),"i.a")</f>
        <v>i.a</v>
      </c>
      <c r="H27" s="142" t="str">
        <f>_xlfn.IFNA(IF(ISBLANK(VLOOKUP($A27,GVgg!$D$12:BX$600,H$3,FALSE)),"i.a",VLOOKUP($A27,GVgg!$D$12:BX$600,H$3,FALSE)),"i.a")</f>
        <v>i.a</v>
      </c>
      <c r="I27" s="142" t="str">
        <f>_xlfn.IFNA(IF(ISBLANK(VLOOKUP($A27,GVgg!$D$12:BY$600,I$3,FALSE)),"i.a",VLOOKUP($A27,GVgg!$D$12:BY$600,I$3,FALSE)),"i.a")</f>
        <v>i.a</v>
      </c>
      <c r="J27" s="142" t="str">
        <f>_xlfn.IFNA(IF(ISBLANK(VLOOKUP($A27,GVgg!$D$12:BZ$600,J$3,FALSE)),"i.a",VLOOKUP($A27,GVgg!$D$12:BZ$600,J$3,FALSE)),"i.a")</f>
        <v>i.a</v>
      </c>
      <c r="K27" s="142" t="str">
        <f>_xlfn.IFNA(IF(ISBLANK(VLOOKUP($A27,GVgg!$D$12:CA$600,K$3,FALSE)),"i.a",VLOOKUP($A27,GVgg!$D$12:CA$600,K$3,FALSE)),"i.a")</f>
        <v>i.a</v>
      </c>
      <c r="L27" s="142" t="str">
        <f>_xlfn.IFNA(IF(ISBLANK(VLOOKUP($A27,GVgg!$D$12:CB$600,L$3,FALSE)),"i.a",VLOOKUP($A27,GVgg!$D$12:CB$600,L$3,FALSE)),"i.a")</f>
        <v>i.a</v>
      </c>
      <c r="M27" s="142" t="str">
        <f>_xlfn.IFNA(IF(ISBLANK(VLOOKUP($A27,GVgg!$D$12:CC$600,M$3,FALSE)),"i.a",VLOOKUP($A27,GVgg!$D$12:CC$600,M$3,FALSE)),"i.a")</f>
        <v>i.a</v>
      </c>
      <c r="N27" s="142" t="str">
        <f>_xlfn.IFNA(IF(ISBLANK(VLOOKUP($A27,GVgg!$D$12:CD$600,N$3,FALSE)),"i.a",VLOOKUP($A27,GVgg!$D$12:CD$600,N$3,FALSE)),"i.a")</f>
        <v>i.a</v>
      </c>
      <c r="O27" s="142" t="str">
        <f>_xlfn.IFNA(IF(ISBLANK(VLOOKUP($A27,GVgg!$D$12:CE$600,O$3,FALSE)),"i.a",VLOOKUP($A27,GVgg!$D$12:CE$600,O$3,FALSE)),"i.a")</f>
        <v>i.a</v>
      </c>
      <c r="P27" s="142" t="str">
        <f>_xlfn.IFNA(IF(ISBLANK(VLOOKUP($A27,GVgg!$D$12:CF$600,P$3,FALSE)),"i.a",VLOOKUP($A27,GVgg!$D$12:CF$600,P$3,FALSE)),"i.a")</f>
        <v>i.a</v>
      </c>
      <c r="Q27" s="142" t="str">
        <f>_xlfn.IFNA(IF(ISBLANK(VLOOKUP($A27,GVgg!$D$12:CG$600,Q$3,FALSE)),"i.a",VLOOKUP($A27,GVgg!$D$12:CG$600,Q$3,FALSE)),"i.a")</f>
        <v>i.a</v>
      </c>
      <c r="R27" s="142" t="str">
        <f>_xlfn.IFNA(IF(ISBLANK(VLOOKUP($A27,GVgg!$D$12:CH$600,R$3,FALSE)),"i.a",VLOOKUP($A27,GVgg!$D$12:CH$600,R$3,FALSE)),"i.a")</f>
        <v>i.a</v>
      </c>
      <c r="S27" s="142" t="str">
        <f>_xlfn.IFNA(IF(ISBLANK(VLOOKUP($A27,GVgg!$D$12:CI$600,S$3,FALSE)),"i.a",VLOOKUP($A27,GVgg!$D$12:CI$600,S$3,FALSE)),"i.a")</f>
        <v>i.a</v>
      </c>
      <c r="T27" s="142" t="str">
        <f>_xlfn.IFNA(IF(ISBLANK(VLOOKUP($A27,GVgg!$D$12:CJ$600,T$3,FALSE)),"i.a",VLOOKUP($A27,GVgg!$D$12:CJ$600,T$3,FALSE)),"i.a")</f>
        <v>i.a</v>
      </c>
      <c r="U27" s="142" t="str">
        <f>_xlfn.IFNA(IF(ISBLANK(VLOOKUP($A27,GVgg!$D$12:CK$600,U$3,FALSE)),"i.a",VLOOKUP($A27,GVgg!$D$12:CK$600,U$3,FALSE)),"i.a")</f>
        <v>i.a</v>
      </c>
      <c r="V27" s="142" t="str">
        <f>_xlfn.IFNA(IF(ISBLANK(VLOOKUP($A27,GVgg!$D$12:CL$600,V$3,FALSE)),"i.a",VLOOKUP($A27,GVgg!$D$12:CL$600,V$3,FALSE)),"i.a")</f>
        <v>i.a</v>
      </c>
      <c r="W27" s="142" t="str">
        <f>_xlfn.IFNA(IF(ISBLANK(VLOOKUP($A27,GVgg!$D$12:CM$600,W$3,FALSE)),"i.a",VLOOKUP($A27,GVgg!$D$12:CM$600,W$3,FALSE)),"i.a")</f>
        <v>i.a</v>
      </c>
      <c r="X27" s="142" t="str">
        <f>_xlfn.IFNA(IF(ISBLANK(VLOOKUP($A27,GVgg!$D$12:CN$600,X$3,FALSE)),"i.a",VLOOKUP($A27,GVgg!$D$12:CN$600,X$3,FALSE)),"i.a")</f>
        <v>i.a</v>
      </c>
      <c r="Y27" s="142" t="str">
        <f>_xlfn.IFNA(IF(ISBLANK(VLOOKUP($A27,GVgg!$D$12:CO$600,Y$3,FALSE)),"i.a",VLOOKUP($A27,GVgg!$D$12:CO$600,Y$3,FALSE)),"i.a")</f>
        <v>i.a</v>
      </c>
    </row>
    <row r="28" spans="1:25" x14ac:dyDescent="0.2">
      <c r="A28" s="82"/>
      <c r="B28" s="81" t="e">
        <f>VLOOKUP(A28,GVgg!$D$12:$F$633,3,FALSE)</f>
        <v>#N/A</v>
      </c>
      <c r="C28" s="51"/>
      <c r="D28" s="51"/>
      <c r="E28" s="74" t="s">
        <v>117</v>
      </c>
      <c r="F28" s="75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4"/>
    </row>
    <row r="29" spans="1:25" x14ac:dyDescent="0.2">
      <c r="A29" s="82">
        <v>1171</v>
      </c>
      <c r="B29" s="81" t="e">
        <f>VLOOKUP(A29,GVgg!$D$12:$F$633,3,FALSE)</f>
        <v>#N/A</v>
      </c>
      <c r="C29" s="51" t="str">
        <f>_xlfn.IFNA(IF(ISBLANK(VLOOKUP($A29,GVgg!$D$11:BV$600,F$3,FALSE)),"i.f",VLOOKUP($A29,GVgg!$D$11:BV$600,F$3,FALSE)),"i.a")</f>
        <v>i.a</v>
      </c>
      <c r="D29" s="51" t="str">
        <f>_xlfn.IFNA(IF(ISBLANK(VLOOKUP($A29,GVgg!$D$11:BV$600,F$3-1,FALSE)),"",VLOOKUP($A29,GVgg!$D$11:BV$600,F$3-1,FALSE)),"")</f>
        <v/>
      </c>
      <c r="E29" s="72" t="s">
        <v>84</v>
      </c>
      <c r="F29" s="73" t="str">
        <f t="shared" si="1"/>
        <v xml:space="preserve">i.a </v>
      </c>
      <c r="G29" s="141" t="str">
        <f>_xlfn.IFNA(IF(ISBLANK(VLOOKUP($A29,GVgg!$D$12:BW$600,G$3,FALSE)),"i.a",VLOOKUP($A29,GVgg!$D$12:BW$600,G$3,FALSE)),"i.a")</f>
        <v>i.a</v>
      </c>
      <c r="H29" s="141" t="str">
        <f>_xlfn.IFNA(IF(ISBLANK(VLOOKUP($A29,GVgg!$D$12:BX$600,H$3,FALSE)),"i.a",VLOOKUP($A29,GVgg!$D$12:BX$600,H$3,FALSE)),"i.a")</f>
        <v>i.a</v>
      </c>
      <c r="I29" s="141" t="str">
        <f>_xlfn.IFNA(IF(ISBLANK(VLOOKUP($A29,GVgg!$D$12:BY$600,I$3,FALSE)),"i.a",VLOOKUP($A29,GVgg!$D$12:BY$600,I$3,FALSE)),"i.a")</f>
        <v>i.a</v>
      </c>
      <c r="J29" s="141" t="str">
        <f>_xlfn.IFNA(IF(ISBLANK(VLOOKUP($A29,GVgg!$D$12:BZ$600,J$3,FALSE)),"i.a",VLOOKUP($A29,GVgg!$D$12:BZ$600,J$3,FALSE)),"i.a")</f>
        <v>i.a</v>
      </c>
      <c r="K29" s="141" t="str">
        <f>_xlfn.IFNA(IF(ISBLANK(VLOOKUP($A29,GVgg!$D$12:CA$600,K$3,FALSE)),"i.a",VLOOKUP($A29,GVgg!$D$12:CA$600,K$3,FALSE)),"i.a")</f>
        <v>i.a</v>
      </c>
      <c r="L29" s="141" t="str">
        <f>_xlfn.IFNA(IF(ISBLANK(VLOOKUP($A29,GVgg!$D$12:CB$600,L$3,FALSE)),"i.a",VLOOKUP($A29,GVgg!$D$12:CB$600,L$3,FALSE)),"i.a")</f>
        <v>i.a</v>
      </c>
      <c r="M29" s="141" t="str">
        <f>_xlfn.IFNA(IF(ISBLANK(VLOOKUP($A29,GVgg!$D$12:CC$600,M$3,FALSE)),"i.a",VLOOKUP($A29,GVgg!$D$12:CC$600,M$3,FALSE)),"i.a")</f>
        <v>i.a</v>
      </c>
      <c r="N29" s="141" t="str">
        <f>_xlfn.IFNA(IF(ISBLANK(VLOOKUP($A29,GVgg!$D$12:CD$600,N$3,FALSE)),"i.a",VLOOKUP($A29,GVgg!$D$12:CD$600,N$3,FALSE)),"i.a")</f>
        <v>i.a</v>
      </c>
      <c r="O29" s="141" t="str">
        <f>_xlfn.IFNA(IF(ISBLANK(VLOOKUP($A29,GVgg!$D$12:CE$600,O$3,FALSE)),"i.a",VLOOKUP($A29,GVgg!$D$12:CE$600,O$3,FALSE)),"i.a")</f>
        <v>i.a</v>
      </c>
      <c r="P29" s="141" t="str">
        <f>_xlfn.IFNA(IF(ISBLANK(VLOOKUP($A29,GVgg!$D$12:CF$600,P$3,FALSE)),"i.a",VLOOKUP($A29,GVgg!$D$12:CF$600,P$3,FALSE)),"i.a")</f>
        <v>i.a</v>
      </c>
      <c r="Q29" s="141" t="str">
        <f>_xlfn.IFNA(IF(ISBLANK(VLOOKUP($A29,GVgg!$D$12:CG$600,Q$3,FALSE)),"i.a",VLOOKUP($A29,GVgg!$D$12:CG$600,Q$3,FALSE)),"i.a")</f>
        <v>i.a</v>
      </c>
      <c r="R29" s="141" t="str">
        <f>_xlfn.IFNA(IF(ISBLANK(VLOOKUP($A29,GVgg!$D$12:CH$600,R$3,FALSE)),"i.a",VLOOKUP($A29,GVgg!$D$12:CH$600,R$3,FALSE)),"i.a")</f>
        <v>i.a</v>
      </c>
      <c r="S29" s="141" t="str">
        <f>_xlfn.IFNA(IF(ISBLANK(VLOOKUP($A29,GVgg!$D$12:CI$600,S$3,FALSE)),"i.a",VLOOKUP($A29,GVgg!$D$12:CI$600,S$3,FALSE)),"i.a")</f>
        <v>i.a</v>
      </c>
      <c r="T29" s="141" t="str">
        <f>_xlfn.IFNA(IF(ISBLANK(VLOOKUP($A29,GVgg!$D$12:CJ$600,T$3,FALSE)),"i.a",VLOOKUP($A29,GVgg!$D$12:CJ$600,T$3,FALSE)),"i.a")</f>
        <v>i.a</v>
      </c>
      <c r="U29" s="141" t="str">
        <f>_xlfn.IFNA(IF(ISBLANK(VLOOKUP($A29,GVgg!$D$12:CK$600,U$3,FALSE)),"i.a",VLOOKUP($A29,GVgg!$D$12:CK$600,U$3,FALSE)),"i.a")</f>
        <v>i.a</v>
      </c>
      <c r="V29" s="141" t="str">
        <f>_xlfn.IFNA(IF(ISBLANK(VLOOKUP($A29,GVgg!$D$12:CL$600,V$3,FALSE)),"i.a",VLOOKUP($A29,GVgg!$D$12:CL$600,V$3,FALSE)),"i.a")</f>
        <v>i.a</v>
      </c>
      <c r="W29" s="141" t="str">
        <f>_xlfn.IFNA(IF(ISBLANK(VLOOKUP($A29,GVgg!$D$12:CM$600,W$3,FALSE)),"i.a",VLOOKUP($A29,GVgg!$D$12:CM$600,W$3,FALSE)),"i.a")</f>
        <v>i.a</v>
      </c>
      <c r="X29" s="141" t="str">
        <f>_xlfn.IFNA(IF(ISBLANK(VLOOKUP($A29,GVgg!$D$12:CN$600,X$3,FALSE)),"i.a",VLOOKUP($A29,GVgg!$D$12:CN$600,X$3,FALSE)),"i.a")</f>
        <v>i.a</v>
      </c>
      <c r="Y29" s="141" t="str">
        <f>_xlfn.IFNA(IF(ISBLANK(VLOOKUP($A29,GVgg!$D$12:CO$600,Y$3,FALSE)),"i.a",VLOOKUP($A29,GVgg!$D$12:CO$600,Y$3,FALSE)),"i.a")</f>
        <v>i.a</v>
      </c>
    </row>
    <row r="30" spans="1:25" x14ac:dyDescent="0.2">
      <c r="A30" s="82">
        <v>85</v>
      </c>
      <c r="B30" s="81" t="e">
        <f>VLOOKUP(A30,GVgg!$D$12:$F$633,3,FALSE)</f>
        <v>#N/A</v>
      </c>
      <c r="C30" s="51" t="str">
        <f>_xlfn.IFNA(IF(ISBLANK(VLOOKUP($A30,GVgg!$D$11:BV$600,F$3,FALSE)),"i.f",VLOOKUP($A30,GVgg!$D$11:BV$600,F$3,FALSE)),"i.a")</f>
        <v>i.a</v>
      </c>
      <c r="D30" s="51" t="str">
        <f>_xlfn.IFNA(IF(ISBLANK(VLOOKUP($A30,GVgg!$D$11:BV$600,F$3-1,FALSE)),"",VLOOKUP($A30,GVgg!$D$11:BV$600,F$3-1,FALSE)),"")</f>
        <v/>
      </c>
      <c r="E30" s="11" t="s">
        <v>85</v>
      </c>
      <c r="F30" s="58" t="str">
        <f t="shared" si="1"/>
        <v xml:space="preserve">i.a </v>
      </c>
      <c r="G30" s="140" t="str">
        <f>_xlfn.IFNA(IF(ISBLANK(VLOOKUP($A30,GVgg!$D$12:BW$600,G$3,FALSE)),"i.a",VLOOKUP($A30,GVgg!$D$12:BW$600,G$3,FALSE)),"i.a")</f>
        <v>i.a</v>
      </c>
      <c r="H30" s="140" t="str">
        <f>_xlfn.IFNA(IF(ISBLANK(VLOOKUP($A30,GVgg!$D$12:BX$600,H$3,FALSE)),"i.a",VLOOKUP($A30,GVgg!$D$12:BX$600,H$3,FALSE)),"i.a")</f>
        <v>i.a</v>
      </c>
      <c r="I30" s="140" t="str">
        <f>_xlfn.IFNA(IF(ISBLANK(VLOOKUP($A30,GVgg!$D$12:BY$600,I$3,FALSE)),"i.a",VLOOKUP($A30,GVgg!$D$12:BY$600,I$3,FALSE)),"i.a")</f>
        <v>i.a</v>
      </c>
      <c r="J30" s="140" t="str">
        <f>_xlfn.IFNA(IF(ISBLANK(VLOOKUP($A30,GVgg!$D$12:BZ$600,J$3,FALSE)),"i.a",VLOOKUP($A30,GVgg!$D$12:BZ$600,J$3,FALSE)),"i.a")</f>
        <v>i.a</v>
      </c>
      <c r="K30" s="140" t="str">
        <f>_xlfn.IFNA(IF(ISBLANK(VLOOKUP($A30,GVgg!$D$12:CA$600,K$3,FALSE)),"i.a",VLOOKUP($A30,GVgg!$D$12:CA$600,K$3,FALSE)),"i.a")</f>
        <v>i.a</v>
      </c>
      <c r="L30" s="140" t="str">
        <f>_xlfn.IFNA(IF(ISBLANK(VLOOKUP($A30,GVgg!$D$12:CB$600,L$3,FALSE)),"i.a",VLOOKUP($A30,GVgg!$D$12:CB$600,L$3,FALSE)),"i.a")</f>
        <v>i.a</v>
      </c>
      <c r="M30" s="140" t="str">
        <f>_xlfn.IFNA(IF(ISBLANK(VLOOKUP($A30,GVgg!$D$12:CC$600,M$3,FALSE)),"i.a",VLOOKUP($A30,GVgg!$D$12:CC$600,M$3,FALSE)),"i.a")</f>
        <v>i.a</v>
      </c>
      <c r="N30" s="140" t="str">
        <f>_xlfn.IFNA(IF(ISBLANK(VLOOKUP($A30,GVgg!$D$12:CD$600,N$3,FALSE)),"i.a",VLOOKUP($A30,GVgg!$D$12:CD$600,N$3,FALSE)),"i.a")</f>
        <v>i.a</v>
      </c>
      <c r="O30" s="140" t="str">
        <f>_xlfn.IFNA(IF(ISBLANK(VLOOKUP($A30,GVgg!$D$12:CE$600,O$3,FALSE)),"i.a",VLOOKUP($A30,GVgg!$D$12:CE$600,O$3,FALSE)),"i.a")</f>
        <v>i.a</v>
      </c>
      <c r="P30" s="140" t="str">
        <f>_xlfn.IFNA(IF(ISBLANK(VLOOKUP($A30,GVgg!$D$12:CF$600,P$3,FALSE)),"i.a",VLOOKUP($A30,GVgg!$D$12:CF$600,P$3,FALSE)),"i.a")</f>
        <v>i.a</v>
      </c>
      <c r="Q30" s="140" t="str">
        <f>_xlfn.IFNA(IF(ISBLANK(VLOOKUP($A30,GVgg!$D$12:CG$600,Q$3,FALSE)),"i.a",VLOOKUP($A30,GVgg!$D$12:CG$600,Q$3,FALSE)),"i.a")</f>
        <v>i.a</v>
      </c>
      <c r="R30" s="140" t="str">
        <f>_xlfn.IFNA(IF(ISBLANK(VLOOKUP($A30,GVgg!$D$12:CH$600,R$3,FALSE)),"i.a",VLOOKUP($A30,GVgg!$D$12:CH$600,R$3,FALSE)),"i.a")</f>
        <v>i.a</v>
      </c>
      <c r="S30" s="140" t="str">
        <f>_xlfn.IFNA(IF(ISBLANK(VLOOKUP($A30,GVgg!$D$12:CI$600,S$3,FALSE)),"i.a",VLOOKUP($A30,GVgg!$D$12:CI$600,S$3,FALSE)),"i.a")</f>
        <v>i.a</v>
      </c>
      <c r="T30" s="140" t="str">
        <f>_xlfn.IFNA(IF(ISBLANK(VLOOKUP($A30,GVgg!$D$12:CJ$600,T$3,FALSE)),"i.a",VLOOKUP($A30,GVgg!$D$12:CJ$600,T$3,FALSE)),"i.a")</f>
        <v>i.a</v>
      </c>
      <c r="U30" s="140" t="str">
        <f>_xlfn.IFNA(IF(ISBLANK(VLOOKUP($A30,GVgg!$D$12:CK$600,U$3,FALSE)),"i.a",VLOOKUP($A30,GVgg!$D$12:CK$600,U$3,FALSE)),"i.a")</f>
        <v>i.a</v>
      </c>
      <c r="V30" s="140" t="str">
        <f>_xlfn.IFNA(IF(ISBLANK(VLOOKUP($A30,GVgg!$D$12:CL$600,V$3,FALSE)),"i.a",VLOOKUP($A30,GVgg!$D$12:CL$600,V$3,FALSE)),"i.a")</f>
        <v>i.a</v>
      </c>
      <c r="W30" s="140" t="str">
        <f>_xlfn.IFNA(IF(ISBLANK(VLOOKUP($A30,GVgg!$D$12:CM$600,W$3,FALSE)),"i.a",VLOOKUP($A30,GVgg!$D$12:CM$600,W$3,FALSE)),"i.a")</f>
        <v>i.a</v>
      </c>
      <c r="X30" s="140" t="str">
        <f>_xlfn.IFNA(IF(ISBLANK(VLOOKUP($A30,GVgg!$D$12:CN$600,X$3,FALSE)),"i.a",VLOOKUP($A30,GVgg!$D$12:CN$600,X$3,FALSE)),"i.a")</f>
        <v>i.a</v>
      </c>
      <c r="Y30" s="140" t="str">
        <f>_xlfn.IFNA(IF(ISBLANK(VLOOKUP($A30,GVgg!$D$12:CO$600,Y$3,FALSE)),"i.a",VLOOKUP($A30,GVgg!$D$12:CO$600,Y$3,FALSE)),"i.a")</f>
        <v>i.a</v>
      </c>
    </row>
    <row r="31" spans="1:25" x14ac:dyDescent="0.2">
      <c r="A31" s="82">
        <v>83</v>
      </c>
      <c r="B31" s="81" t="e">
        <f>VLOOKUP(A31,GVgg!$D$12:$F$633,3,FALSE)</f>
        <v>#N/A</v>
      </c>
      <c r="C31" s="51" t="str">
        <f>_xlfn.IFNA(IF(ISBLANK(VLOOKUP($A31,GVgg!$D$11:BV$600,F$3,FALSE)),"i.f",VLOOKUP($A31,GVgg!$D$11:BV$600,F$3,FALSE)),"i.a")</f>
        <v>i.a</v>
      </c>
      <c r="D31" s="51" t="str">
        <f>_xlfn.IFNA(IF(ISBLANK(VLOOKUP($A31,GVgg!$D$11:BV$600,F$3-1,FALSE)),"",VLOOKUP($A31,GVgg!$D$11:BV$600,F$3-1,FALSE)),"")</f>
        <v/>
      </c>
      <c r="E31" s="11" t="s">
        <v>86</v>
      </c>
      <c r="F31" s="58" t="str">
        <f t="shared" si="1"/>
        <v xml:space="preserve">i.a </v>
      </c>
      <c r="G31" s="140" t="str">
        <f>_xlfn.IFNA(IF(ISBLANK(VLOOKUP($A31,GVgg!$D$12:BW$600,G$3,FALSE)),"i.a",VLOOKUP($A31,GVgg!$D$12:BW$600,G$3,FALSE)),"i.a")</f>
        <v>i.a</v>
      </c>
      <c r="H31" s="140" t="str">
        <f>_xlfn.IFNA(IF(ISBLANK(VLOOKUP($A31,GVgg!$D$12:BX$600,H$3,FALSE)),"i.a",VLOOKUP($A31,GVgg!$D$12:BX$600,H$3,FALSE)),"i.a")</f>
        <v>i.a</v>
      </c>
      <c r="I31" s="140" t="str">
        <f>_xlfn.IFNA(IF(ISBLANK(VLOOKUP($A31,GVgg!$D$12:BY$600,I$3,FALSE)),"i.a",VLOOKUP($A31,GVgg!$D$12:BY$600,I$3,FALSE)),"i.a")</f>
        <v>i.a</v>
      </c>
      <c r="J31" s="140" t="str">
        <f>_xlfn.IFNA(IF(ISBLANK(VLOOKUP($A31,GVgg!$D$12:BZ$600,J$3,FALSE)),"i.a",VLOOKUP($A31,GVgg!$D$12:BZ$600,J$3,FALSE)),"i.a")</f>
        <v>i.a</v>
      </c>
      <c r="K31" s="140" t="str">
        <f>_xlfn.IFNA(IF(ISBLANK(VLOOKUP($A31,GVgg!$D$12:CA$600,K$3,FALSE)),"i.a",VLOOKUP($A31,GVgg!$D$12:CA$600,K$3,FALSE)),"i.a")</f>
        <v>i.a</v>
      </c>
      <c r="L31" s="140" t="str">
        <f>_xlfn.IFNA(IF(ISBLANK(VLOOKUP($A31,GVgg!$D$12:CB$600,L$3,FALSE)),"i.a",VLOOKUP($A31,GVgg!$D$12:CB$600,L$3,FALSE)),"i.a")</f>
        <v>i.a</v>
      </c>
      <c r="M31" s="140" t="str">
        <f>_xlfn.IFNA(IF(ISBLANK(VLOOKUP($A31,GVgg!$D$12:CC$600,M$3,FALSE)),"i.a",VLOOKUP($A31,GVgg!$D$12:CC$600,M$3,FALSE)),"i.a")</f>
        <v>i.a</v>
      </c>
      <c r="N31" s="140" t="str">
        <f>_xlfn.IFNA(IF(ISBLANK(VLOOKUP($A31,GVgg!$D$12:CD$600,N$3,FALSE)),"i.a",VLOOKUP($A31,GVgg!$D$12:CD$600,N$3,FALSE)),"i.a")</f>
        <v>i.a</v>
      </c>
      <c r="O31" s="140" t="str">
        <f>_xlfn.IFNA(IF(ISBLANK(VLOOKUP($A31,GVgg!$D$12:CE$600,O$3,FALSE)),"i.a",VLOOKUP($A31,GVgg!$D$12:CE$600,O$3,FALSE)),"i.a")</f>
        <v>i.a</v>
      </c>
      <c r="P31" s="140" t="str">
        <f>_xlfn.IFNA(IF(ISBLANK(VLOOKUP($A31,GVgg!$D$12:CF$600,P$3,FALSE)),"i.a",VLOOKUP($A31,GVgg!$D$12:CF$600,P$3,FALSE)),"i.a")</f>
        <v>i.a</v>
      </c>
      <c r="Q31" s="140" t="str">
        <f>_xlfn.IFNA(IF(ISBLANK(VLOOKUP($A31,GVgg!$D$12:CG$600,Q$3,FALSE)),"i.a",VLOOKUP($A31,GVgg!$D$12:CG$600,Q$3,FALSE)),"i.a")</f>
        <v>i.a</v>
      </c>
      <c r="R31" s="140" t="str">
        <f>_xlfn.IFNA(IF(ISBLANK(VLOOKUP($A31,GVgg!$D$12:CH$600,R$3,FALSE)),"i.a",VLOOKUP($A31,GVgg!$D$12:CH$600,R$3,FALSE)),"i.a")</f>
        <v>i.a</v>
      </c>
      <c r="S31" s="140" t="str">
        <f>_xlfn.IFNA(IF(ISBLANK(VLOOKUP($A31,GVgg!$D$12:CI$600,S$3,FALSE)),"i.a",VLOOKUP($A31,GVgg!$D$12:CI$600,S$3,FALSE)),"i.a")</f>
        <v>i.a</v>
      </c>
      <c r="T31" s="140" t="str">
        <f>_xlfn.IFNA(IF(ISBLANK(VLOOKUP($A31,GVgg!$D$12:CJ$600,T$3,FALSE)),"i.a",VLOOKUP($A31,GVgg!$D$12:CJ$600,T$3,FALSE)),"i.a")</f>
        <v>i.a</v>
      </c>
      <c r="U31" s="140" t="str">
        <f>_xlfn.IFNA(IF(ISBLANK(VLOOKUP($A31,GVgg!$D$12:CK$600,U$3,FALSE)),"i.a",VLOOKUP($A31,GVgg!$D$12:CK$600,U$3,FALSE)),"i.a")</f>
        <v>i.a</v>
      </c>
      <c r="V31" s="140" t="str">
        <f>_xlfn.IFNA(IF(ISBLANK(VLOOKUP($A31,GVgg!$D$12:CL$600,V$3,FALSE)),"i.a",VLOOKUP($A31,GVgg!$D$12:CL$600,V$3,FALSE)),"i.a")</f>
        <v>i.a</v>
      </c>
      <c r="W31" s="140" t="str">
        <f>_xlfn.IFNA(IF(ISBLANK(VLOOKUP($A31,GVgg!$D$12:CM$600,W$3,FALSE)),"i.a",VLOOKUP($A31,GVgg!$D$12:CM$600,W$3,FALSE)),"i.a")</f>
        <v>i.a</v>
      </c>
      <c r="X31" s="140" t="str">
        <f>_xlfn.IFNA(IF(ISBLANK(VLOOKUP($A31,GVgg!$D$12:CN$600,X$3,FALSE)),"i.a",VLOOKUP($A31,GVgg!$D$12:CN$600,X$3,FALSE)),"i.a")</f>
        <v>i.a</v>
      </c>
      <c r="Y31" s="140" t="str">
        <f>_xlfn.IFNA(IF(ISBLANK(VLOOKUP($A31,GVgg!$D$12:CO$600,Y$3,FALSE)),"i.a",VLOOKUP($A31,GVgg!$D$12:CO$600,Y$3,FALSE)),"i.a")</f>
        <v>i.a</v>
      </c>
    </row>
    <row r="32" spans="1:25" ht="13.6" thickBot="1" x14ac:dyDescent="0.25">
      <c r="A32" s="83">
        <v>86</v>
      </c>
      <c r="B32" s="81" t="e">
        <f>VLOOKUP(A32,GVgg!$D$12:$F$633,3,FALSE)</f>
        <v>#N/A</v>
      </c>
      <c r="C32" s="51" t="str">
        <f>_xlfn.IFNA(IF(ISBLANK(VLOOKUP($A32,GVgg!$D$11:BV$600,F$3,FALSE)),"i.f",VLOOKUP($A32,GVgg!$D$11:BV$600,F$3,FALSE)),"i.a")</f>
        <v>i.a</v>
      </c>
      <c r="D32" s="51" t="str">
        <f>_xlfn.IFNA(IF(ISBLANK(VLOOKUP($A32,GVgg!$D$11:BV$600,F$3-1,FALSE)),"",VLOOKUP($A32,GVgg!$D$11:BV$600,F$3-1,FALSE)),"")</f>
        <v/>
      </c>
      <c r="E32" s="11" t="s">
        <v>87</v>
      </c>
      <c r="F32" s="58" t="str">
        <f t="shared" si="1"/>
        <v xml:space="preserve">i.a </v>
      </c>
      <c r="G32" s="140" t="str">
        <f>_xlfn.IFNA(IF(ISBLANK(VLOOKUP($A32,GVgg!$D$12:BW$600,G$3,FALSE)),"i.a",VLOOKUP($A32,GVgg!$D$12:BW$600,G$3,FALSE)),"i.a")</f>
        <v>i.a</v>
      </c>
      <c r="H32" s="140" t="str">
        <f>_xlfn.IFNA(IF(ISBLANK(VLOOKUP($A32,GVgg!$D$12:BX$600,H$3,FALSE)),"i.a",VLOOKUP($A32,GVgg!$D$12:BX$600,H$3,FALSE)),"i.a")</f>
        <v>i.a</v>
      </c>
      <c r="I32" s="140" t="str">
        <f>_xlfn.IFNA(IF(ISBLANK(VLOOKUP($A32,GVgg!$D$12:BY$600,I$3,FALSE)),"i.a",VLOOKUP($A32,GVgg!$D$12:BY$600,I$3,FALSE)),"i.a")</f>
        <v>i.a</v>
      </c>
      <c r="J32" s="140" t="str">
        <f>_xlfn.IFNA(IF(ISBLANK(VLOOKUP($A32,GVgg!$D$12:BZ$600,J$3,FALSE)),"i.a",VLOOKUP($A32,GVgg!$D$12:BZ$600,J$3,FALSE)),"i.a")</f>
        <v>i.a</v>
      </c>
      <c r="K32" s="140" t="str">
        <f>_xlfn.IFNA(IF(ISBLANK(VLOOKUP($A32,GVgg!$D$12:CA$600,K$3,FALSE)),"i.a",VLOOKUP($A32,GVgg!$D$12:CA$600,K$3,FALSE)),"i.a")</f>
        <v>i.a</v>
      </c>
      <c r="L32" s="140" t="str">
        <f>_xlfn.IFNA(IF(ISBLANK(VLOOKUP($A32,GVgg!$D$12:CB$600,L$3,FALSE)),"i.a",VLOOKUP($A32,GVgg!$D$12:CB$600,L$3,FALSE)),"i.a")</f>
        <v>i.a</v>
      </c>
      <c r="M32" s="140" t="str">
        <f>_xlfn.IFNA(IF(ISBLANK(VLOOKUP($A32,GVgg!$D$12:CC$600,M$3,FALSE)),"i.a",VLOOKUP($A32,GVgg!$D$12:CC$600,M$3,FALSE)),"i.a")</f>
        <v>i.a</v>
      </c>
      <c r="N32" s="140" t="str">
        <f>_xlfn.IFNA(IF(ISBLANK(VLOOKUP($A32,GVgg!$D$12:CD$600,N$3,FALSE)),"i.a",VLOOKUP($A32,GVgg!$D$12:CD$600,N$3,FALSE)),"i.a")</f>
        <v>i.a</v>
      </c>
      <c r="O32" s="140" t="str">
        <f>_xlfn.IFNA(IF(ISBLANK(VLOOKUP($A32,GVgg!$D$12:CE$600,O$3,FALSE)),"i.a",VLOOKUP($A32,GVgg!$D$12:CE$600,O$3,FALSE)),"i.a")</f>
        <v>i.a</v>
      </c>
      <c r="P32" s="140" t="str">
        <f>_xlfn.IFNA(IF(ISBLANK(VLOOKUP($A32,GVgg!$D$12:CF$600,P$3,FALSE)),"i.a",VLOOKUP($A32,GVgg!$D$12:CF$600,P$3,FALSE)),"i.a")</f>
        <v>i.a</v>
      </c>
      <c r="Q32" s="140" t="str">
        <f>_xlfn.IFNA(IF(ISBLANK(VLOOKUP($A32,GVgg!$D$12:CG$600,Q$3,FALSE)),"i.a",VLOOKUP($A32,GVgg!$D$12:CG$600,Q$3,FALSE)),"i.a")</f>
        <v>i.a</v>
      </c>
      <c r="R32" s="140" t="str">
        <f>_xlfn.IFNA(IF(ISBLANK(VLOOKUP($A32,GVgg!$D$12:CH$600,R$3,FALSE)),"i.a",VLOOKUP($A32,GVgg!$D$12:CH$600,R$3,FALSE)),"i.a")</f>
        <v>i.a</v>
      </c>
      <c r="S32" s="140" t="str">
        <f>_xlfn.IFNA(IF(ISBLANK(VLOOKUP($A32,GVgg!$D$12:CI$600,S$3,FALSE)),"i.a",VLOOKUP($A32,GVgg!$D$12:CI$600,S$3,FALSE)),"i.a")</f>
        <v>i.a</v>
      </c>
      <c r="T32" s="140" t="str">
        <f>_xlfn.IFNA(IF(ISBLANK(VLOOKUP($A32,GVgg!$D$12:CJ$600,T$3,FALSE)),"i.a",VLOOKUP($A32,GVgg!$D$12:CJ$600,T$3,FALSE)),"i.a")</f>
        <v>i.a</v>
      </c>
      <c r="U32" s="140" t="str">
        <f>_xlfn.IFNA(IF(ISBLANK(VLOOKUP($A32,GVgg!$D$12:CK$600,U$3,FALSE)),"i.a",VLOOKUP($A32,GVgg!$D$12:CK$600,U$3,FALSE)),"i.a")</f>
        <v>i.a</v>
      </c>
      <c r="V32" s="140" t="str">
        <f>_xlfn.IFNA(IF(ISBLANK(VLOOKUP($A32,GVgg!$D$12:CL$600,V$3,FALSE)),"i.a",VLOOKUP($A32,GVgg!$D$12:CL$600,V$3,FALSE)),"i.a")</f>
        <v>i.a</v>
      </c>
      <c r="W32" s="140" t="str">
        <f>_xlfn.IFNA(IF(ISBLANK(VLOOKUP($A32,GVgg!$D$12:CM$600,W$3,FALSE)),"i.a",VLOOKUP($A32,GVgg!$D$12:CM$600,W$3,FALSE)),"i.a")</f>
        <v>i.a</v>
      </c>
      <c r="X32" s="140" t="str">
        <f>_xlfn.IFNA(IF(ISBLANK(VLOOKUP($A32,GVgg!$D$12:CN$600,X$3,FALSE)),"i.a",VLOOKUP($A32,GVgg!$D$12:CN$600,X$3,FALSE)),"i.a")</f>
        <v>i.a</v>
      </c>
      <c r="Y32" s="140" t="str">
        <f>_xlfn.IFNA(IF(ISBLANK(VLOOKUP($A32,GVgg!$D$12:CO$600,Y$3,FALSE)),"i.a",VLOOKUP($A32,GVgg!$D$12:CO$600,Y$3,FALSE)),"i.a")</f>
        <v>i.a</v>
      </c>
    </row>
    <row r="33" spans="1:25" x14ac:dyDescent="0.2">
      <c r="A33" s="86"/>
      <c r="B33" s="81" t="e">
        <f>VLOOKUP(A33,GVgg!$D$12:$F$633,3,FALSE)</f>
        <v>#N/A</v>
      </c>
      <c r="C33" s="51"/>
      <c r="D33" s="51"/>
      <c r="E33" s="74" t="s">
        <v>110</v>
      </c>
      <c r="F33" s="75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4"/>
    </row>
    <row r="34" spans="1:25" x14ac:dyDescent="0.2">
      <c r="A34" s="82">
        <v>280</v>
      </c>
      <c r="B34" s="81" t="e">
        <f>VLOOKUP(A34,GVgg!$D$12:$F$633,3,FALSE)</f>
        <v>#N/A</v>
      </c>
      <c r="C34" s="51" t="str">
        <f>_xlfn.IFNA(IF(ISBLANK(VLOOKUP($A34,GVgg!$D$11:BV$600,F$3,FALSE)),"i.f",VLOOKUP($A34,GVgg!$D$11:BV$600,F$3,FALSE)),"i.a")</f>
        <v>i.a</v>
      </c>
      <c r="D34" s="51" t="str">
        <f>_xlfn.IFNA(IF(ISBLANK(VLOOKUP($A34,GVgg!$D$11:BV$600,F$3-1,FALSE)),"",VLOOKUP($A34,GVgg!$D$11:BV$600,F$3-1,FALSE)),"")</f>
        <v/>
      </c>
      <c r="E34" s="87" t="s">
        <v>98</v>
      </c>
      <c r="F34" s="73" t="str">
        <f t="shared" ref="F34:F43" si="2">C34 &amp; " " &amp; D34</f>
        <v xml:space="preserve">i.a </v>
      </c>
      <c r="G34" s="141" t="str">
        <f>_xlfn.IFNA(IF(ISBLANK(VLOOKUP($A34,GVgg!$D$12:BW$600,G$3,FALSE)),"i.a",VLOOKUP($A34,GVgg!$D$12:BW$600,G$3,FALSE)),"i.a")</f>
        <v>i.a</v>
      </c>
      <c r="H34" s="141" t="str">
        <f>_xlfn.IFNA(IF(ISBLANK(VLOOKUP($A34,GVgg!$D$12:BX$600,H$3,FALSE)),"i.a",VLOOKUP($A34,GVgg!$D$12:BX$600,H$3,FALSE)),"i.a")</f>
        <v>i.a</v>
      </c>
      <c r="I34" s="141" t="str">
        <f>_xlfn.IFNA(IF(ISBLANK(VLOOKUP($A34,GVgg!$D$12:BY$600,I$3,FALSE)),"i.a",VLOOKUP($A34,GVgg!$D$12:BY$600,I$3,FALSE)),"i.a")</f>
        <v>i.a</v>
      </c>
      <c r="J34" s="141" t="str">
        <f>_xlfn.IFNA(IF(ISBLANK(VLOOKUP($A34,GVgg!$D$12:BZ$600,J$3,FALSE)),"i.a",VLOOKUP($A34,GVgg!$D$12:BZ$600,J$3,FALSE)),"i.a")</f>
        <v>i.a</v>
      </c>
      <c r="K34" s="141" t="str">
        <f>_xlfn.IFNA(IF(ISBLANK(VLOOKUP($A34,GVgg!$D$12:CA$600,K$3,FALSE)),"i.a",VLOOKUP($A34,GVgg!$D$12:CA$600,K$3,FALSE)),"i.a")</f>
        <v>i.a</v>
      </c>
      <c r="L34" s="141" t="str">
        <f>_xlfn.IFNA(IF(ISBLANK(VLOOKUP($A34,GVgg!$D$12:CB$600,L$3,FALSE)),"i.a",VLOOKUP($A34,GVgg!$D$12:CB$600,L$3,FALSE)),"i.a")</f>
        <v>i.a</v>
      </c>
      <c r="M34" s="141" t="str">
        <f>_xlfn.IFNA(IF(ISBLANK(VLOOKUP($A34,GVgg!$D$12:CC$600,M$3,FALSE)),"i.a",VLOOKUP($A34,GVgg!$D$12:CC$600,M$3,FALSE)),"i.a")</f>
        <v>i.a</v>
      </c>
      <c r="N34" s="141" t="str">
        <f>_xlfn.IFNA(IF(ISBLANK(VLOOKUP($A34,GVgg!$D$12:CD$600,N$3,FALSE)),"i.a",VLOOKUP($A34,GVgg!$D$12:CD$600,N$3,FALSE)),"i.a")</f>
        <v>i.a</v>
      </c>
      <c r="O34" s="141" t="str">
        <f>_xlfn.IFNA(IF(ISBLANK(VLOOKUP($A34,GVgg!$D$12:CE$600,O$3,FALSE)),"i.a",VLOOKUP($A34,GVgg!$D$12:CE$600,O$3,FALSE)),"i.a")</f>
        <v>i.a</v>
      </c>
      <c r="P34" s="141" t="str">
        <f>_xlfn.IFNA(IF(ISBLANK(VLOOKUP($A34,GVgg!$D$12:CF$600,P$3,FALSE)),"i.a",VLOOKUP($A34,GVgg!$D$12:CF$600,P$3,FALSE)),"i.a")</f>
        <v>i.a</v>
      </c>
      <c r="Q34" s="141" t="str">
        <f>_xlfn.IFNA(IF(ISBLANK(VLOOKUP($A34,GVgg!$D$12:CG$600,Q$3,FALSE)),"i.a",VLOOKUP($A34,GVgg!$D$12:CG$600,Q$3,FALSE)),"i.a")</f>
        <v>i.a</v>
      </c>
      <c r="R34" s="141" t="str">
        <f>_xlfn.IFNA(IF(ISBLANK(VLOOKUP($A34,GVgg!$D$12:CH$600,R$3,FALSE)),"i.a",VLOOKUP($A34,GVgg!$D$12:CH$600,R$3,FALSE)),"i.a")</f>
        <v>i.a</v>
      </c>
      <c r="S34" s="141" t="str">
        <f>_xlfn.IFNA(IF(ISBLANK(VLOOKUP($A34,GVgg!$D$12:CI$600,S$3,FALSE)),"i.a",VLOOKUP($A34,GVgg!$D$12:CI$600,S$3,FALSE)),"i.a")</f>
        <v>i.a</v>
      </c>
      <c r="T34" s="141" t="str">
        <f>_xlfn.IFNA(IF(ISBLANK(VLOOKUP($A34,GVgg!$D$12:CJ$600,T$3,FALSE)),"i.a",VLOOKUP($A34,GVgg!$D$12:CJ$600,T$3,FALSE)),"i.a")</f>
        <v>i.a</v>
      </c>
      <c r="U34" s="141" t="str">
        <f>_xlfn.IFNA(IF(ISBLANK(VLOOKUP($A34,GVgg!$D$12:CK$600,U$3,FALSE)),"i.a",VLOOKUP($A34,GVgg!$D$12:CK$600,U$3,FALSE)),"i.a")</f>
        <v>i.a</v>
      </c>
      <c r="V34" s="141" t="str">
        <f>_xlfn.IFNA(IF(ISBLANK(VLOOKUP($A34,GVgg!$D$12:CL$600,V$3,FALSE)),"i.a",VLOOKUP($A34,GVgg!$D$12:CL$600,V$3,FALSE)),"i.a")</f>
        <v>i.a</v>
      </c>
      <c r="W34" s="141" t="str">
        <f>_xlfn.IFNA(IF(ISBLANK(VLOOKUP($A34,GVgg!$D$12:CM$600,W$3,FALSE)),"i.a",VLOOKUP($A34,GVgg!$D$12:CM$600,W$3,FALSE)),"i.a")</f>
        <v>i.a</v>
      </c>
      <c r="X34" s="141" t="str">
        <f>_xlfn.IFNA(IF(ISBLANK(VLOOKUP($A34,GVgg!$D$12:CN$600,X$3,FALSE)),"i.a",VLOOKUP($A34,GVgg!$D$12:CN$600,X$3,FALSE)),"i.a")</f>
        <v>i.a</v>
      </c>
      <c r="Y34" s="141" t="str">
        <f>_xlfn.IFNA(IF(ISBLANK(VLOOKUP($A34,GVgg!$D$12:CO$600,Y$3,FALSE)),"i.a",VLOOKUP($A34,GVgg!$D$12:CO$600,Y$3,FALSE)),"i.a")</f>
        <v>i.a</v>
      </c>
    </row>
    <row r="35" spans="1:25" x14ac:dyDescent="0.2">
      <c r="A35" s="82">
        <v>312</v>
      </c>
      <c r="B35" s="81" t="e">
        <f>VLOOKUP(A35,GVgg!$D$12:$F$633,3,FALSE)</f>
        <v>#N/A</v>
      </c>
      <c r="C35" s="51" t="str">
        <f>_xlfn.IFNA(IF(ISBLANK(VLOOKUP($A35,GVgg!$D$11:BV$600,F$3,FALSE)),"i.f",VLOOKUP($A35,GVgg!$D$11:BV$600,F$3,FALSE)),"i.a")</f>
        <v>i.a</v>
      </c>
      <c r="D35" s="51" t="str">
        <f>_xlfn.IFNA(IF(ISBLANK(VLOOKUP($A35,GVgg!$D$11:BV$600,F$3-1,FALSE)),"",VLOOKUP($A35,GVgg!$D$11:BV$600,F$3-1,FALSE)),"")</f>
        <v/>
      </c>
      <c r="E35" s="87" t="s">
        <v>99</v>
      </c>
      <c r="F35" s="58" t="str">
        <f t="shared" si="2"/>
        <v xml:space="preserve">i.a </v>
      </c>
      <c r="G35" s="140" t="str">
        <f>_xlfn.IFNA(IF(ISBLANK(VLOOKUP($A35,GVgg!$D$12:BW$600,G$3,FALSE)),"i.a",VLOOKUP($A35,GVgg!$D$12:BW$600,G$3,FALSE)),"i.a")</f>
        <v>i.a</v>
      </c>
      <c r="H35" s="140" t="str">
        <f>_xlfn.IFNA(IF(ISBLANK(VLOOKUP($A35,GVgg!$D$12:BX$600,H$3,FALSE)),"i.a",VLOOKUP($A35,GVgg!$D$12:BX$600,H$3,FALSE)),"i.a")</f>
        <v>i.a</v>
      </c>
      <c r="I35" s="140" t="str">
        <f>_xlfn.IFNA(IF(ISBLANK(VLOOKUP($A35,GVgg!$D$12:BY$600,I$3,FALSE)),"i.a",VLOOKUP($A35,GVgg!$D$12:BY$600,I$3,FALSE)),"i.a")</f>
        <v>i.a</v>
      </c>
      <c r="J35" s="140" t="str">
        <f>_xlfn.IFNA(IF(ISBLANK(VLOOKUP($A35,GVgg!$D$12:BZ$600,J$3,FALSE)),"i.a",VLOOKUP($A35,GVgg!$D$12:BZ$600,J$3,FALSE)),"i.a")</f>
        <v>i.a</v>
      </c>
      <c r="K35" s="140" t="str">
        <f>_xlfn.IFNA(IF(ISBLANK(VLOOKUP($A35,GVgg!$D$12:CA$600,K$3,FALSE)),"i.a",VLOOKUP($A35,GVgg!$D$12:CA$600,K$3,FALSE)),"i.a")</f>
        <v>i.a</v>
      </c>
      <c r="L35" s="140" t="str">
        <f>_xlfn.IFNA(IF(ISBLANK(VLOOKUP($A35,GVgg!$D$12:CB$600,L$3,FALSE)),"i.a",VLOOKUP($A35,GVgg!$D$12:CB$600,L$3,FALSE)),"i.a")</f>
        <v>i.a</v>
      </c>
      <c r="M35" s="140" t="str">
        <f>_xlfn.IFNA(IF(ISBLANK(VLOOKUP($A35,GVgg!$D$12:CC$600,M$3,FALSE)),"i.a",VLOOKUP($A35,GVgg!$D$12:CC$600,M$3,FALSE)),"i.a")</f>
        <v>i.a</v>
      </c>
      <c r="N35" s="140" t="str">
        <f>_xlfn.IFNA(IF(ISBLANK(VLOOKUP($A35,GVgg!$D$12:CD$600,N$3,FALSE)),"i.a",VLOOKUP($A35,GVgg!$D$12:CD$600,N$3,FALSE)),"i.a")</f>
        <v>i.a</v>
      </c>
      <c r="O35" s="140" t="str">
        <f>_xlfn.IFNA(IF(ISBLANK(VLOOKUP($A35,GVgg!$D$12:CE$600,O$3,FALSE)),"i.a",VLOOKUP($A35,GVgg!$D$12:CE$600,O$3,FALSE)),"i.a")</f>
        <v>i.a</v>
      </c>
      <c r="P35" s="140" t="str">
        <f>_xlfn.IFNA(IF(ISBLANK(VLOOKUP($A35,GVgg!$D$12:CF$600,P$3,FALSE)),"i.a",VLOOKUP($A35,GVgg!$D$12:CF$600,P$3,FALSE)),"i.a")</f>
        <v>i.a</v>
      </c>
      <c r="Q35" s="140" t="str">
        <f>_xlfn.IFNA(IF(ISBLANK(VLOOKUP($A35,GVgg!$D$12:CG$600,Q$3,FALSE)),"i.a",VLOOKUP($A35,GVgg!$D$12:CG$600,Q$3,FALSE)),"i.a")</f>
        <v>i.a</v>
      </c>
      <c r="R35" s="140" t="str">
        <f>_xlfn.IFNA(IF(ISBLANK(VLOOKUP($A35,GVgg!$D$12:CH$600,R$3,FALSE)),"i.a",VLOOKUP($A35,GVgg!$D$12:CH$600,R$3,FALSE)),"i.a")</f>
        <v>i.a</v>
      </c>
      <c r="S35" s="140" t="str">
        <f>_xlfn.IFNA(IF(ISBLANK(VLOOKUP($A35,GVgg!$D$12:CI$600,S$3,FALSE)),"i.a",VLOOKUP($A35,GVgg!$D$12:CI$600,S$3,FALSE)),"i.a")</f>
        <v>i.a</v>
      </c>
      <c r="T35" s="140" t="str">
        <f>_xlfn.IFNA(IF(ISBLANK(VLOOKUP($A35,GVgg!$D$12:CJ$600,T$3,FALSE)),"i.a",VLOOKUP($A35,GVgg!$D$12:CJ$600,T$3,FALSE)),"i.a")</f>
        <v>i.a</v>
      </c>
      <c r="U35" s="140" t="str">
        <f>_xlfn.IFNA(IF(ISBLANK(VLOOKUP($A35,GVgg!$D$12:CK$600,U$3,FALSE)),"i.a",VLOOKUP($A35,GVgg!$D$12:CK$600,U$3,FALSE)),"i.a")</f>
        <v>i.a</v>
      </c>
      <c r="V35" s="140" t="str">
        <f>_xlfn.IFNA(IF(ISBLANK(VLOOKUP($A35,GVgg!$D$12:CL$600,V$3,FALSE)),"i.a",VLOOKUP($A35,GVgg!$D$12:CL$600,V$3,FALSE)),"i.a")</f>
        <v>i.a</v>
      </c>
      <c r="W35" s="140" t="str">
        <f>_xlfn.IFNA(IF(ISBLANK(VLOOKUP($A35,GVgg!$D$12:CM$600,W$3,FALSE)),"i.a",VLOOKUP($A35,GVgg!$D$12:CM$600,W$3,FALSE)),"i.a")</f>
        <v>i.a</v>
      </c>
      <c r="X35" s="140" t="str">
        <f>_xlfn.IFNA(IF(ISBLANK(VLOOKUP($A35,GVgg!$D$12:CN$600,X$3,FALSE)),"i.a",VLOOKUP($A35,GVgg!$D$12:CN$600,X$3,FALSE)),"i.a")</f>
        <v>i.a</v>
      </c>
      <c r="Y35" s="140" t="str">
        <f>_xlfn.IFNA(IF(ISBLANK(VLOOKUP($A35,GVgg!$D$12:CO$600,Y$3,FALSE)),"i.a",VLOOKUP($A35,GVgg!$D$12:CO$600,Y$3,FALSE)),"i.a")</f>
        <v>i.a</v>
      </c>
    </row>
    <row r="36" spans="1:25" x14ac:dyDescent="0.2">
      <c r="A36" s="82">
        <v>317</v>
      </c>
      <c r="B36" s="81" t="e">
        <f>VLOOKUP(A36,GVgg!$D$12:$F$633,3,FALSE)</f>
        <v>#N/A</v>
      </c>
      <c r="C36" s="51" t="str">
        <f>_xlfn.IFNA(IF(ISBLANK(VLOOKUP($A36,GVgg!$D$11:BV$600,F$3,FALSE)),"i.f",VLOOKUP($A36,GVgg!$D$11:BV$600,F$3,FALSE)),"i.a")</f>
        <v>i.a</v>
      </c>
      <c r="D36" s="51" t="str">
        <f>_xlfn.IFNA(IF(ISBLANK(VLOOKUP($A36,GVgg!$D$11:BV$600,F$3-1,FALSE)),"",VLOOKUP($A36,GVgg!$D$11:BV$600,F$3-1,FALSE)),"")</f>
        <v/>
      </c>
      <c r="E36" s="87" t="s">
        <v>100</v>
      </c>
      <c r="F36" s="58" t="str">
        <f t="shared" si="2"/>
        <v xml:space="preserve">i.a </v>
      </c>
      <c r="G36" s="140" t="str">
        <f>_xlfn.IFNA(IF(ISBLANK(VLOOKUP($A36,GVgg!$D$12:BW$600,G$3,FALSE)),"i.a",VLOOKUP($A36,GVgg!$D$12:BW$600,G$3,FALSE)),"i.a")</f>
        <v>i.a</v>
      </c>
      <c r="H36" s="140" t="str">
        <f>_xlfn.IFNA(IF(ISBLANK(VLOOKUP($A36,GVgg!$D$12:BX$600,H$3,FALSE)),"i.a",VLOOKUP($A36,GVgg!$D$12:BX$600,H$3,FALSE)),"i.a")</f>
        <v>i.a</v>
      </c>
      <c r="I36" s="140" t="str">
        <f>_xlfn.IFNA(IF(ISBLANK(VLOOKUP($A36,GVgg!$D$12:BY$600,I$3,FALSE)),"i.a",VLOOKUP($A36,GVgg!$D$12:BY$600,I$3,FALSE)),"i.a")</f>
        <v>i.a</v>
      </c>
      <c r="J36" s="140" t="str">
        <f>_xlfn.IFNA(IF(ISBLANK(VLOOKUP($A36,GVgg!$D$12:BZ$600,J$3,FALSE)),"i.a",VLOOKUP($A36,GVgg!$D$12:BZ$600,J$3,FALSE)),"i.a")</f>
        <v>i.a</v>
      </c>
      <c r="K36" s="140" t="str">
        <f>_xlfn.IFNA(IF(ISBLANK(VLOOKUP($A36,GVgg!$D$12:CA$600,K$3,FALSE)),"i.a",VLOOKUP($A36,GVgg!$D$12:CA$600,K$3,FALSE)),"i.a")</f>
        <v>i.a</v>
      </c>
      <c r="L36" s="140" t="str">
        <f>_xlfn.IFNA(IF(ISBLANK(VLOOKUP($A36,GVgg!$D$12:CB$600,L$3,FALSE)),"i.a",VLOOKUP($A36,GVgg!$D$12:CB$600,L$3,FALSE)),"i.a")</f>
        <v>i.a</v>
      </c>
      <c r="M36" s="140" t="str">
        <f>_xlfn.IFNA(IF(ISBLANK(VLOOKUP($A36,GVgg!$D$12:CC$600,M$3,FALSE)),"i.a",VLOOKUP($A36,GVgg!$D$12:CC$600,M$3,FALSE)),"i.a")</f>
        <v>i.a</v>
      </c>
      <c r="N36" s="140" t="str">
        <f>_xlfn.IFNA(IF(ISBLANK(VLOOKUP($A36,GVgg!$D$12:CD$600,N$3,FALSE)),"i.a",VLOOKUP($A36,GVgg!$D$12:CD$600,N$3,FALSE)),"i.a")</f>
        <v>i.a</v>
      </c>
      <c r="O36" s="140" t="str">
        <f>_xlfn.IFNA(IF(ISBLANK(VLOOKUP($A36,GVgg!$D$12:CE$600,O$3,FALSE)),"i.a",VLOOKUP($A36,GVgg!$D$12:CE$600,O$3,FALSE)),"i.a")</f>
        <v>i.a</v>
      </c>
      <c r="P36" s="140" t="str">
        <f>_xlfn.IFNA(IF(ISBLANK(VLOOKUP($A36,GVgg!$D$12:CF$600,P$3,FALSE)),"i.a",VLOOKUP($A36,GVgg!$D$12:CF$600,P$3,FALSE)),"i.a")</f>
        <v>i.a</v>
      </c>
      <c r="Q36" s="140" t="str">
        <f>_xlfn.IFNA(IF(ISBLANK(VLOOKUP($A36,GVgg!$D$12:CG$600,Q$3,FALSE)),"i.a",VLOOKUP($A36,GVgg!$D$12:CG$600,Q$3,FALSE)),"i.a")</f>
        <v>i.a</v>
      </c>
      <c r="R36" s="140" t="str">
        <f>_xlfn.IFNA(IF(ISBLANK(VLOOKUP($A36,GVgg!$D$12:CH$600,R$3,FALSE)),"i.a",VLOOKUP($A36,GVgg!$D$12:CH$600,R$3,FALSE)),"i.a")</f>
        <v>i.a</v>
      </c>
      <c r="S36" s="140" t="str">
        <f>_xlfn.IFNA(IF(ISBLANK(VLOOKUP($A36,GVgg!$D$12:CI$600,S$3,FALSE)),"i.a",VLOOKUP($A36,GVgg!$D$12:CI$600,S$3,FALSE)),"i.a")</f>
        <v>i.a</v>
      </c>
      <c r="T36" s="140" t="str">
        <f>_xlfn.IFNA(IF(ISBLANK(VLOOKUP($A36,GVgg!$D$12:CJ$600,T$3,FALSE)),"i.a",VLOOKUP($A36,GVgg!$D$12:CJ$600,T$3,FALSE)),"i.a")</f>
        <v>i.a</v>
      </c>
      <c r="U36" s="140" t="str">
        <f>_xlfn.IFNA(IF(ISBLANK(VLOOKUP($A36,GVgg!$D$12:CK$600,U$3,FALSE)),"i.a",VLOOKUP($A36,GVgg!$D$12:CK$600,U$3,FALSE)),"i.a")</f>
        <v>i.a</v>
      </c>
      <c r="V36" s="140" t="str">
        <f>_xlfn.IFNA(IF(ISBLANK(VLOOKUP($A36,GVgg!$D$12:CL$600,V$3,FALSE)),"i.a",VLOOKUP($A36,GVgg!$D$12:CL$600,V$3,FALSE)),"i.a")</f>
        <v>i.a</v>
      </c>
      <c r="W36" s="140" t="str">
        <f>_xlfn.IFNA(IF(ISBLANK(VLOOKUP($A36,GVgg!$D$12:CM$600,W$3,FALSE)),"i.a",VLOOKUP($A36,GVgg!$D$12:CM$600,W$3,FALSE)),"i.a")</f>
        <v>i.a</v>
      </c>
      <c r="X36" s="140" t="str">
        <f>_xlfn.IFNA(IF(ISBLANK(VLOOKUP($A36,GVgg!$D$12:CN$600,X$3,FALSE)),"i.a",VLOOKUP($A36,GVgg!$D$12:CN$600,X$3,FALSE)),"i.a")</f>
        <v>i.a</v>
      </c>
      <c r="Y36" s="140" t="str">
        <f>_xlfn.IFNA(IF(ISBLANK(VLOOKUP($A36,GVgg!$D$12:CO$600,Y$3,FALSE)),"i.a",VLOOKUP($A36,GVgg!$D$12:CO$600,Y$3,FALSE)),"i.a")</f>
        <v>i.a</v>
      </c>
    </row>
    <row r="37" spans="1:25" x14ac:dyDescent="0.2">
      <c r="A37" s="82">
        <v>321</v>
      </c>
      <c r="B37" s="81" t="e">
        <f>VLOOKUP(A37,GVgg!$D$12:$F$633,3,FALSE)</f>
        <v>#N/A</v>
      </c>
      <c r="C37" s="51" t="str">
        <f>_xlfn.IFNA(IF(ISBLANK(VLOOKUP($A37,GVgg!$D$11:BV$600,F$3,FALSE)),"i.f",VLOOKUP($A37,GVgg!$D$11:BV$600,F$3,FALSE)),"i.a")</f>
        <v>i.a</v>
      </c>
      <c r="D37" s="51" t="str">
        <f>_xlfn.IFNA(IF(ISBLANK(VLOOKUP($A37,GVgg!$D$11:BV$600,F$3-1,FALSE)),"",VLOOKUP($A37,GVgg!$D$11:BV$600,F$3-1,FALSE)),"")</f>
        <v/>
      </c>
      <c r="E37" s="87" t="s">
        <v>101</v>
      </c>
      <c r="F37" s="58" t="str">
        <f t="shared" si="2"/>
        <v xml:space="preserve">i.a </v>
      </c>
      <c r="G37" s="140" t="str">
        <f>_xlfn.IFNA(IF(ISBLANK(VLOOKUP($A37,GVgg!$D$12:BW$600,G$3,FALSE)),"i.a",VLOOKUP($A37,GVgg!$D$12:BW$600,G$3,FALSE)),"i.a")</f>
        <v>i.a</v>
      </c>
      <c r="H37" s="140" t="str">
        <f>_xlfn.IFNA(IF(ISBLANK(VLOOKUP($A37,GVgg!$D$12:BX$600,H$3,FALSE)),"i.a",VLOOKUP($A37,GVgg!$D$12:BX$600,H$3,FALSE)),"i.a")</f>
        <v>i.a</v>
      </c>
      <c r="I37" s="140" t="str">
        <f>_xlfn.IFNA(IF(ISBLANK(VLOOKUP($A37,GVgg!$D$12:BY$600,I$3,FALSE)),"i.a",VLOOKUP($A37,GVgg!$D$12:BY$600,I$3,FALSE)),"i.a")</f>
        <v>i.a</v>
      </c>
      <c r="J37" s="140" t="str">
        <f>_xlfn.IFNA(IF(ISBLANK(VLOOKUP($A37,GVgg!$D$12:BZ$600,J$3,FALSE)),"i.a",VLOOKUP($A37,GVgg!$D$12:BZ$600,J$3,FALSE)),"i.a")</f>
        <v>i.a</v>
      </c>
      <c r="K37" s="140" t="str">
        <f>_xlfn.IFNA(IF(ISBLANK(VLOOKUP($A37,GVgg!$D$12:CA$600,K$3,FALSE)),"i.a",VLOOKUP($A37,GVgg!$D$12:CA$600,K$3,FALSE)),"i.a")</f>
        <v>i.a</v>
      </c>
      <c r="L37" s="140" t="str">
        <f>_xlfn.IFNA(IF(ISBLANK(VLOOKUP($A37,GVgg!$D$12:CB$600,L$3,FALSE)),"i.a",VLOOKUP($A37,GVgg!$D$12:CB$600,L$3,FALSE)),"i.a")</f>
        <v>i.a</v>
      </c>
      <c r="M37" s="140" t="str">
        <f>_xlfn.IFNA(IF(ISBLANK(VLOOKUP($A37,GVgg!$D$12:CC$600,M$3,FALSE)),"i.a",VLOOKUP($A37,GVgg!$D$12:CC$600,M$3,FALSE)),"i.a")</f>
        <v>i.a</v>
      </c>
      <c r="N37" s="140" t="str">
        <f>_xlfn.IFNA(IF(ISBLANK(VLOOKUP($A37,GVgg!$D$12:CD$600,N$3,FALSE)),"i.a",VLOOKUP($A37,GVgg!$D$12:CD$600,N$3,FALSE)),"i.a")</f>
        <v>i.a</v>
      </c>
      <c r="O37" s="140" t="str">
        <f>_xlfn.IFNA(IF(ISBLANK(VLOOKUP($A37,GVgg!$D$12:CE$600,O$3,FALSE)),"i.a",VLOOKUP($A37,GVgg!$D$12:CE$600,O$3,FALSE)),"i.a")</f>
        <v>i.a</v>
      </c>
      <c r="P37" s="140" t="str">
        <f>_xlfn.IFNA(IF(ISBLANK(VLOOKUP($A37,GVgg!$D$12:CF$600,P$3,FALSE)),"i.a",VLOOKUP($A37,GVgg!$D$12:CF$600,P$3,FALSE)),"i.a")</f>
        <v>i.a</v>
      </c>
      <c r="Q37" s="140" t="str">
        <f>_xlfn.IFNA(IF(ISBLANK(VLOOKUP($A37,GVgg!$D$12:CG$600,Q$3,FALSE)),"i.a",VLOOKUP($A37,GVgg!$D$12:CG$600,Q$3,FALSE)),"i.a")</f>
        <v>i.a</v>
      </c>
      <c r="R37" s="140" t="str">
        <f>_xlfn.IFNA(IF(ISBLANK(VLOOKUP($A37,GVgg!$D$12:CH$600,R$3,FALSE)),"i.a",VLOOKUP($A37,GVgg!$D$12:CH$600,R$3,FALSE)),"i.a")</f>
        <v>i.a</v>
      </c>
      <c r="S37" s="140" t="str">
        <f>_xlfn.IFNA(IF(ISBLANK(VLOOKUP($A37,GVgg!$D$12:CI$600,S$3,FALSE)),"i.a",VLOOKUP($A37,GVgg!$D$12:CI$600,S$3,FALSE)),"i.a")</f>
        <v>i.a</v>
      </c>
      <c r="T37" s="140" t="str">
        <f>_xlfn.IFNA(IF(ISBLANK(VLOOKUP($A37,GVgg!$D$12:CJ$600,T$3,FALSE)),"i.a",VLOOKUP($A37,GVgg!$D$12:CJ$600,T$3,FALSE)),"i.a")</f>
        <v>i.a</v>
      </c>
      <c r="U37" s="140" t="str">
        <f>_xlfn.IFNA(IF(ISBLANK(VLOOKUP($A37,GVgg!$D$12:CK$600,U$3,FALSE)),"i.a",VLOOKUP($A37,GVgg!$D$12:CK$600,U$3,FALSE)),"i.a")</f>
        <v>i.a</v>
      </c>
      <c r="V37" s="140" t="str">
        <f>_xlfn.IFNA(IF(ISBLANK(VLOOKUP($A37,GVgg!$D$12:CL$600,V$3,FALSE)),"i.a",VLOOKUP($A37,GVgg!$D$12:CL$600,V$3,FALSE)),"i.a")</f>
        <v>i.a</v>
      </c>
      <c r="W37" s="140" t="str">
        <f>_xlfn.IFNA(IF(ISBLANK(VLOOKUP($A37,GVgg!$D$12:CM$600,W$3,FALSE)),"i.a",VLOOKUP($A37,GVgg!$D$12:CM$600,W$3,FALSE)),"i.a")</f>
        <v>i.a</v>
      </c>
      <c r="X37" s="140" t="str">
        <f>_xlfn.IFNA(IF(ISBLANK(VLOOKUP($A37,GVgg!$D$12:CN$600,X$3,FALSE)),"i.a",VLOOKUP($A37,GVgg!$D$12:CN$600,X$3,FALSE)),"i.a")</f>
        <v>i.a</v>
      </c>
      <c r="Y37" s="140" t="str">
        <f>_xlfn.IFNA(IF(ISBLANK(VLOOKUP($A37,GVgg!$D$12:CO$600,Y$3,FALSE)),"i.a",VLOOKUP($A37,GVgg!$D$12:CO$600,Y$3,FALSE)),"i.a")</f>
        <v>i.a</v>
      </c>
    </row>
    <row r="38" spans="1:25" x14ac:dyDescent="0.2">
      <c r="A38" s="82">
        <v>322</v>
      </c>
      <c r="B38" s="81" t="e">
        <f>VLOOKUP(A38,GVgg!$D$12:$F$633,3,FALSE)</f>
        <v>#N/A</v>
      </c>
      <c r="C38" s="51" t="str">
        <f>_xlfn.IFNA(IF(ISBLANK(VLOOKUP($A38,GVgg!$D$11:BV$600,F$3,FALSE)),"i.f",VLOOKUP($A38,GVgg!$D$11:BV$600,F$3,FALSE)),"i.a")</f>
        <v>i.a</v>
      </c>
      <c r="D38" s="51" t="str">
        <f>_xlfn.IFNA(IF(ISBLANK(VLOOKUP($A38,GVgg!$D$11:BV$600,F$3-1,FALSE)),"",VLOOKUP($A38,GVgg!$D$11:BV$600,F$3-1,FALSE)),"")</f>
        <v/>
      </c>
      <c r="E38" s="87" t="s">
        <v>102</v>
      </c>
      <c r="F38" s="58" t="str">
        <f t="shared" si="2"/>
        <v xml:space="preserve">i.a </v>
      </c>
      <c r="G38" s="140" t="str">
        <f>_xlfn.IFNA(IF(ISBLANK(VLOOKUP($A38,GVgg!$D$12:BW$600,G$3,FALSE)),"i.a",VLOOKUP($A38,GVgg!$D$12:BW$600,G$3,FALSE)),"i.a")</f>
        <v>i.a</v>
      </c>
      <c r="H38" s="140" t="str">
        <f>_xlfn.IFNA(IF(ISBLANK(VLOOKUP($A38,GVgg!$D$12:BX$600,H$3,FALSE)),"i.a",VLOOKUP($A38,GVgg!$D$12:BX$600,H$3,FALSE)),"i.a")</f>
        <v>i.a</v>
      </c>
      <c r="I38" s="140" t="str">
        <f>_xlfn.IFNA(IF(ISBLANK(VLOOKUP($A38,GVgg!$D$12:BY$600,I$3,FALSE)),"i.a",VLOOKUP($A38,GVgg!$D$12:BY$600,I$3,FALSE)),"i.a")</f>
        <v>i.a</v>
      </c>
      <c r="J38" s="140" t="str">
        <f>_xlfn.IFNA(IF(ISBLANK(VLOOKUP($A38,GVgg!$D$12:BZ$600,J$3,FALSE)),"i.a",VLOOKUP($A38,GVgg!$D$12:BZ$600,J$3,FALSE)),"i.a")</f>
        <v>i.a</v>
      </c>
      <c r="K38" s="140" t="str">
        <f>_xlfn.IFNA(IF(ISBLANK(VLOOKUP($A38,GVgg!$D$12:CA$600,K$3,FALSE)),"i.a",VLOOKUP($A38,GVgg!$D$12:CA$600,K$3,FALSE)),"i.a")</f>
        <v>i.a</v>
      </c>
      <c r="L38" s="140" t="str">
        <f>_xlfn.IFNA(IF(ISBLANK(VLOOKUP($A38,GVgg!$D$12:CB$600,L$3,FALSE)),"i.a",VLOOKUP($A38,GVgg!$D$12:CB$600,L$3,FALSE)),"i.a")</f>
        <v>i.a</v>
      </c>
      <c r="M38" s="140" t="str">
        <f>_xlfn.IFNA(IF(ISBLANK(VLOOKUP($A38,GVgg!$D$12:CC$600,M$3,FALSE)),"i.a",VLOOKUP($A38,GVgg!$D$12:CC$600,M$3,FALSE)),"i.a")</f>
        <v>i.a</v>
      </c>
      <c r="N38" s="140" t="str">
        <f>_xlfn.IFNA(IF(ISBLANK(VLOOKUP($A38,GVgg!$D$12:CD$600,N$3,FALSE)),"i.a",VLOOKUP($A38,GVgg!$D$12:CD$600,N$3,FALSE)),"i.a")</f>
        <v>i.a</v>
      </c>
      <c r="O38" s="140" t="str">
        <f>_xlfn.IFNA(IF(ISBLANK(VLOOKUP($A38,GVgg!$D$12:CE$600,O$3,FALSE)),"i.a",VLOOKUP($A38,GVgg!$D$12:CE$600,O$3,FALSE)),"i.a")</f>
        <v>i.a</v>
      </c>
      <c r="P38" s="140" t="str">
        <f>_xlfn.IFNA(IF(ISBLANK(VLOOKUP($A38,GVgg!$D$12:CF$600,P$3,FALSE)),"i.a",VLOOKUP($A38,GVgg!$D$12:CF$600,P$3,FALSE)),"i.a")</f>
        <v>i.a</v>
      </c>
      <c r="Q38" s="140" t="str">
        <f>_xlfn.IFNA(IF(ISBLANK(VLOOKUP($A38,GVgg!$D$12:CG$600,Q$3,FALSE)),"i.a",VLOOKUP($A38,GVgg!$D$12:CG$600,Q$3,FALSE)),"i.a")</f>
        <v>i.a</v>
      </c>
      <c r="R38" s="140" t="str">
        <f>_xlfn.IFNA(IF(ISBLANK(VLOOKUP($A38,GVgg!$D$12:CH$600,R$3,FALSE)),"i.a",VLOOKUP($A38,GVgg!$D$12:CH$600,R$3,FALSE)),"i.a")</f>
        <v>i.a</v>
      </c>
      <c r="S38" s="140" t="str">
        <f>_xlfn.IFNA(IF(ISBLANK(VLOOKUP($A38,GVgg!$D$12:CI$600,S$3,FALSE)),"i.a",VLOOKUP($A38,GVgg!$D$12:CI$600,S$3,FALSE)),"i.a")</f>
        <v>i.a</v>
      </c>
      <c r="T38" s="140" t="str">
        <f>_xlfn.IFNA(IF(ISBLANK(VLOOKUP($A38,GVgg!$D$12:CJ$600,T$3,FALSE)),"i.a",VLOOKUP($A38,GVgg!$D$12:CJ$600,T$3,FALSE)),"i.a")</f>
        <v>i.a</v>
      </c>
      <c r="U38" s="140" t="str">
        <f>_xlfn.IFNA(IF(ISBLANK(VLOOKUP($A38,GVgg!$D$12:CK$600,U$3,FALSE)),"i.a",VLOOKUP($A38,GVgg!$D$12:CK$600,U$3,FALSE)),"i.a")</f>
        <v>i.a</v>
      </c>
      <c r="V38" s="140" t="str">
        <f>_xlfn.IFNA(IF(ISBLANK(VLOOKUP($A38,GVgg!$D$12:CL$600,V$3,FALSE)),"i.a",VLOOKUP($A38,GVgg!$D$12:CL$600,V$3,FALSE)),"i.a")</f>
        <v>i.a</v>
      </c>
      <c r="W38" s="140" t="str">
        <f>_xlfn.IFNA(IF(ISBLANK(VLOOKUP($A38,GVgg!$D$12:CM$600,W$3,FALSE)),"i.a",VLOOKUP($A38,GVgg!$D$12:CM$600,W$3,FALSE)),"i.a")</f>
        <v>i.a</v>
      </c>
      <c r="X38" s="140" t="str">
        <f>_xlfn.IFNA(IF(ISBLANK(VLOOKUP($A38,GVgg!$D$12:CN$600,X$3,FALSE)),"i.a",VLOOKUP($A38,GVgg!$D$12:CN$600,X$3,FALSE)),"i.a")</f>
        <v>i.a</v>
      </c>
      <c r="Y38" s="140" t="str">
        <f>_xlfn.IFNA(IF(ISBLANK(VLOOKUP($A38,GVgg!$D$12:CO$600,Y$3,FALSE)),"i.a",VLOOKUP($A38,GVgg!$D$12:CO$600,Y$3,FALSE)),"i.a")</f>
        <v>i.a</v>
      </c>
    </row>
    <row r="39" spans="1:25" x14ac:dyDescent="0.2">
      <c r="A39" s="82">
        <v>324</v>
      </c>
      <c r="B39" s="81" t="e">
        <f>VLOOKUP(A39,GVgg!$D$12:$F$633,3,FALSE)</f>
        <v>#N/A</v>
      </c>
      <c r="C39" s="51" t="str">
        <f>_xlfn.IFNA(IF(ISBLANK(VLOOKUP($A39,GVgg!$D$11:BV$600,F$3,FALSE)),"i.f",VLOOKUP($A39,GVgg!$D$11:BV$600,F$3,FALSE)),"i.a")</f>
        <v>i.a</v>
      </c>
      <c r="D39" s="51" t="str">
        <f>_xlfn.IFNA(IF(ISBLANK(VLOOKUP($A39,GVgg!$D$11:BV$600,F$3-1,FALSE)),"",VLOOKUP($A39,GVgg!$D$11:BV$600,F$3-1,FALSE)),"")</f>
        <v/>
      </c>
      <c r="E39" s="87" t="s">
        <v>103</v>
      </c>
      <c r="F39" s="58" t="str">
        <f t="shared" si="2"/>
        <v xml:space="preserve">i.a </v>
      </c>
      <c r="G39" s="140" t="str">
        <f>_xlfn.IFNA(IF(ISBLANK(VLOOKUP($A39,GVgg!$D$12:BW$600,G$3,FALSE)),"i.a",VLOOKUP($A39,GVgg!$D$12:BW$600,G$3,FALSE)),"i.a")</f>
        <v>i.a</v>
      </c>
      <c r="H39" s="140" t="str">
        <f>_xlfn.IFNA(IF(ISBLANK(VLOOKUP($A39,GVgg!$D$12:BX$600,H$3,FALSE)),"i.a",VLOOKUP($A39,GVgg!$D$12:BX$600,H$3,FALSE)),"i.a")</f>
        <v>i.a</v>
      </c>
      <c r="I39" s="140" t="str">
        <f>_xlfn.IFNA(IF(ISBLANK(VLOOKUP($A39,GVgg!$D$12:BY$600,I$3,FALSE)),"i.a",VLOOKUP($A39,GVgg!$D$12:BY$600,I$3,FALSE)),"i.a")</f>
        <v>i.a</v>
      </c>
      <c r="J39" s="140" t="str">
        <f>_xlfn.IFNA(IF(ISBLANK(VLOOKUP($A39,GVgg!$D$12:BZ$600,J$3,FALSE)),"i.a",VLOOKUP($A39,GVgg!$D$12:BZ$600,J$3,FALSE)),"i.a")</f>
        <v>i.a</v>
      </c>
      <c r="K39" s="140" t="str">
        <f>_xlfn.IFNA(IF(ISBLANK(VLOOKUP($A39,GVgg!$D$12:CA$600,K$3,FALSE)),"i.a",VLOOKUP($A39,GVgg!$D$12:CA$600,K$3,FALSE)),"i.a")</f>
        <v>i.a</v>
      </c>
      <c r="L39" s="140" t="str">
        <f>_xlfn.IFNA(IF(ISBLANK(VLOOKUP($A39,GVgg!$D$12:CB$600,L$3,FALSE)),"i.a",VLOOKUP($A39,GVgg!$D$12:CB$600,L$3,FALSE)),"i.a")</f>
        <v>i.a</v>
      </c>
      <c r="M39" s="140" t="str">
        <f>_xlfn.IFNA(IF(ISBLANK(VLOOKUP($A39,GVgg!$D$12:CC$600,M$3,FALSE)),"i.a",VLOOKUP($A39,GVgg!$D$12:CC$600,M$3,FALSE)),"i.a")</f>
        <v>i.a</v>
      </c>
      <c r="N39" s="140" t="str">
        <f>_xlfn.IFNA(IF(ISBLANK(VLOOKUP($A39,GVgg!$D$12:CD$600,N$3,FALSE)),"i.a",VLOOKUP($A39,GVgg!$D$12:CD$600,N$3,FALSE)),"i.a")</f>
        <v>i.a</v>
      </c>
      <c r="O39" s="140" t="str">
        <f>_xlfn.IFNA(IF(ISBLANK(VLOOKUP($A39,GVgg!$D$12:CE$600,O$3,FALSE)),"i.a",VLOOKUP($A39,GVgg!$D$12:CE$600,O$3,FALSE)),"i.a")</f>
        <v>i.a</v>
      </c>
      <c r="P39" s="140" t="str">
        <f>_xlfn.IFNA(IF(ISBLANK(VLOOKUP($A39,GVgg!$D$12:CF$600,P$3,FALSE)),"i.a",VLOOKUP($A39,GVgg!$D$12:CF$600,P$3,FALSE)),"i.a")</f>
        <v>i.a</v>
      </c>
      <c r="Q39" s="140" t="str">
        <f>_xlfn.IFNA(IF(ISBLANK(VLOOKUP($A39,GVgg!$D$12:CG$600,Q$3,FALSE)),"i.a",VLOOKUP($A39,GVgg!$D$12:CG$600,Q$3,FALSE)),"i.a")</f>
        <v>i.a</v>
      </c>
      <c r="R39" s="140" t="str">
        <f>_xlfn.IFNA(IF(ISBLANK(VLOOKUP($A39,GVgg!$D$12:CH$600,R$3,FALSE)),"i.a",VLOOKUP($A39,GVgg!$D$12:CH$600,R$3,FALSE)),"i.a")</f>
        <v>i.a</v>
      </c>
      <c r="S39" s="140" t="str">
        <f>_xlfn.IFNA(IF(ISBLANK(VLOOKUP($A39,GVgg!$D$12:CI$600,S$3,FALSE)),"i.a",VLOOKUP($A39,GVgg!$D$12:CI$600,S$3,FALSE)),"i.a")</f>
        <v>i.a</v>
      </c>
      <c r="T39" s="140" t="str">
        <f>_xlfn.IFNA(IF(ISBLANK(VLOOKUP($A39,GVgg!$D$12:CJ$600,T$3,FALSE)),"i.a",VLOOKUP($A39,GVgg!$D$12:CJ$600,T$3,FALSE)),"i.a")</f>
        <v>i.a</v>
      </c>
      <c r="U39" s="140" t="str">
        <f>_xlfn.IFNA(IF(ISBLANK(VLOOKUP($A39,GVgg!$D$12:CK$600,U$3,FALSE)),"i.a",VLOOKUP($A39,GVgg!$D$12:CK$600,U$3,FALSE)),"i.a")</f>
        <v>i.a</v>
      </c>
      <c r="V39" s="140" t="str">
        <f>_xlfn.IFNA(IF(ISBLANK(VLOOKUP($A39,GVgg!$D$12:CL$600,V$3,FALSE)),"i.a",VLOOKUP($A39,GVgg!$D$12:CL$600,V$3,FALSE)),"i.a")</f>
        <v>i.a</v>
      </c>
      <c r="W39" s="140" t="str">
        <f>_xlfn.IFNA(IF(ISBLANK(VLOOKUP($A39,GVgg!$D$12:CM$600,W$3,FALSE)),"i.a",VLOOKUP($A39,GVgg!$D$12:CM$600,W$3,FALSE)),"i.a")</f>
        <v>i.a</v>
      </c>
      <c r="X39" s="140" t="str">
        <f>_xlfn.IFNA(IF(ISBLANK(VLOOKUP($A39,GVgg!$D$12:CN$600,X$3,FALSE)),"i.a",VLOOKUP($A39,GVgg!$D$12:CN$600,X$3,FALSE)),"i.a")</f>
        <v>i.a</v>
      </c>
      <c r="Y39" s="140" t="str">
        <f>_xlfn.IFNA(IF(ISBLANK(VLOOKUP($A39,GVgg!$D$12:CO$600,Y$3,FALSE)),"i.a",VLOOKUP($A39,GVgg!$D$12:CO$600,Y$3,FALSE)),"i.a")</f>
        <v>i.a</v>
      </c>
    </row>
    <row r="40" spans="1:25" x14ac:dyDescent="0.2">
      <c r="A40" s="82">
        <v>326</v>
      </c>
      <c r="B40" s="81" t="e">
        <f>VLOOKUP(A40,GVgg!$D$12:$F$633,3,FALSE)</f>
        <v>#N/A</v>
      </c>
      <c r="C40" s="51" t="str">
        <f>_xlfn.IFNA(IF(ISBLANK(VLOOKUP($A40,GVgg!$D$11:BV$600,F$3,FALSE)),"i.f",VLOOKUP($A40,GVgg!$D$11:BV$600,F$3,FALSE)),"i.a")</f>
        <v>i.a</v>
      </c>
      <c r="D40" s="51" t="str">
        <f>_xlfn.IFNA(IF(ISBLANK(VLOOKUP($A40,GVgg!$D$11:BV$600,F$3-1,FALSE)),"",VLOOKUP($A40,GVgg!$D$11:BV$600,F$3-1,FALSE)),"")</f>
        <v/>
      </c>
      <c r="E40" s="87" t="s">
        <v>97</v>
      </c>
      <c r="F40" s="58" t="str">
        <f t="shared" si="2"/>
        <v xml:space="preserve">i.a </v>
      </c>
      <c r="G40" s="140" t="str">
        <f>_xlfn.IFNA(IF(ISBLANK(VLOOKUP($A40,GVgg!$D$12:BW$600,G$3,FALSE)),"i.a",VLOOKUP($A40,GVgg!$D$12:BW$600,G$3,FALSE)),"i.a")</f>
        <v>i.a</v>
      </c>
      <c r="H40" s="140" t="str">
        <f>_xlfn.IFNA(IF(ISBLANK(VLOOKUP($A40,GVgg!$D$12:BX$600,H$3,FALSE)),"i.a",VLOOKUP($A40,GVgg!$D$12:BX$600,H$3,FALSE)),"i.a")</f>
        <v>i.a</v>
      </c>
      <c r="I40" s="140" t="str">
        <f>_xlfn.IFNA(IF(ISBLANK(VLOOKUP($A40,GVgg!$D$12:BY$600,I$3,FALSE)),"i.a",VLOOKUP($A40,GVgg!$D$12:BY$600,I$3,FALSE)),"i.a")</f>
        <v>i.a</v>
      </c>
      <c r="J40" s="140" t="str">
        <f>_xlfn.IFNA(IF(ISBLANK(VLOOKUP($A40,GVgg!$D$12:BZ$600,J$3,FALSE)),"i.a",VLOOKUP($A40,GVgg!$D$12:BZ$600,J$3,FALSE)),"i.a")</f>
        <v>i.a</v>
      </c>
      <c r="K40" s="140" t="str">
        <f>_xlfn.IFNA(IF(ISBLANK(VLOOKUP($A40,GVgg!$D$12:CA$600,K$3,FALSE)),"i.a",VLOOKUP($A40,GVgg!$D$12:CA$600,K$3,FALSE)),"i.a")</f>
        <v>i.a</v>
      </c>
      <c r="L40" s="140" t="str">
        <f>_xlfn.IFNA(IF(ISBLANK(VLOOKUP($A40,GVgg!$D$12:CB$600,L$3,FALSE)),"i.a",VLOOKUP($A40,GVgg!$D$12:CB$600,L$3,FALSE)),"i.a")</f>
        <v>i.a</v>
      </c>
      <c r="M40" s="140" t="str">
        <f>_xlfn.IFNA(IF(ISBLANK(VLOOKUP($A40,GVgg!$D$12:CC$600,M$3,FALSE)),"i.a",VLOOKUP($A40,GVgg!$D$12:CC$600,M$3,FALSE)),"i.a")</f>
        <v>i.a</v>
      </c>
      <c r="N40" s="140" t="str">
        <f>_xlfn.IFNA(IF(ISBLANK(VLOOKUP($A40,GVgg!$D$12:CD$600,N$3,FALSE)),"i.a",VLOOKUP($A40,GVgg!$D$12:CD$600,N$3,FALSE)),"i.a")</f>
        <v>i.a</v>
      </c>
      <c r="O40" s="140" t="str">
        <f>_xlfn.IFNA(IF(ISBLANK(VLOOKUP($A40,GVgg!$D$12:CE$600,O$3,FALSE)),"i.a",VLOOKUP($A40,GVgg!$D$12:CE$600,O$3,FALSE)),"i.a")</f>
        <v>i.a</v>
      </c>
      <c r="P40" s="140" t="str">
        <f>_xlfn.IFNA(IF(ISBLANK(VLOOKUP($A40,GVgg!$D$12:CF$600,P$3,FALSE)),"i.a",VLOOKUP($A40,GVgg!$D$12:CF$600,P$3,FALSE)),"i.a")</f>
        <v>i.a</v>
      </c>
      <c r="Q40" s="140" t="str">
        <f>_xlfn.IFNA(IF(ISBLANK(VLOOKUP($A40,GVgg!$D$12:CG$600,Q$3,FALSE)),"i.a",VLOOKUP($A40,GVgg!$D$12:CG$600,Q$3,FALSE)),"i.a")</f>
        <v>i.a</v>
      </c>
      <c r="R40" s="140" t="str">
        <f>_xlfn.IFNA(IF(ISBLANK(VLOOKUP($A40,GVgg!$D$12:CH$600,R$3,FALSE)),"i.a",VLOOKUP($A40,GVgg!$D$12:CH$600,R$3,FALSE)),"i.a")</f>
        <v>i.a</v>
      </c>
      <c r="S40" s="140" t="str">
        <f>_xlfn.IFNA(IF(ISBLANK(VLOOKUP($A40,GVgg!$D$12:CI$600,S$3,FALSE)),"i.a",VLOOKUP($A40,GVgg!$D$12:CI$600,S$3,FALSE)),"i.a")</f>
        <v>i.a</v>
      </c>
      <c r="T40" s="140" t="str">
        <f>_xlfn.IFNA(IF(ISBLANK(VLOOKUP($A40,GVgg!$D$12:CJ$600,T$3,FALSE)),"i.a",VLOOKUP($A40,GVgg!$D$12:CJ$600,T$3,FALSE)),"i.a")</f>
        <v>i.a</v>
      </c>
      <c r="U40" s="140" t="str">
        <f>_xlfn.IFNA(IF(ISBLANK(VLOOKUP($A40,GVgg!$D$12:CK$600,U$3,FALSE)),"i.a",VLOOKUP($A40,GVgg!$D$12:CK$600,U$3,FALSE)),"i.a")</f>
        <v>i.a</v>
      </c>
      <c r="V40" s="140" t="str">
        <f>_xlfn.IFNA(IF(ISBLANK(VLOOKUP($A40,GVgg!$D$12:CL$600,V$3,FALSE)),"i.a",VLOOKUP($A40,GVgg!$D$12:CL$600,V$3,FALSE)),"i.a")</f>
        <v>i.a</v>
      </c>
      <c r="W40" s="140" t="str">
        <f>_xlfn.IFNA(IF(ISBLANK(VLOOKUP($A40,GVgg!$D$12:CM$600,W$3,FALSE)),"i.a",VLOOKUP($A40,GVgg!$D$12:CM$600,W$3,FALSE)),"i.a")</f>
        <v>i.a</v>
      </c>
      <c r="X40" s="140" t="str">
        <f>_xlfn.IFNA(IF(ISBLANK(VLOOKUP($A40,GVgg!$D$12:CN$600,X$3,FALSE)),"i.a",VLOOKUP($A40,GVgg!$D$12:CN$600,X$3,FALSE)),"i.a")</f>
        <v>i.a</v>
      </c>
      <c r="Y40" s="140" t="str">
        <f>_xlfn.IFNA(IF(ISBLANK(VLOOKUP($A40,GVgg!$D$12:CO$600,Y$3,FALSE)),"i.a",VLOOKUP($A40,GVgg!$D$12:CO$600,Y$3,FALSE)),"i.a")</f>
        <v>i.a</v>
      </c>
    </row>
    <row r="41" spans="1:25" x14ac:dyDescent="0.2">
      <c r="A41" s="82">
        <v>75</v>
      </c>
      <c r="B41" s="81" t="e">
        <f>VLOOKUP(A41,GVgg!$D$12:$F$633,3,FALSE)</f>
        <v>#N/A</v>
      </c>
      <c r="C41" s="51" t="str">
        <f>_xlfn.IFNA(IF(ISBLANK(VLOOKUP($A41,GVgg!$D$11:BV$600,F$3,FALSE)),"i.f",VLOOKUP($A41,GVgg!$D$11:BV$600,F$3,FALSE)),"i.a")</f>
        <v>i.a</v>
      </c>
      <c r="D41" s="51" t="str">
        <f>_xlfn.IFNA(IF(ISBLANK(VLOOKUP($A41,GVgg!$D$11:BV$600,F$3-1,FALSE)),"",VLOOKUP($A41,GVgg!$D$11:BV$600,F$3-1,FALSE)),"")</f>
        <v/>
      </c>
      <c r="E41" s="87" t="s">
        <v>104</v>
      </c>
      <c r="F41" s="58" t="str">
        <f t="shared" si="2"/>
        <v xml:space="preserve">i.a </v>
      </c>
      <c r="G41" s="140" t="str">
        <f>_xlfn.IFNA(IF(ISBLANK(VLOOKUP($A41,GVgg!$D$12:BW$600,G$3,FALSE)),"i.a",VLOOKUP($A41,GVgg!$D$12:BW$600,G$3,FALSE)),"i.a")</f>
        <v>i.a</v>
      </c>
      <c r="H41" s="140" t="str">
        <f>_xlfn.IFNA(IF(ISBLANK(VLOOKUP($A41,GVgg!$D$12:BX$600,H$3,FALSE)),"i.a",VLOOKUP($A41,GVgg!$D$12:BX$600,H$3,FALSE)),"i.a")</f>
        <v>i.a</v>
      </c>
      <c r="I41" s="140" t="str">
        <f>_xlfn.IFNA(IF(ISBLANK(VLOOKUP($A41,GVgg!$D$12:BY$600,I$3,FALSE)),"i.a",VLOOKUP($A41,GVgg!$D$12:BY$600,I$3,FALSE)),"i.a")</f>
        <v>i.a</v>
      </c>
      <c r="J41" s="140" t="str">
        <f>_xlfn.IFNA(IF(ISBLANK(VLOOKUP($A41,GVgg!$D$12:BZ$600,J$3,FALSE)),"i.a",VLOOKUP($A41,GVgg!$D$12:BZ$600,J$3,FALSE)),"i.a")</f>
        <v>i.a</v>
      </c>
      <c r="K41" s="140" t="str">
        <f>_xlfn.IFNA(IF(ISBLANK(VLOOKUP($A41,GVgg!$D$12:CA$600,K$3,FALSE)),"i.a",VLOOKUP($A41,GVgg!$D$12:CA$600,K$3,FALSE)),"i.a")</f>
        <v>i.a</v>
      </c>
      <c r="L41" s="140" t="str">
        <f>_xlfn.IFNA(IF(ISBLANK(VLOOKUP($A41,GVgg!$D$12:CB$600,L$3,FALSE)),"i.a",VLOOKUP($A41,GVgg!$D$12:CB$600,L$3,FALSE)),"i.a")</f>
        <v>i.a</v>
      </c>
      <c r="M41" s="140" t="str">
        <f>_xlfn.IFNA(IF(ISBLANK(VLOOKUP($A41,GVgg!$D$12:CC$600,M$3,FALSE)),"i.a",VLOOKUP($A41,GVgg!$D$12:CC$600,M$3,FALSE)),"i.a")</f>
        <v>i.a</v>
      </c>
      <c r="N41" s="140" t="str">
        <f>_xlfn.IFNA(IF(ISBLANK(VLOOKUP($A41,GVgg!$D$12:CD$600,N$3,FALSE)),"i.a",VLOOKUP($A41,GVgg!$D$12:CD$600,N$3,FALSE)),"i.a")</f>
        <v>i.a</v>
      </c>
      <c r="O41" s="140" t="str">
        <f>_xlfn.IFNA(IF(ISBLANK(VLOOKUP($A41,GVgg!$D$12:CE$600,O$3,FALSE)),"i.a",VLOOKUP($A41,GVgg!$D$12:CE$600,O$3,FALSE)),"i.a")</f>
        <v>i.a</v>
      </c>
      <c r="P41" s="140" t="str">
        <f>_xlfn.IFNA(IF(ISBLANK(VLOOKUP($A41,GVgg!$D$12:CF$600,P$3,FALSE)),"i.a",VLOOKUP($A41,GVgg!$D$12:CF$600,P$3,FALSE)),"i.a")</f>
        <v>i.a</v>
      </c>
      <c r="Q41" s="140" t="str">
        <f>_xlfn.IFNA(IF(ISBLANK(VLOOKUP($A41,GVgg!$D$12:CG$600,Q$3,FALSE)),"i.a",VLOOKUP($A41,GVgg!$D$12:CG$600,Q$3,FALSE)),"i.a")</f>
        <v>i.a</v>
      </c>
      <c r="R41" s="140" t="str">
        <f>_xlfn.IFNA(IF(ISBLANK(VLOOKUP($A41,GVgg!$D$12:CH$600,R$3,FALSE)),"i.a",VLOOKUP($A41,GVgg!$D$12:CH$600,R$3,FALSE)),"i.a")</f>
        <v>i.a</v>
      </c>
      <c r="S41" s="140" t="str">
        <f>_xlfn.IFNA(IF(ISBLANK(VLOOKUP($A41,GVgg!$D$12:CI$600,S$3,FALSE)),"i.a",VLOOKUP($A41,GVgg!$D$12:CI$600,S$3,FALSE)),"i.a")</f>
        <v>i.a</v>
      </c>
      <c r="T41" s="140" t="str">
        <f>_xlfn.IFNA(IF(ISBLANK(VLOOKUP($A41,GVgg!$D$12:CJ$600,T$3,FALSE)),"i.a",VLOOKUP($A41,GVgg!$D$12:CJ$600,T$3,FALSE)),"i.a")</f>
        <v>i.a</v>
      </c>
      <c r="U41" s="140" t="str">
        <f>_xlfn.IFNA(IF(ISBLANK(VLOOKUP($A41,GVgg!$D$12:CK$600,U$3,FALSE)),"i.a",VLOOKUP($A41,GVgg!$D$12:CK$600,U$3,FALSE)),"i.a")</f>
        <v>i.a</v>
      </c>
      <c r="V41" s="140" t="str">
        <f>_xlfn.IFNA(IF(ISBLANK(VLOOKUP($A41,GVgg!$D$12:CL$600,V$3,FALSE)),"i.a",VLOOKUP($A41,GVgg!$D$12:CL$600,V$3,FALSE)),"i.a")</f>
        <v>i.a</v>
      </c>
      <c r="W41" s="140" t="str">
        <f>_xlfn.IFNA(IF(ISBLANK(VLOOKUP($A41,GVgg!$D$12:CM$600,W$3,FALSE)),"i.a",VLOOKUP($A41,GVgg!$D$12:CM$600,W$3,FALSE)),"i.a")</f>
        <v>i.a</v>
      </c>
      <c r="X41" s="140" t="str">
        <f>_xlfn.IFNA(IF(ISBLANK(VLOOKUP($A41,GVgg!$D$12:CN$600,X$3,FALSE)),"i.a",VLOOKUP($A41,GVgg!$D$12:CN$600,X$3,FALSE)),"i.a")</f>
        <v>i.a</v>
      </c>
      <c r="Y41" s="140" t="str">
        <f>_xlfn.IFNA(IF(ISBLANK(VLOOKUP($A41,GVgg!$D$12:CO$600,Y$3,FALSE)),"i.a",VLOOKUP($A41,GVgg!$D$12:CO$600,Y$3,FALSE)),"i.a")</f>
        <v>i.a</v>
      </c>
    </row>
    <row r="42" spans="1:25" x14ac:dyDescent="0.2">
      <c r="A42" s="82">
        <v>308</v>
      </c>
      <c r="B42" s="81" t="e">
        <f>VLOOKUP(A42,GVgg!$D$12:$F$633,3,FALSE)</f>
        <v>#N/A</v>
      </c>
      <c r="C42" s="51" t="str">
        <f>_xlfn.IFNA(IF(ISBLANK(VLOOKUP($A42,GVgg!$D$11:BV$600,F$3,FALSE)),"i.f",VLOOKUP($A42,GVgg!$D$11:BV$600,F$3,FALSE)),"i.a")</f>
        <v>i.a</v>
      </c>
      <c r="D42" s="51" t="str">
        <f>_xlfn.IFNA(IF(ISBLANK(VLOOKUP($A42,GVgg!$D$11:BV$600,F$3-1,FALSE)),"",VLOOKUP($A42,GVgg!$D$11:BV$600,F$3-1,FALSE)),"")</f>
        <v/>
      </c>
      <c r="E42" s="87" t="s">
        <v>105</v>
      </c>
      <c r="F42" s="58" t="str">
        <f t="shared" si="2"/>
        <v xml:space="preserve">i.a </v>
      </c>
      <c r="G42" s="140" t="str">
        <f>_xlfn.IFNA(IF(ISBLANK(VLOOKUP($A42,GVgg!$D$12:BW$600,G$3,FALSE)),"i.a",VLOOKUP($A42,GVgg!$D$12:BW$600,G$3,FALSE)),"i.a")</f>
        <v>i.a</v>
      </c>
      <c r="H42" s="140" t="str">
        <f>_xlfn.IFNA(IF(ISBLANK(VLOOKUP($A42,GVgg!$D$12:BX$600,H$3,FALSE)),"i.a",VLOOKUP($A42,GVgg!$D$12:BX$600,H$3,FALSE)),"i.a")</f>
        <v>i.a</v>
      </c>
      <c r="I42" s="140" t="str">
        <f>_xlfn.IFNA(IF(ISBLANK(VLOOKUP($A42,GVgg!$D$12:BY$600,I$3,FALSE)),"i.a",VLOOKUP($A42,GVgg!$D$12:BY$600,I$3,FALSE)),"i.a")</f>
        <v>i.a</v>
      </c>
      <c r="J42" s="140" t="str">
        <f>_xlfn.IFNA(IF(ISBLANK(VLOOKUP($A42,GVgg!$D$12:BZ$600,J$3,FALSE)),"i.a",VLOOKUP($A42,GVgg!$D$12:BZ$600,J$3,FALSE)),"i.a")</f>
        <v>i.a</v>
      </c>
      <c r="K42" s="140" t="str">
        <f>_xlfn.IFNA(IF(ISBLANK(VLOOKUP($A42,GVgg!$D$12:CA$600,K$3,FALSE)),"i.a",VLOOKUP($A42,GVgg!$D$12:CA$600,K$3,FALSE)),"i.a")</f>
        <v>i.a</v>
      </c>
      <c r="L42" s="140" t="str">
        <f>_xlfn.IFNA(IF(ISBLANK(VLOOKUP($A42,GVgg!$D$12:CB$600,L$3,FALSE)),"i.a",VLOOKUP($A42,GVgg!$D$12:CB$600,L$3,FALSE)),"i.a")</f>
        <v>i.a</v>
      </c>
      <c r="M42" s="140" t="str">
        <f>_xlfn.IFNA(IF(ISBLANK(VLOOKUP($A42,GVgg!$D$12:CC$600,M$3,FALSE)),"i.a",VLOOKUP($A42,GVgg!$D$12:CC$600,M$3,FALSE)),"i.a")</f>
        <v>i.a</v>
      </c>
      <c r="N42" s="140" t="str">
        <f>_xlfn.IFNA(IF(ISBLANK(VLOOKUP($A42,GVgg!$D$12:CD$600,N$3,FALSE)),"i.a",VLOOKUP($A42,GVgg!$D$12:CD$600,N$3,FALSE)),"i.a")</f>
        <v>i.a</v>
      </c>
      <c r="O42" s="140" t="str">
        <f>_xlfn.IFNA(IF(ISBLANK(VLOOKUP($A42,GVgg!$D$12:CE$600,O$3,FALSE)),"i.a",VLOOKUP($A42,GVgg!$D$12:CE$600,O$3,FALSE)),"i.a")</f>
        <v>i.a</v>
      </c>
      <c r="P42" s="140" t="str">
        <f>_xlfn.IFNA(IF(ISBLANK(VLOOKUP($A42,GVgg!$D$12:CF$600,P$3,FALSE)),"i.a",VLOOKUP($A42,GVgg!$D$12:CF$600,P$3,FALSE)),"i.a")</f>
        <v>i.a</v>
      </c>
      <c r="Q42" s="140" t="str">
        <f>_xlfn.IFNA(IF(ISBLANK(VLOOKUP($A42,GVgg!$D$12:CG$600,Q$3,FALSE)),"i.a",VLOOKUP($A42,GVgg!$D$12:CG$600,Q$3,FALSE)),"i.a")</f>
        <v>i.a</v>
      </c>
      <c r="R42" s="140" t="str">
        <f>_xlfn.IFNA(IF(ISBLANK(VLOOKUP($A42,GVgg!$D$12:CH$600,R$3,FALSE)),"i.a",VLOOKUP($A42,GVgg!$D$12:CH$600,R$3,FALSE)),"i.a")</f>
        <v>i.a</v>
      </c>
      <c r="S42" s="140" t="str">
        <f>_xlfn.IFNA(IF(ISBLANK(VLOOKUP($A42,GVgg!$D$12:CI$600,S$3,FALSE)),"i.a",VLOOKUP($A42,GVgg!$D$12:CI$600,S$3,FALSE)),"i.a")</f>
        <v>i.a</v>
      </c>
      <c r="T42" s="140" t="str">
        <f>_xlfn.IFNA(IF(ISBLANK(VLOOKUP($A42,GVgg!$D$12:CJ$600,T$3,FALSE)),"i.a",VLOOKUP($A42,GVgg!$D$12:CJ$600,T$3,FALSE)),"i.a")</f>
        <v>i.a</v>
      </c>
      <c r="U42" s="140" t="str">
        <f>_xlfn.IFNA(IF(ISBLANK(VLOOKUP($A42,GVgg!$D$12:CK$600,U$3,FALSE)),"i.a",VLOOKUP($A42,GVgg!$D$12:CK$600,U$3,FALSE)),"i.a")</f>
        <v>i.a</v>
      </c>
      <c r="V42" s="140" t="str">
        <f>_xlfn.IFNA(IF(ISBLANK(VLOOKUP($A42,GVgg!$D$12:CL$600,V$3,FALSE)),"i.a",VLOOKUP($A42,GVgg!$D$12:CL$600,V$3,FALSE)),"i.a")</f>
        <v>i.a</v>
      </c>
      <c r="W42" s="140" t="str">
        <f>_xlfn.IFNA(IF(ISBLANK(VLOOKUP($A42,GVgg!$D$12:CM$600,W$3,FALSE)),"i.a",VLOOKUP($A42,GVgg!$D$12:CM$600,W$3,FALSE)),"i.a")</f>
        <v>i.a</v>
      </c>
      <c r="X42" s="140" t="str">
        <f>_xlfn.IFNA(IF(ISBLANK(VLOOKUP($A42,GVgg!$D$12:CN$600,X$3,FALSE)),"i.a",VLOOKUP($A42,GVgg!$D$12:CN$600,X$3,FALSE)),"i.a")</f>
        <v>i.a</v>
      </c>
      <c r="Y42" s="140" t="str">
        <f>_xlfn.IFNA(IF(ISBLANK(VLOOKUP($A42,GVgg!$D$12:CO$600,Y$3,FALSE)),"i.a",VLOOKUP($A42,GVgg!$D$12:CO$600,Y$3,FALSE)),"i.a")</f>
        <v>i.a</v>
      </c>
    </row>
    <row r="43" spans="1:25" ht="13.6" thickBot="1" x14ac:dyDescent="0.25">
      <c r="A43" s="83">
        <v>36</v>
      </c>
      <c r="B43" s="81" t="e">
        <f>VLOOKUP(A43,GVgg!$D$12:$F$633,3,FALSE)</f>
        <v>#N/A</v>
      </c>
      <c r="C43" s="51" t="str">
        <f>_xlfn.IFNA(IF(ISBLANK(VLOOKUP($A43,GVgg!$D$11:BV$600,F$3,FALSE)),"i.f",VLOOKUP($A43,GVgg!$D$11:BV$600,F$3,FALSE)),"i.a")</f>
        <v>i.a</v>
      </c>
      <c r="D43" s="51" t="str">
        <f>_xlfn.IFNA(IF(ISBLANK(VLOOKUP($A43,GVgg!$D$11:BV$600,F$3-1,FALSE)),"",VLOOKUP($A43,GVgg!$D$11:BV$600,F$3-1,FALSE)),"")</f>
        <v/>
      </c>
      <c r="E43" s="87" t="s">
        <v>23</v>
      </c>
      <c r="F43" s="58" t="str">
        <f t="shared" si="2"/>
        <v xml:space="preserve">i.a </v>
      </c>
      <c r="G43" s="140" t="str">
        <f>_xlfn.IFNA(IF(ISBLANK(VLOOKUP($A43,GVgg!$D$12:BW$600,G$3,FALSE)),"i.a",VLOOKUP($A43,GVgg!$D$12:BW$600,G$3,FALSE)),"i.a")</f>
        <v>i.a</v>
      </c>
      <c r="H43" s="140" t="str">
        <f>_xlfn.IFNA(IF(ISBLANK(VLOOKUP($A43,GVgg!$D$12:BX$600,H$3,FALSE)),"i.a",VLOOKUP($A43,GVgg!$D$12:BX$600,H$3,FALSE)),"i.a")</f>
        <v>i.a</v>
      </c>
      <c r="I43" s="140" t="str">
        <f>_xlfn.IFNA(IF(ISBLANK(VLOOKUP($A43,GVgg!$D$12:BY$600,I$3,FALSE)),"i.a",VLOOKUP($A43,GVgg!$D$12:BY$600,I$3,FALSE)),"i.a")</f>
        <v>i.a</v>
      </c>
      <c r="J43" s="140" t="str">
        <f>_xlfn.IFNA(IF(ISBLANK(VLOOKUP($A43,GVgg!$D$12:BZ$600,J$3,FALSE)),"i.a",VLOOKUP($A43,GVgg!$D$12:BZ$600,J$3,FALSE)),"i.a")</f>
        <v>i.a</v>
      </c>
      <c r="K43" s="140" t="str">
        <f>_xlfn.IFNA(IF(ISBLANK(VLOOKUP($A43,GVgg!$D$12:CA$600,K$3,FALSE)),"i.a",VLOOKUP($A43,GVgg!$D$12:CA$600,K$3,FALSE)),"i.a")</f>
        <v>i.a</v>
      </c>
      <c r="L43" s="140" t="str">
        <f>_xlfn.IFNA(IF(ISBLANK(VLOOKUP($A43,GVgg!$D$12:CB$600,L$3,FALSE)),"i.a",VLOOKUP($A43,GVgg!$D$12:CB$600,L$3,FALSE)),"i.a")</f>
        <v>i.a</v>
      </c>
      <c r="M43" s="140" t="str">
        <f>_xlfn.IFNA(IF(ISBLANK(VLOOKUP($A43,GVgg!$D$12:CC$600,M$3,FALSE)),"i.a",VLOOKUP($A43,GVgg!$D$12:CC$600,M$3,FALSE)),"i.a")</f>
        <v>i.a</v>
      </c>
      <c r="N43" s="140" t="str">
        <f>_xlfn.IFNA(IF(ISBLANK(VLOOKUP($A43,GVgg!$D$12:CD$600,N$3,FALSE)),"i.a",VLOOKUP($A43,GVgg!$D$12:CD$600,N$3,FALSE)),"i.a")</f>
        <v>i.a</v>
      </c>
      <c r="O43" s="140" t="str">
        <f>_xlfn.IFNA(IF(ISBLANK(VLOOKUP($A43,GVgg!$D$12:CE$600,O$3,FALSE)),"i.a",VLOOKUP($A43,GVgg!$D$12:CE$600,O$3,FALSE)),"i.a")</f>
        <v>i.a</v>
      </c>
      <c r="P43" s="140" t="str">
        <f>_xlfn.IFNA(IF(ISBLANK(VLOOKUP($A43,GVgg!$D$12:CF$600,P$3,FALSE)),"i.a",VLOOKUP($A43,GVgg!$D$12:CF$600,P$3,FALSE)),"i.a")</f>
        <v>i.a</v>
      </c>
      <c r="Q43" s="140" t="str">
        <f>_xlfn.IFNA(IF(ISBLANK(VLOOKUP($A43,GVgg!$D$12:CG$600,Q$3,FALSE)),"i.a",VLOOKUP($A43,GVgg!$D$12:CG$600,Q$3,FALSE)),"i.a")</f>
        <v>i.a</v>
      </c>
      <c r="R43" s="140" t="str">
        <f>_xlfn.IFNA(IF(ISBLANK(VLOOKUP($A43,GVgg!$D$12:CH$600,R$3,FALSE)),"i.a",VLOOKUP($A43,GVgg!$D$12:CH$600,R$3,FALSE)),"i.a")</f>
        <v>i.a</v>
      </c>
      <c r="S43" s="140" t="str">
        <f>_xlfn.IFNA(IF(ISBLANK(VLOOKUP($A43,GVgg!$D$12:CI$600,S$3,FALSE)),"i.a",VLOOKUP($A43,GVgg!$D$12:CI$600,S$3,FALSE)),"i.a")</f>
        <v>i.a</v>
      </c>
      <c r="T43" s="140" t="str">
        <f>_xlfn.IFNA(IF(ISBLANK(VLOOKUP($A43,GVgg!$D$12:CJ$600,T$3,FALSE)),"i.a",VLOOKUP($A43,GVgg!$D$12:CJ$600,T$3,FALSE)),"i.a")</f>
        <v>i.a</v>
      </c>
      <c r="U43" s="140" t="str">
        <f>_xlfn.IFNA(IF(ISBLANK(VLOOKUP($A43,GVgg!$D$12:CK$600,U$3,FALSE)),"i.a",VLOOKUP($A43,GVgg!$D$12:CK$600,U$3,FALSE)),"i.a")</f>
        <v>i.a</v>
      </c>
      <c r="V43" s="140" t="str">
        <f>_xlfn.IFNA(IF(ISBLANK(VLOOKUP($A43,GVgg!$D$12:CL$600,V$3,FALSE)),"i.a",VLOOKUP($A43,GVgg!$D$12:CL$600,V$3,FALSE)),"i.a")</f>
        <v>i.a</v>
      </c>
      <c r="W43" s="140" t="str">
        <f>_xlfn.IFNA(IF(ISBLANK(VLOOKUP($A43,GVgg!$D$12:CM$600,W$3,FALSE)),"i.a",VLOOKUP($A43,GVgg!$D$12:CM$600,W$3,FALSE)),"i.a")</f>
        <v>i.a</v>
      </c>
      <c r="X43" s="140" t="str">
        <f>_xlfn.IFNA(IF(ISBLANK(VLOOKUP($A43,GVgg!$D$12:CN$600,X$3,FALSE)),"i.a",VLOOKUP($A43,GVgg!$D$12:CN$600,X$3,FALSE)),"i.a")</f>
        <v>i.a</v>
      </c>
      <c r="Y43" s="140" t="str">
        <f>_xlfn.IFNA(IF(ISBLANK(VLOOKUP($A43,GVgg!$D$12:CO$600,Y$3,FALSE)),"i.a",VLOOKUP($A43,GVgg!$D$12:CO$600,Y$3,FALSE)),"i.a")</f>
        <v>i.a</v>
      </c>
    </row>
    <row r="44" spans="1:25" ht="13.6" thickBot="1" x14ac:dyDescent="0.25">
      <c r="A44" s="83"/>
      <c r="B44" s="81"/>
      <c r="C44" s="51"/>
      <c r="D44" s="51"/>
      <c r="E44" s="74" t="s">
        <v>470</v>
      </c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7"/>
    </row>
    <row r="45" spans="1:25" ht="13.6" thickBot="1" x14ac:dyDescent="0.25">
      <c r="A45" s="83">
        <v>1255</v>
      </c>
      <c r="B45" s="81" t="e">
        <f>VLOOKUP(A45,GVgg!$D$12:$F$633,3,FALSE)</f>
        <v>#N/A</v>
      </c>
      <c r="C45" s="51" t="str">
        <f>_xlfn.IFNA(IF(ISBLANK(VLOOKUP($A45,GVgg!$D$11:BV$600,F$3,FALSE)),"i.f",VLOOKUP($A45,GVgg!$D$11:BV$600,F$3,FALSE)),"i.a")</f>
        <v>i.a</v>
      </c>
      <c r="D45" s="51" t="str">
        <f>_xlfn.IFNA(IF(ISBLANK(VLOOKUP($A45,GVgg!$D$11:BV$600,F$3-1,FALSE)),"",VLOOKUP($A45,GVgg!$D$11:BV$600,F$3-1,FALSE)),"")</f>
        <v/>
      </c>
      <c r="E45" s="137" t="s">
        <v>418</v>
      </c>
      <c r="F45" s="58" t="s">
        <v>3192</v>
      </c>
      <c r="G45" s="139" t="str">
        <f>_xlfn.IFNA(IF(ISBLANK(VLOOKUP($A45,GVgg!$D$12:BW$600,G$3,FALSE)),"i.a",VLOOKUP($A45,GVgg!$D$12:BW$600,G$3,FALSE)),"i.a")</f>
        <v>i.a</v>
      </c>
      <c r="H45" s="139" t="str">
        <f>_xlfn.IFNA(IF(ISBLANK(VLOOKUP($A45,GVgg!$D$12:BX$600,H$3,FALSE)),"i.a",VLOOKUP($A45,GVgg!$D$12:BX$600,H$3,FALSE)),"i.a")</f>
        <v>i.a</v>
      </c>
      <c r="I45" s="139" t="str">
        <f>_xlfn.IFNA(IF(ISBLANK(VLOOKUP($A45,GVgg!$D$12:BY$600,I$3,FALSE)),"i.a",VLOOKUP($A45,GVgg!$D$12:BY$600,I$3,FALSE)),"i.a")</f>
        <v>i.a</v>
      </c>
      <c r="J45" s="139" t="str">
        <f>_xlfn.IFNA(IF(ISBLANK(VLOOKUP($A45,GVgg!$D$12:BZ$600,J$3,FALSE)),"i.a",VLOOKUP($A45,GVgg!$D$12:BZ$600,J$3,FALSE)),"i.a")</f>
        <v>i.a</v>
      </c>
      <c r="K45" s="139" t="str">
        <f>_xlfn.IFNA(IF(ISBLANK(VLOOKUP($A45,GVgg!$D$12:CA$600,K$3,FALSE)),"i.a",VLOOKUP($A45,GVgg!$D$12:CA$600,K$3,FALSE)),"i.a")</f>
        <v>i.a</v>
      </c>
      <c r="L45" s="139" t="str">
        <f>_xlfn.IFNA(IF(ISBLANK(VLOOKUP($A45,GVgg!$D$12:CB$600,L$3,FALSE)),"i.a",VLOOKUP($A45,GVgg!$D$12:CB$600,L$3,FALSE)),"i.a")</f>
        <v>i.a</v>
      </c>
      <c r="M45" s="139" t="str">
        <f>_xlfn.IFNA(IF(ISBLANK(VLOOKUP($A45,GVgg!$D$12:CC$600,M$3,FALSE)),"i.a",VLOOKUP($A45,GVgg!$D$12:CC$600,M$3,FALSE)),"i.a")</f>
        <v>i.a</v>
      </c>
      <c r="N45" s="139" t="str">
        <f>_xlfn.IFNA(IF(ISBLANK(VLOOKUP($A45,GVgg!$D$12:CD$600,N$3,FALSE)),"i.a",VLOOKUP($A45,GVgg!$D$12:CD$600,N$3,FALSE)),"i.a")</f>
        <v>i.a</v>
      </c>
      <c r="O45" s="139" t="str">
        <f>_xlfn.IFNA(IF(ISBLANK(VLOOKUP($A45,GVgg!$D$12:CE$600,O$3,FALSE)),"i.a",VLOOKUP($A45,GVgg!$D$12:CE$600,O$3,FALSE)),"i.a")</f>
        <v>i.a</v>
      </c>
      <c r="P45" s="139" t="str">
        <f>_xlfn.IFNA(IF(ISBLANK(VLOOKUP($A45,GVgg!$D$12:CF$600,P$3,FALSE)),"i.a",VLOOKUP($A45,GVgg!$D$12:CF$600,P$3,FALSE)),"i.a")</f>
        <v>i.a</v>
      </c>
      <c r="Q45" s="139" t="str">
        <f>_xlfn.IFNA(IF(ISBLANK(VLOOKUP($A45,GVgg!$D$12:CG$600,Q$3,FALSE)),"i.a",VLOOKUP($A45,GVgg!$D$12:CG$600,Q$3,FALSE)),"i.a")</f>
        <v>i.a</v>
      </c>
      <c r="R45" s="139" t="str">
        <f>_xlfn.IFNA(IF(ISBLANK(VLOOKUP($A45,GVgg!$D$12:CH$600,R$3,FALSE)),"i.a",VLOOKUP($A45,GVgg!$D$12:CH$600,R$3,FALSE)),"i.a")</f>
        <v>i.a</v>
      </c>
      <c r="S45" s="139" t="str">
        <f>_xlfn.IFNA(IF(ISBLANK(VLOOKUP($A45,GVgg!$D$12:CI$600,S$3,FALSE)),"i.a",VLOOKUP($A45,GVgg!$D$12:CI$600,S$3,FALSE)),"i.a")</f>
        <v>i.a</v>
      </c>
      <c r="T45" s="139" t="str">
        <f>_xlfn.IFNA(IF(ISBLANK(VLOOKUP($A45,GVgg!$D$12:CJ$600,T$3,FALSE)),"i.a",VLOOKUP($A45,GVgg!$D$12:CJ$600,T$3,FALSE)),"i.a")</f>
        <v>i.a</v>
      </c>
      <c r="U45" s="139" t="str">
        <f>_xlfn.IFNA(IF(ISBLANK(VLOOKUP($A45,GVgg!$D$12:CK$600,U$3,FALSE)),"i.a",VLOOKUP($A45,GVgg!$D$12:CK$600,U$3,FALSE)),"i.a")</f>
        <v>i.a</v>
      </c>
      <c r="V45" s="139" t="str">
        <f>_xlfn.IFNA(IF(ISBLANK(VLOOKUP($A45,GVgg!$D$12:CL$600,V$3,FALSE)),"i.a",VLOOKUP($A45,GVgg!$D$12:CL$600,V$3,FALSE)),"i.a")</f>
        <v>i.a</v>
      </c>
      <c r="W45" s="139" t="str">
        <f>_xlfn.IFNA(IF(ISBLANK(VLOOKUP($A45,GVgg!$D$12:CM$600,W$3,FALSE)),"i.a",VLOOKUP($A45,GVgg!$D$12:CM$600,W$3,FALSE)),"i.a")</f>
        <v>i.a</v>
      </c>
      <c r="X45" s="139" t="str">
        <f>_xlfn.IFNA(IF(ISBLANK(VLOOKUP($A45,GVgg!$D$12:CN$600,X$3,FALSE)),"i.a",VLOOKUP($A45,GVgg!$D$12:CN$600,X$3,FALSE)),"i.a")</f>
        <v>i.a</v>
      </c>
      <c r="Y45" s="139" t="str">
        <f>_xlfn.IFNA(IF(ISBLANK(VLOOKUP($A45,GVgg!$D$12:CO$600,Y$3,FALSE)),"i.a",VLOOKUP($A45,GVgg!$D$12:CO$600,Y$3,FALSE)),"i.a")</f>
        <v>i.a</v>
      </c>
    </row>
    <row r="46" spans="1:25" ht="12.9" customHeight="1" thickBot="1" x14ac:dyDescent="0.25">
      <c r="A46" s="83">
        <v>1597</v>
      </c>
      <c r="B46" s="81" t="e">
        <f>VLOOKUP(A46,GVgg!$D$12:$F$633,3,FALSE)</f>
        <v>#N/A</v>
      </c>
      <c r="C46" s="51" t="str">
        <f>_xlfn.IFNA(IF(ISBLANK(VLOOKUP($A46,GVgg!$D$11:BV$600,F$3,FALSE)),"i.f",VLOOKUP($A46,GVgg!$D$11:BV$600,F$3,FALSE)),"i.a")</f>
        <v>i.a</v>
      </c>
      <c r="D46" s="51" t="str">
        <f>_xlfn.IFNA(IF(ISBLANK(VLOOKUP($A46,GVgg!$D$11:BV$600,F$3-1,FALSE)),"",VLOOKUP($A46,GVgg!$D$11:BV$600,F$3-1,FALSE)),"")</f>
        <v/>
      </c>
      <c r="E46" s="137" t="s">
        <v>420</v>
      </c>
      <c r="F46" s="58" t="s">
        <v>3192</v>
      </c>
      <c r="G46" s="139" t="str">
        <f>_xlfn.IFNA(IF(ISBLANK(VLOOKUP($A46,GVgg!$D$12:BW$600,G$3,FALSE)),"i.a",VLOOKUP($A46,GVgg!$D$12:BW$600,G$3,FALSE)),"i.a")</f>
        <v>i.a</v>
      </c>
      <c r="H46" s="139" t="str">
        <f>_xlfn.IFNA(IF(ISBLANK(VLOOKUP($A46,GVgg!$D$12:BX$600,H$3,FALSE)),"i.a",VLOOKUP($A46,GVgg!$D$12:BX$600,H$3,FALSE)),"i.a")</f>
        <v>i.a</v>
      </c>
      <c r="I46" s="139" t="str">
        <f>_xlfn.IFNA(IF(ISBLANK(VLOOKUP($A46,GVgg!$D$12:BY$600,I$3,FALSE)),"i.a",VLOOKUP($A46,GVgg!$D$12:BY$600,I$3,FALSE)),"i.a")</f>
        <v>i.a</v>
      </c>
      <c r="J46" s="139" t="str">
        <f>_xlfn.IFNA(IF(ISBLANK(VLOOKUP($A46,GVgg!$D$12:BZ$600,J$3,FALSE)),"i.a",VLOOKUP($A46,GVgg!$D$12:BZ$600,J$3,FALSE)),"i.a")</f>
        <v>i.a</v>
      </c>
      <c r="K46" s="139" t="str">
        <f>_xlfn.IFNA(IF(ISBLANK(VLOOKUP($A46,GVgg!$D$12:CA$600,K$3,FALSE)),"i.a",VLOOKUP($A46,GVgg!$D$12:CA$600,K$3,FALSE)),"i.a")</f>
        <v>i.a</v>
      </c>
      <c r="L46" s="139" t="str">
        <f>_xlfn.IFNA(IF(ISBLANK(VLOOKUP($A46,GVgg!$D$12:CB$600,L$3,FALSE)),"i.a",VLOOKUP($A46,GVgg!$D$12:CB$600,L$3,FALSE)),"i.a")</f>
        <v>i.a</v>
      </c>
      <c r="M46" s="139" t="str">
        <f>_xlfn.IFNA(IF(ISBLANK(VLOOKUP($A46,GVgg!$D$12:CC$600,M$3,FALSE)),"i.a",VLOOKUP($A46,GVgg!$D$12:CC$600,M$3,FALSE)),"i.a")</f>
        <v>i.a</v>
      </c>
      <c r="N46" s="139" t="str">
        <f>_xlfn.IFNA(IF(ISBLANK(VLOOKUP($A46,GVgg!$D$12:CD$600,N$3,FALSE)),"i.a",VLOOKUP($A46,GVgg!$D$12:CD$600,N$3,FALSE)),"i.a")</f>
        <v>i.a</v>
      </c>
      <c r="O46" s="139" t="str">
        <f>_xlfn.IFNA(IF(ISBLANK(VLOOKUP($A46,GVgg!$D$12:CE$600,O$3,FALSE)),"i.a",VLOOKUP($A46,GVgg!$D$12:CE$600,O$3,FALSE)),"i.a")</f>
        <v>i.a</v>
      </c>
      <c r="P46" s="139" t="str">
        <f>_xlfn.IFNA(IF(ISBLANK(VLOOKUP($A46,GVgg!$D$12:CF$600,P$3,FALSE)),"i.a",VLOOKUP($A46,GVgg!$D$12:CF$600,P$3,FALSE)),"i.a")</f>
        <v>i.a</v>
      </c>
      <c r="Q46" s="139" t="str">
        <f>_xlfn.IFNA(IF(ISBLANK(VLOOKUP($A46,GVgg!$D$12:CG$600,Q$3,FALSE)),"i.a",VLOOKUP($A46,GVgg!$D$12:CG$600,Q$3,FALSE)),"i.a")</f>
        <v>i.a</v>
      </c>
      <c r="R46" s="139" t="str">
        <f>_xlfn.IFNA(IF(ISBLANK(VLOOKUP($A46,GVgg!$D$12:CH$600,R$3,FALSE)),"i.a",VLOOKUP($A46,GVgg!$D$12:CH$600,R$3,FALSE)),"i.a")</f>
        <v>i.a</v>
      </c>
      <c r="S46" s="139" t="str">
        <f>_xlfn.IFNA(IF(ISBLANK(VLOOKUP($A46,GVgg!$D$12:CI$600,S$3,FALSE)),"i.a",VLOOKUP($A46,GVgg!$D$12:CI$600,S$3,FALSE)),"i.a")</f>
        <v>i.a</v>
      </c>
      <c r="T46" s="139" t="str">
        <f>_xlfn.IFNA(IF(ISBLANK(VLOOKUP($A46,GVgg!$D$12:CJ$600,T$3,FALSE)),"i.a",VLOOKUP($A46,GVgg!$D$12:CJ$600,T$3,FALSE)),"i.a")</f>
        <v>i.a</v>
      </c>
      <c r="U46" s="139" t="str">
        <f>_xlfn.IFNA(IF(ISBLANK(VLOOKUP($A46,GVgg!$D$12:CK$600,U$3,FALSE)),"i.a",VLOOKUP($A46,GVgg!$D$12:CK$600,U$3,FALSE)),"i.a")</f>
        <v>i.a</v>
      </c>
      <c r="V46" s="139" t="str">
        <f>_xlfn.IFNA(IF(ISBLANK(VLOOKUP($A46,GVgg!$D$12:CL$600,V$3,FALSE)),"i.a",VLOOKUP($A46,GVgg!$D$12:CL$600,V$3,FALSE)),"i.a")</f>
        <v>i.a</v>
      </c>
      <c r="W46" s="139" t="str">
        <f>_xlfn.IFNA(IF(ISBLANK(VLOOKUP($A46,GVgg!$D$12:CM$600,W$3,FALSE)),"i.a",VLOOKUP($A46,GVgg!$D$12:CM$600,W$3,FALSE)),"i.a")</f>
        <v>i.a</v>
      </c>
      <c r="X46" s="139" t="str">
        <f>_xlfn.IFNA(IF(ISBLANK(VLOOKUP($A46,GVgg!$D$12:CN$600,X$3,FALSE)),"i.a",VLOOKUP($A46,GVgg!$D$12:CN$600,X$3,FALSE)),"i.a")</f>
        <v>i.a</v>
      </c>
      <c r="Y46" s="139" t="str">
        <f>_xlfn.IFNA(IF(ISBLANK(VLOOKUP($A46,GVgg!$D$12:CO$600,Y$3,FALSE)),"i.a",VLOOKUP($A46,GVgg!$D$12:CO$600,Y$3,FALSE)),"i.a")</f>
        <v>i.a</v>
      </c>
    </row>
    <row r="47" spans="1:25" ht="12.9" customHeight="1" thickBot="1" x14ac:dyDescent="0.25">
      <c r="A47" s="83">
        <v>1599</v>
      </c>
      <c r="B47" s="81" t="e">
        <f>VLOOKUP(A47,GVgg!$D$12:$F$633,3,FALSE)</f>
        <v>#N/A</v>
      </c>
      <c r="C47" s="51" t="str">
        <f>_xlfn.IFNA(IF(ISBLANK(VLOOKUP($A47,GVgg!$D$11:BV$600,F$3,FALSE)),"i.f",VLOOKUP($A47,GVgg!$D$11:BV$600,F$3,FALSE)),"i.a")</f>
        <v>i.a</v>
      </c>
      <c r="D47" s="51" t="str">
        <f>_xlfn.IFNA(IF(ISBLANK(VLOOKUP($A47,GVgg!$D$11:BV$600,F$3-1,FALSE)),"",VLOOKUP($A47,GVgg!$D$11:BV$600,F$3-1,FALSE)),"")</f>
        <v/>
      </c>
      <c r="E47" s="137" t="s">
        <v>422</v>
      </c>
      <c r="F47" s="58" t="s">
        <v>3192</v>
      </c>
      <c r="G47" s="139" t="str">
        <f>_xlfn.IFNA(IF(ISBLANK(VLOOKUP($A47,GVgg!$D$12:BW$600,G$3,FALSE)),"i.a",VLOOKUP($A47,GVgg!$D$12:BW$600,G$3,FALSE)),"i.a")</f>
        <v>i.a</v>
      </c>
      <c r="H47" s="139" t="str">
        <f>_xlfn.IFNA(IF(ISBLANK(VLOOKUP($A47,GVgg!$D$12:BX$600,H$3,FALSE)),"i.a",VLOOKUP($A47,GVgg!$D$12:BX$600,H$3,FALSE)),"i.a")</f>
        <v>i.a</v>
      </c>
      <c r="I47" s="139" t="str">
        <f>_xlfn.IFNA(IF(ISBLANK(VLOOKUP($A47,GVgg!$D$12:BY$600,I$3,FALSE)),"i.a",VLOOKUP($A47,GVgg!$D$12:BY$600,I$3,FALSE)),"i.a")</f>
        <v>i.a</v>
      </c>
      <c r="J47" s="139" t="str">
        <f>_xlfn.IFNA(IF(ISBLANK(VLOOKUP($A47,GVgg!$D$12:BZ$600,J$3,FALSE)),"i.a",VLOOKUP($A47,GVgg!$D$12:BZ$600,J$3,FALSE)),"i.a")</f>
        <v>i.a</v>
      </c>
      <c r="K47" s="139" t="str">
        <f>_xlfn.IFNA(IF(ISBLANK(VLOOKUP($A47,GVgg!$D$12:CA$600,K$3,FALSE)),"i.a",VLOOKUP($A47,GVgg!$D$12:CA$600,K$3,FALSE)),"i.a")</f>
        <v>i.a</v>
      </c>
      <c r="L47" s="139" t="str">
        <f>_xlfn.IFNA(IF(ISBLANK(VLOOKUP($A47,GVgg!$D$12:CB$600,L$3,FALSE)),"i.a",VLOOKUP($A47,GVgg!$D$12:CB$600,L$3,FALSE)),"i.a")</f>
        <v>i.a</v>
      </c>
      <c r="M47" s="139" t="str">
        <f>_xlfn.IFNA(IF(ISBLANK(VLOOKUP($A47,GVgg!$D$12:CC$600,M$3,FALSE)),"i.a",VLOOKUP($A47,GVgg!$D$12:CC$600,M$3,FALSE)),"i.a")</f>
        <v>i.a</v>
      </c>
      <c r="N47" s="139" t="str">
        <f>_xlfn.IFNA(IF(ISBLANK(VLOOKUP($A47,GVgg!$D$12:CD$600,N$3,FALSE)),"i.a",VLOOKUP($A47,GVgg!$D$12:CD$600,N$3,FALSE)),"i.a")</f>
        <v>i.a</v>
      </c>
      <c r="O47" s="139" t="str">
        <f>_xlfn.IFNA(IF(ISBLANK(VLOOKUP($A47,GVgg!$D$12:CE$600,O$3,FALSE)),"i.a",VLOOKUP($A47,GVgg!$D$12:CE$600,O$3,FALSE)),"i.a")</f>
        <v>i.a</v>
      </c>
      <c r="P47" s="139" t="str">
        <f>_xlfn.IFNA(IF(ISBLANK(VLOOKUP($A47,GVgg!$D$12:CF$600,P$3,FALSE)),"i.a",VLOOKUP($A47,GVgg!$D$12:CF$600,P$3,FALSE)),"i.a")</f>
        <v>i.a</v>
      </c>
      <c r="Q47" s="139" t="str">
        <f>_xlfn.IFNA(IF(ISBLANK(VLOOKUP($A47,GVgg!$D$12:CG$600,Q$3,FALSE)),"i.a",VLOOKUP($A47,GVgg!$D$12:CG$600,Q$3,FALSE)),"i.a")</f>
        <v>i.a</v>
      </c>
      <c r="R47" s="139" t="str">
        <f>_xlfn.IFNA(IF(ISBLANK(VLOOKUP($A47,GVgg!$D$12:CH$600,R$3,FALSE)),"i.a",VLOOKUP($A47,GVgg!$D$12:CH$600,R$3,FALSE)),"i.a")</f>
        <v>i.a</v>
      </c>
      <c r="S47" s="139" t="str">
        <f>_xlfn.IFNA(IF(ISBLANK(VLOOKUP($A47,GVgg!$D$12:CI$600,S$3,FALSE)),"i.a",VLOOKUP($A47,GVgg!$D$12:CI$600,S$3,FALSE)),"i.a")</f>
        <v>i.a</v>
      </c>
      <c r="T47" s="139" t="str">
        <f>_xlfn.IFNA(IF(ISBLANK(VLOOKUP($A47,GVgg!$D$12:CJ$600,T$3,FALSE)),"i.a",VLOOKUP($A47,GVgg!$D$12:CJ$600,T$3,FALSE)),"i.a")</f>
        <v>i.a</v>
      </c>
      <c r="U47" s="139" t="str">
        <f>_xlfn.IFNA(IF(ISBLANK(VLOOKUP($A47,GVgg!$D$12:CK$600,U$3,FALSE)),"i.a",VLOOKUP($A47,GVgg!$D$12:CK$600,U$3,FALSE)),"i.a")</f>
        <v>i.a</v>
      </c>
      <c r="V47" s="139" t="str">
        <f>_xlfn.IFNA(IF(ISBLANK(VLOOKUP($A47,GVgg!$D$12:CL$600,V$3,FALSE)),"i.a",VLOOKUP($A47,GVgg!$D$12:CL$600,V$3,FALSE)),"i.a")</f>
        <v>i.a</v>
      </c>
      <c r="W47" s="139" t="str">
        <f>_xlfn.IFNA(IF(ISBLANK(VLOOKUP($A47,GVgg!$D$12:CM$600,W$3,FALSE)),"i.a",VLOOKUP($A47,GVgg!$D$12:CM$600,W$3,FALSE)),"i.a")</f>
        <v>i.a</v>
      </c>
      <c r="X47" s="139" t="str">
        <f>_xlfn.IFNA(IF(ISBLANK(VLOOKUP($A47,GVgg!$D$12:CN$600,X$3,FALSE)),"i.a",VLOOKUP($A47,GVgg!$D$12:CN$600,X$3,FALSE)),"i.a")</f>
        <v>i.a</v>
      </c>
      <c r="Y47" s="139" t="str">
        <f>_xlfn.IFNA(IF(ISBLANK(VLOOKUP($A47,GVgg!$D$12:CO$600,Y$3,FALSE)),"i.a",VLOOKUP($A47,GVgg!$D$12:CO$600,Y$3,FALSE)),"i.a")</f>
        <v>i.a</v>
      </c>
    </row>
    <row r="48" spans="1:25" ht="13.6" thickBot="1" x14ac:dyDescent="0.25">
      <c r="A48" s="83">
        <v>2230</v>
      </c>
      <c r="B48" s="81" t="e">
        <f>VLOOKUP(A48,GVgg!$D$12:$F$633,3,FALSE)</f>
        <v>#N/A</v>
      </c>
      <c r="C48" s="51" t="str">
        <f>_xlfn.IFNA(IF(ISBLANK(VLOOKUP($A48,GVgg!$D$11:BV$600,F$3,FALSE)),"i.f",VLOOKUP($A48,GVgg!$D$11:BV$600,F$3,FALSE)),"i.a")</f>
        <v>i.a</v>
      </c>
      <c r="D48" s="51" t="str">
        <f>_xlfn.IFNA(IF(ISBLANK(VLOOKUP($A48,GVgg!$D$11:BV$600,F$3-1,FALSE)),"",VLOOKUP($A48,GVgg!$D$11:BV$600,F$3-1,FALSE)),"")</f>
        <v/>
      </c>
      <c r="E48" s="137" t="s">
        <v>3191</v>
      </c>
      <c r="F48" s="58" t="s">
        <v>3192</v>
      </c>
      <c r="G48" s="139" t="str">
        <f>_xlfn.IFNA(IF(ISBLANK(VLOOKUP($A48,GVgg!$D$12:BW$600,G$3,FALSE)),"i.a",VLOOKUP($A48,GVgg!$D$12:BW$600,G$3,FALSE)),"i.a")</f>
        <v>i.a</v>
      </c>
      <c r="H48" s="139" t="str">
        <f>_xlfn.IFNA(IF(ISBLANK(VLOOKUP($A48,GVgg!$D$12:BX$600,H$3,FALSE)),"i.a",VLOOKUP($A48,GVgg!$D$12:BX$600,H$3,FALSE)),"i.a")</f>
        <v>i.a</v>
      </c>
      <c r="I48" s="139" t="str">
        <f>_xlfn.IFNA(IF(ISBLANK(VLOOKUP($A48,GVgg!$D$12:BY$600,I$3,FALSE)),"i.a",VLOOKUP($A48,GVgg!$D$12:BY$600,I$3,FALSE)),"i.a")</f>
        <v>i.a</v>
      </c>
      <c r="J48" s="139" t="str">
        <f>_xlfn.IFNA(IF(ISBLANK(VLOOKUP($A48,GVgg!$D$12:BZ$600,J$3,FALSE)),"i.a",VLOOKUP($A48,GVgg!$D$12:BZ$600,J$3,FALSE)),"i.a")</f>
        <v>i.a</v>
      </c>
      <c r="K48" s="139" t="str">
        <f>_xlfn.IFNA(IF(ISBLANK(VLOOKUP($A48,GVgg!$D$12:CA$600,K$3,FALSE)),"i.a",VLOOKUP($A48,GVgg!$D$12:CA$600,K$3,FALSE)),"i.a")</f>
        <v>i.a</v>
      </c>
      <c r="L48" s="139" t="str">
        <f>_xlfn.IFNA(IF(ISBLANK(VLOOKUP($A48,GVgg!$D$12:CB$600,L$3,FALSE)),"i.a",VLOOKUP($A48,GVgg!$D$12:CB$600,L$3,FALSE)),"i.a")</f>
        <v>i.a</v>
      </c>
      <c r="M48" s="139" t="str">
        <f>_xlfn.IFNA(IF(ISBLANK(VLOOKUP($A48,GVgg!$D$12:CC$600,M$3,FALSE)),"i.a",VLOOKUP($A48,GVgg!$D$12:CC$600,M$3,FALSE)),"i.a")</f>
        <v>i.a</v>
      </c>
      <c r="N48" s="139" t="str">
        <f>_xlfn.IFNA(IF(ISBLANK(VLOOKUP($A48,GVgg!$D$12:CD$600,N$3,FALSE)),"i.a",VLOOKUP($A48,GVgg!$D$12:CD$600,N$3,FALSE)),"i.a")</f>
        <v>i.a</v>
      </c>
      <c r="O48" s="139" t="str">
        <f>_xlfn.IFNA(IF(ISBLANK(VLOOKUP($A48,GVgg!$D$12:CE$600,O$3,FALSE)),"i.a",VLOOKUP($A48,GVgg!$D$12:CE$600,O$3,FALSE)),"i.a")</f>
        <v>i.a</v>
      </c>
      <c r="P48" s="139" t="str">
        <f>_xlfn.IFNA(IF(ISBLANK(VLOOKUP($A48,GVgg!$D$12:CF$600,P$3,FALSE)),"i.a",VLOOKUP($A48,GVgg!$D$12:CF$600,P$3,FALSE)),"i.a")</f>
        <v>i.a</v>
      </c>
      <c r="Q48" s="139" t="str">
        <f>_xlfn.IFNA(IF(ISBLANK(VLOOKUP($A48,GVgg!$D$12:CG$600,Q$3,FALSE)),"i.a",VLOOKUP($A48,GVgg!$D$12:CG$600,Q$3,FALSE)),"i.a")</f>
        <v>i.a</v>
      </c>
      <c r="R48" s="139" t="str">
        <f>_xlfn.IFNA(IF(ISBLANK(VLOOKUP($A48,GVgg!$D$12:CH$600,R$3,FALSE)),"i.a",VLOOKUP($A48,GVgg!$D$12:CH$600,R$3,FALSE)),"i.a")</f>
        <v>i.a</v>
      </c>
      <c r="S48" s="139" t="str">
        <f>_xlfn.IFNA(IF(ISBLANK(VLOOKUP($A48,GVgg!$D$12:CI$600,S$3,FALSE)),"i.a",VLOOKUP($A48,GVgg!$D$12:CI$600,S$3,FALSE)),"i.a")</f>
        <v>i.a</v>
      </c>
      <c r="T48" s="139" t="str">
        <f>_xlfn.IFNA(IF(ISBLANK(VLOOKUP($A48,GVgg!$D$12:CJ$600,T$3,FALSE)),"i.a",VLOOKUP($A48,GVgg!$D$12:CJ$600,T$3,FALSE)),"i.a")</f>
        <v>i.a</v>
      </c>
      <c r="U48" s="139" t="str">
        <f>_xlfn.IFNA(IF(ISBLANK(VLOOKUP($A48,GVgg!$D$12:CK$600,U$3,FALSE)),"i.a",VLOOKUP($A48,GVgg!$D$12:CK$600,U$3,FALSE)),"i.a")</f>
        <v>i.a</v>
      </c>
      <c r="V48" s="139" t="str">
        <f>_xlfn.IFNA(IF(ISBLANK(VLOOKUP($A48,GVgg!$D$12:CL$600,V$3,FALSE)),"i.a",VLOOKUP($A48,GVgg!$D$12:CL$600,V$3,FALSE)),"i.a")</f>
        <v>i.a</v>
      </c>
      <c r="W48" s="139" t="str">
        <f>_xlfn.IFNA(IF(ISBLANK(VLOOKUP($A48,GVgg!$D$12:CM$600,W$3,FALSE)),"i.a",VLOOKUP($A48,GVgg!$D$12:CM$600,W$3,FALSE)),"i.a")</f>
        <v>i.a</v>
      </c>
      <c r="X48" s="139" t="str">
        <f>_xlfn.IFNA(IF(ISBLANK(VLOOKUP($A48,GVgg!$D$12:CN$600,X$3,FALSE)),"i.a",VLOOKUP($A48,GVgg!$D$12:CN$600,X$3,FALSE)),"i.a")</f>
        <v>i.a</v>
      </c>
      <c r="Y48" s="139" t="str">
        <f>_xlfn.IFNA(IF(ISBLANK(VLOOKUP($A48,GVgg!$D$12:CO$600,Y$3,FALSE)),"i.a",VLOOKUP($A48,GVgg!$D$12:CO$600,Y$3,FALSE)),"i.a")</f>
        <v>i.a</v>
      </c>
    </row>
    <row r="49" spans="1:25" ht="12.9" customHeight="1" thickBot="1" x14ac:dyDescent="0.25">
      <c r="A49" s="83">
        <v>1259</v>
      </c>
      <c r="B49" s="81" t="e">
        <f>VLOOKUP(A49,GVgg!$D$12:$F$633,3,FALSE)</f>
        <v>#N/A</v>
      </c>
      <c r="C49" s="51" t="str">
        <f>_xlfn.IFNA(IF(ISBLANK(VLOOKUP($A49,GVgg!$D$11:BV$600,F$3,FALSE)),"i.f",VLOOKUP($A49,GVgg!$D$11:BV$600,F$3,FALSE)),"i.a")</f>
        <v>i.a</v>
      </c>
      <c r="D49" s="51" t="str">
        <f>_xlfn.IFNA(IF(ISBLANK(VLOOKUP($A49,GVgg!$D$11:BV$600,F$3-1,FALSE)),"",VLOOKUP($A49,GVgg!$D$11:BV$600,F$3-1,FALSE)),"")</f>
        <v/>
      </c>
      <c r="E49" s="137" t="s">
        <v>424</v>
      </c>
      <c r="F49" s="58" t="s">
        <v>3192</v>
      </c>
      <c r="G49" s="139" t="str">
        <f>_xlfn.IFNA(IF(ISBLANK(VLOOKUP($A49,GVgg!$D$12:BW$600,G$3,FALSE)),"i.a",VLOOKUP($A49,GVgg!$D$12:BW$600,G$3,FALSE)),"i.a")</f>
        <v>i.a</v>
      </c>
      <c r="H49" s="139" t="str">
        <f>_xlfn.IFNA(IF(ISBLANK(VLOOKUP($A49,GVgg!$D$12:BX$600,H$3,FALSE)),"i.a",VLOOKUP($A49,GVgg!$D$12:BX$600,H$3,FALSE)),"i.a")</f>
        <v>i.a</v>
      </c>
      <c r="I49" s="139" t="str">
        <f>_xlfn.IFNA(IF(ISBLANK(VLOOKUP($A49,GVgg!$D$12:BY$600,I$3,FALSE)),"i.a",VLOOKUP($A49,GVgg!$D$12:BY$600,I$3,FALSE)),"i.a")</f>
        <v>i.a</v>
      </c>
      <c r="J49" s="139" t="str">
        <f>_xlfn.IFNA(IF(ISBLANK(VLOOKUP($A49,GVgg!$D$12:BZ$600,J$3,FALSE)),"i.a",VLOOKUP($A49,GVgg!$D$12:BZ$600,J$3,FALSE)),"i.a")</f>
        <v>i.a</v>
      </c>
      <c r="K49" s="139" t="str">
        <f>_xlfn.IFNA(IF(ISBLANK(VLOOKUP($A49,GVgg!$D$12:CA$600,K$3,FALSE)),"i.a",VLOOKUP($A49,GVgg!$D$12:CA$600,K$3,FALSE)),"i.a")</f>
        <v>i.a</v>
      </c>
      <c r="L49" s="139" t="str">
        <f>_xlfn.IFNA(IF(ISBLANK(VLOOKUP($A49,GVgg!$D$12:CB$600,L$3,FALSE)),"i.a",VLOOKUP($A49,GVgg!$D$12:CB$600,L$3,FALSE)),"i.a")</f>
        <v>i.a</v>
      </c>
      <c r="M49" s="139" t="str">
        <f>_xlfn.IFNA(IF(ISBLANK(VLOOKUP($A49,GVgg!$D$12:CC$600,M$3,FALSE)),"i.a",VLOOKUP($A49,GVgg!$D$12:CC$600,M$3,FALSE)),"i.a")</f>
        <v>i.a</v>
      </c>
      <c r="N49" s="139" t="str">
        <f>_xlfn.IFNA(IF(ISBLANK(VLOOKUP($A49,GVgg!$D$12:CD$600,N$3,FALSE)),"i.a",VLOOKUP($A49,GVgg!$D$12:CD$600,N$3,FALSE)),"i.a")</f>
        <v>i.a</v>
      </c>
      <c r="O49" s="139" t="str">
        <f>_xlfn.IFNA(IF(ISBLANK(VLOOKUP($A49,GVgg!$D$12:CE$600,O$3,FALSE)),"i.a",VLOOKUP($A49,GVgg!$D$12:CE$600,O$3,FALSE)),"i.a")</f>
        <v>i.a</v>
      </c>
      <c r="P49" s="139" t="str">
        <f>_xlfn.IFNA(IF(ISBLANK(VLOOKUP($A49,GVgg!$D$12:CF$600,P$3,FALSE)),"i.a",VLOOKUP($A49,GVgg!$D$12:CF$600,P$3,FALSE)),"i.a")</f>
        <v>i.a</v>
      </c>
      <c r="Q49" s="139" t="str">
        <f>_xlfn.IFNA(IF(ISBLANK(VLOOKUP($A49,GVgg!$D$12:CG$600,Q$3,FALSE)),"i.a",VLOOKUP($A49,GVgg!$D$12:CG$600,Q$3,FALSE)),"i.a")</f>
        <v>i.a</v>
      </c>
      <c r="R49" s="139" t="str">
        <f>_xlfn.IFNA(IF(ISBLANK(VLOOKUP($A49,GVgg!$D$12:CH$600,R$3,FALSE)),"i.a",VLOOKUP($A49,GVgg!$D$12:CH$600,R$3,FALSE)),"i.a")</f>
        <v>i.a</v>
      </c>
      <c r="S49" s="139" t="str">
        <f>_xlfn.IFNA(IF(ISBLANK(VLOOKUP($A49,GVgg!$D$12:CI$600,S$3,FALSE)),"i.a",VLOOKUP($A49,GVgg!$D$12:CI$600,S$3,FALSE)),"i.a")</f>
        <v>i.a</v>
      </c>
      <c r="T49" s="139" t="str">
        <f>_xlfn.IFNA(IF(ISBLANK(VLOOKUP($A49,GVgg!$D$12:CJ$600,T$3,FALSE)),"i.a",VLOOKUP($A49,GVgg!$D$12:CJ$600,T$3,FALSE)),"i.a")</f>
        <v>i.a</v>
      </c>
      <c r="U49" s="139" t="str">
        <f>_xlfn.IFNA(IF(ISBLANK(VLOOKUP($A49,GVgg!$D$12:CK$600,U$3,FALSE)),"i.a",VLOOKUP($A49,GVgg!$D$12:CK$600,U$3,FALSE)),"i.a")</f>
        <v>i.a</v>
      </c>
      <c r="V49" s="139" t="str">
        <f>_xlfn.IFNA(IF(ISBLANK(VLOOKUP($A49,GVgg!$D$12:CL$600,V$3,FALSE)),"i.a",VLOOKUP($A49,GVgg!$D$12:CL$600,V$3,FALSE)),"i.a")</f>
        <v>i.a</v>
      </c>
      <c r="W49" s="139" t="str">
        <f>_xlfn.IFNA(IF(ISBLANK(VLOOKUP($A49,GVgg!$D$12:CM$600,W$3,FALSE)),"i.a",VLOOKUP($A49,GVgg!$D$12:CM$600,W$3,FALSE)),"i.a")</f>
        <v>i.a</v>
      </c>
      <c r="X49" s="139" t="str">
        <f>_xlfn.IFNA(IF(ISBLANK(VLOOKUP($A49,GVgg!$D$12:CN$600,X$3,FALSE)),"i.a",VLOOKUP($A49,GVgg!$D$12:CN$600,X$3,FALSE)),"i.a")</f>
        <v>i.a</v>
      </c>
      <c r="Y49" s="139" t="str">
        <f>_xlfn.IFNA(IF(ISBLANK(VLOOKUP($A49,GVgg!$D$12:CO$600,Y$3,FALSE)),"i.a",VLOOKUP($A49,GVgg!$D$12:CO$600,Y$3,FALSE)),"i.a")</f>
        <v>i.a</v>
      </c>
    </row>
    <row r="50" spans="1:25" ht="13.6" thickBot="1" x14ac:dyDescent="0.25">
      <c r="A50" s="83">
        <v>1256</v>
      </c>
      <c r="B50" s="81" t="e">
        <f>VLOOKUP(A50,GVgg!$D$12:$F$633,3,FALSE)</f>
        <v>#N/A</v>
      </c>
      <c r="C50" s="51" t="str">
        <f>_xlfn.IFNA(IF(ISBLANK(VLOOKUP($A50,GVgg!$D$11:BV$600,F$3,FALSE)),"i.f",VLOOKUP($A50,GVgg!$D$11:BV$600,F$3,FALSE)),"i.a")</f>
        <v>i.a</v>
      </c>
      <c r="D50" s="51" t="str">
        <f>_xlfn.IFNA(IF(ISBLANK(VLOOKUP($A50,GVgg!$D$11:BV$600,F$3-1,FALSE)),"",VLOOKUP($A50,GVgg!$D$11:BV$600,F$3-1,FALSE)),"")</f>
        <v/>
      </c>
      <c r="E50" s="137" t="s">
        <v>130</v>
      </c>
      <c r="F50" s="58" t="s">
        <v>3192</v>
      </c>
      <c r="G50" s="139" t="str">
        <f>_xlfn.IFNA(IF(ISBLANK(VLOOKUP($A50,GVgg!$D$12:BW$600,G$3,FALSE)),"i.a",VLOOKUP($A50,GVgg!$D$12:BW$600,G$3,FALSE)),"i.a")</f>
        <v>i.a</v>
      </c>
      <c r="H50" s="139" t="str">
        <f>_xlfn.IFNA(IF(ISBLANK(VLOOKUP($A50,GVgg!$D$12:BX$600,H$3,FALSE)),"i.a",VLOOKUP($A50,GVgg!$D$12:BX$600,H$3,FALSE)),"i.a")</f>
        <v>i.a</v>
      </c>
      <c r="I50" s="139" t="str">
        <f>_xlfn.IFNA(IF(ISBLANK(VLOOKUP($A50,GVgg!$D$12:BY$600,I$3,FALSE)),"i.a",VLOOKUP($A50,GVgg!$D$12:BY$600,I$3,FALSE)),"i.a")</f>
        <v>i.a</v>
      </c>
      <c r="J50" s="139" t="str">
        <f>_xlfn.IFNA(IF(ISBLANK(VLOOKUP($A50,GVgg!$D$12:BZ$600,J$3,FALSE)),"i.a",VLOOKUP($A50,GVgg!$D$12:BZ$600,J$3,FALSE)),"i.a")</f>
        <v>i.a</v>
      </c>
      <c r="K50" s="139" t="str">
        <f>_xlfn.IFNA(IF(ISBLANK(VLOOKUP($A50,GVgg!$D$12:CA$600,K$3,FALSE)),"i.a",VLOOKUP($A50,GVgg!$D$12:CA$600,K$3,FALSE)),"i.a")</f>
        <v>i.a</v>
      </c>
      <c r="L50" s="139" t="str">
        <f>_xlfn.IFNA(IF(ISBLANK(VLOOKUP($A50,GVgg!$D$12:CB$600,L$3,FALSE)),"i.a",VLOOKUP($A50,GVgg!$D$12:CB$600,L$3,FALSE)),"i.a")</f>
        <v>i.a</v>
      </c>
      <c r="M50" s="139" t="str">
        <f>_xlfn.IFNA(IF(ISBLANK(VLOOKUP($A50,GVgg!$D$12:CC$600,M$3,FALSE)),"i.a",VLOOKUP($A50,GVgg!$D$12:CC$600,M$3,FALSE)),"i.a")</f>
        <v>i.a</v>
      </c>
      <c r="N50" s="139" t="str">
        <f>_xlfn.IFNA(IF(ISBLANK(VLOOKUP($A50,GVgg!$D$12:CD$600,N$3,FALSE)),"i.a",VLOOKUP($A50,GVgg!$D$12:CD$600,N$3,FALSE)),"i.a")</f>
        <v>i.a</v>
      </c>
      <c r="O50" s="139" t="str">
        <f>_xlfn.IFNA(IF(ISBLANK(VLOOKUP($A50,GVgg!$D$12:CE$600,O$3,FALSE)),"i.a",VLOOKUP($A50,GVgg!$D$12:CE$600,O$3,FALSE)),"i.a")</f>
        <v>i.a</v>
      </c>
      <c r="P50" s="139" t="str">
        <f>_xlfn.IFNA(IF(ISBLANK(VLOOKUP($A50,GVgg!$D$12:CF$600,P$3,FALSE)),"i.a",VLOOKUP($A50,GVgg!$D$12:CF$600,P$3,FALSE)),"i.a")</f>
        <v>i.a</v>
      </c>
      <c r="Q50" s="139" t="str">
        <f>_xlfn.IFNA(IF(ISBLANK(VLOOKUP($A50,GVgg!$D$12:CG$600,Q$3,FALSE)),"i.a",VLOOKUP($A50,GVgg!$D$12:CG$600,Q$3,FALSE)),"i.a")</f>
        <v>i.a</v>
      </c>
      <c r="R50" s="139" t="str">
        <f>_xlfn.IFNA(IF(ISBLANK(VLOOKUP($A50,GVgg!$D$12:CH$600,R$3,FALSE)),"i.a",VLOOKUP($A50,GVgg!$D$12:CH$600,R$3,FALSE)),"i.a")</f>
        <v>i.a</v>
      </c>
      <c r="S50" s="139" t="str">
        <f>_xlfn.IFNA(IF(ISBLANK(VLOOKUP($A50,GVgg!$D$12:CI$600,S$3,FALSE)),"i.a",VLOOKUP($A50,GVgg!$D$12:CI$600,S$3,FALSE)),"i.a")</f>
        <v>i.a</v>
      </c>
      <c r="T50" s="139" t="str">
        <f>_xlfn.IFNA(IF(ISBLANK(VLOOKUP($A50,GVgg!$D$12:CJ$600,T$3,FALSE)),"i.a",VLOOKUP($A50,GVgg!$D$12:CJ$600,T$3,FALSE)),"i.a")</f>
        <v>i.a</v>
      </c>
      <c r="U50" s="139" t="str">
        <f>_xlfn.IFNA(IF(ISBLANK(VLOOKUP($A50,GVgg!$D$12:CK$600,U$3,FALSE)),"i.a",VLOOKUP($A50,GVgg!$D$12:CK$600,U$3,FALSE)),"i.a")</f>
        <v>i.a</v>
      </c>
      <c r="V50" s="139" t="str">
        <f>_xlfn.IFNA(IF(ISBLANK(VLOOKUP($A50,GVgg!$D$12:CL$600,V$3,FALSE)),"i.a",VLOOKUP($A50,GVgg!$D$12:CL$600,V$3,FALSE)),"i.a")</f>
        <v>i.a</v>
      </c>
      <c r="W50" s="139" t="str">
        <f>_xlfn.IFNA(IF(ISBLANK(VLOOKUP($A50,GVgg!$D$12:CM$600,W$3,FALSE)),"i.a",VLOOKUP($A50,GVgg!$D$12:CM$600,W$3,FALSE)),"i.a")</f>
        <v>i.a</v>
      </c>
      <c r="X50" s="139" t="str">
        <f>_xlfn.IFNA(IF(ISBLANK(VLOOKUP($A50,GVgg!$D$12:CN$600,X$3,FALSE)),"i.a",VLOOKUP($A50,GVgg!$D$12:CN$600,X$3,FALSE)),"i.a")</f>
        <v>i.a</v>
      </c>
      <c r="Y50" s="139" t="str">
        <f>_xlfn.IFNA(IF(ISBLANK(VLOOKUP($A50,GVgg!$D$12:CO$600,Y$3,FALSE)),"i.a",VLOOKUP($A50,GVgg!$D$12:CO$600,Y$3,FALSE)),"i.a")</f>
        <v>i.a</v>
      </c>
    </row>
    <row r="51" spans="1:25" ht="12.9" customHeight="1" thickBot="1" x14ac:dyDescent="0.25">
      <c r="A51" s="83">
        <v>1260</v>
      </c>
      <c r="B51" s="81" t="e">
        <f>VLOOKUP(A51,GVgg!$D$12:$F$633,3,FALSE)</f>
        <v>#N/A</v>
      </c>
      <c r="C51" s="51" t="str">
        <f>_xlfn.IFNA(IF(ISBLANK(VLOOKUP($A51,GVgg!$D$11:BV$600,F$3,FALSE)),"i.f",VLOOKUP($A51,GVgg!$D$11:BV$600,F$3,FALSE)),"i.a")</f>
        <v>i.a</v>
      </c>
      <c r="D51" s="51" t="str">
        <f>_xlfn.IFNA(IF(ISBLANK(VLOOKUP($A51,GVgg!$D$11:BV$600,F$3-1,FALSE)),"",VLOOKUP($A51,GVgg!$D$11:BV$600,F$3-1,FALSE)),"")</f>
        <v/>
      </c>
      <c r="E51" s="137" t="s">
        <v>427</v>
      </c>
      <c r="F51" s="58" t="s">
        <v>3192</v>
      </c>
      <c r="G51" s="139" t="str">
        <f>_xlfn.IFNA(IF(ISBLANK(VLOOKUP($A51,GVgg!$D$12:BW$600,G$3,FALSE)),"i.a",VLOOKUP($A51,GVgg!$D$12:BW$600,G$3,FALSE)),"i.a")</f>
        <v>i.a</v>
      </c>
      <c r="H51" s="139" t="str">
        <f>_xlfn.IFNA(IF(ISBLANK(VLOOKUP($A51,GVgg!$D$12:BX$600,H$3,FALSE)),"i.a",VLOOKUP($A51,GVgg!$D$12:BX$600,H$3,FALSE)),"i.a")</f>
        <v>i.a</v>
      </c>
      <c r="I51" s="139" t="str">
        <f>_xlfn.IFNA(IF(ISBLANK(VLOOKUP($A51,GVgg!$D$12:BY$600,I$3,FALSE)),"i.a",VLOOKUP($A51,GVgg!$D$12:BY$600,I$3,FALSE)),"i.a")</f>
        <v>i.a</v>
      </c>
      <c r="J51" s="139" t="str">
        <f>_xlfn.IFNA(IF(ISBLANK(VLOOKUP($A51,GVgg!$D$12:BZ$600,J$3,FALSE)),"i.a",VLOOKUP($A51,GVgg!$D$12:BZ$600,J$3,FALSE)),"i.a")</f>
        <v>i.a</v>
      </c>
      <c r="K51" s="139" t="str">
        <f>_xlfn.IFNA(IF(ISBLANK(VLOOKUP($A51,GVgg!$D$12:CA$600,K$3,FALSE)),"i.a",VLOOKUP($A51,GVgg!$D$12:CA$600,K$3,FALSE)),"i.a")</f>
        <v>i.a</v>
      </c>
      <c r="L51" s="139" t="str">
        <f>_xlfn.IFNA(IF(ISBLANK(VLOOKUP($A51,GVgg!$D$12:CB$600,L$3,FALSE)),"i.a",VLOOKUP($A51,GVgg!$D$12:CB$600,L$3,FALSE)),"i.a")</f>
        <v>i.a</v>
      </c>
      <c r="M51" s="139" t="str">
        <f>_xlfn.IFNA(IF(ISBLANK(VLOOKUP($A51,GVgg!$D$12:CC$600,M$3,FALSE)),"i.a",VLOOKUP($A51,GVgg!$D$12:CC$600,M$3,FALSE)),"i.a")</f>
        <v>i.a</v>
      </c>
      <c r="N51" s="139" t="str">
        <f>_xlfn.IFNA(IF(ISBLANK(VLOOKUP($A51,GVgg!$D$12:CD$600,N$3,FALSE)),"i.a",VLOOKUP($A51,GVgg!$D$12:CD$600,N$3,FALSE)),"i.a")</f>
        <v>i.a</v>
      </c>
      <c r="O51" s="139" t="str">
        <f>_xlfn.IFNA(IF(ISBLANK(VLOOKUP($A51,GVgg!$D$12:CE$600,O$3,FALSE)),"i.a",VLOOKUP($A51,GVgg!$D$12:CE$600,O$3,FALSE)),"i.a")</f>
        <v>i.a</v>
      </c>
      <c r="P51" s="139" t="str">
        <f>_xlfn.IFNA(IF(ISBLANK(VLOOKUP($A51,GVgg!$D$12:CF$600,P$3,FALSE)),"i.a",VLOOKUP($A51,GVgg!$D$12:CF$600,P$3,FALSE)),"i.a")</f>
        <v>i.a</v>
      </c>
      <c r="Q51" s="139" t="str">
        <f>_xlfn.IFNA(IF(ISBLANK(VLOOKUP($A51,GVgg!$D$12:CG$600,Q$3,FALSE)),"i.a",VLOOKUP($A51,GVgg!$D$12:CG$600,Q$3,FALSE)),"i.a")</f>
        <v>i.a</v>
      </c>
      <c r="R51" s="139" t="str">
        <f>_xlfn.IFNA(IF(ISBLANK(VLOOKUP($A51,GVgg!$D$12:CH$600,R$3,FALSE)),"i.a",VLOOKUP($A51,GVgg!$D$12:CH$600,R$3,FALSE)),"i.a")</f>
        <v>i.a</v>
      </c>
      <c r="S51" s="139" t="str">
        <f>_xlfn.IFNA(IF(ISBLANK(VLOOKUP($A51,GVgg!$D$12:CI$600,S$3,FALSE)),"i.a",VLOOKUP($A51,GVgg!$D$12:CI$600,S$3,FALSE)),"i.a")</f>
        <v>i.a</v>
      </c>
      <c r="T51" s="139" t="str">
        <f>_xlfn.IFNA(IF(ISBLANK(VLOOKUP($A51,GVgg!$D$12:CJ$600,T$3,FALSE)),"i.a",VLOOKUP($A51,GVgg!$D$12:CJ$600,T$3,FALSE)),"i.a")</f>
        <v>i.a</v>
      </c>
      <c r="U51" s="139" t="str">
        <f>_xlfn.IFNA(IF(ISBLANK(VLOOKUP($A51,GVgg!$D$12:CK$600,U$3,FALSE)),"i.a",VLOOKUP($A51,GVgg!$D$12:CK$600,U$3,FALSE)),"i.a")</f>
        <v>i.a</v>
      </c>
      <c r="V51" s="139" t="str">
        <f>_xlfn.IFNA(IF(ISBLANK(VLOOKUP($A51,GVgg!$D$12:CL$600,V$3,FALSE)),"i.a",VLOOKUP($A51,GVgg!$D$12:CL$600,V$3,FALSE)),"i.a")</f>
        <v>i.a</v>
      </c>
      <c r="W51" s="139" t="str">
        <f>_xlfn.IFNA(IF(ISBLANK(VLOOKUP($A51,GVgg!$D$12:CM$600,W$3,FALSE)),"i.a",VLOOKUP($A51,GVgg!$D$12:CM$600,W$3,FALSE)),"i.a")</f>
        <v>i.a</v>
      </c>
      <c r="X51" s="139" t="str">
        <f>_xlfn.IFNA(IF(ISBLANK(VLOOKUP($A51,GVgg!$D$12:CN$600,X$3,FALSE)),"i.a",VLOOKUP($A51,GVgg!$D$12:CN$600,X$3,FALSE)),"i.a")</f>
        <v>i.a</v>
      </c>
      <c r="Y51" s="139" t="str">
        <f>_xlfn.IFNA(IF(ISBLANK(VLOOKUP($A51,GVgg!$D$12:CO$600,Y$3,FALSE)),"i.a",VLOOKUP($A51,GVgg!$D$12:CO$600,Y$3,FALSE)),"i.a")</f>
        <v>i.a</v>
      </c>
    </row>
    <row r="52" spans="1:25" ht="13.6" thickBot="1" x14ac:dyDescent="0.25">
      <c r="A52" s="83">
        <v>1598</v>
      </c>
      <c r="B52" s="81" t="e">
        <f>VLOOKUP(A52,GVgg!$D$12:$F$633,3,FALSE)</f>
        <v>#N/A</v>
      </c>
      <c r="C52" s="51" t="str">
        <f>_xlfn.IFNA(IF(ISBLANK(VLOOKUP($A52,GVgg!$D$11:BV$600,F$3,FALSE)),"i.f",VLOOKUP($A52,GVgg!$D$11:BV$600,F$3,FALSE)),"i.a")</f>
        <v>i.a</v>
      </c>
      <c r="D52" s="51" t="str">
        <f>_xlfn.IFNA(IF(ISBLANK(VLOOKUP($A52,GVgg!$D$11:BV$600,F$3-1,FALSE)),"",VLOOKUP($A52,GVgg!$D$11:BV$600,F$3-1,FALSE)),"")</f>
        <v/>
      </c>
      <c r="E52" s="137" t="s">
        <v>463</v>
      </c>
      <c r="F52" s="58" t="s">
        <v>3192</v>
      </c>
      <c r="G52" s="139" t="str">
        <f>_xlfn.IFNA(IF(ISBLANK(VLOOKUP($A52,GVgg!$D$12:BW$600,G$3,FALSE)),"i.a",VLOOKUP($A52,GVgg!$D$12:BW$600,G$3,FALSE)),"i.a")</f>
        <v>i.a</v>
      </c>
      <c r="H52" s="139" t="str">
        <f>_xlfn.IFNA(IF(ISBLANK(VLOOKUP($A52,GVgg!$D$12:BX$600,H$3,FALSE)),"i.a",VLOOKUP($A52,GVgg!$D$12:BX$600,H$3,FALSE)),"i.a")</f>
        <v>i.a</v>
      </c>
      <c r="I52" s="139" t="str">
        <f>_xlfn.IFNA(IF(ISBLANK(VLOOKUP($A52,GVgg!$D$12:BY$600,I$3,FALSE)),"i.a",VLOOKUP($A52,GVgg!$D$12:BY$600,I$3,FALSE)),"i.a")</f>
        <v>i.a</v>
      </c>
      <c r="J52" s="139" t="str">
        <f>_xlfn.IFNA(IF(ISBLANK(VLOOKUP($A52,GVgg!$D$12:BZ$600,J$3,FALSE)),"i.a",VLOOKUP($A52,GVgg!$D$12:BZ$600,J$3,FALSE)),"i.a")</f>
        <v>i.a</v>
      </c>
      <c r="K52" s="139" t="str">
        <f>_xlfn.IFNA(IF(ISBLANK(VLOOKUP($A52,GVgg!$D$12:CA$600,K$3,FALSE)),"i.a",VLOOKUP($A52,GVgg!$D$12:CA$600,K$3,FALSE)),"i.a")</f>
        <v>i.a</v>
      </c>
      <c r="L52" s="139" t="str">
        <f>_xlfn.IFNA(IF(ISBLANK(VLOOKUP($A52,GVgg!$D$12:CB$600,L$3,FALSE)),"i.a",VLOOKUP($A52,GVgg!$D$12:CB$600,L$3,FALSE)),"i.a")</f>
        <v>i.a</v>
      </c>
      <c r="M52" s="139" t="str">
        <f>_xlfn.IFNA(IF(ISBLANK(VLOOKUP($A52,GVgg!$D$12:CC$600,M$3,FALSE)),"i.a",VLOOKUP($A52,GVgg!$D$12:CC$600,M$3,FALSE)),"i.a")</f>
        <v>i.a</v>
      </c>
      <c r="N52" s="139" t="str">
        <f>_xlfn.IFNA(IF(ISBLANK(VLOOKUP($A52,GVgg!$D$12:CD$600,N$3,FALSE)),"i.a",VLOOKUP($A52,GVgg!$D$12:CD$600,N$3,FALSE)),"i.a")</f>
        <v>i.a</v>
      </c>
      <c r="O52" s="139" t="str">
        <f>_xlfn.IFNA(IF(ISBLANK(VLOOKUP($A52,GVgg!$D$12:CE$600,O$3,FALSE)),"i.a",VLOOKUP($A52,GVgg!$D$12:CE$600,O$3,FALSE)),"i.a")</f>
        <v>i.a</v>
      </c>
      <c r="P52" s="139" t="str">
        <f>_xlfn.IFNA(IF(ISBLANK(VLOOKUP($A52,GVgg!$D$12:CF$600,P$3,FALSE)),"i.a",VLOOKUP($A52,GVgg!$D$12:CF$600,P$3,FALSE)),"i.a")</f>
        <v>i.a</v>
      </c>
      <c r="Q52" s="139" t="str">
        <f>_xlfn.IFNA(IF(ISBLANK(VLOOKUP($A52,GVgg!$D$12:CG$600,Q$3,FALSE)),"i.a",VLOOKUP($A52,GVgg!$D$12:CG$600,Q$3,FALSE)),"i.a")</f>
        <v>i.a</v>
      </c>
      <c r="R52" s="139" t="str">
        <f>_xlfn.IFNA(IF(ISBLANK(VLOOKUP($A52,GVgg!$D$12:CH$600,R$3,FALSE)),"i.a",VLOOKUP($A52,GVgg!$D$12:CH$600,R$3,FALSE)),"i.a")</f>
        <v>i.a</v>
      </c>
      <c r="S52" s="139" t="str">
        <f>_xlfn.IFNA(IF(ISBLANK(VLOOKUP($A52,GVgg!$D$12:CI$600,S$3,FALSE)),"i.a",VLOOKUP($A52,GVgg!$D$12:CI$600,S$3,FALSE)),"i.a")</f>
        <v>i.a</v>
      </c>
      <c r="T52" s="139" t="str">
        <f>_xlfn.IFNA(IF(ISBLANK(VLOOKUP($A52,GVgg!$D$12:CJ$600,T$3,FALSE)),"i.a",VLOOKUP($A52,GVgg!$D$12:CJ$600,T$3,FALSE)),"i.a")</f>
        <v>i.a</v>
      </c>
      <c r="U52" s="139" t="str">
        <f>_xlfn.IFNA(IF(ISBLANK(VLOOKUP($A52,GVgg!$D$12:CK$600,U$3,FALSE)),"i.a",VLOOKUP($A52,GVgg!$D$12:CK$600,U$3,FALSE)),"i.a")</f>
        <v>i.a</v>
      </c>
      <c r="V52" s="139" t="str">
        <f>_xlfn.IFNA(IF(ISBLANK(VLOOKUP($A52,GVgg!$D$12:CL$600,V$3,FALSE)),"i.a",VLOOKUP($A52,GVgg!$D$12:CL$600,V$3,FALSE)),"i.a")</f>
        <v>i.a</v>
      </c>
      <c r="W52" s="139" t="str">
        <f>_xlfn.IFNA(IF(ISBLANK(VLOOKUP($A52,GVgg!$D$12:CM$600,W$3,FALSE)),"i.a",VLOOKUP($A52,GVgg!$D$12:CM$600,W$3,FALSE)),"i.a")</f>
        <v>i.a</v>
      </c>
      <c r="X52" s="139" t="str">
        <f>_xlfn.IFNA(IF(ISBLANK(VLOOKUP($A52,GVgg!$D$12:CN$600,X$3,FALSE)),"i.a",VLOOKUP($A52,GVgg!$D$12:CN$600,X$3,FALSE)),"i.a")</f>
        <v>i.a</v>
      </c>
      <c r="Y52" s="139" t="str">
        <f>_xlfn.IFNA(IF(ISBLANK(VLOOKUP($A52,GVgg!$D$12:CO$600,Y$3,FALSE)),"i.a",VLOOKUP($A52,GVgg!$D$12:CO$600,Y$3,FALSE)),"i.a")</f>
        <v>i.a</v>
      </c>
    </row>
    <row r="53" spans="1:25" ht="13.6" thickBot="1" x14ac:dyDescent="0.25">
      <c r="A53" s="83">
        <v>1261</v>
      </c>
      <c r="B53" s="81" t="e">
        <f>VLOOKUP(A53,GVgg!$D$12:$F$633,3,FALSE)</f>
        <v>#N/A</v>
      </c>
      <c r="C53" s="51" t="str">
        <f>_xlfn.IFNA(IF(ISBLANK(VLOOKUP($A53,GVgg!$D$11:BV$600,F$3,FALSE)),"i.f",VLOOKUP($A53,GVgg!$D$11:BV$600,F$3,FALSE)),"i.a")</f>
        <v>i.a</v>
      </c>
      <c r="D53" s="51" t="str">
        <f>_xlfn.IFNA(IF(ISBLANK(VLOOKUP($A53,GVgg!$D$11:BV$600,F$3-1,FALSE)),"",VLOOKUP($A53,GVgg!$D$11:BV$600,F$3-1,FALSE)),"")</f>
        <v/>
      </c>
      <c r="E53" s="137" t="s">
        <v>132</v>
      </c>
      <c r="F53" s="58" t="s">
        <v>3192</v>
      </c>
      <c r="G53" s="139" t="str">
        <f>_xlfn.IFNA(IF(ISBLANK(VLOOKUP($A53,GVgg!$D$12:BW$600,G$3,FALSE)),"i.a",VLOOKUP($A53,GVgg!$D$12:BW$600,G$3,FALSE)),"i.a")</f>
        <v>i.a</v>
      </c>
      <c r="H53" s="139" t="str">
        <f>_xlfn.IFNA(IF(ISBLANK(VLOOKUP($A53,GVgg!$D$12:BX$600,H$3,FALSE)),"i.a",VLOOKUP($A53,GVgg!$D$12:BX$600,H$3,FALSE)),"i.a")</f>
        <v>i.a</v>
      </c>
      <c r="I53" s="139" t="str">
        <f>_xlfn.IFNA(IF(ISBLANK(VLOOKUP($A53,GVgg!$D$12:BY$600,I$3,FALSE)),"i.a",VLOOKUP($A53,GVgg!$D$12:BY$600,I$3,FALSE)),"i.a")</f>
        <v>i.a</v>
      </c>
      <c r="J53" s="139" t="str">
        <f>_xlfn.IFNA(IF(ISBLANK(VLOOKUP($A53,GVgg!$D$12:BZ$600,J$3,FALSE)),"i.a",VLOOKUP($A53,GVgg!$D$12:BZ$600,J$3,FALSE)),"i.a")</f>
        <v>i.a</v>
      </c>
      <c r="K53" s="139" t="str">
        <f>_xlfn.IFNA(IF(ISBLANK(VLOOKUP($A53,GVgg!$D$12:CA$600,K$3,FALSE)),"i.a",VLOOKUP($A53,GVgg!$D$12:CA$600,K$3,FALSE)),"i.a")</f>
        <v>i.a</v>
      </c>
      <c r="L53" s="139" t="str">
        <f>_xlfn.IFNA(IF(ISBLANK(VLOOKUP($A53,GVgg!$D$12:CB$600,L$3,FALSE)),"i.a",VLOOKUP($A53,GVgg!$D$12:CB$600,L$3,FALSE)),"i.a")</f>
        <v>i.a</v>
      </c>
      <c r="M53" s="139" t="str">
        <f>_xlfn.IFNA(IF(ISBLANK(VLOOKUP($A53,GVgg!$D$12:CC$600,M$3,FALSE)),"i.a",VLOOKUP($A53,GVgg!$D$12:CC$600,M$3,FALSE)),"i.a")</f>
        <v>i.a</v>
      </c>
      <c r="N53" s="139" t="str">
        <f>_xlfn.IFNA(IF(ISBLANK(VLOOKUP($A53,GVgg!$D$12:CD$600,N$3,FALSE)),"i.a",VLOOKUP($A53,GVgg!$D$12:CD$600,N$3,FALSE)),"i.a")</f>
        <v>i.a</v>
      </c>
      <c r="O53" s="139" t="str">
        <f>_xlfn.IFNA(IF(ISBLANK(VLOOKUP($A53,GVgg!$D$12:CE$600,O$3,FALSE)),"i.a",VLOOKUP($A53,GVgg!$D$12:CE$600,O$3,FALSE)),"i.a")</f>
        <v>i.a</v>
      </c>
      <c r="P53" s="139" t="str">
        <f>_xlfn.IFNA(IF(ISBLANK(VLOOKUP($A53,GVgg!$D$12:CF$600,P$3,FALSE)),"i.a",VLOOKUP($A53,GVgg!$D$12:CF$600,P$3,FALSE)),"i.a")</f>
        <v>i.a</v>
      </c>
      <c r="Q53" s="139" t="str">
        <f>_xlfn.IFNA(IF(ISBLANK(VLOOKUP($A53,GVgg!$D$12:CG$600,Q$3,FALSE)),"i.a",VLOOKUP($A53,GVgg!$D$12:CG$600,Q$3,FALSE)),"i.a")</f>
        <v>i.a</v>
      </c>
      <c r="R53" s="139" t="str">
        <f>_xlfn.IFNA(IF(ISBLANK(VLOOKUP($A53,GVgg!$D$12:CH$600,R$3,FALSE)),"i.a",VLOOKUP($A53,GVgg!$D$12:CH$600,R$3,FALSE)),"i.a")</f>
        <v>i.a</v>
      </c>
      <c r="S53" s="139" t="str">
        <f>_xlfn.IFNA(IF(ISBLANK(VLOOKUP($A53,GVgg!$D$12:CI$600,S$3,FALSE)),"i.a",VLOOKUP($A53,GVgg!$D$12:CI$600,S$3,FALSE)),"i.a")</f>
        <v>i.a</v>
      </c>
      <c r="T53" s="139" t="str">
        <f>_xlfn.IFNA(IF(ISBLANK(VLOOKUP($A53,GVgg!$D$12:CJ$600,T$3,FALSE)),"i.a",VLOOKUP($A53,GVgg!$D$12:CJ$600,T$3,FALSE)),"i.a")</f>
        <v>i.a</v>
      </c>
      <c r="U53" s="139" t="str">
        <f>_xlfn.IFNA(IF(ISBLANK(VLOOKUP($A53,GVgg!$D$12:CK$600,U$3,FALSE)),"i.a",VLOOKUP($A53,GVgg!$D$12:CK$600,U$3,FALSE)),"i.a")</f>
        <v>i.a</v>
      </c>
      <c r="V53" s="139" t="str">
        <f>_xlfn.IFNA(IF(ISBLANK(VLOOKUP($A53,GVgg!$D$12:CL$600,V$3,FALSE)),"i.a",VLOOKUP($A53,GVgg!$D$12:CL$600,V$3,FALSE)),"i.a")</f>
        <v>i.a</v>
      </c>
      <c r="W53" s="139" t="str">
        <f>_xlfn.IFNA(IF(ISBLANK(VLOOKUP($A53,GVgg!$D$12:CM$600,W$3,FALSE)),"i.a",VLOOKUP($A53,GVgg!$D$12:CM$600,W$3,FALSE)),"i.a")</f>
        <v>i.a</v>
      </c>
      <c r="X53" s="139" t="str">
        <f>_xlfn.IFNA(IF(ISBLANK(VLOOKUP($A53,GVgg!$D$12:CN$600,X$3,FALSE)),"i.a",VLOOKUP($A53,GVgg!$D$12:CN$600,X$3,FALSE)),"i.a")</f>
        <v>i.a</v>
      </c>
      <c r="Y53" s="139" t="str">
        <f>_xlfn.IFNA(IF(ISBLANK(VLOOKUP($A53,GVgg!$D$12:CO$600,Y$3,FALSE)),"i.a",VLOOKUP($A53,GVgg!$D$12:CO$600,Y$3,FALSE)),"i.a")</f>
        <v>i.a</v>
      </c>
    </row>
    <row r="54" spans="1:25" ht="13.6" thickBot="1" x14ac:dyDescent="0.25">
      <c r="A54" s="83">
        <v>1257</v>
      </c>
      <c r="B54" s="81" t="e">
        <f>VLOOKUP(A54,GVgg!$D$12:$F$633,3,FALSE)</f>
        <v>#N/A</v>
      </c>
      <c r="C54" s="51" t="str">
        <f>_xlfn.IFNA(IF(ISBLANK(VLOOKUP($A54,GVgg!$D$11:BV$600,F$3,FALSE)),"i.f",VLOOKUP($A54,GVgg!$D$11:BV$600,F$3,FALSE)),"i.a")</f>
        <v>i.a</v>
      </c>
      <c r="D54" s="51" t="str">
        <f>_xlfn.IFNA(IF(ISBLANK(VLOOKUP($A54,GVgg!$D$11:BV$600,F$3-1,FALSE)),"",VLOOKUP($A54,GVgg!$D$11:BV$600,F$3-1,FALSE)),"")</f>
        <v/>
      </c>
      <c r="E54" s="137" t="s">
        <v>131</v>
      </c>
      <c r="F54" s="58" t="s">
        <v>3192</v>
      </c>
      <c r="G54" s="139" t="str">
        <f>_xlfn.IFNA(IF(ISBLANK(VLOOKUP($A54,GVgg!$D$12:BW$600,G$3,FALSE)),"i.a",VLOOKUP($A54,GVgg!$D$12:BW$600,G$3,FALSE)),"i.a")</f>
        <v>i.a</v>
      </c>
      <c r="H54" s="139" t="str">
        <f>_xlfn.IFNA(IF(ISBLANK(VLOOKUP($A54,GVgg!$D$12:BX$600,H$3,FALSE)),"i.a",VLOOKUP($A54,GVgg!$D$12:BX$600,H$3,FALSE)),"i.a")</f>
        <v>i.a</v>
      </c>
      <c r="I54" s="139" t="str">
        <f>_xlfn.IFNA(IF(ISBLANK(VLOOKUP($A54,GVgg!$D$12:BY$600,I$3,FALSE)),"i.a",VLOOKUP($A54,GVgg!$D$12:BY$600,I$3,FALSE)),"i.a")</f>
        <v>i.a</v>
      </c>
      <c r="J54" s="139" t="str">
        <f>_xlfn.IFNA(IF(ISBLANK(VLOOKUP($A54,GVgg!$D$12:BZ$600,J$3,FALSE)),"i.a",VLOOKUP($A54,GVgg!$D$12:BZ$600,J$3,FALSE)),"i.a")</f>
        <v>i.a</v>
      </c>
      <c r="K54" s="139" t="str">
        <f>_xlfn.IFNA(IF(ISBLANK(VLOOKUP($A54,GVgg!$D$12:CA$600,K$3,FALSE)),"i.a",VLOOKUP($A54,GVgg!$D$12:CA$600,K$3,FALSE)),"i.a")</f>
        <v>i.a</v>
      </c>
      <c r="L54" s="139" t="str">
        <f>_xlfn.IFNA(IF(ISBLANK(VLOOKUP($A54,GVgg!$D$12:CB$600,L$3,FALSE)),"i.a",VLOOKUP($A54,GVgg!$D$12:CB$600,L$3,FALSE)),"i.a")</f>
        <v>i.a</v>
      </c>
      <c r="M54" s="139" t="str">
        <f>_xlfn.IFNA(IF(ISBLANK(VLOOKUP($A54,GVgg!$D$12:CC$600,M$3,FALSE)),"i.a",VLOOKUP($A54,GVgg!$D$12:CC$600,M$3,FALSE)),"i.a")</f>
        <v>i.a</v>
      </c>
      <c r="N54" s="139" t="str">
        <f>_xlfn.IFNA(IF(ISBLANK(VLOOKUP($A54,GVgg!$D$12:CD$600,N$3,FALSE)),"i.a",VLOOKUP($A54,GVgg!$D$12:CD$600,N$3,FALSE)),"i.a")</f>
        <v>i.a</v>
      </c>
      <c r="O54" s="139" t="str">
        <f>_xlfn.IFNA(IF(ISBLANK(VLOOKUP($A54,GVgg!$D$12:CE$600,O$3,FALSE)),"i.a",VLOOKUP($A54,GVgg!$D$12:CE$600,O$3,FALSE)),"i.a")</f>
        <v>i.a</v>
      </c>
      <c r="P54" s="139" t="str">
        <f>_xlfn.IFNA(IF(ISBLANK(VLOOKUP($A54,GVgg!$D$12:CF$600,P$3,FALSE)),"i.a",VLOOKUP($A54,GVgg!$D$12:CF$600,P$3,FALSE)),"i.a")</f>
        <v>i.a</v>
      </c>
      <c r="Q54" s="139" t="str">
        <f>_xlfn.IFNA(IF(ISBLANK(VLOOKUP($A54,GVgg!$D$12:CG$600,Q$3,FALSE)),"i.a",VLOOKUP($A54,GVgg!$D$12:CG$600,Q$3,FALSE)),"i.a")</f>
        <v>i.a</v>
      </c>
      <c r="R54" s="139" t="str">
        <f>_xlfn.IFNA(IF(ISBLANK(VLOOKUP($A54,GVgg!$D$12:CH$600,R$3,FALSE)),"i.a",VLOOKUP($A54,GVgg!$D$12:CH$600,R$3,FALSE)),"i.a")</f>
        <v>i.a</v>
      </c>
      <c r="S54" s="139" t="str">
        <f>_xlfn.IFNA(IF(ISBLANK(VLOOKUP($A54,GVgg!$D$12:CI$600,S$3,FALSE)),"i.a",VLOOKUP($A54,GVgg!$D$12:CI$600,S$3,FALSE)),"i.a")</f>
        <v>i.a</v>
      </c>
      <c r="T54" s="139" t="str">
        <f>_xlfn.IFNA(IF(ISBLANK(VLOOKUP($A54,GVgg!$D$12:CJ$600,T$3,FALSE)),"i.a",VLOOKUP($A54,GVgg!$D$12:CJ$600,T$3,FALSE)),"i.a")</f>
        <v>i.a</v>
      </c>
      <c r="U54" s="139" t="str">
        <f>_xlfn.IFNA(IF(ISBLANK(VLOOKUP($A54,GVgg!$D$12:CK$600,U$3,FALSE)),"i.a",VLOOKUP($A54,GVgg!$D$12:CK$600,U$3,FALSE)),"i.a")</f>
        <v>i.a</v>
      </c>
      <c r="V54" s="139" t="str">
        <f>_xlfn.IFNA(IF(ISBLANK(VLOOKUP($A54,GVgg!$D$12:CL$600,V$3,FALSE)),"i.a",VLOOKUP($A54,GVgg!$D$12:CL$600,V$3,FALSE)),"i.a")</f>
        <v>i.a</v>
      </c>
      <c r="W54" s="139" t="str">
        <f>_xlfn.IFNA(IF(ISBLANK(VLOOKUP($A54,GVgg!$D$12:CM$600,W$3,FALSE)),"i.a",VLOOKUP($A54,GVgg!$D$12:CM$600,W$3,FALSE)),"i.a")</f>
        <v>i.a</v>
      </c>
      <c r="X54" s="139" t="str">
        <f>_xlfn.IFNA(IF(ISBLANK(VLOOKUP($A54,GVgg!$D$12:CN$600,X$3,FALSE)),"i.a",VLOOKUP($A54,GVgg!$D$12:CN$600,X$3,FALSE)),"i.a")</f>
        <v>i.a</v>
      </c>
      <c r="Y54" s="139" t="str">
        <f>_xlfn.IFNA(IF(ISBLANK(VLOOKUP($A54,GVgg!$D$12:CO$600,Y$3,FALSE)),"i.a",VLOOKUP($A54,GVgg!$D$12:CO$600,Y$3,FALSE)),"i.a")</f>
        <v>i.a</v>
      </c>
    </row>
    <row r="55" spans="1:25" ht="13.6" thickBot="1" x14ac:dyDescent="0.25">
      <c r="A55" s="83">
        <v>1263</v>
      </c>
      <c r="B55" s="81" t="e">
        <f>VLOOKUP(A55,GVgg!$D$12:$F$633,3,FALSE)</f>
        <v>#N/A</v>
      </c>
      <c r="C55" s="51" t="str">
        <f>_xlfn.IFNA(IF(ISBLANK(VLOOKUP($A55,GVgg!$D$11:BV$600,F$3,FALSE)),"i.f",VLOOKUP($A55,GVgg!$D$11:BV$600,F$3,FALSE)),"i.a")</f>
        <v>i.a</v>
      </c>
      <c r="D55" s="51" t="str">
        <f>_xlfn.IFNA(IF(ISBLANK(VLOOKUP($A55,GVgg!$D$11:BV$600,F$3-1,FALSE)),"",VLOOKUP($A55,GVgg!$D$11:BV$600,F$3-1,FALSE)),"")</f>
        <v/>
      </c>
      <c r="E55" s="137" t="s">
        <v>431</v>
      </c>
      <c r="F55" s="58" t="s">
        <v>3192</v>
      </c>
      <c r="G55" s="139" t="str">
        <f>_xlfn.IFNA(IF(ISBLANK(VLOOKUP($A55,GVgg!$D$12:BW$600,G$3,FALSE)),"i.a",VLOOKUP($A55,GVgg!$D$12:BW$600,G$3,FALSE)),"i.a")</f>
        <v>i.a</v>
      </c>
      <c r="H55" s="139" t="str">
        <f>_xlfn.IFNA(IF(ISBLANK(VLOOKUP($A55,GVgg!$D$12:BX$600,H$3,FALSE)),"i.a",VLOOKUP($A55,GVgg!$D$12:BX$600,H$3,FALSE)),"i.a")</f>
        <v>i.a</v>
      </c>
      <c r="I55" s="139" t="str">
        <f>_xlfn.IFNA(IF(ISBLANK(VLOOKUP($A55,GVgg!$D$12:BY$600,I$3,FALSE)),"i.a",VLOOKUP($A55,GVgg!$D$12:BY$600,I$3,FALSE)),"i.a")</f>
        <v>i.a</v>
      </c>
      <c r="J55" s="139" t="str">
        <f>_xlfn.IFNA(IF(ISBLANK(VLOOKUP($A55,GVgg!$D$12:BZ$600,J$3,FALSE)),"i.a",VLOOKUP($A55,GVgg!$D$12:BZ$600,J$3,FALSE)),"i.a")</f>
        <v>i.a</v>
      </c>
      <c r="K55" s="139" t="str">
        <f>_xlfn.IFNA(IF(ISBLANK(VLOOKUP($A55,GVgg!$D$12:CA$600,K$3,FALSE)),"i.a",VLOOKUP($A55,GVgg!$D$12:CA$600,K$3,FALSE)),"i.a")</f>
        <v>i.a</v>
      </c>
      <c r="L55" s="139" t="str">
        <f>_xlfn.IFNA(IF(ISBLANK(VLOOKUP($A55,GVgg!$D$12:CB$600,L$3,FALSE)),"i.a",VLOOKUP($A55,GVgg!$D$12:CB$600,L$3,FALSE)),"i.a")</f>
        <v>i.a</v>
      </c>
      <c r="M55" s="139" t="str">
        <f>_xlfn.IFNA(IF(ISBLANK(VLOOKUP($A55,GVgg!$D$12:CC$600,M$3,FALSE)),"i.a",VLOOKUP($A55,GVgg!$D$12:CC$600,M$3,FALSE)),"i.a")</f>
        <v>i.a</v>
      </c>
      <c r="N55" s="139" t="str">
        <f>_xlfn.IFNA(IF(ISBLANK(VLOOKUP($A55,GVgg!$D$12:CD$600,N$3,FALSE)),"i.a",VLOOKUP($A55,GVgg!$D$12:CD$600,N$3,FALSE)),"i.a")</f>
        <v>i.a</v>
      </c>
      <c r="O55" s="139" t="str">
        <f>_xlfn.IFNA(IF(ISBLANK(VLOOKUP($A55,GVgg!$D$12:CE$600,O$3,FALSE)),"i.a",VLOOKUP($A55,GVgg!$D$12:CE$600,O$3,FALSE)),"i.a")</f>
        <v>i.a</v>
      </c>
      <c r="P55" s="139" t="str">
        <f>_xlfn.IFNA(IF(ISBLANK(VLOOKUP($A55,GVgg!$D$12:CF$600,P$3,FALSE)),"i.a",VLOOKUP($A55,GVgg!$D$12:CF$600,P$3,FALSE)),"i.a")</f>
        <v>i.a</v>
      </c>
      <c r="Q55" s="139" t="str">
        <f>_xlfn.IFNA(IF(ISBLANK(VLOOKUP($A55,GVgg!$D$12:CG$600,Q$3,FALSE)),"i.a",VLOOKUP($A55,GVgg!$D$12:CG$600,Q$3,FALSE)),"i.a")</f>
        <v>i.a</v>
      </c>
      <c r="R55" s="139" t="str">
        <f>_xlfn.IFNA(IF(ISBLANK(VLOOKUP($A55,GVgg!$D$12:CH$600,R$3,FALSE)),"i.a",VLOOKUP($A55,GVgg!$D$12:CH$600,R$3,FALSE)),"i.a")</f>
        <v>i.a</v>
      </c>
      <c r="S55" s="139" t="str">
        <f>_xlfn.IFNA(IF(ISBLANK(VLOOKUP($A55,GVgg!$D$12:CI$600,S$3,FALSE)),"i.a",VLOOKUP($A55,GVgg!$D$12:CI$600,S$3,FALSE)),"i.a")</f>
        <v>i.a</v>
      </c>
      <c r="T55" s="139" t="str">
        <f>_xlfn.IFNA(IF(ISBLANK(VLOOKUP($A55,GVgg!$D$12:CJ$600,T$3,FALSE)),"i.a",VLOOKUP($A55,GVgg!$D$12:CJ$600,T$3,FALSE)),"i.a")</f>
        <v>i.a</v>
      </c>
      <c r="U55" s="139" t="str">
        <f>_xlfn.IFNA(IF(ISBLANK(VLOOKUP($A55,GVgg!$D$12:CK$600,U$3,FALSE)),"i.a",VLOOKUP($A55,GVgg!$D$12:CK$600,U$3,FALSE)),"i.a")</f>
        <v>i.a</v>
      </c>
      <c r="V55" s="139" t="str">
        <f>_xlfn.IFNA(IF(ISBLANK(VLOOKUP($A55,GVgg!$D$12:CL$600,V$3,FALSE)),"i.a",VLOOKUP($A55,GVgg!$D$12:CL$600,V$3,FALSE)),"i.a")</f>
        <v>i.a</v>
      </c>
      <c r="W55" s="139" t="str">
        <f>_xlfn.IFNA(IF(ISBLANK(VLOOKUP($A55,GVgg!$D$12:CM$600,W$3,FALSE)),"i.a",VLOOKUP($A55,GVgg!$D$12:CM$600,W$3,FALSE)),"i.a")</f>
        <v>i.a</v>
      </c>
      <c r="X55" s="139" t="str">
        <f>_xlfn.IFNA(IF(ISBLANK(VLOOKUP($A55,GVgg!$D$12:CN$600,X$3,FALSE)),"i.a",VLOOKUP($A55,GVgg!$D$12:CN$600,X$3,FALSE)),"i.a")</f>
        <v>i.a</v>
      </c>
      <c r="Y55" s="139" t="str">
        <f>_xlfn.IFNA(IF(ISBLANK(VLOOKUP($A55,GVgg!$D$12:CO$600,Y$3,FALSE)),"i.a",VLOOKUP($A55,GVgg!$D$12:CO$600,Y$3,FALSE)),"i.a")</f>
        <v>i.a</v>
      </c>
    </row>
    <row r="56" spans="1:25" ht="13.6" thickBot="1" x14ac:dyDescent="0.25">
      <c r="A56" s="83">
        <v>1603</v>
      </c>
      <c r="B56" s="81" t="e">
        <f>VLOOKUP(A56,GVgg!$D$12:$F$633,3,FALSE)</f>
        <v>#N/A</v>
      </c>
      <c r="C56" s="51" t="str">
        <f>_xlfn.IFNA(IF(ISBLANK(VLOOKUP($A56,GVgg!$D$11:BV$600,F$3,FALSE)),"i.f",VLOOKUP($A56,GVgg!$D$11:BV$600,F$3,FALSE)),"i.a")</f>
        <v>i.a</v>
      </c>
      <c r="D56" s="51" t="str">
        <f>_xlfn.IFNA(IF(ISBLANK(VLOOKUP($A56,GVgg!$D$11:BV$600,F$3-1,FALSE)),"",VLOOKUP($A56,GVgg!$D$11:BV$600,F$3-1,FALSE)),"")</f>
        <v/>
      </c>
      <c r="E56" s="137" t="s">
        <v>436</v>
      </c>
      <c r="F56" s="58" t="s">
        <v>3192</v>
      </c>
      <c r="G56" s="139" t="str">
        <f>_xlfn.IFNA(IF(ISBLANK(VLOOKUP($A56,GVgg!$D$12:BW$600,G$3,FALSE)),"i.a",VLOOKUP($A56,GVgg!$D$12:BW$600,G$3,FALSE)),"i.a")</f>
        <v>i.a</v>
      </c>
      <c r="H56" s="139" t="str">
        <f>_xlfn.IFNA(IF(ISBLANK(VLOOKUP($A56,GVgg!$D$12:BX$600,H$3,FALSE)),"i.a",VLOOKUP($A56,GVgg!$D$12:BX$600,H$3,FALSE)),"i.a")</f>
        <v>i.a</v>
      </c>
      <c r="I56" s="139" t="str">
        <f>_xlfn.IFNA(IF(ISBLANK(VLOOKUP($A56,GVgg!$D$12:BY$600,I$3,FALSE)),"i.a",VLOOKUP($A56,GVgg!$D$12:BY$600,I$3,FALSE)),"i.a")</f>
        <v>i.a</v>
      </c>
      <c r="J56" s="139" t="str">
        <f>_xlfn.IFNA(IF(ISBLANK(VLOOKUP($A56,GVgg!$D$12:BZ$600,J$3,FALSE)),"i.a",VLOOKUP($A56,GVgg!$D$12:BZ$600,J$3,FALSE)),"i.a")</f>
        <v>i.a</v>
      </c>
      <c r="K56" s="139" t="str">
        <f>_xlfn.IFNA(IF(ISBLANK(VLOOKUP($A56,GVgg!$D$12:CA$600,K$3,FALSE)),"i.a",VLOOKUP($A56,GVgg!$D$12:CA$600,K$3,FALSE)),"i.a")</f>
        <v>i.a</v>
      </c>
      <c r="L56" s="139" t="str">
        <f>_xlfn.IFNA(IF(ISBLANK(VLOOKUP($A56,GVgg!$D$12:CB$600,L$3,FALSE)),"i.a",VLOOKUP($A56,GVgg!$D$12:CB$600,L$3,FALSE)),"i.a")</f>
        <v>i.a</v>
      </c>
      <c r="M56" s="139" t="str">
        <f>_xlfn.IFNA(IF(ISBLANK(VLOOKUP($A56,GVgg!$D$12:CC$600,M$3,FALSE)),"i.a",VLOOKUP($A56,GVgg!$D$12:CC$600,M$3,FALSE)),"i.a")</f>
        <v>i.a</v>
      </c>
      <c r="N56" s="139" t="str">
        <f>_xlfn.IFNA(IF(ISBLANK(VLOOKUP($A56,GVgg!$D$12:CD$600,N$3,FALSE)),"i.a",VLOOKUP($A56,GVgg!$D$12:CD$600,N$3,FALSE)),"i.a")</f>
        <v>i.a</v>
      </c>
      <c r="O56" s="139" t="str">
        <f>_xlfn.IFNA(IF(ISBLANK(VLOOKUP($A56,GVgg!$D$12:CE$600,O$3,FALSE)),"i.a",VLOOKUP($A56,GVgg!$D$12:CE$600,O$3,FALSE)),"i.a")</f>
        <v>i.a</v>
      </c>
      <c r="P56" s="139" t="str">
        <f>_xlfn.IFNA(IF(ISBLANK(VLOOKUP($A56,GVgg!$D$12:CF$600,P$3,FALSE)),"i.a",VLOOKUP($A56,GVgg!$D$12:CF$600,P$3,FALSE)),"i.a")</f>
        <v>i.a</v>
      </c>
      <c r="Q56" s="139" t="str">
        <f>_xlfn.IFNA(IF(ISBLANK(VLOOKUP($A56,GVgg!$D$12:CG$600,Q$3,FALSE)),"i.a",VLOOKUP($A56,GVgg!$D$12:CG$600,Q$3,FALSE)),"i.a")</f>
        <v>i.a</v>
      </c>
      <c r="R56" s="139" t="str">
        <f>_xlfn.IFNA(IF(ISBLANK(VLOOKUP($A56,GVgg!$D$12:CH$600,R$3,FALSE)),"i.a",VLOOKUP($A56,GVgg!$D$12:CH$600,R$3,FALSE)),"i.a")</f>
        <v>i.a</v>
      </c>
      <c r="S56" s="139" t="str">
        <f>_xlfn.IFNA(IF(ISBLANK(VLOOKUP($A56,GVgg!$D$12:CI$600,S$3,FALSE)),"i.a",VLOOKUP($A56,GVgg!$D$12:CI$600,S$3,FALSE)),"i.a")</f>
        <v>i.a</v>
      </c>
      <c r="T56" s="139" t="str">
        <f>_xlfn.IFNA(IF(ISBLANK(VLOOKUP($A56,GVgg!$D$12:CJ$600,T$3,FALSE)),"i.a",VLOOKUP($A56,GVgg!$D$12:CJ$600,T$3,FALSE)),"i.a")</f>
        <v>i.a</v>
      </c>
      <c r="U56" s="139" t="str">
        <f>_xlfn.IFNA(IF(ISBLANK(VLOOKUP($A56,GVgg!$D$12:CK$600,U$3,FALSE)),"i.a",VLOOKUP($A56,GVgg!$D$12:CK$600,U$3,FALSE)),"i.a")</f>
        <v>i.a</v>
      </c>
      <c r="V56" s="139" t="str">
        <f>_xlfn.IFNA(IF(ISBLANK(VLOOKUP($A56,GVgg!$D$12:CL$600,V$3,FALSE)),"i.a",VLOOKUP($A56,GVgg!$D$12:CL$600,V$3,FALSE)),"i.a")</f>
        <v>i.a</v>
      </c>
      <c r="W56" s="139" t="str">
        <f>_xlfn.IFNA(IF(ISBLANK(VLOOKUP($A56,GVgg!$D$12:CM$600,W$3,FALSE)),"i.a",VLOOKUP($A56,GVgg!$D$12:CM$600,W$3,FALSE)),"i.a")</f>
        <v>i.a</v>
      </c>
      <c r="X56" s="139" t="str">
        <f>_xlfn.IFNA(IF(ISBLANK(VLOOKUP($A56,GVgg!$D$12:CN$600,X$3,FALSE)),"i.a",VLOOKUP($A56,GVgg!$D$12:CN$600,X$3,FALSE)),"i.a")</f>
        <v>i.a</v>
      </c>
      <c r="Y56" s="139" t="str">
        <f>_xlfn.IFNA(IF(ISBLANK(VLOOKUP($A56,GVgg!$D$12:CO$600,Y$3,FALSE)),"i.a",VLOOKUP($A56,GVgg!$D$12:CO$600,Y$3,FALSE)),"i.a")</f>
        <v>i.a</v>
      </c>
    </row>
    <row r="57" spans="1:25" ht="13.6" thickBot="1" x14ac:dyDescent="0.25">
      <c r="A57" s="83">
        <v>1262</v>
      </c>
      <c r="B57" s="81" t="e">
        <f>VLOOKUP(A57,GVgg!$D$12:$F$633,3,FALSE)</f>
        <v>#N/A</v>
      </c>
      <c r="C57" s="51" t="str">
        <f>_xlfn.IFNA(IF(ISBLANK(VLOOKUP($A57,GVgg!$D$11:BV$600,F$3,FALSE)),"i.f",VLOOKUP($A57,GVgg!$D$11:BV$600,F$3,FALSE)),"i.a")</f>
        <v>i.a</v>
      </c>
      <c r="D57" s="51" t="str">
        <f>_xlfn.IFNA(IF(ISBLANK(VLOOKUP($A57,GVgg!$D$11:BV$600,F$3-1,FALSE)),"",VLOOKUP($A57,GVgg!$D$11:BV$600,F$3-1,FALSE)),"")</f>
        <v/>
      </c>
      <c r="E57" s="137" t="s">
        <v>133</v>
      </c>
      <c r="F57" s="58" t="s">
        <v>3192</v>
      </c>
      <c r="G57" s="139" t="str">
        <f>_xlfn.IFNA(IF(ISBLANK(VLOOKUP($A57,GVgg!$D$12:BW$600,G$3,FALSE)),"i.a",VLOOKUP($A57,GVgg!$D$12:BW$600,G$3,FALSE)),"i.a")</f>
        <v>i.a</v>
      </c>
      <c r="H57" s="139" t="str">
        <f>_xlfn.IFNA(IF(ISBLANK(VLOOKUP($A57,GVgg!$D$12:BX$600,H$3,FALSE)),"i.a",VLOOKUP($A57,GVgg!$D$12:BX$600,H$3,FALSE)),"i.a")</f>
        <v>i.a</v>
      </c>
      <c r="I57" s="139" t="str">
        <f>_xlfn.IFNA(IF(ISBLANK(VLOOKUP($A57,GVgg!$D$12:BY$600,I$3,FALSE)),"i.a",VLOOKUP($A57,GVgg!$D$12:BY$600,I$3,FALSE)),"i.a")</f>
        <v>i.a</v>
      </c>
      <c r="J57" s="139" t="str">
        <f>_xlfn.IFNA(IF(ISBLANK(VLOOKUP($A57,GVgg!$D$12:BZ$600,J$3,FALSE)),"i.a",VLOOKUP($A57,GVgg!$D$12:BZ$600,J$3,FALSE)),"i.a")</f>
        <v>i.a</v>
      </c>
      <c r="K57" s="139" t="str">
        <f>_xlfn.IFNA(IF(ISBLANK(VLOOKUP($A57,GVgg!$D$12:CA$600,K$3,FALSE)),"i.a",VLOOKUP($A57,GVgg!$D$12:CA$600,K$3,FALSE)),"i.a")</f>
        <v>i.a</v>
      </c>
      <c r="L57" s="139" t="str">
        <f>_xlfn.IFNA(IF(ISBLANK(VLOOKUP($A57,GVgg!$D$12:CB$600,L$3,FALSE)),"i.a",VLOOKUP($A57,GVgg!$D$12:CB$600,L$3,FALSE)),"i.a")</f>
        <v>i.a</v>
      </c>
      <c r="M57" s="139" t="str">
        <f>_xlfn.IFNA(IF(ISBLANK(VLOOKUP($A57,GVgg!$D$12:CC$600,M$3,FALSE)),"i.a",VLOOKUP($A57,GVgg!$D$12:CC$600,M$3,FALSE)),"i.a")</f>
        <v>i.a</v>
      </c>
      <c r="N57" s="139" t="str">
        <f>_xlfn.IFNA(IF(ISBLANK(VLOOKUP($A57,GVgg!$D$12:CD$600,N$3,FALSE)),"i.a",VLOOKUP($A57,GVgg!$D$12:CD$600,N$3,FALSE)),"i.a")</f>
        <v>i.a</v>
      </c>
      <c r="O57" s="139" t="str">
        <f>_xlfn.IFNA(IF(ISBLANK(VLOOKUP($A57,GVgg!$D$12:CE$600,O$3,FALSE)),"i.a",VLOOKUP($A57,GVgg!$D$12:CE$600,O$3,FALSE)),"i.a")</f>
        <v>i.a</v>
      </c>
      <c r="P57" s="139" t="str">
        <f>_xlfn.IFNA(IF(ISBLANK(VLOOKUP($A57,GVgg!$D$12:CF$600,P$3,FALSE)),"i.a",VLOOKUP($A57,GVgg!$D$12:CF$600,P$3,FALSE)),"i.a")</f>
        <v>i.a</v>
      </c>
      <c r="Q57" s="139" t="str">
        <f>_xlfn.IFNA(IF(ISBLANK(VLOOKUP($A57,GVgg!$D$12:CG$600,Q$3,FALSE)),"i.a",VLOOKUP($A57,GVgg!$D$12:CG$600,Q$3,FALSE)),"i.a")</f>
        <v>i.a</v>
      </c>
      <c r="R57" s="139" t="str">
        <f>_xlfn.IFNA(IF(ISBLANK(VLOOKUP($A57,GVgg!$D$12:CH$600,R$3,FALSE)),"i.a",VLOOKUP($A57,GVgg!$D$12:CH$600,R$3,FALSE)),"i.a")</f>
        <v>i.a</v>
      </c>
      <c r="S57" s="139" t="str">
        <f>_xlfn.IFNA(IF(ISBLANK(VLOOKUP($A57,GVgg!$D$12:CI$600,S$3,FALSE)),"i.a",VLOOKUP($A57,GVgg!$D$12:CI$600,S$3,FALSE)),"i.a")</f>
        <v>i.a</v>
      </c>
      <c r="T57" s="139" t="str">
        <f>_xlfn.IFNA(IF(ISBLANK(VLOOKUP($A57,GVgg!$D$12:CJ$600,T$3,FALSE)),"i.a",VLOOKUP($A57,GVgg!$D$12:CJ$600,T$3,FALSE)),"i.a")</f>
        <v>i.a</v>
      </c>
      <c r="U57" s="139" t="str">
        <f>_xlfn.IFNA(IF(ISBLANK(VLOOKUP($A57,GVgg!$D$12:CK$600,U$3,FALSE)),"i.a",VLOOKUP($A57,GVgg!$D$12:CK$600,U$3,FALSE)),"i.a")</f>
        <v>i.a</v>
      </c>
      <c r="V57" s="139" t="str">
        <f>_xlfn.IFNA(IF(ISBLANK(VLOOKUP($A57,GVgg!$D$12:CL$600,V$3,FALSE)),"i.a",VLOOKUP($A57,GVgg!$D$12:CL$600,V$3,FALSE)),"i.a")</f>
        <v>i.a</v>
      </c>
      <c r="W57" s="139" t="str">
        <f>_xlfn.IFNA(IF(ISBLANK(VLOOKUP($A57,GVgg!$D$12:CM$600,W$3,FALSE)),"i.a",VLOOKUP($A57,GVgg!$D$12:CM$600,W$3,FALSE)),"i.a")</f>
        <v>i.a</v>
      </c>
      <c r="X57" s="139" t="str">
        <f>_xlfn.IFNA(IF(ISBLANK(VLOOKUP($A57,GVgg!$D$12:CN$600,X$3,FALSE)),"i.a",VLOOKUP($A57,GVgg!$D$12:CN$600,X$3,FALSE)),"i.a")</f>
        <v>i.a</v>
      </c>
      <c r="Y57" s="139" t="str">
        <f>_xlfn.IFNA(IF(ISBLANK(VLOOKUP($A57,GVgg!$D$12:CO$600,Y$3,FALSE)),"i.a",VLOOKUP($A57,GVgg!$D$12:CO$600,Y$3,FALSE)),"i.a")</f>
        <v>i.a</v>
      </c>
    </row>
    <row r="58" spans="1:25" ht="13.6" thickBot="1" x14ac:dyDescent="0.25">
      <c r="A58" s="83">
        <v>2231</v>
      </c>
      <c r="B58" s="81" t="e">
        <f>VLOOKUP(A58,GVgg!$D$12:$F$633,3,FALSE)</f>
        <v>#N/A</v>
      </c>
      <c r="C58" s="51" t="str">
        <f>_xlfn.IFNA(IF(ISBLANK(VLOOKUP($A58,GVgg!$D$11:BV$600,F$3,FALSE)),"i.f",VLOOKUP($A58,GVgg!$D$11:BV$600,F$3,FALSE)),"i.a")</f>
        <v>i.a</v>
      </c>
      <c r="D58" s="51" t="str">
        <f>_xlfn.IFNA(IF(ISBLANK(VLOOKUP($A58,GVgg!$D$11:BV$600,F$3-1,FALSE)),"",VLOOKUP($A58,GVgg!$D$11:BV$600,F$3-1,FALSE)),"")</f>
        <v/>
      </c>
      <c r="E58" s="137" t="s">
        <v>3187</v>
      </c>
      <c r="F58" s="58" t="s">
        <v>3192</v>
      </c>
      <c r="G58" s="139" t="str">
        <f>_xlfn.IFNA(IF(ISBLANK(VLOOKUP($A58,GVgg!$D$12:BW$600,G$3,FALSE)),"i.a",VLOOKUP($A58,GVgg!$D$12:BW$600,G$3,FALSE)),"i.a")</f>
        <v>i.a</v>
      </c>
      <c r="H58" s="139" t="str">
        <f>_xlfn.IFNA(IF(ISBLANK(VLOOKUP($A58,GVgg!$D$12:BX$600,H$3,FALSE)),"i.a",VLOOKUP($A58,GVgg!$D$12:BX$600,H$3,FALSE)),"i.a")</f>
        <v>i.a</v>
      </c>
      <c r="I58" s="139" t="str">
        <f>_xlfn.IFNA(IF(ISBLANK(VLOOKUP($A58,GVgg!$D$12:BY$600,I$3,FALSE)),"i.a",VLOOKUP($A58,GVgg!$D$12:BY$600,I$3,FALSE)),"i.a")</f>
        <v>i.a</v>
      </c>
      <c r="J58" s="139" t="str">
        <f>_xlfn.IFNA(IF(ISBLANK(VLOOKUP($A58,GVgg!$D$12:BZ$600,J$3,FALSE)),"i.a",VLOOKUP($A58,GVgg!$D$12:BZ$600,J$3,FALSE)),"i.a")</f>
        <v>i.a</v>
      </c>
      <c r="K58" s="139" t="str">
        <f>_xlfn.IFNA(IF(ISBLANK(VLOOKUP($A58,GVgg!$D$12:CA$600,K$3,FALSE)),"i.a",VLOOKUP($A58,GVgg!$D$12:CA$600,K$3,FALSE)),"i.a")</f>
        <v>i.a</v>
      </c>
      <c r="L58" s="139" t="str">
        <f>_xlfn.IFNA(IF(ISBLANK(VLOOKUP($A58,GVgg!$D$12:CB$600,L$3,FALSE)),"i.a",VLOOKUP($A58,GVgg!$D$12:CB$600,L$3,FALSE)),"i.a")</f>
        <v>i.a</v>
      </c>
      <c r="M58" s="139" t="str">
        <f>_xlfn.IFNA(IF(ISBLANK(VLOOKUP($A58,GVgg!$D$12:CC$600,M$3,FALSE)),"i.a",VLOOKUP($A58,GVgg!$D$12:CC$600,M$3,FALSE)),"i.a")</f>
        <v>i.a</v>
      </c>
      <c r="N58" s="139" t="str">
        <f>_xlfn.IFNA(IF(ISBLANK(VLOOKUP($A58,GVgg!$D$12:CD$600,N$3,FALSE)),"i.a",VLOOKUP($A58,GVgg!$D$12:CD$600,N$3,FALSE)),"i.a")</f>
        <v>i.a</v>
      </c>
      <c r="O58" s="139" t="str">
        <f>_xlfn.IFNA(IF(ISBLANK(VLOOKUP($A58,GVgg!$D$12:CE$600,O$3,FALSE)),"i.a",VLOOKUP($A58,GVgg!$D$12:CE$600,O$3,FALSE)),"i.a")</f>
        <v>i.a</v>
      </c>
      <c r="P58" s="139" t="str">
        <f>_xlfn.IFNA(IF(ISBLANK(VLOOKUP($A58,GVgg!$D$12:CF$600,P$3,FALSE)),"i.a",VLOOKUP($A58,GVgg!$D$12:CF$600,P$3,FALSE)),"i.a")</f>
        <v>i.a</v>
      </c>
      <c r="Q58" s="139" t="str">
        <f>_xlfn.IFNA(IF(ISBLANK(VLOOKUP($A58,GVgg!$D$12:CG$600,Q$3,FALSE)),"i.a",VLOOKUP($A58,GVgg!$D$12:CG$600,Q$3,FALSE)),"i.a")</f>
        <v>i.a</v>
      </c>
      <c r="R58" s="139" t="str">
        <f>_xlfn.IFNA(IF(ISBLANK(VLOOKUP($A58,GVgg!$D$12:CH$600,R$3,FALSE)),"i.a",VLOOKUP($A58,GVgg!$D$12:CH$600,R$3,FALSE)),"i.a")</f>
        <v>i.a</v>
      </c>
      <c r="S58" s="139" t="str">
        <f>_xlfn.IFNA(IF(ISBLANK(VLOOKUP($A58,GVgg!$D$12:CI$600,S$3,FALSE)),"i.a",VLOOKUP($A58,GVgg!$D$12:CI$600,S$3,FALSE)),"i.a")</f>
        <v>i.a</v>
      </c>
      <c r="T58" s="139" t="str">
        <f>_xlfn.IFNA(IF(ISBLANK(VLOOKUP($A58,GVgg!$D$12:CJ$600,T$3,FALSE)),"i.a",VLOOKUP($A58,GVgg!$D$12:CJ$600,T$3,FALSE)),"i.a")</f>
        <v>i.a</v>
      </c>
      <c r="U58" s="139" t="str">
        <f>_xlfn.IFNA(IF(ISBLANK(VLOOKUP($A58,GVgg!$D$12:CK$600,U$3,FALSE)),"i.a",VLOOKUP($A58,GVgg!$D$12:CK$600,U$3,FALSE)),"i.a")</f>
        <v>i.a</v>
      </c>
      <c r="V58" s="139" t="str">
        <f>_xlfn.IFNA(IF(ISBLANK(VLOOKUP($A58,GVgg!$D$12:CL$600,V$3,FALSE)),"i.a",VLOOKUP($A58,GVgg!$D$12:CL$600,V$3,FALSE)),"i.a")</f>
        <v>i.a</v>
      </c>
      <c r="W58" s="139" t="str">
        <f>_xlfn.IFNA(IF(ISBLANK(VLOOKUP($A58,GVgg!$D$12:CM$600,W$3,FALSE)),"i.a",VLOOKUP($A58,GVgg!$D$12:CM$600,W$3,FALSE)),"i.a")</f>
        <v>i.a</v>
      </c>
      <c r="X58" s="139" t="str">
        <f>_xlfn.IFNA(IF(ISBLANK(VLOOKUP($A58,GVgg!$D$12:CN$600,X$3,FALSE)),"i.a",VLOOKUP($A58,GVgg!$D$12:CN$600,X$3,FALSE)),"i.a")</f>
        <v>i.a</v>
      </c>
      <c r="Y58" s="139" t="str">
        <f>_xlfn.IFNA(IF(ISBLANK(VLOOKUP($A58,GVgg!$D$12:CO$600,Y$3,FALSE)),"i.a",VLOOKUP($A58,GVgg!$D$12:CO$600,Y$3,FALSE)),"i.a")</f>
        <v>i.a</v>
      </c>
    </row>
    <row r="59" spans="1:25" ht="13.6" thickBot="1" x14ac:dyDescent="0.25">
      <c r="A59" s="83">
        <v>1264</v>
      </c>
      <c r="B59" s="81" t="e">
        <f>VLOOKUP(A59,GVgg!$D$12:$F$633,3,FALSE)</f>
        <v>#N/A</v>
      </c>
      <c r="C59" s="51" t="str">
        <f>_xlfn.IFNA(IF(ISBLANK(VLOOKUP($A59,GVgg!$D$11:BV$600,F$3,FALSE)),"i.f",VLOOKUP($A59,GVgg!$D$11:BV$600,F$3,FALSE)),"i.a")</f>
        <v>i.a</v>
      </c>
      <c r="D59" s="51" t="str">
        <f>_xlfn.IFNA(IF(ISBLANK(VLOOKUP($A59,GVgg!$D$11:BV$600,F$3-1,FALSE)),"",VLOOKUP($A59,GVgg!$D$11:BV$600,F$3-1,FALSE)),"")</f>
        <v/>
      </c>
      <c r="E59" s="137" t="s">
        <v>434</v>
      </c>
      <c r="F59" s="58" t="s">
        <v>3192</v>
      </c>
      <c r="G59" s="139" t="str">
        <f>_xlfn.IFNA(IF(ISBLANK(VLOOKUP($A59,GVgg!$D$12:BW$600,G$3,FALSE)),"i.a",VLOOKUP($A59,GVgg!$D$12:BW$600,G$3,FALSE)),"i.a")</f>
        <v>i.a</v>
      </c>
      <c r="H59" s="139" t="str">
        <f>_xlfn.IFNA(IF(ISBLANK(VLOOKUP($A59,GVgg!$D$12:BX$600,H$3,FALSE)),"i.a",VLOOKUP($A59,GVgg!$D$12:BX$600,H$3,FALSE)),"i.a")</f>
        <v>i.a</v>
      </c>
      <c r="I59" s="139" t="str">
        <f>_xlfn.IFNA(IF(ISBLANK(VLOOKUP($A59,GVgg!$D$12:BY$600,I$3,FALSE)),"i.a",VLOOKUP($A59,GVgg!$D$12:BY$600,I$3,FALSE)),"i.a")</f>
        <v>i.a</v>
      </c>
      <c r="J59" s="139" t="str">
        <f>_xlfn.IFNA(IF(ISBLANK(VLOOKUP($A59,GVgg!$D$12:BZ$600,J$3,FALSE)),"i.a",VLOOKUP($A59,GVgg!$D$12:BZ$600,J$3,FALSE)),"i.a")</f>
        <v>i.a</v>
      </c>
      <c r="K59" s="139" t="str">
        <f>_xlfn.IFNA(IF(ISBLANK(VLOOKUP($A59,GVgg!$D$12:CA$600,K$3,FALSE)),"i.a",VLOOKUP($A59,GVgg!$D$12:CA$600,K$3,FALSE)),"i.a")</f>
        <v>i.a</v>
      </c>
      <c r="L59" s="139" t="str">
        <f>_xlfn.IFNA(IF(ISBLANK(VLOOKUP($A59,GVgg!$D$12:CB$600,L$3,FALSE)),"i.a",VLOOKUP($A59,GVgg!$D$12:CB$600,L$3,FALSE)),"i.a")</f>
        <v>i.a</v>
      </c>
      <c r="M59" s="139" t="str">
        <f>_xlfn.IFNA(IF(ISBLANK(VLOOKUP($A59,GVgg!$D$12:CC$600,M$3,FALSE)),"i.a",VLOOKUP($A59,GVgg!$D$12:CC$600,M$3,FALSE)),"i.a")</f>
        <v>i.a</v>
      </c>
      <c r="N59" s="139" t="str">
        <f>_xlfn.IFNA(IF(ISBLANK(VLOOKUP($A59,GVgg!$D$12:CD$600,N$3,FALSE)),"i.a",VLOOKUP($A59,GVgg!$D$12:CD$600,N$3,FALSE)),"i.a")</f>
        <v>i.a</v>
      </c>
      <c r="O59" s="139" t="str">
        <f>_xlfn.IFNA(IF(ISBLANK(VLOOKUP($A59,GVgg!$D$12:CE$600,O$3,FALSE)),"i.a",VLOOKUP($A59,GVgg!$D$12:CE$600,O$3,FALSE)),"i.a")</f>
        <v>i.a</v>
      </c>
      <c r="P59" s="139" t="str">
        <f>_xlfn.IFNA(IF(ISBLANK(VLOOKUP($A59,GVgg!$D$12:CF$600,P$3,FALSE)),"i.a",VLOOKUP($A59,GVgg!$D$12:CF$600,P$3,FALSE)),"i.a")</f>
        <v>i.a</v>
      </c>
      <c r="Q59" s="139" t="str">
        <f>_xlfn.IFNA(IF(ISBLANK(VLOOKUP($A59,GVgg!$D$12:CG$600,Q$3,FALSE)),"i.a",VLOOKUP($A59,GVgg!$D$12:CG$600,Q$3,FALSE)),"i.a")</f>
        <v>i.a</v>
      </c>
      <c r="R59" s="139" t="str">
        <f>_xlfn.IFNA(IF(ISBLANK(VLOOKUP($A59,GVgg!$D$12:CH$600,R$3,FALSE)),"i.a",VLOOKUP($A59,GVgg!$D$12:CH$600,R$3,FALSE)),"i.a")</f>
        <v>i.a</v>
      </c>
      <c r="S59" s="139" t="str">
        <f>_xlfn.IFNA(IF(ISBLANK(VLOOKUP($A59,GVgg!$D$12:CI$600,S$3,FALSE)),"i.a",VLOOKUP($A59,GVgg!$D$12:CI$600,S$3,FALSE)),"i.a")</f>
        <v>i.a</v>
      </c>
      <c r="T59" s="139" t="str">
        <f>_xlfn.IFNA(IF(ISBLANK(VLOOKUP($A59,GVgg!$D$12:CJ$600,T$3,FALSE)),"i.a",VLOOKUP($A59,GVgg!$D$12:CJ$600,T$3,FALSE)),"i.a")</f>
        <v>i.a</v>
      </c>
      <c r="U59" s="139" t="str">
        <f>_xlfn.IFNA(IF(ISBLANK(VLOOKUP($A59,GVgg!$D$12:CK$600,U$3,FALSE)),"i.a",VLOOKUP($A59,GVgg!$D$12:CK$600,U$3,FALSE)),"i.a")</f>
        <v>i.a</v>
      </c>
      <c r="V59" s="139" t="str">
        <f>_xlfn.IFNA(IF(ISBLANK(VLOOKUP($A59,GVgg!$D$12:CL$600,V$3,FALSE)),"i.a",VLOOKUP($A59,GVgg!$D$12:CL$600,V$3,FALSE)),"i.a")</f>
        <v>i.a</v>
      </c>
      <c r="W59" s="139" t="str">
        <f>_xlfn.IFNA(IF(ISBLANK(VLOOKUP($A59,GVgg!$D$12:CM$600,W$3,FALSE)),"i.a",VLOOKUP($A59,GVgg!$D$12:CM$600,W$3,FALSE)),"i.a")</f>
        <v>i.a</v>
      </c>
      <c r="X59" s="139" t="str">
        <f>_xlfn.IFNA(IF(ISBLANK(VLOOKUP($A59,GVgg!$D$12:CN$600,X$3,FALSE)),"i.a",VLOOKUP($A59,GVgg!$D$12:CN$600,X$3,FALSE)),"i.a")</f>
        <v>i.a</v>
      </c>
      <c r="Y59" s="139" t="str">
        <f>_xlfn.IFNA(IF(ISBLANK(VLOOKUP($A59,GVgg!$D$12:CO$600,Y$3,FALSE)),"i.a",VLOOKUP($A59,GVgg!$D$12:CO$600,Y$3,FALSE)),"i.a")</f>
        <v>i.a</v>
      </c>
    </row>
    <row r="60" spans="1:25" ht="12.9" customHeight="1" thickBot="1" x14ac:dyDescent="0.25">
      <c r="A60" s="83">
        <v>1258</v>
      </c>
      <c r="B60" s="81" t="e">
        <f>VLOOKUP(A60,GVgg!$D$12:$F$633,3,FALSE)</f>
        <v>#N/A</v>
      </c>
      <c r="C60" s="51" t="str">
        <f>_xlfn.IFNA(IF(ISBLANK(VLOOKUP($A60,GVgg!$D$11:BV$600,F$3,FALSE)),"i.f",VLOOKUP($A60,GVgg!$D$11:BV$600,F$3,FALSE)),"i.a")</f>
        <v>i.a</v>
      </c>
      <c r="D60" s="51" t="str">
        <f>_xlfn.IFNA(IF(ISBLANK(VLOOKUP($A60,GVgg!$D$11:BV$600,F$3-1,FALSE)),"",VLOOKUP($A60,GVgg!$D$11:BV$600,F$3-1,FALSE)),"")</f>
        <v/>
      </c>
      <c r="E60" s="137" t="s">
        <v>459</v>
      </c>
      <c r="F60" s="58" t="s">
        <v>3192</v>
      </c>
      <c r="G60" s="139" t="str">
        <f>_xlfn.IFNA(IF(ISBLANK(VLOOKUP($A60,GVgg!$D$12:BW$600,G$3,FALSE)),"i.a",VLOOKUP($A60,GVgg!$D$12:BW$600,G$3,FALSE)),"i.a")</f>
        <v>i.a</v>
      </c>
      <c r="H60" s="139" t="str">
        <f>_xlfn.IFNA(IF(ISBLANK(VLOOKUP($A60,GVgg!$D$12:BX$600,H$3,FALSE)),"i.a",VLOOKUP($A60,GVgg!$D$12:BX$600,H$3,FALSE)),"i.a")</f>
        <v>i.a</v>
      </c>
      <c r="I60" s="139" t="str">
        <f>_xlfn.IFNA(IF(ISBLANK(VLOOKUP($A60,GVgg!$D$12:BY$600,I$3,FALSE)),"i.a",VLOOKUP($A60,GVgg!$D$12:BY$600,I$3,FALSE)),"i.a")</f>
        <v>i.a</v>
      </c>
      <c r="J60" s="139" t="str">
        <f>_xlfn.IFNA(IF(ISBLANK(VLOOKUP($A60,GVgg!$D$12:BZ$600,J$3,FALSE)),"i.a",VLOOKUP($A60,GVgg!$D$12:BZ$600,J$3,FALSE)),"i.a")</f>
        <v>i.a</v>
      </c>
      <c r="K60" s="139" t="str">
        <f>_xlfn.IFNA(IF(ISBLANK(VLOOKUP($A60,GVgg!$D$12:CA$600,K$3,FALSE)),"i.a",VLOOKUP($A60,GVgg!$D$12:CA$600,K$3,FALSE)),"i.a")</f>
        <v>i.a</v>
      </c>
      <c r="L60" s="139" t="str">
        <f>_xlfn.IFNA(IF(ISBLANK(VLOOKUP($A60,GVgg!$D$12:CB$600,L$3,FALSE)),"i.a",VLOOKUP($A60,GVgg!$D$12:CB$600,L$3,FALSE)),"i.a")</f>
        <v>i.a</v>
      </c>
      <c r="M60" s="139" t="str">
        <f>_xlfn.IFNA(IF(ISBLANK(VLOOKUP($A60,GVgg!$D$12:CC$600,M$3,FALSE)),"i.a",VLOOKUP($A60,GVgg!$D$12:CC$600,M$3,FALSE)),"i.a")</f>
        <v>i.a</v>
      </c>
      <c r="N60" s="139" t="str">
        <f>_xlfn.IFNA(IF(ISBLANK(VLOOKUP($A60,GVgg!$D$12:CD$600,N$3,FALSE)),"i.a",VLOOKUP($A60,GVgg!$D$12:CD$600,N$3,FALSE)),"i.a")</f>
        <v>i.a</v>
      </c>
      <c r="O60" s="139" t="str">
        <f>_xlfn.IFNA(IF(ISBLANK(VLOOKUP($A60,GVgg!$D$12:CE$600,O$3,FALSE)),"i.a",VLOOKUP($A60,GVgg!$D$12:CE$600,O$3,FALSE)),"i.a")</f>
        <v>i.a</v>
      </c>
      <c r="P60" s="139" t="str">
        <f>_xlfn.IFNA(IF(ISBLANK(VLOOKUP($A60,GVgg!$D$12:CF$600,P$3,FALSE)),"i.a",VLOOKUP($A60,GVgg!$D$12:CF$600,P$3,FALSE)),"i.a")</f>
        <v>i.a</v>
      </c>
      <c r="Q60" s="139" t="str">
        <f>_xlfn.IFNA(IF(ISBLANK(VLOOKUP($A60,GVgg!$D$12:CG$600,Q$3,FALSE)),"i.a",VLOOKUP($A60,GVgg!$D$12:CG$600,Q$3,FALSE)),"i.a")</f>
        <v>i.a</v>
      </c>
      <c r="R60" s="139" t="str">
        <f>_xlfn.IFNA(IF(ISBLANK(VLOOKUP($A60,GVgg!$D$12:CH$600,R$3,FALSE)),"i.a",VLOOKUP($A60,GVgg!$D$12:CH$600,R$3,FALSE)),"i.a")</f>
        <v>i.a</v>
      </c>
      <c r="S60" s="139" t="str">
        <f>_xlfn.IFNA(IF(ISBLANK(VLOOKUP($A60,GVgg!$D$12:CI$600,S$3,FALSE)),"i.a",VLOOKUP($A60,GVgg!$D$12:CI$600,S$3,FALSE)),"i.a")</f>
        <v>i.a</v>
      </c>
      <c r="T60" s="139" t="str">
        <f>_xlfn.IFNA(IF(ISBLANK(VLOOKUP($A60,GVgg!$D$12:CJ$600,T$3,FALSE)),"i.a",VLOOKUP($A60,GVgg!$D$12:CJ$600,T$3,FALSE)),"i.a")</f>
        <v>i.a</v>
      </c>
      <c r="U60" s="139" t="str">
        <f>_xlfn.IFNA(IF(ISBLANK(VLOOKUP($A60,GVgg!$D$12:CK$600,U$3,FALSE)),"i.a",VLOOKUP($A60,GVgg!$D$12:CK$600,U$3,FALSE)),"i.a")</f>
        <v>i.a</v>
      </c>
      <c r="V60" s="139" t="str">
        <f>_xlfn.IFNA(IF(ISBLANK(VLOOKUP($A60,GVgg!$D$12:CL$600,V$3,FALSE)),"i.a",VLOOKUP($A60,GVgg!$D$12:CL$600,V$3,FALSE)),"i.a")</f>
        <v>i.a</v>
      </c>
      <c r="W60" s="139" t="str">
        <f>_xlfn.IFNA(IF(ISBLANK(VLOOKUP($A60,GVgg!$D$12:CM$600,W$3,FALSE)),"i.a",VLOOKUP($A60,GVgg!$D$12:CM$600,W$3,FALSE)),"i.a")</f>
        <v>i.a</v>
      </c>
      <c r="X60" s="139" t="str">
        <f>_xlfn.IFNA(IF(ISBLANK(VLOOKUP($A60,GVgg!$D$12:CN$600,X$3,FALSE)),"i.a",VLOOKUP($A60,GVgg!$D$12:CN$600,X$3,FALSE)),"i.a")</f>
        <v>i.a</v>
      </c>
      <c r="Y60" s="139" t="str">
        <f>_xlfn.IFNA(IF(ISBLANK(VLOOKUP($A60,GVgg!$D$12:CO$600,Y$3,FALSE)),"i.a",VLOOKUP($A60,GVgg!$D$12:CO$600,Y$3,FALSE)),"i.a")</f>
        <v>i.a</v>
      </c>
    </row>
    <row r="61" spans="1:25" ht="13.6" thickBot="1" x14ac:dyDescent="0.25">
      <c r="A61" s="83">
        <v>1265</v>
      </c>
      <c r="B61" s="81" t="e">
        <f>VLOOKUP(A61,GVgg!$D$12:$F$633,3,FALSE)</f>
        <v>#N/A</v>
      </c>
      <c r="C61" s="51" t="str">
        <f>_xlfn.IFNA(IF(ISBLANK(VLOOKUP($A61,GVgg!$D$11:BV$600,F$3,FALSE)),"i.f",VLOOKUP($A61,GVgg!$D$11:BV$600,F$3,FALSE)),"i.a")</f>
        <v>i.a</v>
      </c>
      <c r="D61" s="51" t="str">
        <f>_xlfn.IFNA(IF(ISBLANK(VLOOKUP($A61,GVgg!$D$11:BV$600,F$3-1,FALSE)),"",VLOOKUP($A61,GVgg!$D$11:BV$600,F$3-1,FALSE)),"")</f>
        <v/>
      </c>
      <c r="E61" s="137" t="s">
        <v>460</v>
      </c>
      <c r="F61" s="58" t="s">
        <v>3192</v>
      </c>
      <c r="G61" s="139" t="str">
        <f>_xlfn.IFNA(IF(ISBLANK(VLOOKUP($A61,GVgg!$D$12:BW$600,G$3,FALSE)),"i.a",VLOOKUP($A61,GVgg!$D$12:BW$600,G$3,FALSE)),"i.a")</f>
        <v>i.a</v>
      </c>
      <c r="H61" s="139" t="str">
        <f>_xlfn.IFNA(IF(ISBLANK(VLOOKUP($A61,GVgg!$D$12:BX$600,H$3,FALSE)),"i.a",VLOOKUP($A61,GVgg!$D$12:BX$600,H$3,FALSE)),"i.a")</f>
        <v>i.a</v>
      </c>
      <c r="I61" s="139" t="str">
        <f>_xlfn.IFNA(IF(ISBLANK(VLOOKUP($A61,GVgg!$D$12:BY$600,I$3,FALSE)),"i.a",VLOOKUP($A61,GVgg!$D$12:BY$600,I$3,FALSE)),"i.a")</f>
        <v>i.a</v>
      </c>
      <c r="J61" s="139" t="str">
        <f>_xlfn.IFNA(IF(ISBLANK(VLOOKUP($A61,GVgg!$D$12:BZ$600,J$3,FALSE)),"i.a",VLOOKUP($A61,GVgg!$D$12:BZ$600,J$3,FALSE)),"i.a")</f>
        <v>i.a</v>
      </c>
      <c r="K61" s="139" t="str">
        <f>_xlfn.IFNA(IF(ISBLANK(VLOOKUP($A61,GVgg!$D$12:CA$600,K$3,FALSE)),"i.a",VLOOKUP($A61,GVgg!$D$12:CA$600,K$3,FALSE)),"i.a")</f>
        <v>i.a</v>
      </c>
      <c r="L61" s="139" t="str">
        <f>_xlfn.IFNA(IF(ISBLANK(VLOOKUP($A61,GVgg!$D$12:CB$600,L$3,FALSE)),"i.a",VLOOKUP($A61,GVgg!$D$12:CB$600,L$3,FALSE)),"i.a")</f>
        <v>i.a</v>
      </c>
      <c r="M61" s="139" t="str">
        <f>_xlfn.IFNA(IF(ISBLANK(VLOOKUP($A61,GVgg!$D$12:CC$600,M$3,FALSE)),"i.a",VLOOKUP($A61,GVgg!$D$12:CC$600,M$3,FALSE)),"i.a")</f>
        <v>i.a</v>
      </c>
      <c r="N61" s="139" t="str">
        <f>_xlfn.IFNA(IF(ISBLANK(VLOOKUP($A61,GVgg!$D$12:CD$600,N$3,FALSE)),"i.a",VLOOKUP($A61,GVgg!$D$12:CD$600,N$3,FALSE)),"i.a")</f>
        <v>i.a</v>
      </c>
      <c r="O61" s="139" t="str">
        <f>_xlfn.IFNA(IF(ISBLANK(VLOOKUP($A61,GVgg!$D$12:CE$600,O$3,FALSE)),"i.a",VLOOKUP($A61,GVgg!$D$12:CE$600,O$3,FALSE)),"i.a")</f>
        <v>i.a</v>
      </c>
      <c r="P61" s="139" t="str">
        <f>_xlfn.IFNA(IF(ISBLANK(VLOOKUP($A61,GVgg!$D$12:CF$600,P$3,FALSE)),"i.a",VLOOKUP($A61,GVgg!$D$12:CF$600,P$3,FALSE)),"i.a")</f>
        <v>i.a</v>
      </c>
      <c r="Q61" s="139" t="str">
        <f>_xlfn.IFNA(IF(ISBLANK(VLOOKUP($A61,GVgg!$D$12:CG$600,Q$3,FALSE)),"i.a",VLOOKUP($A61,GVgg!$D$12:CG$600,Q$3,FALSE)),"i.a")</f>
        <v>i.a</v>
      </c>
      <c r="R61" s="139" t="str">
        <f>_xlfn.IFNA(IF(ISBLANK(VLOOKUP($A61,GVgg!$D$12:CH$600,R$3,FALSE)),"i.a",VLOOKUP($A61,GVgg!$D$12:CH$600,R$3,FALSE)),"i.a")</f>
        <v>i.a</v>
      </c>
      <c r="S61" s="139" t="str">
        <f>_xlfn.IFNA(IF(ISBLANK(VLOOKUP($A61,GVgg!$D$12:CI$600,S$3,FALSE)),"i.a",VLOOKUP($A61,GVgg!$D$12:CI$600,S$3,FALSE)),"i.a")</f>
        <v>i.a</v>
      </c>
      <c r="T61" s="139" t="str">
        <f>_xlfn.IFNA(IF(ISBLANK(VLOOKUP($A61,GVgg!$D$12:CJ$600,T$3,FALSE)),"i.a",VLOOKUP($A61,GVgg!$D$12:CJ$600,T$3,FALSE)),"i.a")</f>
        <v>i.a</v>
      </c>
      <c r="U61" s="139" t="str">
        <f>_xlfn.IFNA(IF(ISBLANK(VLOOKUP($A61,GVgg!$D$12:CK$600,U$3,FALSE)),"i.a",VLOOKUP($A61,GVgg!$D$12:CK$600,U$3,FALSE)),"i.a")</f>
        <v>i.a</v>
      </c>
      <c r="V61" s="139" t="str">
        <f>_xlfn.IFNA(IF(ISBLANK(VLOOKUP($A61,GVgg!$D$12:CL$600,V$3,FALSE)),"i.a",VLOOKUP($A61,GVgg!$D$12:CL$600,V$3,FALSE)),"i.a")</f>
        <v>i.a</v>
      </c>
      <c r="W61" s="139" t="str">
        <f>_xlfn.IFNA(IF(ISBLANK(VLOOKUP($A61,GVgg!$D$12:CM$600,W$3,FALSE)),"i.a",VLOOKUP($A61,GVgg!$D$12:CM$600,W$3,FALSE)),"i.a")</f>
        <v>i.a</v>
      </c>
      <c r="X61" s="139" t="str">
        <f>_xlfn.IFNA(IF(ISBLANK(VLOOKUP($A61,GVgg!$D$12:CN$600,X$3,FALSE)),"i.a",VLOOKUP($A61,GVgg!$D$12:CN$600,X$3,FALSE)),"i.a")</f>
        <v>i.a</v>
      </c>
      <c r="Y61" s="139" t="str">
        <f>_xlfn.IFNA(IF(ISBLANK(VLOOKUP($A61,GVgg!$D$12:CO$600,Y$3,FALSE)),"i.a",VLOOKUP($A61,GVgg!$D$12:CO$600,Y$3,FALSE)),"i.a")</f>
        <v>i.a</v>
      </c>
    </row>
    <row r="62" spans="1:25" ht="13.6" thickBot="1" x14ac:dyDescent="0.25">
      <c r="A62" s="83">
        <v>2232</v>
      </c>
      <c r="B62" s="81" t="e">
        <f>VLOOKUP(A62,GVgg!$D$12:$F$633,3,FALSE)</f>
        <v>#N/A</v>
      </c>
      <c r="C62" s="51" t="str">
        <f>_xlfn.IFNA(IF(ISBLANK(VLOOKUP($A62,GVgg!$D$11:BV$600,F$3,FALSE)),"i.f",VLOOKUP($A62,GVgg!$D$11:BV$600,F$3,FALSE)),"i.a")</f>
        <v>i.a</v>
      </c>
      <c r="D62" s="51" t="str">
        <f>_xlfn.IFNA(IF(ISBLANK(VLOOKUP($A62,GVgg!$D$11:BV$600,F$3-1,FALSE)),"",VLOOKUP($A62,GVgg!$D$11:BV$600,F$3-1,FALSE)),"")</f>
        <v/>
      </c>
      <c r="E62" s="137" t="s">
        <v>3188</v>
      </c>
      <c r="F62" s="58" t="s">
        <v>3192</v>
      </c>
      <c r="G62" s="139" t="str">
        <f>_xlfn.IFNA(IF(ISBLANK(VLOOKUP($A62,GVgg!$D$12:BW$600,G$3,FALSE)),"i.a",VLOOKUP($A62,GVgg!$D$12:BW$600,G$3,FALSE)),"i.a")</f>
        <v>i.a</v>
      </c>
      <c r="H62" s="139" t="str">
        <f>_xlfn.IFNA(IF(ISBLANK(VLOOKUP($A62,GVgg!$D$12:BX$600,H$3,FALSE)),"i.a",VLOOKUP($A62,GVgg!$D$12:BX$600,H$3,FALSE)),"i.a")</f>
        <v>i.a</v>
      </c>
      <c r="I62" s="139" t="str">
        <f>_xlfn.IFNA(IF(ISBLANK(VLOOKUP($A62,GVgg!$D$12:BY$600,I$3,FALSE)),"i.a",VLOOKUP($A62,GVgg!$D$12:BY$600,I$3,FALSE)),"i.a")</f>
        <v>i.a</v>
      </c>
      <c r="J62" s="139" t="str">
        <f>_xlfn.IFNA(IF(ISBLANK(VLOOKUP($A62,GVgg!$D$12:BZ$600,J$3,FALSE)),"i.a",VLOOKUP($A62,GVgg!$D$12:BZ$600,J$3,FALSE)),"i.a")</f>
        <v>i.a</v>
      </c>
      <c r="K62" s="139" t="str">
        <f>_xlfn.IFNA(IF(ISBLANK(VLOOKUP($A62,GVgg!$D$12:CA$600,K$3,FALSE)),"i.a",VLOOKUP($A62,GVgg!$D$12:CA$600,K$3,FALSE)),"i.a")</f>
        <v>i.a</v>
      </c>
      <c r="L62" s="139" t="str">
        <f>_xlfn.IFNA(IF(ISBLANK(VLOOKUP($A62,GVgg!$D$12:CB$600,L$3,FALSE)),"i.a",VLOOKUP($A62,GVgg!$D$12:CB$600,L$3,FALSE)),"i.a")</f>
        <v>i.a</v>
      </c>
      <c r="M62" s="139" t="str">
        <f>_xlfn.IFNA(IF(ISBLANK(VLOOKUP($A62,GVgg!$D$12:CC$600,M$3,FALSE)),"i.a",VLOOKUP($A62,GVgg!$D$12:CC$600,M$3,FALSE)),"i.a")</f>
        <v>i.a</v>
      </c>
      <c r="N62" s="139" t="str">
        <f>_xlfn.IFNA(IF(ISBLANK(VLOOKUP($A62,GVgg!$D$12:CD$600,N$3,FALSE)),"i.a",VLOOKUP($A62,GVgg!$D$12:CD$600,N$3,FALSE)),"i.a")</f>
        <v>i.a</v>
      </c>
      <c r="O62" s="139" t="str">
        <f>_xlfn.IFNA(IF(ISBLANK(VLOOKUP($A62,GVgg!$D$12:CE$600,O$3,FALSE)),"i.a",VLOOKUP($A62,GVgg!$D$12:CE$600,O$3,FALSE)),"i.a")</f>
        <v>i.a</v>
      </c>
      <c r="P62" s="139" t="str">
        <f>_xlfn.IFNA(IF(ISBLANK(VLOOKUP($A62,GVgg!$D$12:CF$600,P$3,FALSE)),"i.a",VLOOKUP($A62,GVgg!$D$12:CF$600,P$3,FALSE)),"i.a")</f>
        <v>i.a</v>
      </c>
      <c r="Q62" s="139" t="str">
        <f>_xlfn.IFNA(IF(ISBLANK(VLOOKUP($A62,GVgg!$D$12:CG$600,Q$3,FALSE)),"i.a",VLOOKUP($A62,GVgg!$D$12:CG$600,Q$3,FALSE)),"i.a")</f>
        <v>i.a</v>
      </c>
      <c r="R62" s="139" t="str">
        <f>_xlfn.IFNA(IF(ISBLANK(VLOOKUP($A62,GVgg!$D$12:CH$600,R$3,FALSE)),"i.a",VLOOKUP($A62,GVgg!$D$12:CH$600,R$3,FALSE)),"i.a")</f>
        <v>i.a</v>
      </c>
      <c r="S62" s="139" t="str">
        <f>_xlfn.IFNA(IF(ISBLANK(VLOOKUP($A62,GVgg!$D$12:CI$600,S$3,FALSE)),"i.a",VLOOKUP($A62,GVgg!$D$12:CI$600,S$3,FALSE)),"i.a")</f>
        <v>i.a</v>
      </c>
      <c r="T62" s="139" t="str">
        <f>_xlfn.IFNA(IF(ISBLANK(VLOOKUP($A62,GVgg!$D$12:CJ$600,T$3,FALSE)),"i.a",VLOOKUP($A62,GVgg!$D$12:CJ$600,T$3,FALSE)),"i.a")</f>
        <v>i.a</v>
      </c>
      <c r="U62" s="139" t="str">
        <f>_xlfn.IFNA(IF(ISBLANK(VLOOKUP($A62,GVgg!$D$12:CK$600,U$3,FALSE)),"i.a",VLOOKUP($A62,GVgg!$D$12:CK$600,U$3,FALSE)),"i.a")</f>
        <v>i.a</v>
      </c>
      <c r="V62" s="139" t="str">
        <f>_xlfn.IFNA(IF(ISBLANK(VLOOKUP($A62,GVgg!$D$12:CL$600,V$3,FALSE)),"i.a",VLOOKUP($A62,GVgg!$D$12:CL$600,V$3,FALSE)),"i.a")</f>
        <v>i.a</v>
      </c>
      <c r="W62" s="139" t="str">
        <f>_xlfn.IFNA(IF(ISBLANK(VLOOKUP($A62,GVgg!$D$12:CM$600,W$3,FALSE)),"i.a",VLOOKUP($A62,GVgg!$D$12:CM$600,W$3,FALSE)),"i.a")</f>
        <v>i.a</v>
      </c>
      <c r="X62" s="139" t="str">
        <f>_xlfn.IFNA(IF(ISBLANK(VLOOKUP($A62,GVgg!$D$12:CN$600,X$3,FALSE)),"i.a",VLOOKUP($A62,GVgg!$D$12:CN$600,X$3,FALSE)),"i.a")</f>
        <v>i.a</v>
      </c>
      <c r="Y62" s="139" t="str">
        <f>_xlfn.IFNA(IF(ISBLANK(VLOOKUP($A62,GVgg!$D$12:CO$600,Y$3,FALSE)),"i.a",VLOOKUP($A62,GVgg!$D$12:CO$600,Y$3,FALSE)),"i.a")</f>
        <v>i.a</v>
      </c>
    </row>
    <row r="63" spans="1:25" ht="12.9" customHeight="1" thickBot="1" x14ac:dyDescent="0.25">
      <c r="A63" s="83">
        <v>1266</v>
      </c>
      <c r="B63" s="81" t="e">
        <f>VLOOKUP(A63,GVgg!$D$12:$F$633,3,FALSE)</f>
        <v>#N/A</v>
      </c>
      <c r="C63" s="51" t="str">
        <f>_xlfn.IFNA(IF(ISBLANK(VLOOKUP($A63,GVgg!$D$11:BV$600,F$3,FALSE)),"i.f",VLOOKUP($A63,GVgg!$D$11:BV$600,F$3,FALSE)),"i.a")</f>
        <v>i.a</v>
      </c>
      <c r="D63" s="51" t="str">
        <f>_xlfn.IFNA(IF(ISBLANK(VLOOKUP($A63,GVgg!$D$11:BV$600,F$3-1,FALSE)),"",VLOOKUP($A63,GVgg!$D$11:BV$600,F$3-1,FALSE)),"")</f>
        <v/>
      </c>
      <c r="E63" s="137" t="s">
        <v>461</v>
      </c>
      <c r="F63" s="58" t="s">
        <v>3192</v>
      </c>
      <c r="G63" s="139" t="str">
        <f>_xlfn.IFNA(IF(ISBLANK(VLOOKUP($A63,GVgg!$D$12:BW$600,G$3,FALSE)),"i.a",VLOOKUP($A63,GVgg!$D$12:BW$600,G$3,FALSE)),"i.a")</f>
        <v>i.a</v>
      </c>
      <c r="H63" s="139" t="str">
        <f>_xlfn.IFNA(IF(ISBLANK(VLOOKUP($A63,GVgg!$D$12:BX$600,H$3,FALSE)),"i.a",VLOOKUP($A63,GVgg!$D$12:BX$600,H$3,FALSE)),"i.a")</f>
        <v>i.a</v>
      </c>
      <c r="I63" s="139" t="str">
        <f>_xlfn.IFNA(IF(ISBLANK(VLOOKUP($A63,GVgg!$D$12:BY$600,I$3,FALSE)),"i.a",VLOOKUP($A63,GVgg!$D$12:BY$600,I$3,FALSE)),"i.a")</f>
        <v>i.a</v>
      </c>
      <c r="J63" s="139" t="str">
        <f>_xlfn.IFNA(IF(ISBLANK(VLOOKUP($A63,GVgg!$D$12:BZ$600,J$3,FALSE)),"i.a",VLOOKUP($A63,GVgg!$D$12:BZ$600,J$3,FALSE)),"i.a")</f>
        <v>i.a</v>
      </c>
      <c r="K63" s="139" t="str">
        <f>_xlfn.IFNA(IF(ISBLANK(VLOOKUP($A63,GVgg!$D$12:CA$600,K$3,FALSE)),"i.a",VLOOKUP($A63,GVgg!$D$12:CA$600,K$3,FALSE)),"i.a")</f>
        <v>i.a</v>
      </c>
      <c r="L63" s="139" t="str">
        <f>_xlfn.IFNA(IF(ISBLANK(VLOOKUP($A63,GVgg!$D$12:CB$600,L$3,FALSE)),"i.a",VLOOKUP($A63,GVgg!$D$12:CB$600,L$3,FALSE)),"i.a")</f>
        <v>i.a</v>
      </c>
      <c r="M63" s="139" t="str">
        <f>_xlfn.IFNA(IF(ISBLANK(VLOOKUP($A63,GVgg!$D$12:CC$600,M$3,FALSE)),"i.a",VLOOKUP($A63,GVgg!$D$12:CC$600,M$3,FALSE)),"i.a")</f>
        <v>i.a</v>
      </c>
      <c r="N63" s="139" t="str">
        <f>_xlfn.IFNA(IF(ISBLANK(VLOOKUP($A63,GVgg!$D$12:CD$600,N$3,FALSE)),"i.a",VLOOKUP($A63,GVgg!$D$12:CD$600,N$3,FALSE)),"i.a")</f>
        <v>i.a</v>
      </c>
      <c r="O63" s="139" t="str">
        <f>_xlfn.IFNA(IF(ISBLANK(VLOOKUP($A63,GVgg!$D$12:CE$600,O$3,FALSE)),"i.a",VLOOKUP($A63,GVgg!$D$12:CE$600,O$3,FALSE)),"i.a")</f>
        <v>i.a</v>
      </c>
      <c r="P63" s="139" t="str">
        <f>_xlfn.IFNA(IF(ISBLANK(VLOOKUP($A63,GVgg!$D$12:CF$600,P$3,FALSE)),"i.a",VLOOKUP($A63,GVgg!$D$12:CF$600,P$3,FALSE)),"i.a")</f>
        <v>i.a</v>
      </c>
      <c r="Q63" s="139" t="str">
        <f>_xlfn.IFNA(IF(ISBLANK(VLOOKUP($A63,GVgg!$D$12:CG$600,Q$3,FALSE)),"i.a",VLOOKUP($A63,GVgg!$D$12:CG$600,Q$3,FALSE)),"i.a")</f>
        <v>i.a</v>
      </c>
      <c r="R63" s="139" t="str">
        <f>_xlfn.IFNA(IF(ISBLANK(VLOOKUP($A63,GVgg!$D$12:CH$600,R$3,FALSE)),"i.a",VLOOKUP($A63,GVgg!$D$12:CH$600,R$3,FALSE)),"i.a")</f>
        <v>i.a</v>
      </c>
      <c r="S63" s="139" t="str">
        <f>_xlfn.IFNA(IF(ISBLANK(VLOOKUP($A63,GVgg!$D$12:CI$600,S$3,FALSE)),"i.a",VLOOKUP($A63,GVgg!$D$12:CI$600,S$3,FALSE)),"i.a")</f>
        <v>i.a</v>
      </c>
      <c r="T63" s="139" t="str">
        <f>_xlfn.IFNA(IF(ISBLANK(VLOOKUP($A63,GVgg!$D$12:CJ$600,T$3,FALSE)),"i.a",VLOOKUP($A63,GVgg!$D$12:CJ$600,T$3,FALSE)),"i.a")</f>
        <v>i.a</v>
      </c>
      <c r="U63" s="139" t="str">
        <f>_xlfn.IFNA(IF(ISBLANK(VLOOKUP($A63,GVgg!$D$12:CK$600,U$3,FALSE)),"i.a",VLOOKUP($A63,GVgg!$D$12:CK$600,U$3,FALSE)),"i.a")</f>
        <v>i.a</v>
      </c>
      <c r="V63" s="139" t="str">
        <f>_xlfn.IFNA(IF(ISBLANK(VLOOKUP($A63,GVgg!$D$12:CL$600,V$3,FALSE)),"i.a",VLOOKUP($A63,GVgg!$D$12:CL$600,V$3,FALSE)),"i.a")</f>
        <v>i.a</v>
      </c>
      <c r="W63" s="139" t="str">
        <f>_xlfn.IFNA(IF(ISBLANK(VLOOKUP($A63,GVgg!$D$12:CM$600,W$3,FALSE)),"i.a",VLOOKUP($A63,GVgg!$D$12:CM$600,W$3,FALSE)),"i.a")</f>
        <v>i.a</v>
      </c>
      <c r="X63" s="139" t="str">
        <f>_xlfn.IFNA(IF(ISBLANK(VLOOKUP($A63,GVgg!$D$12:CN$600,X$3,FALSE)),"i.a",VLOOKUP($A63,GVgg!$D$12:CN$600,X$3,FALSE)),"i.a")</f>
        <v>i.a</v>
      </c>
      <c r="Y63" s="139" t="str">
        <f>_xlfn.IFNA(IF(ISBLANK(VLOOKUP($A63,GVgg!$D$12:CO$600,Y$3,FALSE)),"i.a",VLOOKUP($A63,GVgg!$D$12:CO$600,Y$3,FALSE)),"i.a")</f>
        <v>i.a</v>
      </c>
    </row>
    <row r="64" spans="1:25" ht="12.9" customHeight="1" thickBot="1" x14ac:dyDescent="0.25">
      <c r="A64" s="83">
        <v>2233</v>
      </c>
      <c r="B64" s="81" t="e">
        <f>VLOOKUP(A64,GVgg!$D$12:$F$633,3,FALSE)</f>
        <v>#N/A</v>
      </c>
      <c r="C64" s="51" t="str">
        <f>_xlfn.IFNA(IF(ISBLANK(VLOOKUP($A64,GVgg!$D$11:BV$600,F$3,FALSE)),"i.f",VLOOKUP($A64,GVgg!$D$11:BV$600,F$3,FALSE)),"i.a")</f>
        <v>i.a</v>
      </c>
      <c r="D64" s="51" t="str">
        <f>_xlfn.IFNA(IF(ISBLANK(VLOOKUP($A64,GVgg!$D$11:BV$600,F$3-1,FALSE)),"",VLOOKUP($A64,GVgg!$D$11:BV$600,F$3-1,FALSE)),"")</f>
        <v/>
      </c>
      <c r="E64" s="137" t="s">
        <v>3189</v>
      </c>
      <c r="F64" s="58" t="s">
        <v>3192</v>
      </c>
      <c r="G64" s="139" t="str">
        <f>_xlfn.IFNA(IF(ISBLANK(VLOOKUP($A64,GVgg!$D$12:BW$600,G$3,FALSE)),"i.a",VLOOKUP($A64,GVgg!$D$12:BW$600,G$3,FALSE)),"i.a")</f>
        <v>i.a</v>
      </c>
      <c r="H64" s="139" t="str">
        <f>_xlfn.IFNA(IF(ISBLANK(VLOOKUP($A64,GVgg!$D$12:BX$600,H$3,FALSE)),"i.a",VLOOKUP($A64,GVgg!$D$12:BX$600,H$3,FALSE)),"i.a")</f>
        <v>i.a</v>
      </c>
      <c r="I64" s="139" t="str">
        <f>_xlfn.IFNA(IF(ISBLANK(VLOOKUP($A64,GVgg!$D$12:BY$600,I$3,FALSE)),"i.a",VLOOKUP($A64,GVgg!$D$12:BY$600,I$3,FALSE)),"i.a")</f>
        <v>i.a</v>
      </c>
      <c r="J64" s="139" t="str">
        <f>_xlfn.IFNA(IF(ISBLANK(VLOOKUP($A64,GVgg!$D$12:BZ$600,J$3,FALSE)),"i.a",VLOOKUP($A64,GVgg!$D$12:BZ$600,J$3,FALSE)),"i.a")</f>
        <v>i.a</v>
      </c>
      <c r="K64" s="139" t="str">
        <f>_xlfn.IFNA(IF(ISBLANK(VLOOKUP($A64,GVgg!$D$12:CA$600,K$3,FALSE)),"i.a",VLOOKUP($A64,GVgg!$D$12:CA$600,K$3,FALSE)),"i.a")</f>
        <v>i.a</v>
      </c>
      <c r="L64" s="139" t="str">
        <f>_xlfn.IFNA(IF(ISBLANK(VLOOKUP($A64,GVgg!$D$12:CB$600,L$3,FALSE)),"i.a",VLOOKUP($A64,GVgg!$D$12:CB$600,L$3,FALSE)),"i.a")</f>
        <v>i.a</v>
      </c>
      <c r="M64" s="139" t="str">
        <f>_xlfn.IFNA(IF(ISBLANK(VLOOKUP($A64,GVgg!$D$12:CC$600,M$3,FALSE)),"i.a",VLOOKUP($A64,GVgg!$D$12:CC$600,M$3,FALSE)),"i.a")</f>
        <v>i.a</v>
      </c>
      <c r="N64" s="139" t="str">
        <f>_xlfn.IFNA(IF(ISBLANK(VLOOKUP($A64,GVgg!$D$12:CD$600,N$3,FALSE)),"i.a",VLOOKUP($A64,GVgg!$D$12:CD$600,N$3,FALSE)),"i.a")</f>
        <v>i.a</v>
      </c>
      <c r="O64" s="139" t="str">
        <f>_xlfn.IFNA(IF(ISBLANK(VLOOKUP($A64,GVgg!$D$12:CE$600,O$3,FALSE)),"i.a",VLOOKUP($A64,GVgg!$D$12:CE$600,O$3,FALSE)),"i.a")</f>
        <v>i.a</v>
      </c>
      <c r="P64" s="139" t="str">
        <f>_xlfn.IFNA(IF(ISBLANK(VLOOKUP($A64,GVgg!$D$12:CF$600,P$3,FALSE)),"i.a",VLOOKUP($A64,GVgg!$D$12:CF$600,P$3,FALSE)),"i.a")</f>
        <v>i.a</v>
      </c>
      <c r="Q64" s="139" t="str">
        <f>_xlfn.IFNA(IF(ISBLANK(VLOOKUP($A64,GVgg!$D$12:CG$600,Q$3,FALSE)),"i.a",VLOOKUP($A64,GVgg!$D$12:CG$600,Q$3,FALSE)),"i.a")</f>
        <v>i.a</v>
      </c>
      <c r="R64" s="139" t="str">
        <f>_xlfn.IFNA(IF(ISBLANK(VLOOKUP($A64,GVgg!$D$12:CH$600,R$3,FALSE)),"i.a",VLOOKUP($A64,GVgg!$D$12:CH$600,R$3,FALSE)),"i.a")</f>
        <v>i.a</v>
      </c>
      <c r="S64" s="139" t="str">
        <f>_xlfn.IFNA(IF(ISBLANK(VLOOKUP($A64,GVgg!$D$12:CI$600,S$3,FALSE)),"i.a",VLOOKUP($A64,GVgg!$D$12:CI$600,S$3,FALSE)),"i.a")</f>
        <v>i.a</v>
      </c>
      <c r="T64" s="139" t="str">
        <f>_xlfn.IFNA(IF(ISBLANK(VLOOKUP($A64,GVgg!$D$12:CJ$600,T$3,FALSE)),"i.a",VLOOKUP($A64,GVgg!$D$12:CJ$600,T$3,FALSE)),"i.a")</f>
        <v>i.a</v>
      </c>
      <c r="U64" s="139" t="str">
        <f>_xlfn.IFNA(IF(ISBLANK(VLOOKUP($A64,GVgg!$D$12:CK$600,U$3,FALSE)),"i.a",VLOOKUP($A64,GVgg!$D$12:CK$600,U$3,FALSE)),"i.a")</f>
        <v>i.a</v>
      </c>
      <c r="V64" s="139" t="str">
        <f>_xlfn.IFNA(IF(ISBLANK(VLOOKUP($A64,GVgg!$D$12:CL$600,V$3,FALSE)),"i.a",VLOOKUP($A64,GVgg!$D$12:CL$600,V$3,FALSE)),"i.a")</f>
        <v>i.a</v>
      </c>
      <c r="W64" s="139" t="str">
        <f>_xlfn.IFNA(IF(ISBLANK(VLOOKUP($A64,GVgg!$D$12:CM$600,W$3,FALSE)),"i.a",VLOOKUP($A64,GVgg!$D$12:CM$600,W$3,FALSE)),"i.a")</f>
        <v>i.a</v>
      </c>
      <c r="X64" s="139" t="str">
        <f>_xlfn.IFNA(IF(ISBLANK(VLOOKUP($A64,GVgg!$D$12:CN$600,X$3,FALSE)),"i.a",VLOOKUP($A64,GVgg!$D$12:CN$600,X$3,FALSE)),"i.a")</f>
        <v>i.a</v>
      </c>
      <c r="Y64" s="139" t="str">
        <f>_xlfn.IFNA(IF(ISBLANK(VLOOKUP($A64,GVgg!$D$12:CO$600,Y$3,FALSE)),"i.a",VLOOKUP($A64,GVgg!$D$12:CO$600,Y$3,FALSE)),"i.a")</f>
        <v>i.a</v>
      </c>
    </row>
    <row r="65" spans="1:25" ht="13.6" thickBot="1" x14ac:dyDescent="0.25">
      <c r="A65" s="83">
        <v>1267</v>
      </c>
      <c r="B65" s="81" t="e">
        <f>VLOOKUP(A65,GVgg!$D$12:$F$633,3,FALSE)</f>
        <v>#N/A</v>
      </c>
      <c r="C65" s="51" t="str">
        <f>_xlfn.IFNA(IF(ISBLANK(VLOOKUP($A65,GVgg!$D$11:BV$600,F$3,FALSE)),"i.f",VLOOKUP($A65,GVgg!$D$11:BV$600,F$3,FALSE)),"i.a")</f>
        <v>i.a</v>
      </c>
      <c r="D65" s="51" t="str">
        <f>_xlfn.IFNA(IF(ISBLANK(VLOOKUP($A65,GVgg!$D$11:BV$600,F$3-1,FALSE)),"",VLOOKUP($A65,GVgg!$D$11:BV$600,F$3-1,FALSE)),"")</f>
        <v/>
      </c>
      <c r="E65" s="137" t="s">
        <v>462</v>
      </c>
      <c r="F65" s="58" t="s">
        <v>3192</v>
      </c>
      <c r="G65" s="139" t="str">
        <f>_xlfn.IFNA(IF(ISBLANK(VLOOKUP($A65,GVgg!$D$12:BW$600,G$3,FALSE)),"i.a",VLOOKUP($A65,GVgg!$D$12:BW$600,G$3,FALSE)),"i.a")</f>
        <v>i.a</v>
      </c>
      <c r="H65" s="139" t="str">
        <f>_xlfn.IFNA(IF(ISBLANK(VLOOKUP($A65,GVgg!$D$12:BX$600,H$3,FALSE)),"i.a",VLOOKUP($A65,GVgg!$D$12:BX$600,H$3,FALSE)),"i.a")</f>
        <v>i.a</v>
      </c>
      <c r="I65" s="139" t="str">
        <f>_xlfn.IFNA(IF(ISBLANK(VLOOKUP($A65,GVgg!$D$12:BY$600,I$3,FALSE)),"i.a",VLOOKUP($A65,GVgg!$D$12:BY$600,I$3,FALSE)),"i.a")</f>
        <v>i.a</v>
      </c>
      <c r="J65" s="139" t="str">
        <f>_xlfn.IFNA(IF(ISBLANK(VLOOKUP($A65,GVgg!$D$12:BZ$600,J$3,FALSE)),"i.a",VLOOKUP($A65,GVgg!$D$12:BZ$600,J$3,FALSE)),"i.a")</f>
        <v>i.a</v>
      </c>
      <c r="K65" s="139" t="str">
        <f>_xlfn.IFNA(IF(ISBLANK(VLOOKUP($A65,GVgg!$D$12:CA$600,K$3,FALSE)),"i.a",VLOOKUP($A65,GVgg!$D$12:CA$600,K$3,FALSE)),"i.a")</f>
        <v>i.a</v>
      </c>
      <c r="L65" s="139" t="str">
        <f>_xlfn.IFNA(IF(ISBLANK(VLOOKUP($A65,GVgg!$D$12:CB$600,L$3,FALSE)),"i.a",VLOOKUP($A65,GVgg!$D$12:CB$600,L$3,FALSE)),"i.a")</f>
        <v>i.a</v>
      </c>
      <c r="M65" s="139" t="str">
        <f>_xlfn.IFNA(IF(ISBLANK(VLOOKUP($A65,GVgg!$D$12:CC$600,M$3,FALSE)),"i.a",VLOOKUP($A65,GVgg!$D$12:CC$600,M$3,FALSE)),"i.a")</f>
        <v>i.a</v>
      </c>
      <c r="N65" s="139" t="str">
        <f>_xlfn.IFNA(IF(ISBLANK(VLOOKUP($A65,GVgg!$D$12:CD$600,N$3,FALSE)),"i.a",VLOOKUP($A65,GVgg!$D$12:CD$600,N$3,FALSE)),"i.a")</f>
        <v>i.a</v>
      </c>
      <c r="O65" s="139" t="str">
        <f>_xlfn.IFNA(IF(ISBLANK(VLOOKUP($A65,GVgg!$D$12:CE$600,O$3,FALSE)),"i.a",VLOOKUP($A65,GVgg!$D$12:CE$600,O$3,FALSE)),"i.a")</f>
        <v>i.a</v>
      </c>
      <c r="P65" s="139" t="str">
        <f>_xlfn.IFNA(IF(ISBLANK(VLOOKUP($A65,GVgg!$D$12:CF$600,P$3,FALSE)),"i.a",VLOOKUP($A65,GVgg!$D$12:CF$600,P$3,FALSE)),"i.a")</f>
        <v>i.a</v>
      </c>
      <c r="Q65" s="139" t="str">
        <f>_xlfn.IFNA(IF(ISBLANK(VLOOKUP($A65,GVgg!$D$12:CG$600,Q$3,FALSE)),"i.a",VLOOKUP($A65,GVgg!$D$12:CG$600,Q$3,FALSE)),"i.a")</f>
        <v>i.a</v>
      </c>
      <c r="R65" s="139" t="str">
        <f>_xlfn.IFNA(IF(ISBLANK(VLOOKUP($A65,GVgg!$D$12:CH$600,R$3,FALSE)),"i.a",VLOOKUP($A65,GVgg!$D$12:CH$600,R$3,FALSE)),"i.a")</f>
        <v>i.a</v>
      </c>
      <c r="S65" s="139" t="str">
        <f>_xlfn.IFNA(IF(ISBLANK(VLOOKUP($A65,GVgg!$D$12:CI$600,S$3,FALSE)),"i.a",VLOOKUP($A65,GVgg!$D$12:CI$600,S$3,FALSE)),"i.a")</f>
        <v>i.a</v>
      </c>
      <c r="T65" s="139" t="str">
        <f>_xlfn.IFNA(IF(ISBLANK(VLOOKUP($A65,GVgg!$D$12:CJ$600,T$3,FALSE)),"i.a",VLOOKUP($A65,GVgg!$D$12:CJ$600,T$3,FALSE)),"i.a")</f>
        <v>i.a</v>
      </c>
      <c r="U65" s="139" t="str">
        <f>_xlfn.IFNA(IF(ISBLANK(VLOOKUP($A65,GVgg!$D$12:CK$600,U$3,FALSE)),"i.a",VLOOKUP($A65,GVgg!$D$12:CK$600,U$3,FALSE)),"i.a")</f>
        <v>i.a</v>
      </c>
      <c r="V65" s="139" t="str">
        <f>_xlfn.IFNA(IF(ISBLANK(VLOOKUP($A65,GVgg!$D$12:CL$600,V$3,FALSE)),"i.a",VLOOKUP($A65,GVgg!$D$12:CL$600,V$3,FALSE)),"i.a")</f>
        <v>i.a</v>
      </c>
      <c r="W65" s="139" t="str">
        <f>_xlfn.IFNA(IF(ISBLANK(VLOOKUP($A65,GVgg!$D$12:CM$600,W$3,FALSE)),"i.a",VLOOKUP($A65,GVgg!$D$12:CM$600,W$3,FALSE)),"i.a")</f>
        <v>i.a</v>
      </c>
      <c r="X65" s="139" t="str">
        <f>_xlfn.IFNA(IF(ISBLANK(VLOOKUP($A65,GVgg!$D$12:CN$600,X$3,FALSE)),"i.a",VLOOKUP($A65,GVgg!$D$12:CN$600,X$3,FALSE)),"i.a")</f>
        <v>i.a</v>
      </c>
      <c r="Y65" s="139" t="str">
        <f>_xlfn.IFNA(IF(ISBLANK(VLOOKUP($A65,GVgg!$D$12:CO$600,Y$3,FALSE)),"i.a",VLOOKUP($A65,GVgg!$D$12:CO$600,Y$3,FALSE)),"i.a")</f>
        <v>i.a</v>
      </c>
    </row>
    <row r="66" spans="1:25" ht="13.6" thickBot="1" x14ac:dyDescent="0.25">
      <c r="A66" s="83">
        <v>2234</v>
      </c>
      <c r="B66" s="81" t="e">
        <f>VLOOKUP(A66,GVgg!$D$12:$F$633,3,FALSE)</f>
        <v>#N/A</v>
      </c>
      <c r="C66" s="51" t="str">
        <f>_xlfn.IFNA(IF(ISBLANK(VLOOKUP($A66,GVgg!$D$11:BV$600,F$3,FALSE)),"i.f",VLOOKUP($A66,GVgg!$D$11:BV$600,F$3,FALSE)),"i.a")</f>
        <v>i.a</v>
      </c>
      <c r="D66" s="51" t="str">
        <f>_xlfn.IFNA(IF(ISBLANK(VLOOKUP($A66,GVgg!$D$11:BV$600,F$3-1,FALSE)),"",VLOOKUP($A66,GVgg!$D$11:BV$600,F$3-1,FALSE)),"")</f>
        <v/>
      </c>
      <c r="E66" s="137" t="s">
        <v>3190</v>
      </c>
      <c r="F66" s="58" t="s">
        <v>3192</v>
      </c>
      <c r="G66" s="139" t="str">
        <f>_xlfn.IFNA(IF(ISBLANK(VLOOKUP($A66,GVgg!$D$12:BW$600,G$3,FALSE)),"i.a",VLOOKUP($A66,GVgg!$D$12:BW$600,G$3,FALSE)),"i.a")</f>
        <v>i.a</v>
      </c>
      <c r="H66" s="139" t="str">
        <f>_xlfn.IFNA(IF(ISBLANK(VLOOKUP($A66,GVgg!$D$12:BX$600,H$3,FALSE)),"i.a",VLOOKUP($A66,GVgg!$D$12:BX$600,H$3,FALSE)),"i.a")</f>
        <v>i.a</v>
      </c>
      <c r="I66" s="139" t="str">
        <f>_xlfn.IFNA(IF(ISBLANK(VLOOKUP($A66,GVgg!$D$12:BY$600,I$3,FALSE)),"i.a",VLOOKUP($A66,GVgg!$D$12:BY$600,I$3,FALSE)),"i.a")</f>
        <v>i.a</v>
      </c>
      <c r="J66" s="139" t="str">
        <f>_xlfn.IFNA(IF(ISBLANK(VLOOKUP($A66,GVgg!$D$12:BZ$600,J$3,FALSE)),"i.a",VLOOKUP($A66,GVgg!$D$12:BZ$600,J$3,FALSE)),"i.a")</f>
        <v>i.a</v>
      </c>
      <c r="K66" s="139" t="str">
        <f>_xlfn.IFNA(IF(ISBLANK(VLOOKUP($A66,GVgg!$D$12:CA$600,K$3,FALSE)),"i.a",VLOOKUP($A66,GVgg!$D$12:CA$600,K$3,FALSE)),"i.a")</f>
        <v>i.a</v>
      </c>
      <c r="L66" s="139" t="str">
        <f>_xlfn.IFNA(IF(ISBLANK(VLOOKUP($A66,GVgg!$D$12:CB$600,L$3,FALSE)),"i.a",VLOOKUP($A66,GVgg!$D$12:CB$600,L$3,FALSE)),"i.a")</f>
        <v>i.a</v>
      </c>
      <c r="M66" s="139" t="str">
        <f>_xlfn.IFNA(IF(ISBLANK(VLOOKUP($A66,GVgg!$D$12:CC$600,M$3,FALSE)),"i.a",VLOOKUP($A66,GVgg!$D$12:CC$600,M$3,FALSE)),"i.a")</f>
        <v>i.a</v>
      </c>
      <c r="N66" s="139" t="str">
        <f>_xlfn.IFNA(IF(ISBLANK(VLOOKUP($A66,GVgg!$D$12:CD$600,N$3,FALSE)),"i.a",VLOOKUP($A66,GVgg!$D$12:CD$600,N$3,FALSE)),"i.a")</f>
        <v>i.a</v>
      </c>
      <c r="O66" s="139" t="str">
        <f>_xlfn.IFNA(IF(ISBLANK(VLOOKUP($A66,GVgg!$D$12:CE$600,O$3,FALSE)),"i.a",VLOOKUP($A66,GVgg!$D$12:CE$600,O$3,FALSE)),"i.a")</f>
        <v>i.a</v>
      </c>
      <c r="P66" s="139" t="str">
        <f>_xlfn.IFNA(IF(ISBLANK(VLOOKUP($A66,GVgg!$D$12:CF$600,P$3,FALSE)),"i.a",VLOOKUP($A66,GVgg!$D$12:CF$600,P$3,FALSE)),"i.a")</f>
        <v>i.a</v>
      </c>
      <c r="Q66" s="139" t="str">
        <f>_xlfn.IFNA(IF(ISBLANK(VLOOKUP($A66,GVgg!$D$12:CG$600,Q$3,FALSE)),"i.a",VLOOKUP($A66,GVgg!$D$12:CG$600,Q$3,FALSE)),"i.a")</f>
        <v>i.a</v>
      </c>
      <c r="R66" s="139" t="str">
        <f>_xlfn.IFNA(IF(ISBLANK(VLOOKUP($A66,GVgg!$D$12:CH$600,R$3,FALSE)),"i.a",VLOOKUP($A66,GVgg!$D$12:CH$600,R$3,FALSE)),"i.a")</f>
        <v>i.a</v>
      </c>
      <c r="S66" s="139" t="str">
        <f>_xlfn.IFNA(IF(ISBLANK(VLOOKUP($A66,GVgg!$D$12:CI$600,S$3,FALSE)),"i.a",VLOOKUP($A66,GVgg!$D$12:CI$600,S$3,FALSE)),"i.a")</f>
        <v>i.a</v>
      </c>
      <c r="T66" s="139" t="str">
        <f>_xlfn.IFNA(IF(ISBLANK(VLOOKUP($A66,GVgg!$D$12:CJ$600,T$3,FALSE)),"i.a",VLOOKUP($A66,GVgg!$D$12:CJ$600,T$3,FALSE)),"i.a")</f>
        <v>i.a</v>
      </c>
      <c r="U66" s="139" t="str">
        <f>_xlfn.IFNA(IF(ISBLANK(VLOOKUP($A66,GVgg!$D$12:CK$600,U$3,FALSE)),"i.a",VLOOKUP($A66,GVgg!$D$12:CK$600,U$3,FALSE)),"i.a")</f>
        <v>i.a</v>
      </c>
      <c r="V66" s="139" t="str">
        <f>_xlfn.IFNA(IF(ISBLANK(VLOOKUP($A66,GVgg!$D$12:CL$600,V$3,FALSE)),"i.a",VLOOKUP($A66,GVgg!$D$12:CL$600,V$3,FALSE)),"i.a")</f>
        <v>i.a</v>
      </c>
      <c r="W66" s="139" t="str">
        <f>_xlfn.IFNA(IF(ISBLANK(VLOOKUP($A66,GVgg!$D$12:CM$600,W$3,FALSE)),"i.a",VLOOKUP($A66,GVgg!$D$12:CM$600,W$3,FALSE)),"i.a")</f>
        <v>i.a</v>
      </c>
      <c r="X66" s="139" t="str">
        <f>_xlfn.IFNA(IF(ISBLANK(VLOOKUP($A66,GVgg!$D$12:CN$600,X$3,FALSE)),"i.a",VLOOKUP($A66,GVgg!$D$12:CN$600,X$3,FALSE)),"i.a")</f>
        <v>i.a</v>
      </c>
      <c r="Y66" s="139" t="str">
        <f>_xlfn.IFNA(IF(ISBLANK(VLOOKUP($A66,GVgg!$D$12:CO$600,Y$3,FALSE)),"i.a",VLOOKUP($A66,GVgg!$D$12:CO$600,Y$3,FALSE)),"i.a")</f>
        <v>i.a</v>
      </c>
    </row>
    <row r="67" spans="1:25" ht="13.6" thickBot="1" x14ac:dyDescent="0.25">
      <c r="A67" s="83">
        <v>2463</v>
      </c>
      <c r="B67" s="81" t="e">
        <f>VLOOKUP(A67,GVgg!$D$12:$F$633,3,FALSE)</f>
        <v>#N/A</v>
      </c>
      <c r="C67" s="51" t="str">
        <f>_xlfn.IFNA(IF(ISBLANK(VLOOKUP($A67,GVgg!$D$11:BV$600,F$3,FALSE)),"i.f",VLOOKUP($A67,GVgg!$D$11:BV$600,F$3,FALSE)),"i.a")</f>
        <v>i.a</v>
      </c>
      <c r="D67" s="51" t="str">
        <f>_xlfn.IFNA(IF(ISBLANK(VLOOKUP($A67,GVgg!$D$11:BV$600,F$3-1,FALSE)),"",VLOOKUP($A67,GVgg!$D$11:BV$600,F$3-1,FALSE)),"")</f>
        <v/>
      </c>
      <c r="E67" s="137" t="s">
        <v>469</v>
      </c>
      <c r="F67" s="58" t="s">
        <v>473</v>
      </c>
      <c r="G67" s="139" t="str">
        <f>_xlfn.IFNA(IF(ISBLANK(VLOOKUP($A67,GVgg!$D$12:BW$600,G$3,FALSE)),"i.a",VLOOKUP($A67,GVgg!$D$12:BW$600,G$3,FALSE)),"i.a")</f>
        <v>i.a</v>
      </c>
      <c r="H67" s="139" t="str">
        <f>_xlfn.IFNA(IF(ISBLANK(VLOOKUP($A67,GVgg!$D$12:BX$600,H$3,FALSE)),"i.a",VLOOKUP($A67,GVgg!$D$12:BX$600,H$3,FALSE)),"i.a")</f>
        <v>i.a</v>
      </c>
      <c r="I67" s="139" t="str">
        <f>_xlfn.IFNA(IF(ISBLANK(VLOOKUP($A67,GVgg!$D$12:BY$600,I$3,FALSE)),"i.a",VLOOKUP($A67,GVgg!$D$12:BY$600,I$3,FALSE)),"i.a")</f>
        <v>i.a</v>
      </c>
      <c r="J67" s="139" t="str">
        <f>_xlfn.IFNA(IF(ISBLANK(VLOOKUP($A67,GVgg!$D$12:BZ$600,J$3,FALSE)),"i.a",VLOOKUP($A67,GVgg!$D$12:BZ$600,J$3,FALSE)),"i.a")</f>
        <v>i.a</v>
      </c>
      <c r="K67" s="139" t="str">
        <f>_xlfn.IFNA(IF(ISBLANK(VLOOKUP($A67,GVgg!$D$12:CA$600,K$3,FALSE)),"i.a",VLOOKUP($A67,GVgg!$D$12:CA$600,K$3,FALSE)),"i.a")</f>
        <v>i.a</v>
      </c>
      <c r="L67" s="139" t="str">
        <f>_xlfn.IFNA(IF(ISBLANK(VLOOKUP($A67,GVgg!$D$12:CB$600,L$3,FALSE)),"i.a",VLOOKUP($A67,GVgg!$D$12:CB$600,L$3,FALSE)),"i.a")</f>
        <v>i.a</v>
      </c>
      <c r="M67" s="139" t="str">
        <f>_xlfn.IFNA(IF(ISBLANK(VLOOKUP($A67,GVgg!$D$12:CC$600,M$3,FALSE)),"i.a",VLOOKUP($A67,GVgg!$D$12:CC$600,M$3,FALSE)),"i.a")</f>
        <v>i.a</v>
      </c>
      <c r="N67" s="139" t="str">
        <f>_xlfn.IFNA(IF(ISBLANK(VLOOKUP($A67,GVgg!$D$12:CD$600,N$3,FALSE)),"i.a",VLOOKUP($A67,GVgg!$D$12:CD$600,N$3,FALSE)),"i.a")</f>
        <v>i.a</v>
      </c>
      <c r="O67" s="139" t="str">
        <f>_xlfn.IFNA(IF(ISBLANK(VLOOKUP($A67,GVgg!$D$12:CE$600,O$3,FALSE)),"i.a",VLOOKUP($A67,GVgg!$D$12:CE$600,O$3,FALSE)),"i.a")</f>
        <v>i.a</v>
      </c>
      <c r="P67" s="139" t="str">
        <f>_xlfn.IFNA(IF(ISBLANK(VLOOKUP($A67,GVgg!$D$12:CF$600,P$3,FALSE)),"i.a",VLOOKUP($A67,GVgg!$D$12:CF$600,P$3,FALSE)),"i.a")</f>
        <v>i.a</v>
      </c>
      <c r="Q67" s="139" t="str">
        <f>_xlfn.IFNA(IF(ISBLANK(VLOOKUP($A67,GVgg!$D$12:CG$600,Q$3,FALSE)),"i.a",VLOOKUP($A67,GVgg!$D$12:CG$600,Q$3,FALSE)),"i.a")</f>
        <v>i.a</v>
      </c>
      <c r="R67" s="139" t="str">
        <f>_xlfn.IFNA(IF(ISBLANK(VLOOKUP($A67,GVgg!$D$12:CH$600,R$3,FALSE)),"i.a",VLOOKUP($A67,GVgg!$D$12:CH$600,R$3,FALSE)),"i.a")</f>
        <v>i.a</v>
      </c>
      <c r="S67" s="139" t="str">
        <f>_xlfn.IFNA(IF(ISBLANK(VLOOKUP($A67,GVgg!$D$12:CI$600,S$3,FALSE)),"i.a",VLOOKUP($A67,GVgg!$D$12:CI$600,S$3,FALSE)),"i.a")</f>
        <v>i.a</v>
      </c>
      <c r="T67" s="139" t="str">
        <f>_xlfn.IFNA(IF(ISBLANK(VLOOKUP($A67,GVgg!$D$12:CJ$600,T$3,FALSE)),"i.a",VLOOKUP($A67,GVgg!$D$12:CJ$600,T$3,FALSE)),"i.a")</f>
        <v>i.a</v>
      </c>
      <c r="U67" s="139" t="str">
        <f>_xlfn.IFNA(IF(ISBLANK(VLOOKUP($A67,GVgg!$D$12:CK$600,U$3,FALSE)),"i.a",VLOOKUP($A67,GVgg!$D$12:CK$600,U$3,FALSE)),"i.a")</f>
        <v>i.a</v>
      </c>
      <c r="V67" s="139" t="str">
        <f>_xlfn.IFNA(IF(ISBLANK(VLOOKUP($A67,GVgg!$D$12:CL$600,V$3,FALSE)),"i.a",VLOOKUP($A67,GVgg!$D$12:CL$600,V$3,FALSE)),"i.a")</f>
        <v>i.a</v>
      </c>
      <c r="W67" s="139" t="str">
        <f>_xlfn.IFNA(IF(ISBLANK(VLOOKUP($A67,GVgg!$D$12:CM$600,W$3,FALSE)),"i.a",VLOOKUP($A67,GVgg!$D$12:CM$600,W$3,FALSE)),"i.a")</f>
        <v>i.a</v>
      </c>
      <c r="X67" s="139" t="str">
        <f>_xlfn.IFNA(IF(ISBLANK(VLOOKUP($A67,GVgg!$D$12:CN$600,X$3,FALSE)),"i.a",VLOOKUP($A67,GVgg!$D$12:CN$600,X$3,FALSE)),"i.a")</f>
        <v>i.a</v>
      </c>
      <c r="Y67" s="139" t="str">
        <f>_xlfn.IFNA(IF(ISBLANK(VLOOKUP($A67,GVgg!$D$12:CO$600,Y$3,FALSE)),"i.a",VLOOKUP($A67,GVgg!$D$12:CO$600,Y$3,FALSE)),"i.a")</f>
        <v>i.a</v>
      </c>
    </row>
    <row r="68" spans="1:25" ht="13.6" thickBot="1" x14ac:dyDescent="0.25">
      <c r="A68" s="83">
        <v>1726</v>
      </c>
      <c r="B68" s="81" t="e">
        <f>VLOOKUP(A68,GVgg!$D$12:$F$633,3,FALSE)</f>
        <v>#N/A</v>
      </c>
      <c r="C68" s="51" t="str">
        <f>_xlfn.IFNA(IF(ISBLANK(VLOOKUP($A68,GVgg!$D$11:BV$600,F$3,FALSE)),"i.f",VLOOKUP($A68,GVgg!$D$11:BV$600,F$3,FALSE)),"i.a")</f>
        <v>i.a</v>
      </c>
      <c r="D68" s="51" t="str">
        <f>_xlfn.IFNA(IF(ISBLANK(VLOOKUP($A68,GVgg!$D$11:BV$600,F$3-1,FALSE)),"",VLOOKUP($A68,GVgg!$D$11:BV$600,F$3-1,FALSE)),"")</f>
        <v/>
      </c>
      <c r="E68" s="137" t="s">
        <v>438</v>
      </c>
      <c r="F68" s="58" t="str">
        <f t="shared" ref="F68" si="3">C68 &amp; " " &amp; D68</f>
        <v xml:space="preserve">i.a </v>
      </c>
      <c r="G68" s="139" t="str">
        <f>_xlfn.IFNA(IF(ISBLANK(VLOOKUP($A68,GVgg!$D$12:BW$600,G$3,FALSE)),"i.a",VLOOKUP($A68,GVgg!$D$12:BW$600,G$3,FALSE)),"i.a")</f>
        <v>i.a</v>
      </c>
      <c r="H68" s="139" t="str">
        <f>_xlfn.IFNA(IF(ISBLANK(VLOOKUP($A68,GVgg!$D$12:BX$600,H$3,FALSE)),"i.a",VLOOKUP($A68,GVgg!$D$12:BX$600,H$3,FALSE)),"i.a")</f>
        <v>i.a</v>
      </c>
      <c r="I68" s="139" t="str">
        <f>_xlfn.IFNA(IF(ISBLANK(VLOOKUP($A68,GVgg!$D$12:BY$600,I$3,FALSE)),"i.a",VLOOKUP($A68,GVgg!$D$12:BY$600,I$3,FALSE)),"i.a")</f>
        <v>i.a</v>
      </c>
      <c r="J68" s="139" t="str">
        <f>_xlfn.IFNA(IF(ISBLANK(VLOOKUP($A68,GVgg!$D$12:BZ$600,J$3,FALSE)),"i.a",VLOOKUP($A68,GVgg!$D$12:BZ$600,J$3,FALSE)),"i.a")</f>
        <v>i.a</v>
      </c>
      <c r="K68" s="139" t="str">
        <f>_xlfn.IFNA(IF(ISBLANK(VLOOKUP($A68,GVgg!$D$12:CA$600,K$3,FALSE)),"i.a",VLOOKUP($A68,GVgg!$D$12:CA$600,K$3,FALSE)),"i.a")</f>
        <v>i.a</v>
      </c>
      <c r="L68" s="139" t="str">
        <f>_xlfn.IFNA(IF(ISBLANK(VLOOKUP($A68,GVgg!$D$12:CB$600,L$3,FALSE)),"i.a",VLOOKUP($A68,GVgg!$D$12:CB$600,L$3,FALSE)),"i.a")</f>
        <v>i.a</v>
      </c>
      <c r="M68" s="139" t="str">
        <f>_xlfn.IFNA(IF(ISBLANK(VLOOKUP($A68,GVgg!$D$12:CC$600,M$3,FALSE)),"i.a",VLOOKUP($A68,GVgg!$D$12:CC$600,M$3,FALSE)),"i.a")</f>
        <v>i.a</v>
      </c>
      <c r="N68" s="139" t="str">
        <f>_xlfn.IFNA(IF(ISBLANK(VLOOKUP($A68,GVgg!$D$12:CD$600,N$3,FALSE)),"i.a",VLOOKUP($A68,GVgg!$D$12:CD$600,N$3,FALSE)),"i.a")</f>
        <v>i.a</v>
      </c>
      <c r="O68" s="139" t="str">
        <f>_xlfn.IFNA(IF(ISBLANK(VLOOKUP($A68,GVgg!$D$12:CE$600,O$3,FALSE)),"i.a",VLOOKUP($A68,GVgg!$D$12:CE$600,O$3,FALSE)),"i.a")</f>
        <v>i.a</v>
      </c>
      <c r="P68" s="139" t="str">
        <f>_xlfn.IFNA(IF(ISBLANK(VLOOKUP($A68,GVgg!$D$12:CF$600,P$3,FALSE)),"i.a",VLOOKUP($A68,GVgg!$D$12:CF$600,P$3,FALSE)),"i.a")</f>
        <v>i.a</v>
      </c>
      <c r="Q68" s="139" t="str">
        <f>_xlfn.IFNA(IF(ISBLANK(VLOOKUP($A68,GVgg!$D$12:CG$600,Q$3,FALSE)),"i.a",VLOOKUP($A68,GVgg!$D$12:CG$600,Q$3,FALSE)),"i.a")</f>
        <v>i.a</v>
      </c>
      <c r="R68" s="139" t="str">
        <f>_xlfn.IFNA(IF(ISBLANK(VLOOKUP($A68,GVgg!$D$12:CH$600,R$3,FALSE)),"i.a",VLOOKUP($A68,GVgg!$D$12:CH$600,R$3,FALSE)),"i.a")</f>
        <v>i.a</v>
      </c>
      <c r="S68" s="139" t="str">
        <f>_xlfn.IFNA(IF(ISBLANK(VLOOKUP($A68,GVgg!$D$12:CI$600,S$3,FALSE)),"i.a",VLOOKUP($A68,GVgg!$D$12:CI$600,S$3,FALSE)),"i.a")</f>
        <v>i.a</v>
      </c>
      <c r="T68" s="139" t="str">
        <f>_xlfn.IFNA(IF(ISBLANK(VLOOKUP($A68,GVgg!$D$12:CJ$600,T$3,FALSE)),"i.a",VLOOKUP($A68,GVgg!$D$12:CJ$600,T$3,FALSE)),"i.a")</f>
        <v>i.a</v>
      </c>
      <c r="U68" s="139" t="str">
        <f>_xlfn.IFNA(IF(ISBLANK(VLOOKUP($A68,GVgg!$D$12:CK$600,U$3,FALSE)),"i.a",VLOOKUP($A68,GVgg!$D$12:CK$600,U$3,FALSE)),"i.a")</f>
        <v>i.a</v>
      </c>
      <c r="V68" s="139" t="str">
        <f>_xlfn.IFNA(IF(ISBLANK(VLOOKUP($A68,GVgg!$D$12:CL$600,V$3,FALSE)),"i.a",VLOOKUP($A68,GVgg!$D$12:CL$600,V$3,FALSE)),"i.a")</f>
        <v>i.a</v>
      </c>
      <c r="W68" s="139" t="str">
        <f>_xlfn.IFNA(IF(ISBLANK(VLOOKUP($A68,GVgg!$D$12:CM$600,W$3,FALSE)),"i.a",VLOOKUP($A68,GVgg!$D$12:CM$600,W$3,FALSE)),"i.a")</f>
        <v>i.a</v>
      </c>
      <c r="X68" s="139" t="str">
        <f>_xlfn.IFNA(IF(ISBLANK(VLOOKUP($A68,GVgg!$D$12:CN$600,X$3,FALSE)),"i.a",VLOOKUP($A68,GVgg!$D$12:CN$600,X$3,FALSE)),"i.a")</f>
        <v>i.a</v>
      </c>
      <c r="Y68" s="139" t="str">
        <f>_xlfn.IFNA(IF(ISBLANK(VLOOKUP($A68,GVgg!$D$12:CO$600,Y$3,FALSE)),"i.a",VLOOKUP($A68,GVgg!$D$12:CO$600,Y$3,FALSE)),"i.a")</f>
        <v>i.a</v>
      </c>
    </row>
    <row r="69" spans="1:25" ht="13.6" thickBot="1" x14ac:dyDescent="0.25">
      <c r="A69" s="83">
        <v>2460</v>
      </c>
      <c r="B69" s="81" t="e">
        <f>VLOOKUP(A69,GVgg!$D$12:$F$633,3,FALSE)</f>
        <v>#N/A</v>
      </c>
      <c r="C69" s="51" t="str">
        <f>_xlfn.IFNA(IF(ISBLANK(VLOOKUP($A69,GVgg!$D$11:BV$600,F$3,FALSE)),"i.f",VLOOKUP($A69,GVgg!$D$11:BV$600,F$3,FALSE)),"i.a")</f>
        <v>i.a</v>
      </c>
      <c r="D69" s="51" t="str">
        <f>_xlfn.IFNA(IF(ISBLANK(VLOOKUP($A69,GVgg!$D$11:BV$600,F$3-1,FALSE)),"",VLOOKUP($A69,GVgg!$D$11:BV$600,F$3-1,FALSE)),"")</f>
        <v/>
      </c>
      <c r="E69" s="137" t="s">
        <v>471</v>
      </c>
      <c r="F69" s="58" t="s">
        <v>472</v>
      </c>
      <c r="G69" s="139" t="str">
        <f>_xlfn.IFNA(IF(ISBLANK(VLOOKUP($A69,GVgg!$D$12:BW$600,G$3,FALSE)),"i.a",VLOOKUP($A69,GVgg!$D$12:BW$600,G$3,FALSE)),"i.a")</f>
        <v>i.a</v>
      </c>
      <c r="H69" s="139" t="str">
        <f>_xlfn.IFNA(IF(ISBLANK(VLOOKUP($A69,GVgg!$D$12:BX$600,H$3,FALSE)),"i.a",VLOOKUP($A69,GVgg!$D$12:BX$600,H$3,FALSE)),"i.a")</f>
        <v>i.a</v>
      </c>
      <c r="I69" s="139" t="str">
        <f>_xlfn.IFNA(IF(ISBLANK(VLOOKUP($A69,GVgg!$D$12:BY$600,I$3,FALSE)),"i.a",VLOOKUP($A69,GVgg!$D$12:BY$600,I$3,FALSE)),"i.a")</f>
        <v>i.a</v>
      </c>
      <c r="J69" s="139" t="str">
        <f>_xlfn.IFNA(IF(ISBLANK(VLOOKUP($A69,GVgg!$D$12:BZ$600,J$3,FALSE)),"i.a",VLOOKUP($A69,GVgg!$D$12:BZ$600,J$3,FALSE)),"i.a")</f>
        <v>i.a</v>
      </c>
      <c r="K69" s="139" t="str">
        <f>_xlfn.IFNA(IF(ISBLANK(VLOOKUP($A69,GVgg!$D$12:CA$600,K$3,FALSE)),"i.a",VLOOKUP($A69,GVgg!$D$12:CA$600,K$3,FALSE)),"i.a")</f>
        <v>i.a</v>
      </c>
      <c r="L69" s="139" t="str">
        <f>_xlfn.IFNA(IF(ISBLANK(VLOOKUP($A69,GVgg!$D$12:CB$600,L$3,FALSE)),"i.a",VLOOKUP($A69,GVgg!$D$12:CB$600,L$3,FALSE)),"i.a")</f>
        <v>i.a</v>
      </c>
      <c r="M69" s="139" t="str">
        <f>_xlfn.IFNA(IF(ISBLANK(VLOOKUP($A69,GVgg!$D$12:CC$600,M$3,FALSE)),"i.a",VLOOKUP($A69,GVgg!$D$12:CC$600,M$3,FALSE)),"i.a")</f>
        <v>i.a</v>
      </c>
      <c r="N69" s="139" t="str">
        <f>_xlfn.IFNA(IF(ISBLANK(VLOOKUP($A69,GVgg!$D$12:CD$600,N$3,FALSE)),"i.a",VLOOKUP($A69,GVgg!$D$12:CD$600,N$3,FALSE)),"i.a")</f>
        <v>i.a</v>
      </c>
      <c r="O69" s="139" t="str">
        <f>_xlfn.IFNA(IF(ISBLANK(VLOOKUP($A69,GVgg!$D$12:CE$600,O$3,FALSE)),"i.a",VLOOKUP($A69,GVgg!$D$12:CE$600,O$3,FALSE)),"i.a")</f>
        <v>i.a</v>
      </c>
      <c r="P69" s="139" t="str">
        <f>_xlfn.IFNA(IF(ISBLANK(VLOOKUP($A69,GVgg!$D$12:CF$600,P$3,FALSE)),"i.a",VLOOKUP($A69,GVgg!$D$12:CF$600,P$3,FALSE)),"i.a")</f>
        <v>i.a</v>
      </c>
      <c r="Q69" s="139" t="str">
        <f>_xlfn.IFNA(IF(ISBLANK(VLOOKUP($A69,GVgg!$D$12:CG$600,Q$3,FALSE)),"i.a",VLOOKUP($A69,GVgg!$D$12:CG$600,Q$3,FALSE)),"i.a")</f>
        <v>i.a</v>
      </c>
      <c r="R69" s="139" t="str">
        <f>_xlfn.IFNA(IF(ISBLANK(VLOOKUP($A69,GVgg!$D$12:CH$600,R$3,FALSE)),"i.a",VLOOKUP($A69,GVgg!$D$12:CH$600,R$3,FALSE)),"i.a")</f>
        <v>i.a</v>
      </c>
      <c r="S69" s="139" t="str">
        <f>_xlfn.IFNA(IF(ISBLANK(VLOOKUP($A69,GVgg!$D$12:CI$600,S$3,FALSE)),"i.a",VLOOKUP($A69,GVgg!$D$12:CI$600,S$3,FALSE)),"i.a")</f>
        <v>i.a</v>
      </c>
      <c r="T69" s="139" t="str">
        <f>_xlfn.IFNA(IF(ISBLANK(VLOOKUP($A69,GVgg!$D$12:CJ$600,T$3,FALSE)),"i.a",VLOOKUP($A69,GVgg!$D$12:CJ$600,T$3,FALSE)),"i.a")</f>
        <v>i.a</v>
      </c>
      <c r="U69" s="139" t="str">
        <f>_xlfn.IFNA(IF(ISBLANK(VLOOKUP($A69,GVgg!$D$12:CK$600,U$3,FALSE)),"i.a",VLOOKUP($A69,GVgg!$D$12:CK$600,U$3,FALSE)),"i.a")</f>
        <v>i.a</v>
      </c>
      <c r="V69" s="139" t="str">
        <f>_xlfn.IFNA(IF(ISBLANK(VLOOKUP($A69,GVgg!$D$12:CL$600,V$3,FALSE)),"i.a",VLOOKUP($A69,GVgg!$D$12:CL$600,V$3,FALSE)),"i.a")</f>
        <v>i.a</v>
      </c>
      <c r="W69" s="139" t="str">
        <f>_xlfn.IFNA(IF(ISBLANK(VLOOKUP($A69,GVgg!$D$12:CM$600,W$3,FALSE)),"i.a",VLOOKUP($A69,GVgg!$D$12:CM$600,W$3,FALSE)),"i.a")</f>
        <v>i.a</v>
      </c>
      <c r="X69" s="139" t="str">
        <f>_xlfn.IFNA(IF(ISBLANK(VLOOKUP($A69,GVgg!$D$12:CN$600,X$3,FALSE)),"i.a",VLOOKUP($A69,GVgg!$D$12:CN$600,X$3,FALSE)),"i.a")</f>
        <v>i.a</v>
      </c>
      <c r="Y69" s="139" t="str">
        <f>_xlfn.IFNA(IF(ISBLANK(VLOOKUP($A69,GVgg!$D$12:CO$600,Y$3,FALSE)),"i.a",VLOOKUP($A69,GVgg!$D$12:CO$600,Y$3,FALSE)),"i.a")</f>
        <v>i.a</v>
      </c>
    </row>
    <row r="72" spans="1:25" ht="13.6" customHeight="1" x14ac:dyDescent="0.2">
      <c r="D72" t="s">
        <v>129</v>
      </c>
    </row>
    <row r="73" spans="1:25" ht="22.45" customHeight="1" x14ac:dyDescent="0.2">
      <c r="D73" s="135" t="s">
        <v>68</v>
      </c>
      <c r="E73" s="386" t="s">
        <v>3195</v>
      </c>
      <c r="F73" s="387"/>
      <c r="G73" s="387"/>
    </row>
    <row r="74" spans="1:25" x14ac:dyDescent="0.2">
      <c r="D74" s="136" t="s">
        <v>71</v>
      </c>
      <c r="E74" s="386" t="s">
        <v>72</v>
      </c>
      <c r="F74" s="388"/>
      <c r="G74" s="388"/>
    </row>
    <row r="75" spans="1:25" x14ac:dyDescent="0.2">
      <c r="D75" s="136" t="s">
        <v>73</v>
      </c>
      <c r="E75" s="386" t="s">
        <v>128</v>
      </c>
      <c r="F75" s="388"/>
      <c r="G75" s="388"/>
    </row>
    <row r="76" spans="1:25" x14ac:dyDescent="0.2">
      <c r="D76" s="136" t="s">
        <v>75</v>
      </c>
      <c r="E76" s="386" t="s">
        <v>76</v>
      </c>
      <c r="F76" s="388"/>
      <c r="G76" s="388"/>
    </row>
    <row r="77" spans="1:25" x14ac:dyDescent="0.2">
      <c r="D77" s="136" t="s">
        <v>77</v>
      </c>
      <c r="E77" s="386" t="s">
        <v>78</v>
      </c>
      <c r="F77" s="388"/>
      <c r="G77" s="388"/>
    </row>
  </sheetData>
  <mergeCells count="5">
    <mergeCell ref="E73:G73"/>
    <mergeCell ref="E76:G76"/>
    <mergeCell ref="E75:G75"/>
    <mergeCell ref="E74:G74"/>
    <mergeCell ref="E77:G77"/>
  </mergeCells>
  <conditionalFormatting sqref="Z50:BY65 Z67:BY67 G13:BY20 G78:BY554 H71:BY77 Z69:BY69 G49:Y67 G29:BY44 Z28:BY28 G22:BY27 Z21:BY21">
    <cfRule type="cellIs" priority="34" stopIfTrue="1" operator="equal">
      <formula>"I.A"</formula>
    </cfRule>
    <cfRule type="beginsWith" dxfId="33" priority="35" stopIfTrue="1" operator="beginsWith" text="&lt;">
      <formula>LEFT(G13,LEN("&lt;"))="&lt;"</formula>
    </cfRule>
    <cfRule type="expression" dxfId="32" priority="36">
      <formula>G13&gt;($C13)</formula>
    </cfRule>
  </conditionalFormatting>
  <conditionalFormatting sqref="Z66:BY66 Z68:BY68">
    <cfRule type="cellIs" priority="104" stopIfTrue="1" operator="equal">
      <formula>"I.A"</formula>
    </cfRule>
    <cfRule type="beginsWith" dxfId="31" priority="105" stopIfTrue="1" operator="beginsWith" text="&lt;">
      <formula>LEFT(Z66,LEN("&lt;"))="&lt;"</formula>
    </cfRule>
    <cfRule type="expression" dxfId="30" priority="106">
      <formula>Z66&gt;(#REF!)</formula>
    </cfRule>
  </conditionalFormatting>
  <conditionalFormatting sqref="G71:G72">
    <cfRule type="cellIs" priority="110" stopIfTrue="1" operator="equal">
      <formula>"I.A"</formula>
    </cfRule>
    <cfRule type="beginsWith" dxfId="29" priority="111" stopIfTrue="1" operator="beginsWith" text="&lt;">
      <formula>LEFT(G71,LEN("&lt;"))="&lt;"</formula>
    </cfRule>
    <cfRule type="expression" dxfId="28" priority="112">
      <formula>G71&gt;($C65)</formula>
    </cfRule>
  </conditionalFormatting>
  <conditionalFormatting sqref="Z45:BY45">
    <cfRule type="cellIs" priority="113" stopIfTrue="1" operator="equal">
      <formula>"I.A"</formula>
    </cfRule>
    <cfRule type="beginsWith" dxfId="27" priority="114" stopIfTrue="1" operator="beginsWith" text="&lt;">
      <formula>LEFT(Z45,LEN("&lt;"))="&lt;"</formula>
    </cfRule>
    <cfRule type="expression" dxfId="26" priority="115">
      <formula>Z45&gt;(#REF!)</formula>
    </cfRule>
  </conditionalFormatting>
  <conditionalFormatting sqref="G45:Y45">
    <cfRule type="cellIs" priority="31" stopIfTrue="1" operator="equal">
      <formula>"I.A"</formula>
    </cfRule>
    <cfRule type="beginsWith" dxfId="25" priority="32" stopIfTrue="1" operator="beginsWith" text="&lt;">
      <formula>LEFT(G45,LEN("&lt;"))="&lt;"</formula>
    </cfRule>
    <cfRule type="expression" dxfId="24" priority="33">
      <formula>G45&gt;($C45)</formula>
    </cfRule>
  </conditionalFormatting>
  <conditionalFormatting sqref="G46:Y46">
    <cfRule type="cellIs" priority="28" stopIfTrue="1" operator="equal">
      <formula>"I.A"</formula>
    </cfRule>
    <cfRule type="beginsWith" dxfId="23" priority="29" stopIfTrue="1" operator="beginsWith" text="&lt;">
      <formula>LEFT(G46,LEN("&lt;"))="&lt;"</formula>
    </cfRule>
    <cfRule type="expression" dxfId="22" priority="30">
      <formula>G46&gt;($C46)</formula>
    </cfRule>
  </conditionalFormatting>
  <conditionalFormatting sqref="G47:Y47">
    <cfRule type="cellIs" priority="25" stopIfTrue="1" operator="equal">
      <formula>"I.A"</formula>
    </cfRule>
    <cfRule type="beginsWith" dxfId="21" priority="26" stopIfTrue="1" operator="beginsWith" text="&lt;">
      <formula>LEFT(G47,LEN("&lt;"))="&lt;"</formula>
    </cfRule>
    <cfRule type="expression" dxfId="20" priority="27">
      <formula>G47&gt;($C47)</formula>
    </cfRule>
  </conditionalFormatting>
  <conditionalFormatting sqref="G48:Y48">
    <cfRule type="cellIs" priority="22" stopIfTrue="1" operator="equal">
      <formula>"I.A"</formula>
    </cfRule>
    <cfRule type="beginsWith" dxfId="19" priority="23" stopIfTrue="1" operator="beginsWith" text="&lt;">
      <formula>LEFT(G48,LEN("&lt;"))="&lt;"</formula>
    </cfRule>
    <cfRule type="expression" dxfId="18" priority="24">
      <formula>G48&gt;($C48)</formula>
    </cfRule>
  </conditionalFormatting>
  <conditionalFormatting sqref="G70:BY70">
    <cfRule type="cellIs" priority="131" stopIfTrue="1" operator="equal">
      <formula>"I.A"</formula>
    </cfRule>
    <cfRule type="beginsWith" dxfId="17" priority="132" stopIfTrue="1" operator="beginsWith" text="&lt;">
      <formula>LEFT(G70,LEN("&lt;"))="&lt;"</formula>
    </cfRule>
    <cfRule type="expression" dxfId="16" priority="133">
      <formula>G70&gt;(#REF!)</formula>
    </cfRule>
  </conditionalFormatting>
  <conditionalFormatting sqref="G68:Y68">
    <cfRule type="cellIs" priority="13" stopIfTrue="1" operator="equal">
      <formula>"I.A"</formula>
    </cfRule>
    <cfRule type="beginsWith" dxfId="15" priority="14" stopIfTrue="1" operator="beginsWith" text="&lt;">
      <formula>LEFT(G68,LEN("&lt;"))="&lt;"</formula>
    </cfRule>
    <cfRule type="expression" dxfId="14" priority="15">
      <formula>G68&gt;($C68)</formula>
    </cfRule>
  </conditionalFormatting>
  <conditionalFormatting sqref="G69:Y69">
    <cfRule type="cellIs" priority="10" stopIfTrue="1" operator="equal">
      <formula>"I.A"</formula>
    </cfRule>
    <cfRule type="beginsWith" dxfId="13" priority="11" stopIfTrue="1" operator="beginsWith" text="&lt;">
      <formula>LEFT(G69,LEN("&lt;"))="&lt;"</formula>
    </cfRule>
    <cfRule type="expression" dxfId="12" priority="12">
      <formula>G69&gt;($C69)</formula>
    </cfRule>
  </conditionalFormatting>
  <conditionalFormatting sqref="Z46:BY46">
    <cfRule type="cellIs" priority="134" stopIfTrue="1" operator="equal">
      <formula>"I.A"</formula>
    </cfRule>
    <cfRule type="beginsWith" dxfId="11" priority="135" stopIfTrue="1" operator="beginsWith" text="&lt;">
      <formula>LEFT(Z46,LEN("&lt;"))="&lt;"</formula>
    </cfRule>
    <cfRule type="expression" dxfId="10" priority="136">
      <formula>Z46&gt;($C66)</formula>
    </cfRule>
  </conditionalFormatting>
  <conditionalFormatting sqref="Z49:BY49">
    <cfRule type="cellIs" priority="143" stopIfTrue="1" operator="equal">
      <formula>"I.A"</formula>
    </cfRule>
    <cfRule type="beginsWith" dxfId="9" priority="144" stopIfTrue="1" operator="beginsWith" text="&lt;">
      <formula>LEFT(Z49,LEN("&lt;"))="&lt;"</formula>
    </cfRule>
    <cfRule type="expression" dxfId="8" priority="145">
      <formula>Z49&gt;(#REF!)</formula>
    </cfRule>
  </conditionalFormatting>
  <conditionalFormatting sqref="Z47:BY48">
    <cfRule type="cellIs" priority="155" stopIfTrue="1" operator="equal">
      <formula>"I.A"</formula>
    </cfRule>
    <cfRule type="beginsWith" dxfId="7" priority="156" stopIfTrue="1" operator="beginsWith" text="&lt;">
      <formula>LEFT(Z47,LEN("&lt;"))="&lt;"</formula>
    </cfRule>
    <cfRule type="expression" dxfId="6" priority="157">
      <formula>Z47&gt;(#REF!)</formula>
    </cfRule>
  </conditionalFormatting>
  <conditionalFormatting sqref="G28:Y28">
    <cfRule type="cellIs" priority="7" stopIfTrue="1" operator="equal">
      <formula>"I.A"</formula>
    </cfRule>
    <cfRule type="beginsWith" dxfId="5" priority="8" stopIfTrue="1" operator="beginsWith" text="&lt;">
      <formula>LEFT(G28,LEN("&lt;"))="&lt;"</formula>
    </cfRule>
    <cfRule type="expression" dxfId="4" priority="9">
      <formula>G28&gt;($C28)</formula>
    </cfRule>
  </conditionalFormatting>
  <conditionalFormatting sqref="G21:Y21">
    <cfRule type="cellIs" priority="4" stopIfTrue="1" operator="equal">
      <formula>"I.A"</formula>
    </cfRule>
    <cfRule type="beginsWith" dxfId="3" priority="5" stopIfTrue="1" operator="beginsWith" text="&lt;">
      <formula>LEFT(G21,LEN("&lt;"))="&lt;"</formula>
    </cfRule>
    <cfRule type="expression" dxfId="2" priority="6">
      <formula>G21&gt;($C21)</formula>
    </cfRule>
  </conditionalFormatting>
  <conditionalFormatting sqref="F44">
    <cfRule type="cellIs" priority="1" stopIfTrue="1" operator="equal">
      <formula>"I.A"</formula>
    </cfRule>
    <cfRule type="beginsWith" dxfId="1" priority="2" stopIfTrue="1" operator="beginsWith" text="&lt;">
      <formula>LEFT(F44,LEN("&lt;"))="&lt;"</formula>
    </cfRule>
    <cfRule type="expression" dxfId="0" priority="3">
      <formula>F44&gt;($C44)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4"/>
  <sheetViews>
    <sheetView workbookViewId="0">
      <selection activeCell="E32" sqref="A1:XFD1048576"/>
    </sheetView>
  </sheetViews>
  <sheetFormatPr defaultColWidth="7.3984375" defaultRowHeight="12.9" x14ac:dyDescent="0.2"/>
  <cols>
    <col min="1" max="5" width="7.3984375" style="4"/>
    <col min="6" max="7" width="18.5" style="4" customWidth="1"/>
    <col min="8" max="16384" width="7.3984375" style="4"/>
  </cols>
  <sheetData>
    <row r="1" spans="1:15" ht="16.5" customHeight="1" x14ac:dyDescent="0.2">
      <c r="A1" s="239"/>
      <c r="B1" s="240"/>
      <c r="C1" s="240"/>
      <c r="D1" s="240"/>
      <c r="E1" s="240"/>
      <c r="F1" s="240"/>
      <c r="G1" s="240"/>
      <c r="H1" s="240"/>
      <c r="I1" s="240"/>
      <c r="J1" s="240"/>
      <c r="K1" s="241"/>
      <c r="L1" s="239"/>
      <c r="M1" s="240"/>
      <c r="N1" s="240"/>
      <c r="O1" s="242"/>
    </row>
    <row r="2" spans="1:15" ht="20.25" customHeight="1" x14ac:dyDescent="0.2">
      <c r="A2" s="174"/>
      <c r="B2" s="175"/>
      <c r="C2" s="176"/>
      <c r="D2" s="176"/>
      <c r="E2" s="175"/>
      <c r="F2" s="175"/>
      <c r="G2" s="176"/>
      <c r="H2" s="175"/>
      <c r="I2" s="176"/>
      <c r="J2" s="176"/>
      <c r="K2" s="243"/>
      <c r="L2" s="357"/>
      <c r="M2" s="358"/>
      <c r="N2" s="358"/>
      <c r="O2" s="359"/>
    </row>
    <row r="3" spans="1:15" ht="16.5" customHeight="1" x14ac:dyDescent="0.2">
      <c r="A3" s="174"/>
      <c r="B3" s="175"/>
      <c r="C3" s="176"/>
      <c r="D3" s="176"/>
      <c r="E3" s="175"/>
      <c r="F3" s="175"/>
      <c r="G3" s="176"/>
      <c r="H3" s="175"/>
      <c r="I3" s="176"/>
      <c r="J3" s="176"/>
      <c r="K3" s="243"/>
      <c r="L3" s="360"/>
      <c r="M3" s="361"/>
      <c r="N3" s="361"/>
      <c r="O3" s="362"/>
    </row>
    <row r="4" spans="1:15" ht="16.5" customHeight="1" x14ac:dyDescent="0.2">
      <c r="A4" s="174"/>
      <c r="B4" s="175"/>
      <c r="C4" s="176"/>
      <c r="D4" s="176"/>
      <c r="E4" s="175"/>
      <c r="F4" s="175"/>
      <c r="G4" s="176"/>
      <c r="H4" s="175"/>
      <c r="I4" s="176"/>
      <c r="J4" s="176"/>
      <c r="K4" s="243"/>
      <c r="L4" s="244"/>
      <c r="M4" s="247"/>
      <c r="N4" s="247"/>
      <c r="O4" s="248"/>
    </row>
    <row r="5" spans="1:15" ht="16.5" customHeight="1" x14ac:dyDescent="0.2">
      <c r="A5" s="174"/>
      <c r="B5" s="175"/>
      <c r="C5" s="176"/>
      <c r="D5" s="176"/>
      <c r="E5" s="175"/>
      <c r="F5" s="175"/>
      <c r="G5" s="176"/>
      <c r="H5" s="175"/>
      <c r="I5" s="176"/>
      <c r="J5" s="176"/>
      <c r="K5" s="243"/>
      <c r="L5" s="244"/>
      <c r="M5" s="247"/>
      <c r="N5" s="247"/>
      <c r="O5" s="248"/>
    </row>
    <row r="6" spans="1:15" ht="16.5" customHeight="1" x14ac:dyDescent="0.2">
      <c r="A6" s="174"/>
      <c r="B6" s="175"/>
      <c r="C6" s="176"/>
      <c r="D6" s="176"/>
      <c r="E6" s="175"/>
      <c r="F6" s="175"/>
      <c r="G6" s="176"/>
      <c r="H6" s="175"/>
      <c r="I6" s="176"/>
      <c r="J6" s="176"/>
      <c r="K6" s="243"/>
      <c r="L6" s="244"/>
      <c r="M6" s="247"/>
      <c r="N6" s="247"/>
      <c r="O6" s="248"/>
    </row>
    <row r="7" spans="1:15" ht="16.5" customHeight="1" x14ac:dyDescent="0.2">
      <c r="A7" s="174"/>
      <c r="B7" s="175"/>
      <c r="C7" s="176"/>
      <c r="D7" s="176"/>
      <c r="E7" s="175"/>
      <c r="F7" s="175"/>
      <c r="G7" s="176"/>
      <c r="H7" s="175"/>
      <c r="I7" s="176"/>
      <c r="J7" s="176"/>
      <c r="K7" s="243"/>
      <c r="L7" s="244"/>
      <c r="M7" s="247"/>
      <c r="N7" s="247"/>
      <c r="O7" s="248"/>
    </row>
    <row r="8" spans="1:15" ht="16.5" customHeight="1" x14ac:dyDescent="0.2">
      <c r="A8" s="174"/>
      <c r="B8" s="175"/>
      <c r="C8" s="176"/>
      <c r="D8" s="176"/>
      <c r="E8" s="175"/>
      <c r="F8" s="175"/>
      <c r="G8" s="176"/>
      <c r="H8" s="175"/>
      <c r="I8" s="176"/>
      <c r="J8" s="176"/>
      <c r="K8" s="243"/>
      <c r="L8" s="244"/>
      <c r="M8" s="247"/>
      <c r="N8" s="247"/>
      <c r="O8" s="248"/>
    </row>
    <row r="9" spans="1:15" ht="16.5" customHeight="1" x14ac:dyDescent="0.2">
      <c r="A9" s="174"/>
      <c r="B9" s="175"/>
      <c r="C9" s="176"/>
      <c r="D9" s="176"/>
      <c r="E9" s="175"/>
      <c r="F9" s="175"/>
      <c r="G9" s="176"/>
      <c r="H9" s="175"/>
      <c r="I9" s="176"/>
      <c r="J9" s="176"/>
      <c r="K9" s="243"/>
      <c r="L9" s="249"/>
      <c r="M9" s="250"/>
      <c r="N9" s="250"/>
      <c r="O9" s="251"/>
    </row>
    <row r="10" spans="1:15" ht="16.5" customHeight="1" x14ac:dyDescent="0.2">
      <c r="A10" s="174"/>
      <c r="B10" s="175"/>
      <c r="C10" s="176"/>
      <c r="D10" s="176"/>
      <c r="E10" s="175"/>
      <c r="F10" s="175"/>
      <c r="G10" s="176"/>
      <c r="H10" s="175"/>
      <c r="I10" s="176"/>
      <c r="J10" s="176"/>
      <c r="K10" s="243"/>
      <c r="L10" s="244"/>
      <c r="M10" s="247"/>
      <c r="N10" s="247"/>
      <c r="O10" s="248"/>
    </row>
    <row r="11" spans="1:15" ht="16.5" customHeight="1" thickBot="1" x14ac:dyDescent="0.25">
      <c r="A11" s="190"/>
      <c r="B11" s="191"/>
      <c r="C11" s="192"/>
      <c r="D11" s="192"/>
      <c r="E11" s="191"/>
      <c r="F11" s="191"/>
      <c r="G11" s="192"/>
      <c r="H11" s="191"/>
      <c r="I11" s="192"/>
      <c r="J11" s="192"/>
      <c r="K11" s="252"/>
      <c r="L11" s="253"/>
      <c r="M11" s="254"/>
      <c r="N11" s="254"/>
      <c r="O11" s="255"/>
    </row>
    <row r="12" spans="1:15" ht="16.5" customHeight="1" x14ac:dyDescent="0.2">
      <c r="A12" s="363"/>
      <c r="B12" s="364"/>
      <c r="C12" s="258"/>
      <c r="D12" s="258"/>
      <c r="E12" s="198"/>
      <c r="F12" s="257"/>
      <c r="G12" s="258"/>
      <c r="H12" s="257"/>
      <c r="I12" s="258"/>
      <c r="J12" s="199"/>
      <c r="K12" s="202"/>
      <c r="L12" s="355"/>
      <c r="M12" s="316"/>
      <c r="N12" s="316"/>
      <c r="O12" s="317"/>
    </row>
    <row r="13" spans="1:15" ht="16.5" customHeight="1" thickBot="1" x14ac:dyDescent="0.25">
      <c r="A13" s="365"/>
      <c r="B13" s="366"/>
      <c r="C13" s="254"/>
      <c r="D13" s="254"/>
      <c r="E13" s="191"/>
      <c r="F13" s="270"/>
      <c r="G13" s="254"/>
      <c r="H13" s="270"/>
      <c r="I13" s="254"/>
      <c r="J13" s="192"/>
      <c r="K13" s="220"/>
      <c r="L13" s="351"/>
      <c r="M13" s="339"/>
      <c r="N13" s="339"/>
      <c r="O13" s="340"/>
    </row>
    <row r="14" spans="1:15" ht="16.5" customHeight="1" x14ac:dyDescent="0.2">
      <c r="A14" s="365"/>
      <c r="B14" s="364"/>
      <c r="C14" s="258"/>
      <c r="D14" s="258"/>
      <c r="E14" s="198"/>
      <c r="F14" s="257"/>
      <c r="G14" s="258"/>
      <c r="H14" s="257"/>
      <c r="I14" s="258"/>
      <c r="J14" s="199"/>
      <c r="K14" s="202"/>
      <c r="L14" s="355"/>
      <c r="M14" s="316"/>
      <c r="N14" s="316"/>
      <c r="O14" s="317"/>
    </row>
    <row r="15" spans="1:15" ht="16.5" customHeight="1" thickBot="1" x14ac:dyDescent="0.25">
      <c r="A15" s="365"/>
      <c r="B15" s="366"/>
      <c r="C15" s="254"/>
      <c r="D15" s="254"/>
      <c r="E15" s="191"/>
      <c r="F15" s="270"/>
      <c r="G15" s="254"/>
      <c r="H15" s="270"/>
      <c r="I15" s="254"/>
      <c r="J15" s="192"/>
      <c r="K15" s="220"/>
      <c r="L15" s="351"/>
      <c r="M15" s="339"/>
      <c r="N15" s="339"/>
      <c r="O15" s="340"/>
    </row>
    <row r="16" spans="1:15" ht="16.5" customHeight="1" x14ac:dyDescent="0.2">
      <c r="A16" s="365"/>
      <c r="B16" s="364"/>
      <c r="C16" s="258"/>
      <c r="D16" s="258"/>
      <c r="E16" s="198"/>
      <c r="F16" s="257"/>
      <c r="G16" s="258"/>
      <c r="H16" s="257"/>
      <c r="I16" s="258"/>
      <c r="J16" s="199"/>
      <c r="K16" s="202"/>
      <c r="L16" s="355"/>
      <c r="M16" s="316"/>
      <c r="N16" s="316"/>
      <c r="O16" s="317"/>
    </row>
    <row r="17" spans="1:15" ht="16.5" customHeight="1" x14ac:dyDescent="0.2">
      <c r="A17" s="365"/>
      <c r="B17" s="367"/>
      <c r="C17" s="247"/>
      <c r="D17" s="247"/>
      <c r="E17" s="175"/>
      <c r="F17" s="264"/>
      <c r="G17" s="247"/>
      <c r="H17" s="264"/>
      <c r="I17" s="247"/>
      <c r="J17" s="176"/>
      <c r="K17" s="210"/>
      <c r="L17" s="348"/>
      <c r="M17" s="333"/>
      <c r="N17" s="333"/>
      <c r="O17" s="335"/>
    </row>
    <row r="18" spans="1:15" ht="16.5" customHeight="1" x14ac:dyDescent="0.2">
      <c r="A18" s="365"/>
      <c r="B18" s="367"/>
      <c r="C18" s="247"/>
      <c r="D18" s="247"/>
      <c r="E18" s="175"/>
      <c r="F18" s="264"/>
      <c r="G18" s="247"/>
      <c r="H18" s="264"/>
      <c r="I18" s="247"/>
      <c r="J18" s="176"/>
      <c r="K18" s="210"/>
      <c r="L18" s="348"/>
      <c r="M18" s="333"/>
      <c r="N18" s="333"/>
      <c r="O18" s="335"/>
    </row>
    <row r="19" spans="1:15" ht="16.5" customHeight="1" thickBot="1" x14ac:dyDescent="0.25">
      <c r="A19" s="365"/>
      <c r="B19" s="366"/>
      <c r="C19" s="254"/>
      <c r="D19" s="254"/>
      <c r="E19" s="191"/>
      <c r="F19" s="270"/>
      <c r="G19" s="254"/>
      <c r="H19" s="270"/>
      <c r="I19" s="254"/>
      <c r="J19" s="192"/>
      <c r="K19" s="220"/>
      <c r="L19" s="351"/>
      <c r="M19" s="339"/>
      <c r="N19" s="339"/>
      <c r="O19" s="340"/>
    </row>
    <row r="20" spans="1:15" ht="16.5" customHeight="1" x14ac:dyDescent="0.2">
      <c r="A20" s="365"/>
      <c r="B20" s="364"/>
      <c r="C20" s="258"/>
      <c r="D20" s="258"/>
      <c r="E20" s="257"/>
      <c r="F20" s="257"/>
      <c r="G20" s="258"/>
      <c r="H20" s="257"/>
      <c r="I20" s="258"/>
      <c r="J20" s="199"/>
      <c r="K20" s="202"/>
      <c r="L20" s="355"/>
      <c r="M20" s="316"/>
      <c r="N20" s="316"/>
      <c r="O20" s="317"/>
    </row>
    <row r="21" spans="1:15" ht="16.5" customHeight="1" x14ac:dyDescent="0.2">
      <c r="A21" s="365"/>
      <c r="B21" s="367"/>
      <c r="C21" s="247"/>
      <c r="D21" s="247"/>
      <c r="E21" s="175"/>
      <c r="F21" s="264"/>
      <c r="G21" s="247"/>
      <c r="H21" s="264"/>
      <c r="I21" s="247"/>
      <c r="J21" s="176"/>
      <c r="K21" s="210"/>
      <c r="L21" s="356"/>
      <c r="M21" s="334"/>
      <c r="N21" s="334"/>
      <c r="O21" s="342"/>
    </row>
    <row r="22" spans="1:15" ht="16.5" customHeight="1" x14ac:dyDescent="0.2">
      <c r="A22" s="365"/>
      <c r="B22" s="367"/>
      <c r="C22" s="247"/>
      <c r="D22" s="247"/>
      <c r="E22" s="175"/>
      <c r="F22" s="264"/>
      <c r="G22" s="247"/>
      <c r="H22" s="264"/>
      <c r="I22" s="247"/>
      <c r="J22" s="176"/>
      <c r="K22" s="210"/>
      <c r="L22" s="348"/>
      <c r="M22" s="333"/>
      <c r="N22" s="333"/>
      <c r="O22" s="335"/>
    </row>
    <row r="23" spans="1:15" ht="16.5" customHeight="1" x14ac:dyDescent="0.2">
      <c r="A23" s="365"/>
      <c r="B23" s="367"/>
      <c r="C23" s="247"/>
      <c r="D23" s="247"/>
      <c r="E23" s="175"/>
      <c r="F23" s="264"/>
      <c r="G23" s="247"/>
      <c r="H23" s="264"/>
      <c r="I23" s="247"/>
      <c r="J23" s="176"/>
      <c r="K23" s="210"/>
      <c r="L23" s="348"/>
      <c r="M23" s="333"/>
      <c r="N23" s="333"/>
      <c r="O23" s="335"/>
    </row>
    <row r="24" spans="1:15" ht="16.5" customHeight="1" thickBot="1" x14ac:dyDescent="0.25">
      <c r="A24" s="365"/>
      <c r="B24" s="366"/>
      <c r="C24" s="254"/>
      <c r="D24" s="254"/>
      <c r="E24" s="191"/>
      <c r="F24" s="270"/>
      <c r="G24" s="254"/>
      <c r="H24" s="270"/>
      <c r="I24" s="254"/>
      <c r="J24" s="192"/>
      <c r="K24" s="220"/>
      <c r="L24" s="351"/>
      <c r="M24" s="339"/>
      <c r="N24" s="339"/>
      <c r="O24" s="340"/>
    </row>
    <row r="25" spans="1:15" ht="16.5" customHeight="1" x14ac:dyDescent="0.2">
      <c r="A25" s="365"/>
      <c r="B25" s="364"/>
      <c r="C25" s="258"/>
      <c r="D25" s="258"/>
      <c r="E25" s="198"/>
      <c r="F25" s="257"/>
      <c r="G25" s="258"/>
      <c r="H25" s="257"/>
      <c r="I25" s="258"/>
      <c r="J25" s="199"/>
      <c r="K25" s="202"/>
      <c r="L25" s="355"/>
      <c r="M25" s="316"/>
      <c r="N25" s="316"/>
      <c r="O25" s="317"/>
    </row>
    <row r="26" spans="1:15" ht="16.5" customHeight="1" x14ac:dyDescent="0.2">
      <c r="A26" s="365"/>
      <c r="B26" s="367"/>
      <c r="C26" s="368"/>
      <c r="D26" s="368"/>
      <c r="E26" s="369"/>
      <c r="F26" s="370"/>
      <c r="G26" s="368"/>
      <c r="H26" s="370"/>
      <c r="I26" s="368"/>
      <c r="J26" s="371"/>
      <c r="K26" s="372"/>
      <c r="L26" s="373"/>
      <c r="M26" s="374"/>
      <c r="N26" s="374"/>
      <c r="O26" s="375"/>
    </row>
    <row r="27" spans="1:15" ht="16.5" customHeight="1" x14ac:dyDescent="0.2">
      <c r="A27" s="376"/>
      <c r="B27" s="376"/>
      <c r="C27" s="377"/>
      <c r="D27" s="377"/>
      <c r="E27" s="378"/>
      <c r="F27" s="376"/>
      <c r="G27" s="376"/>
      <c r="H27" s="376"/>
      <c r="I27" s="377"/>
      <c r="J27" s="379"/>
      <c r="K27" s="379"/>
      <c r="L27" s="380"/>
      <c r="M27" s="381"/>
      <c r="N27" s="381"/>
      <c r="O27" s="381"/>
    </row>
    <row r="28" spans="1:15" ht="16.5" customHeight="1" x14ac:dyDescent="0.2">
      <c r="A28" s="376"/>
      <c r="B28" s="376"/>
      <c r="C28" s="377"/>
      <c r="D28" s="377"/>
      <c r="E28" s="378"/>
      <c r="F28" s="376"/>
      <c r="G28" s="376"/>
      <c r="H28" s="376"/>
      <c r="I28" s="377"/>
      <c r="J28" s="379"/>
      <c r="K28" s="379"/>
      <c r="L28" s="380"/>
      <c r="M28" s="381"/>
      <c r="N28" s="381"/>
      <c r="O28" s="381"/>
    </row>
    <row r="29" spans="1:15" ht="16.5" customHeight="1" x14ac:dyDescent="0.2">
      <c r="A29" s="376"/>
      <c r="B29" s="376"/>
      <c r="C29" s="377"/>
      <c r="D29" s="377"/>
      <c r="E29" s="378"/>
      <c r="F29" s="376"/>
      <c r="G29" s="376"/>
      <c r="H29" s="376"/>
      <c r="I29" s="377"/>
      <c r="J29" s="379"/>
      <c r="K29" s="379"/>
      <c r="L29" s="380"/>
      <c r="M29" s="381"/>
      <c r="N29" s="381"/>
      <c r="O29" s="381"/>
    </row>
    <row r="30" spans="1:15" ht="16.5" customHeight="1" x14ac:dyDescent="0.2">
      <c r="A30" s="376"/>
      <c r="B30" s="376"/>
      <c r="C30" s="377"/>
      <c r="D30" s="377"/>
      <c r="E30" s="378"/>
      <c r="F30" s="376"/>
      <c r="G30" s="376"/>
      <c r="H30" s="376"/>
      <c r="I30" s="377"/>
      <c r="J30" s="379"/>
      <c r="K30" s="379"/>
      <c r="L30" s="381"/>
      <c r="M30" s="381"/>
      <c r="N30" s="381"/>
      <c r="O30" s="381"/>
    </row>
    <row r="31" spans="1:15" ht="16.5" customHeight="1" x14ac:dyDescent="0.2">
      <c r="A31" s="376"/>
      <c r="B31" s="376"/>
      <c r="C31" s="377"/>
      <c r="D31" s="377"/>
      <c r="E31" s="378"/>
      <c r="F31" s="376"/>
      <c r="G31" s="376"/>
      <c r="H31" s="376"/>
      <c r="I31" s="377"/>
      <c r="J31" s="379"/>
      <c r="K31" s="379"/>
      <c r="L31" s="380"/>
      <c r="M31" s="381"/>
      <c r="N31" s="381"/>
      <c r="O31" s="381"/>
    </row>
    <row r="32" spans="1:15" ht="16.5" customHeight="1" x14ac:dyDescent="0.2">
      <c r="A32" s="376"/>
      <c r="B32" s="376"/>
      <c r="C32" s="377"/>
      <c r="D32" s="377"/>
      <c r="E32" s="378"/>
      <c r="F32" s="376"/>
      <c r="G32" s="376"/>
      <c r="H32" s="376"/>
      <c r="I32" s="377"/>
      <c r="J32" s="379"/>
      <c r="K32" s="379"/>
      <c r="L32" s="381"/>
      <c r="M32" s="381"/>
      <c r="N32" s="381"/>
      <c r="O32" s="381"/>
    </row>
    <row r="33" spans="1:15" ht="16.5" customHeight="1" x14ac:dyDescent="0.2">
      <c r="A33" s="376"/>
      <c r="B33" s="376"/>
      <c r="C33" s="377"/>
      <c r="D33" s="377"/>
      <c r="E33" s="378"/>
      <c r="F33" s="376"/>
      <c r="G33" s="376"/>
      <c r="H33" s="376"/>
      <c r="I33" s="377"/>
      <c r="J33" s="379"/>
      <c r="K33" s="379"/>
      <c r="L33" s="380"/>
      <c r="M33" s="381"/>
      <c r="N33" s="381"/>
      <c r="O33" s="381"/>
    </row>
    <row r="34" spans="1:15" ht="16.5" customHeight="1" x14ac:dyDescent="0.2">
      <c r="A34" s="376"/>
      <c r="B34" s="376"/>
      <c r="C34" s="377"/>
      <c r="D34" s="377"/>
      <c r="E34" s="378"/>
      <c r="F34" s="376"/>
      <c r="G34" s="376"/>
      <c r="H34" s="376"/>
      <c r="I34" s="377"/>
      <c r="J34" s="379"/>
      <c r="K34" s="379"/>
      <c r="L34" s="380"/>
      <c r="M34" s="381"/>
      <c r="N34" s="381"/>
      <c r="O34" s="381"/>
    </row>
    <row r="35" spans="1:15" ht="16.5" customHeight="1" x14ac:dyDescent="0.2">
      <c r="A35" s="376"/>
      <c r="B35" s="376"/>
      <c r="C35" s="377"/>
      <c r="D35" s="377"/>
      <c r="E35" s="378"/>
      <c r="F35" s="376"/>
      <c r="G35" s="376"/>
      <c r="H35" s="376"/>
      <c r="I35" s="377"/>
      <c r="J35" s="379"/>
      <c r="K35" s="379"/>
      <c r="L35" s="380"/>
      <c r="M35" s="381"/>
      <c r="N35" s="381"/>
      <c r="O35" s="381"/>
    </row>
    <row r="36" spans="1:15" ht="16.5" customHeight="1" x14ac:dyDescent="0.2">
      <c r="A36" s="376"/>
      <c r="B36" s="376"/>
      <c r="C36" s="377"/>
      <c r="D36" s="377"/>
      <c r="E36" s="378"/>
      <c r="F36" s="376"/>
      <c r="G36" s="376"/>
      <c r="H36" s="376"/>
      <c r="I36" s="377"/>
      <c r="J36" s="379"/>
      <c r="K36" s="379"/>
      <c r="L36" s="380"/>
      <c r="M36" s="381"/>
      <c r="N36" s="381"/>
      <c r="O36" s="381"/>
    </row>
    <row r="37" spans="1:15" ht="16.5" customHeight="1" x14ac:dyDescent="0.2">
      <c r="A37" s="376"/>
      <c r="B37" s="376"/>
      <c r="C37" s="377"/>
      <c r="D37" s="377"/>
      <c r="E37" s="378"/>
      <c r="F37" s="376"/>
      <c r="G37" s="376"/>
      <c r="H37" s="376"/>
      <c r="I37" s="377"/>
      <c r="J37" s="379"/>
      <c r="K37" s="379"/>
      <c r="L37" s="380"/>
      <c r="M37" s="381"/>
      <c r="N37" s="381"/>
      <c r="O37" s="381"/>
    </row>
    <row r="38" spans="1:15" ht="16.5" customHeight="1" x14ac:dyDescent="0.2">
      <c r="A38" s="376"/>
      <c r="B38" s="376"/>
      <c r="C38" s="377"/>
      <c r="D38" s="377"/>
      <c r="E38" s="378"/>
      <c r="F38" s="376"/>
      <c r="G38" s="376"/>
      <c r="H38" s="376"/>
      <c r="I38" s="377"/>
      <c r="J38" s="379"/>
      <c r="K38" s="379"/>
      <c r="L38" s="380"/>
      <c r="M38" s="381"/>
      <c r="N38" s="381"/>
      <c r="O38" s="381"/>
    </row>
    <row r="39" spans="1:15" ht="16.5" customHeight="1" x14ac:dyDescent="0.2">
      <c r="A39" s="376"/>
      <c r="B39" s="376"/>
      <c r="C39" s="377"/>
      <c r="D39" s="377"/>
      <c r="E39" s="378"/>
      <c r="F39" s="376"/>
      <c r="G39" s="376"/>
      <c r="H39" s="376"/>
      <c r="I39" s="377"/>
      <c r="J39" s="379"/>
      <c r="K39" s="379"/>
      <c r="L39" s="380"/>
      <c r="M39" s="381"/>
      <c r="N39" s="381"/>
      <c r="O39" s="381"/>
    </row>
    <row r="40" spans="1:15" ht="16.5" customHeight="1" x14ac:dyDescent="0.2">
      <c r="A40" s="376"/>
      <c r="B40" s="376"/>
      <c r="C40" s="377"/>
      <c r="D40" s="377"/>
      <c r="E40" s="378"/>
      <c r="F40" s="376"/>
      <c r="G40" s="376"/>
      <c r="H40" s="376"/>
      <c r="I40" s="377"/>
      <c r="J40" s="379"/>
      <c r="K40" s="379"/>
      <c r="L40" s="381"/>
      <c r="M40" s="380"/>
      <c r="N40" s="380"/>
      <c r="O40" s="380"/>
    </row>
    <row r="41" spans="1:15" ht="16.5" customHeight="1" x14ac:dyDescent="0.2">
      <c r="A41" s="376"/>
      <c r="B41" s="376"/>
      <c r="C41" s="377"/>
      <c r="D41" s="377"/>
      <c r="E41" s="378"/>
      <c r="F41" s="376"/>
      <c r="G41" s="376"/>
      <c r="H41" s="376"/>
      <c r="I41" s="377"/>
      <c r="J41" s="379"/>
      <c r="K41" s="379"/>
      <c r="L41" s="380"/>
      <c r="M41" s="381"/>
      <c r="N41" s="381"/>
      <c r="O41" s="381"/>
    </row>
    <row r="42" spans="1:15" ht="16.5" customHeight="1" x14ac:dyDescent="0.2">
      <c r="A42" s="376"/>
      <c r="B42" s="376"/>
      <c r="C42" s="377"/>
      <c r="D42" s="377"/>
      <c r="E42" s="378"/>
      <c r="F42" s="376"/>
      <c r="G42" s="376"/>
      <c r="H42" s="376"/>
      <c r="I42" s="377"/>
      <c r="J42" s="379"/>
      <c r="K42" s="379"/>
      <c r="L42" s="380"/>
      <c r="M42" s="380"/>
      <c r="N42" s="380"/>
      <c r="O42" s="380"/>
    </row>
    <row r="43" spans="1:15" ht="16.5" customHeight="1" x14ac:dyDescent="0.2">
      <c r="A43" s="376"/>
      <c r="B43" s="376"/>
      <c r="C43" s="377"/>
      <c r="D43" s="377"/>
      <c r="E43" s="378"/>
      <c r="F43" s="376"/>
      <c r="G43" s="376"/>
      <c r="H43" s="376"/>
      <c r="I43" s="379"/>
      <c r="J43" s="379"/>
      <c r="K43" s="379"/>
      <c r="L43" s="380"/>
      <c r="M43" s="381"/>
      <c r="N43" s="381"/>
      <c r="O43" s="381"/>
    </row>
    <row r="44" spans="1:15" ht="16.5" customHeight="1" x14ac:dyDescent="0.2">
      <c r="A44" s="376"/>
      <c r="B44" s="376"/>
      <c r="C44" s="377"/>
      <c r="D44" s="377"/>
      <c r="E44" s="378"/>
      <c r="F44" s="376"/>
      <c r="G44" s="376"/>
      <c r="H44" s="376"/>
      <c r="I44" s="377"/>
      <c r="J44" s="379"/>
      <c r="K44" s="379"/>
      <c r="L44" s="381"/>
      <c r="M44" s="380"/>
      <c r="N44" s="380"/>
      <c r="O44" s="380"/>
    </row>
    <row r="45" spans="1:15" ht="16.5" customHeight="1" x14ac:dyDescent="0.2">
      <c r="A45" s="376"/>
      <c r="B45" s="376"/>
      <c r="C45" s="377"/>
      <c r="D45" s="377"/>
      <c r="E45" s="378"/>
      <c r="F45" s="376"/>
      <c r="G45" s="376"/>
      <c r="H45" s="376"/>
      <c r="I45" s="377"/>
      <c r="J45" s="379"/>
      <c r="K45" s="379"/>
      <c r="L45" s="380"/>
      <c r="M45" s="381"/>
      <c r="N45" s="380"/>
      <c r="O45" s="381"/>
    </row>
    <row r="46" spans="1:15" ht="16.5" customHeight="1" x14ac:dyDescent="0.2">
      <c r="A46" s="376"/>
      <c r="B46" s="376"/>
      <c r="C46" s="377"/>
      <c r="D46" s="377"/>
      <c r="E46" s="378"/>
      <c r="F46" s="376"/>
      <c r="G46" s="376"/>
      <c r="H46" s="376"/>
      <c r="I46" s="377"/>
      <c r="J46" s="379"/>
      <c r="K46" s="379"/>
      <c r="L46" s="380"/>
      <c r="M46" s="381"/>
      <c r="N46" s="381"/>
      <c r="O46" s="381"/>
    </row>
    <row r="47" spans="1:15" ht="16.5" customHeight="1" x14ac:dyDescent="0.2">
      <c r="A47" s="376"/>
      <c r="B47" s="376"/>
      <c r="C47" s="377"/>
      <c r="D47" s="377"/>
      <c r="E47" s="378"/>
      <c r="F47" s="376"/>
      <c r="G47" s="376"/>
      <c r="H47" s="376"/>
      <c r="I47" s="377"/>
      <c r="J47" s="379"/>
      <c r="K47" s="379"/>
      <c r="L47" s="380"/>
      <c r="M47" s="381"/>
      <c r="N47" s="380"/>
      <c r="O47" s="381"/>
    </row>
    <row r="48" spans="1:15" ht="16.5" customHeight="1" x14ac:dyDescent="0.2">
      <c r="A48" s="376"/>
      <c r="B48" s="376"/>
      <c r="C48" s="377"/>
      <c r="D48" s="377"/>
      <c r="E48" s="378"/>
      <c r="F48" s="376"/>
      <c r="G48" s="376"/>
      <c r="H48" s="376"/>
      <c r="I48" s="377"/>
      <c r="J48" s="379"/>
      <c r="K48" s="379"/>
      <c r="L48" s="380"/>
      <c r="M48" s="381"/>
      <c r="N48" s="381"/>
      <c r="O48" s="381"/>
    </row>
    <row r="49" spans="1:15" ht="16.5" customHeight="1" x14ac:dyDescent="0.2">
      <c r="A49" s="376"/>
      <c r="B49" s="376"/>
      <c r="C49" s="377"/>
      <c r="D49" s="377"/>
      <c r="E49" s="378"/>
      <c r="F49" s="376"/>
      <c r="G49" s="376"/>
      <c r="H49" s="376"/>
      <c r="I49" s="377"/>
      <c r="J49" s="379"/>
      <c r="K49" s="379"/>
      <c r="L49" s="381"/>
      <c r="M49" s="380"/>
      <c r="N49" s="380"/>
      <c r="O49" s="380"/>
    </row>
    <row r="50" spans="1:15" ht="16.5" customHeight="1" x14ac:dyDescent="0.2">
      <c r="A50" s="376"/>
      <c r="B50" s="376"/>
      <c r="C50" s="377"/>
      <c r="D50" s="377"/>
      <c r="E50" s="378"/>
      <c r="F50" s="376"/>
      <c r="G50" s="376"/>
      <c r="H50" s="376"/>
      <c r="I50" s="377"/>
      <c r="J50" s="379"/>
      <c r="K50" s="379"/>
      <c r="L50" s="380"/>
      <c r="M50" s="381"/>
      <c r="N50" s="380"/>
      <c r="O50" s="381"/>
    </row>
    <row r="51" spans="1:15" ht="16.5" customHeight="1" x14ac:dyDescent="0.2">
      <c r="A51" s="376"/>
      <c r="B51" s="376"/>
      <c r="C51" s="377"/>
      <c r="D51" s="377"/>
      <c r="E51" s="378"/>
      <c r="F51" s="376"/>
      <c r="G51" s="376"/>
      <c r="H51" s="376"/>
      <c r="I51" s="377"/>
      <c r="J51" s="379"/>
      <c r="K51" s="379"/>
      <c r="L51" s="380"/>
      <c r="M51" s="381"/>
      <c r="N51" s="380"/>
      <c r="O51" s="381"/>
    </row>
    <row r="52" spans="1:15" ht="16.5" customHeight="1" x14ac:dyDescent="0.2">
      <c r="A52" s="376"/>
      <c r="B52" s="376"/>
      <c r="C52" s="377"/>
      <c r="D52" s="377"/>
      <c r="E52" s="378"/>
      <c r="F52" s="376"/>
      <c r="G52" s="376"/>
      <c r="H52" s="376"/>
      <c r="I52" s="377"/>
      <c r="J52" s="379"/>
      <c r="K52" s="379"/>
      <c r="L52" s="380"/>
      <c r="M52" s="380"/>
      <c r="N52" s="380"/>
      <c r="O52" s="381"/>
    </row>
    <row r="53" spans="1:15" ht="16.5" customHeight="1" x14ac:dyDescent="0.2">
      <c r="A53" s="376"/>
      <c r="B53" s="376"/>
      <c r="C53" s="377"/>
      <c r="D53" s="377"/>
      <c r="E53" s="378"/>
      <c r="F53" s="376"/>
      <c r="G53" s="376"/>
      <c r="H53" s="376"/>
      <c r="I53" s="377"/>
      <c r="J53" s="379"/>
      <c r="K53" s="379"/>
      <c r="L53" s="380"/>
      <c r="M53" s="380"/>
      <c r="N53" s="380"/>
      <c r="O53" s="381"/>
    </row>
    <row r="54" spans="1:15" ht="16.5" customHeight="1" x14ac:dyDescent="0.2">
      <c r="A54" s="376"/>
      <c r="B54" s="376"/>
      <c r="C54" s="377"/>
      <c r="D54" s="377"/>
      <c r="E54" s="378"/>
      <c r="F54" s="376"/>
      <c r="G54" s="376"/>
      <c r="H54" s="376"/>
      <c r="I54" s="377"/>
      <c r="J54" s="379"/>
      <c r="K54" s="379"/>
      <c r="L54" s="380"/>
      <c r="M54" s="380"/>
      <c r="N54" s="380"/>
      <c r="O54" s="381"/>
    </row>
    <row r="55" spans="1:15" ht="16.5" customHeight="1" x14ac:dyDescent="0.2">
      <c r="A55" s="376"/>
      <c r="B55" s="376"/>
      <c r="C55" s="377"/>
      <c r="D55" s="377"/>
      <c r="E55" s="378"/>
      <c r="F55" s="376"/>
      <c r="G55" s="376"/>
      <c r="H55" s="376"/>
      <c r="I55" s="377"/>
      <c r="J55" s="379"/>
      <c r="K55" s="379"/>
      <c r="L55" s="380"/>
      <c r="M55" s="381"/>
      <c r="N55" s="381"/>
      <c r="O55" s="381"/>
    </row>
    <row r="56" spans="1:15" ht="16.5" customHeight="1" x14ac:dyDescent="0.2">
      <c r="A56" s="376"/>
      <c r="B56" s="376"/>
      <c r="C56" s="377"/>
      <c r="D56" s="377"/>
      <c r="E56" s="378"/>
      <c r="F56" s="376"/>
      <c r="G56" s="376"/>
      <c r="H56" s="376"/>
      <c r="I56" s="377"/>
      <c r="J56" s="379"/>
      <c r="K56" s="379"/>
      <c r="L56" s="380"/>
      <c r="M56" s="380"/>
      <c r="N56" s="380"/>
      <c r="O56" s="381"/>
    </row>
    <row r="57" spans="1:15" ht="16.5" customHeight="1" x14ac:dyDescent="0.2">
      <c r="A57" s="376"/>
      <c r="B57" s="376"/>
      <c r="C57" s="377"/>
      <c r="D57" s="377"/>
      <c r="E57" s="378"/>
      <c r="F57" s="376"/>
      <c r="G57" s="376"/>
      <c r="H57" s="376"/>
      <c r="I57" s="377"/>
      <c r="J57" s="379"/>
      <c r="K57" s="379"/>
      <c r="L57" s="380"/>
      <c r="M57" s="380"/>
      <c r="N57" s="380"/>
      <c r="O57" s="380"/>
    </row>
    <row r="58" spans="1:15" ht="16.5" customHeight="1" x14ac:dyDescent="0.2">
      <c r="A58" s="376"/>
      <c r="B58" s="376"/>
      <c r="C58" s="377"/>
      <c r="D58" s="377"/>
      <c r="E58" s="378"/>
      <c r="F58" s="376"/>
      <c r="G58" s="376"/>
      <c r="H58" s="376"/>
      <c r="I58" s="377"/>
      <c r="J58" s="379"/>
      <c r="K58" s="379"/>
      <c r="L58" s="381"/>
      <c r="M58" s="380"/>
      <c r="N58" s="380"/>
      <c r="O58" s="380"/>
    </row>
    <row r="59" spans="1:15" ht="16.5" customHeight="1" x14ac:dyDescent="0.2">
      <c r="A59" s="376"/>
      <c r="B59" s="376"/>
      <c r="C59" s="377"/>
      <c r="D59" s="377"/>
      <c r="E59" s="378"/>
      <c r="F59" s="376"/>
      <c r="G59" s="376"/>
      <c r="H59" s="376"/>
      <c r="I59" s="377"/>
      <c r="J59" s="379"/>
      <c r="K59" s="379"/>
      <c r="L59" s="381"/>
      <c r="M59" s="380"/>
      <c r="N59" s="380"/>
      <c r="O59" s="380"/>
    </row>
    <row r="60" spans="1:15" ht="16.5" customHeight="1" x14ac:dyDescent="0.2">
      <c r="A60" s="376"/>
      <c r="B60" s="376"/>
      <c r="C60" s="377"/>
      <c r="D60" s="377"/>
      <c r="E60" s="378"/>
      <c r="F60" s="376"/>
      <c r="G60" s="376"/>
      <c r="H60" s="376"/>
      <c r="I60" s="377"/>
      <c r="J60" s="379"/>
      <c r="K60" s="379"/>
      <c r="L60" s="381"/>
      <c r="M60" s="380"/>
      <c r="N60" s="380"/>
      <c r="O60" s="380"/>
    </row>
    <row r="61" spans="1:15" ht="16.5" customHeight="1" x14ac:dyDescent="0.2">
      <c r="A61" s="376"/>
      <c r="B61" s="376"/>
      <c r="C61" s="377"/>
      <c r="D61" s="377"/>
      <c r="E61" s="378"/>
      <c r="F61" s="376"/>
      <c r="G61" s="376"/>
      <c r="H61" s="376"/>
      <c r="I61" s="377"/>
      <c r="J61" s="379"/>
      <c r="K61" s="379"/>
      <c r="L61" s="381"/>
      <c r="M61" s="380"/>
      <c r="N61" s="380"/>
      <c r="O61" s="380"/>
    </row>
    <row r="62" spans="1:15" ht="16.5" customHeight="1" x14ac:dyDescent="0.2">
      <c r="A62" s="376"/>
      <c r="B62" s="376"/>
      <c r="C62" s="377"/>
      <c r="D62" s="377"/>
      <c r="E62" s="378"/>
      <c r="F62" s="376"/>
      <c r="G62" s="376"/>
      <c r="H62" s="376"/>
      <c r="I62" s="377"/>
      <c r="J62" s="379"/>
      <c r="K62" s="379"/>
      <c r="L62" s="381"/>
      <c r="M62" s="380"/>
      <c r="N62" s="380"/>
      <c r="O62" s="380"/>
    </row>
    <row r="63" spans="1:15" ht="16.5" customHeight="1" x14ac:dyDescent="0.2">
      <c r="A63" s="376"/>
      <c r="B63" s="376"/>
      <c r="C63" s="377"/>
      <c r="D63" s="377"/>
      <c r="E63" s="378"/>
      <c r="F63" s="376"/>
      <c r="G63" s="376"/>
      <c r="H63" s="376"/>
      <c r="I63" s="377"/>
      <c r="J63" s="379"/>
      <c r="K63" s="379"/>
      <c r="L63" s="381"/>
      <c r="M63" s="380"/>
      <c r="N63" s="380"/>
      <c r="O63" s="380"/>
    </row>
    <row r="64" spans="1:15" ht="16.5" customHeight="1" x14ac:dyDescent="0.2">
      <c r="A64" s="376"/>
      <c r="B64" s="376"/>
      <c r="C64" s="377"/>
      <c r="D64" s="377"/>
      <c r="E64" s="378"/>
      <c r="F64" s="376"/>
      <c r="G64" s="376"/>
      <c r="H64" s="376"/>
      <c r="I64" s="377"/>
      <c r="J64" s="379"/>
      <c r="K64" s="379"/>
      <c r="L64" s="381"/>
      <c r="M64" s="380"/>
      <c r="N64" s="380"/>
      <c r="O64" s="380"/>
    </row>
    <row r="65" spans="1:15" ht="16.5" customHeight="1" x14ac:dyDescent="0.2">
      <c r="A65" s="376"/>
      <c r="B65" s="376"/>
      <c r="C65" s="377"/>
      <c r="D65" s="377"/>
      <c r="E65" s="378"/>
      <c r="F65" s="376"/>
      <c r="G65" s="376"/>
      <c r="H65" s="376"/>
      <c r="I65" s="377"/>
      <c r="J65" s="379"/>
      <c r="K65" s="379"/>
      <c r="L65" s="381"/>
      <c r="M65" s="380"/>
      <c r="N65" s="380"/>
      <c r="O65" s="380"/>
    </row>
    <row r="66" spans="1:15" ht="16.5" customHeight="1" x14ac:dyDescent="0.2">
      <c r="A66" s="376"/>
      <c r="B66" s="376"/>
      <c r="C66" s="377"/>
      <c r="D66" s="377"/>
      <c r="E66" s="376"/>
      <c r="F66" s="376"/>
      <c r="G66" s="376"/>
      <c r="H66" s="376"/>
      <c r="I66" s="377"/>
      <c r="J66" s="379"/>
      <c r="K66" s="379"/>
      <c r="L66" s="381"/>
      <c r="M66" s="380"/>
      <c r="N66" s="380"/>
      <c r="O66" s="380"/>
    </row>
    <row r="67" spans="1:15" ht="16.5" customHeight="1" x14ac:dyDescent="0.2">
      <c r="A67" s="376"/>
      <c r="B67" s="376"/>
      <c r="C67" s="377"/>
      <c r="D67" s="377"/>
      <c r="E67" s="378"/>
      <c r="F67" s="376"/>
      <c r="G67" s="376"/>
      <c r="H67" s="376"/>
      <c r="I67" s="377"/>
      <c r="J67" s="379"/>
      <c r="K67" s="379"/>
      <c r="L67" s="381"/>
      <c r="M67" s="380"/>
      <c r="N67" s="380"/>
      <c r="O67" s="380"/>
    </row>
    <row r="68" spans="1:15" ht="16.5" customHeight="1" x14ac:dyDescent="0.2">
      <c r="A68" s="376"/>
      <c r="B68" s="376"/>
      <c r="C68" s="377"/>
      <c r="D68" s="377"/>
      <c r="E68" s="378"/>
      <c r="F68" s="376"/>
      <c r="G68" s="376"/>
      <c r="H68" s="376"/>
      <c r="I68" s="377"/>
      <c r="J68" s="379"/>
      <c r="K68" s="379"/>
      <c r="L68" s="381"/>
      <c r="M68" s="380"/>
      <c r="N68" s="380"/>
      <c r="O68" s="380"/>
    </row>
    <row r="69" spans="1:15" ht="16.5" customHeight="1" x14ac:dyDescent="0.2">
      <c r="A69" s="376"/>
      <c r="B69" s="376"/>
      <c r="C69" s="377"/>
      <c r="D69" s="377"/>
      <c r="E69" s="378"/>
      <c r="F69" s="376"/>
      <c r="G69" s="376"/>
      <c r="H69" s="376"/>
      <c r="I69" s="377"/>
      <c r="J69" s="379"/>
      <c r="K69" s="379"/>
      <c r="L69" s="381"/>
      <c r="M69" s="380"/>
      <c r="N69" s="380"/>
      <c r="O69" s="380"/>
    </row>
    <row r="70" spans="1:15" ht="16.5" customHeight="1" x14ac:dyDescent="0.2">
      <c r="A70" s="376"/>
      <c r="B70" s="376"/>
      <c r="C70" s="377"/>
      <c r="D70" s="377"/>
      <c r="E70" s="378"/>
      <c r="F70" s="376"/>
      <c r="G70" s="376"/>
      <c r="H70" s="376"/>
      <c r="I70" s="377"/>
      <c r="J70" s="379"/>
      <c r="K70" s="379"/>
      <c r="L70" s="381"/>
      <c r="M70" s="381"/>
      <c r="N70" s="381"/>
      <c r="O70" s="381"/>
    </row>
    <row r="71" spans="1:15" ht="16.5" customHeight="1" x14ac:dyDescent="0.2">
      <c r="A71" s="376"/>
      <c r="B71" s="376"/>
      <c r="C71" s="377"/>
      <c r="D71" s="377"/>
      <c r="E71" s="378"/>
      <c r="F71" s="376"/>
      <c r="G71" s="376"/>
      <c r="H71" s="376"/>
      <c r="I71" s="377"/>
      <c r="J71" s="379"/>
      <c r="K71" s="379"/>
      <c r="L71" s="381"/>
      <c r="M71" s="381"/>
      <c r="N71" s="381"/>
      <c r="O71" s="381"/>
    </row>
    <row r="72" spans="1:15" ht="16.5" customHeight="1" x14ac:dyDescent="0.2">
      <c r="A72" s="376"/>
      <c r="B72" s="376"/>
      <c r="C72" s="377"/>
      <c r="D72" s="377"/>
      <c r="E72" s="378"/>
      <c r="F72" s="376"/>
      <c r="G72" s="376"/>
      <c r="H72" s="376"/>
      <c r="I72" s="377"/>
      <c r="J72" s="379"/>
      <c r="K72" s="379"/>
      <c r="L72" s="380"/>
      <c r="M72" s="381"/>
      <c r="N72" s="381"/>
      <c r="O72" s="381"/>
    </row>
    <row r="73" spans="1:15" ht="16.5" customHeight="1" x14ac:dyDescent="0.2">
      <c r="A73" s="376"/>
      <c r="B73" s="376"/>
      <c r="C73" s="377"/>
      <c r="D73" s="377"/>
      <c r="E73" s="378"/>
      <c r="F73" s="376"/>
      <c r="G73" s="376"/>
      <c r="H73" s="376"/>
      <c r="I73" s="377"/>
      <c r="J73" s="379"/>
      <c r="K73" s="379"/>
      <c r="L73" s="381"/>
      <c r="M73" s="380"/>
      <c r="N73" s="380"/>
      <c r="O73" s="380"/>
    </row>
    <row r="74" spans="1:15" ht="16.5" customHeight="1" x14ac:dyDescent="0.2">
      <c r="A74" s="376"/>
      <c r="B74" s="376"/>
      <c r="C74" s="377"/>
      <c r="D74" s="377"/>
      <c r="E74" s="378"/>
      <c r="F74" s="376"/>
      <c r="G74" s="376"/>
      <c r="H74" s="376"/>
      <c r="I74" s="377"/>
      <c r="J74" s="379"/>
      <c r="K74" s="379"/>
      <c r="L74" s="381"/>
      <c r="M74" s="380"/>
      <c r="N74" s="380"/>
      <c r="O74" s="380"/>
    </row>
    <row r="75" spans="1:15" ht="16.5" customHeight="1" x14ac:dyDescent="0.2">
      <c r="A75" s="376"/>
      <c r="B75" s="376"/>
      <c r="C75" s="377"/>
      <c r="D75" s="377"/>
      <c r="E75" s="378"/>
      <c r="F75" s="376"/>
      <c r="G75" s="376"/>
      <c r="H75" s="376"/>
      <c r="I75" s="377"/>
      <c r="J75" s="379"/>
      <c r="K75" s="379"/>
      <c r="L75" s="381"/>
      <c r="M75" s="380"/>
      <c r="N75" s="380"/>
      <c r="O75" s="380"/>
    </row>
    <row r="76" spans="1:15" ht="16.5" customHeight="1" x14ac:dyDescent="0.2">
      <c r="A76" s="376"/>
      <c r="B76" s="376"/>
      <c r="C76" s="377"/>
      <c r="D76" s="377"/>
      <c r="E76" s="378"/>
      <c r="F76" s="376"/>
      <c r="G76" s="376"/>
      <c r="H76" s="376"/>
      <c r="I76" s="377"/>
      <c r="J76" s="379"/>
      <c r="K76" s="379"/>
      <c r="L76" s="381"/>
      <c r="M76" s="380"/>
      <c r="N76" s="380"/>
      <c r="O76" s="380"/>
    </row>
    <row r="77" spans="1:15" ht="16.5" customHeight="1" x14ac:dyDescent="0.2">
      <c r="A77" s="376"/>
      <c r="B77" s="376"/>
      <c r="C77" s="377"/>
      <c r="D77" s="377"/>
      <c r="E77" s="378"/>
      <c r="F77" s="376"/>
      <c r="G77" s="376"/>
      <c r="H77" s="376"/>
      <c r="I77" s="377"/>
      <c r="J77" s="379"/>
      <c r="K77" s="379"/>
      <c r="L77" s="381"/>
      <c r="M77" s="380"/>
      <c r="N77" s="380"/>
      <c r="O77" s="380"/>
    </row>
    <row r="78" spans="1:15" ht="16.5" customHeight="1" x14ac:dyDescent="0.2">
      <c r="A78" s="376"/>
      <c r="B78" s="376"/>
      <c r="C78" s="377"/>
      <c r="D78" s="377"/>
      <c r="E78" s="378"/>
      <c r="F78" s="376"/>
      <c r="G78" s="376"/>
      <c r="H78" s="376"/>
      <c r="I78" s="377"/>
      <c r="J78" s="379"/>
      <c r="K78" s="379"/>
      <c r="L78" s="381"/>
      <c r="M78" s="380"/>
      <c r="N78" s="380"/>
      <c r="O78" s="380"/>
    </row>
    <row r="79" spans="1:15" ht="16.5" customHeight="1" x14ac:dyDescent="0.2">
      <c r="A79" s="376"/>
      <c r="B79" s="376"/>
      <c r="C79" s="377"/>
      <c r="D79" s="377"/>
      <c r="E79" s="378"/>
      <c r="F79" s="376"/>
      <c r="G79" s="376"/>
      <c r="H79" s="376"/>
      <c r="I79" s="377"/>
      <c r="J79" s="379"/>
      <c r="K79" s="379"/>
      <c r="L79" s="381"/>
      <c r="M79" s="380"/>
      <c r="N79" s="380"/>
      <c r="O79" s="380"/>
    </row>
    <row r="80" spans="1:15" ht="16.5" customHeight="1" x14ac:dyDescent="0.2">
      <c r="A80" s="376"/>
      <c r="B80" s="376"/>
      <c r="C80" s="377"/>
      <c r="D80" s="377"/>
      <c r="E80" s="378"/>
      <c r="F80" s="376"/>
      <c r="G80" s="376"/>
      <c r="H80" s="376"/>
      <c r="I80" s="377"/>
      <c r="J80" s="379"/>
      <c r="K80" s="379"/>
      <c r="L80" s="381"/>
      <c r="M80" s="380"/>
      <c r="N80" s="380"/>
      <c r="O80" s="380"/>
    </row>
    <row r="81" spans="1:15" ht="16.5" customHeight="1" x14ac:dyDescent="0.2">
      <c r="A81" s="376"/>
      <c r="B81" s="376"/>
      <c r="C81" s="377"/>
      <c r="D81" s="377"/>
      <c r="E81" s="378"/>
      <c r="F81" s="376"/>
      <c r="G81" s="376"/>
      <c r="H81" s="376"/>
      <c r="I81" s="377"/>
      <c r="J81" s="379"/>
      <c r="K81" s="379"/>
      <c r="L81" s="381"/>
      <c r="M81" s="380"/>
      <c r="N81" s="380"/>
      <c r="O81" s="380"/>
    </row>
    <row r="82" spans="1:15" ht="16.5" customHeight="1" x14ac:dyDescent="0.2">
      <c r="A82" s="376"/>
      <c r="B82" s="376"/>
      <c r="C82" s="377"/>
      <c r="D82" s="377"/>
      <c r="E82" s="378"/>
      <c r="F82" s="376"/>
      <c r="G82" s="376"/>
      <c r="H82" s="376"/>
      <c r="I82" s="377"/>
      <c r="J82" s="379"/>
      <c r="K82" s="379"/>
      <c r="L82" s="381"/>
      <c r="M82" s="380"/>
      <c r="N82" s="380"/>
      <c r="O82" s="380"/>
    </row>
    <row r="83" spans="1:15" ht="16.5" customHeight="1" x14ac:dyDescent="0.2">
      <c r="A83" s="376"/>
      <c r="B83" s="376"/>
      <c r="C83" s="377"/>
      <c r="D83" s="377"/>
      <c r="E83" s="378"/>
      <c r="F83" s="376"/>
      <c r="G83" s="376"/>
      <c r="H83" s="376"/>
      <c r="I83" s="377"/>
      <c r="J83" s="379"/>
      <c r="K83" s="379"/>
      <c r="L83" s="381"/>
      <c r="M83" s="380"/>
      <c r="N83" s="380"/>
      <c r="O83" s="380"/>
    </row>
    <row r="84" spans="1:15" ht="16.5" customHeight="1" x14ac:dyDescent="0.2">
      <c r="A84" s="376"/>
      <c r="B84" s="376"/>
      <c r="C84" s="377"/>
      <c r="D84" s="377"/>
      <c r="E84" s="378"/>
      <c r="F84" s="376"/>
      <c r="G84" s="376"/>
      <c r="H84" s="376"/>
      <c r="I84" s="377"/>
      <c r="J84" s="379"/>
      <c r="K84" s="379"/>
      <c r="L84" s="381"/>
      <c r="M84" s="380"/>
      <c r="N84" s="380"/>
      <c r="O84" s="380"/>
    </row>
    <row r="85" spans="1:15" ht="16.5" customHeight="1" x14ac:dyDescent="0.2">
      <c r="A85" s="376"/>
      <c r="B85" s="376"/>
      <c r="C85" s="377"/>
      <c r="D85" s="377"/>
      <c r="E85" s="378"/>
      <c r="F85" s="376"/>
      <c r="G85" s="376"/>
      <c r="H85" s="376"/>
      <c r="I85" s="377"/>
      <c r="J85" s="379"/>
      <c r="K85" s="379"/>
      <c r="L85" s="381"/>
      <c r="M85" s="380"/>
      <c r="N85" s="380"/>
      <c r="O85" s="380"/>
    </row>
    <row r="86" spans="1:15" ht="16.5" customHeight="1" x14ac:dyDescent="0.2">
      <c r="A86" s="376"/>
      <c r="B86" s="376"/>
      <c r="C86" s="377"/>
      <c r="D86" s="377"/>
      <c r="E86" s="378"/>
      <c r="F86" s="376"/>
      <c r="G86" s="376"/>
      <c r="H86" s="376"/>
      <c r="I86" s="377"/>
      <c r="J86" s="379"/>
      <c r="K86" s="379"/>
      <c r="L86" s="381"/>
      <c r="M86" s="380"/>
      <c r="N86" s="380"/>
      <c r="O86" s="380"/>
    </row>
    <row r="87" spans="1:15" ht="16.5" customHeight="1" x14ac:dyDescent="0.2">
      <c r="A87" s="376"/>
      <c r="B87" s="376"/>
      <c r="C87" s="377"/>
      <c r="D87" s="377"/>
      <c r="E87" s="378"/>
      <c r="F87" s="376"/>
      <c r="G87" s="376"/>
      <c r="H87" s="376"/>
      <c r="I87" s="377"/>
      <c r="J87" s="379"/>
      <c r="K87" s="379"/>
      <c r="L87" s="381"/>
      <c r="M87" s="380"/>
      <c r="N87" s="380"/>
      <c r="O87" s="380"/>
    </row>
    <row r="88" spans="1:15" ht="16.5" customHeight="1" x14ac:dyDescent="0.2">
      <c r="A88" s="376"/>
      <c r="B88" s="376"/>
      <c r="C88" s="377"/>
      <c r="D88" s="377"/>
      <c r="E88" s="378"/>
      <c r="F88" s="376"/>
      <c r="G88" s="376"/>
      <c r="H88" s="376"/>
      <c r="I88" s="377"/>
      <c r="J88" s="379"/>
      <c r="K88" s="379"/>
      <c r="L88" s="381"/>
      <c r="M88" s="380"/>
      <c r="N88" s="380"/>
      <c r="O88" s="380"/>
    </row>
    <row r="89" spans="1:15" ht="16.5" customHeight="1" x14ac:dyDescent="0.2">
      <c r="A89" s="376"/>
      <c r="B89" s="376"/>
      <c r="C89" s="377"/>
      <c r="D89" s="377"/>
      <c r="E89" s="378"/>
      <c r="F89" s="376"/>
      <c r="G89" s="376"/>
      <c r="H89" s="376"/>
      <c r="I89" s="377"/>
      <c r="J89" s="379"/>
      <c r="K89" s="379"/>
      <c r="L89" s="381"/>
      <c r="M89" s="380"/>
      <c r="N89" s="380"/>
      <c r="O89" s="380"/>
    </row>
    <row r="90" spans="1:15" ht="16.5" customHeight="1" x14ac:dyDescent="0.2">
      <c r="A90" s="376"/>
      <c r="B90" s="376"/>
      <c r="C90" s="377"/>
      <c r="D90" s="377"/>
      <c r="E90" s="378"/>
      <c r="F90" s="376"/>
      <c r="G90" s="376"/>
      <c r="H90" s="376"/>
      <c r="I90" s="377"/>
      <c r="J90" s="379"/>
      <c r="K90" s="379"/>
      <c r="L90" s="381"/>
      <c r="M90" s="380"/>
      <c r="N90" s="380"/>
      <c r="O90" s="380"/>
    </row>
    <row r="91" spans="1:15" ht="16.5" customHeight="1" x14ac:dyDescent="0.2">
      <c r="A91" s="376"/>
      <c r="B91" s="376"/>
      <c r="C91" s="377"/>
      <c r="D91" s="377"/>
      <c r="E91" s="378"/>
      <c r="F91" s="376"/>
      <c r="G91" s="376"/>
      <c r="H91" s="376"/>
      <c r="I91" s="377"/>
      <c r="J91" s="379"/>
      <c r="K91" s="379"/>
      <c r="L91" s="381"/>
      <c r="M91" s="380"/>
      <c r="N91" s="380"/>
      <c r="O91" s="380"/>
    </row>
    <row r="92" spans="1:15" ht="16.5" customHeight="1" x14ac:dyDescent="0.2">
      <c r="A92" s="376"/>
      <c r="B92" s="376"/>
      <c r="C92" s="377"/>
      <c r="D92" s="377"/>
      <c r="E92" s="378"/>
      <c r="F92" s="376"/>
      <c r="G92" s="376"/>
      <c r="H92" s="376"/>
      <c r="I92" s="377"/>
      <c r="J92" s="379"/>
      <c r="K92" s="379"/>
      <c r="L92" s="381"/>
      <c r="M92" s="380"/>
      <c r="N92" s="380"/>
      <c r="O92" s="380"/>
    </row>
    <row r="93" spans="1:15" ht="16.5" customHeight="1" x14ac:dyDescent="0.2">
      <c r="A93" s="376"/>
      <c r="B93" s="376"/>
      <c r="C93" s="377"/>
      <c r="D93" s="377"/>
      <c r="E93" s="378"/>
      <c r="F93" s="376"/>
      <c r="G93" s="376"/>
      <c r="H93" s="376"/>
      <c r="I93" s="377"/>
      <c r="J93" s="379"/>
      <c r="K93" s="379"/>
      <c r="L93" s="381"/>
      <c r="M93" s="380"/>
      <c r="N93" s="380"/>
      <c r="O93" s="380"/>
    </row>
    <row r="94" spans="1:15" ht="16.5" customHeight="1" x14ac:dyDescent="0.2">
      <c r="A94" s="376"/>
      <c r="B94" s="376"/>
      <c r="C94" s="377"/>
      <c r="D94" s="377"/>
      <c r="E94" s="378"/>
      <c r="F94" s="376"/>
      <c r="G94" s="376"/>
      <c r="H94" s="376"/>
      <c r="I94" s="377"/>
      <c r="J94" s="379"/>
      <c r="K94" s="379"/>
      <c r="L94" s="381"/>
      <c r="M94" s="380"/>
      <c r="N94" s="380"/>
      <c r="O94" s="380"/>
    </row>
    <row r="95" spans="1:15" ht="16.5" customHeight="1" x14ac:dyDescent="0.2">
      <c r="A95" s="376"/>
      <c r="B95" s="376"/>
      <c r="C95" s="377"/>
      <c r="D95" s="377"/>
      <c r="E95" s="378"/>
      <c r="F95" s="376"/>
      <c r="G95" s="376"/>
      <c r="H95" s="376"/>
      <c r="I95" s="377"/>
      <c r="J95" s="379"/>
      <c r="K95" s="379"/>
      <c r="L95" s="381"/>
      <c r="M95" s="380"/>
      <c r="N95" s="380"/>
      <c r="O95" s="380"/>
    </row>
    <row r="96" spans="1:15" ht="16.5" customHeight="1" x14ac:dyDescent="0.2">
      <c r="A96" s="376"/>
      <c r="B96" s="376"/>
      <c r="C96" s="377"/>
      <c r="D96" s="377"/>
      <c r="E96" s="378"/>
      <c r="F96" s="376"/>
      <c r="G96" s="376"/>
      <c r="H96" s="376"/>
      <c r="I96" s="377"/>
      <c r="J96" s="379"/>
      <c r="K96" s="379"/>
      <c r="L96" s="381"/>
      <c r="M96" s="380"/>
      <c r="N96" s="380"/>
      <c r="O96" s="380"/>
    </row>
    <row r="97" spans="1:15" ht="16.5" customHeight="1" x14ac:dyDescent="0.2">
      <c r="A97" s="376"/>
      <c r="B97" s="376"/>
      <c r="C97" s="377"/>
      <c r="D97" s="377"/>
      <c r="E97" s="378"/>
      <c r="F97" s="376"/>
      <c r="G97" s="376"/>
      <c r="H97" s="376"/>
      <c r="I97" s="377"/>
      <c r="J97" s="379"/>
      <c r="K97" s="379"/>
      <c r="L97" s="381"/>
      <c r="M97" s="380"/>
      <c r="N97" s="380"/>
      <c r="O97" s="380"/>
    </row>
    <row r="98" spans="1:15" ht="16.5" customHeight="1" x14ac:dyDescent="0.2">
      <c r="A98" s="376"/>
      <c r="B98" s="376"/>
      <c r="C98" s="377"/>
      <c r="D98" s="377"/>
      <c r="E98" s="378"/>
      <c r="F98" s="376"/>
      <c r="G98" s="376"/>
      <c r="H98" s="376"/>
      <c r="I98" s="377"/>
      <c r="J98" s="379"/>
      <c r="K98" s="379"/>
      <c r="L98" s="381"/>
      <c r="M98" s="380"/>
      <c r="N98" s="380"/>
      <c r="O98" s="380"/>
    </row>
    <row r="99" spans="1:15" ht="16.5" customHeight="1" x14ac:dyDescent="0.2">
      <c r="A99" s="376"/>
      <c r="B99" s="376"/>
      <c r="C99" s="377"/>
      <c r="D99" s="377"/>
      <c r="E99" s="378"/>
      <c r="F99" s="376"/>
      <c r="G99" s="376"/>
      <c r="H99" s="376"/>
      <c r="I99" s="377"/>
      <c r="J99" s="379"/>
      <c r="K99" s="379"/>
      <c r="L99" s="381"/>
      <c r="M99" s="380"/>
      <c r="N99" s="380"/>
      <c r="O99" s="380"/>
    </row>
    <row r="100" spans="1:15" ht="16.5" customHeight="1" x14ac:dyDescent="0.2">
      <c r="A100" s="376"/>
      <c r="B100" s="376"/>
      <c r="C100" s="377"/>
      <c r="D100" s="377"/>
      <c r="E100" s="378"/>
      <c r="F100" s="376"/>
      <c r="G100" s="376"/>
      <c r="H100" s="376"/>
      <c r="I100" s="377"/>
      <c r="J100" s="379"/>
      <c r="K100" s="379"/>
      <c r="L100" s="381"/>
      <c r="M100" s="380"/>
      <c r="N100" s="380"/>
      <c r="O100" s="380"/>
    </row>
    <row r="101" spans="1:15" ht="16.5" customHeight="1" x14ac:dyDescent="0.2">
      <c r="A101" s="376"/>
      <c r="B101" s="376"/>
      <c r="C101" s="377"/>
      <c r="D101" s="377"/>
      <c r="E101" s="378"/>
      <c r="F101" s="376"/>
      <c r="G101" s="376"/>
      <c r="H101" s="376"/>
      <c r="I101" s="377"/>
      <c r="J101" s="379"/>
      <c r="K101" s="379"/>
      <c r="L101" s="381"/>
      <c r="M101" s="380"/>
      <c r="N101" s="380"/>
      <c r="O101" s="380"/>
    </row>
    <row r="102" spans="1:15" ht="16.5" customHeight="1" x14ac:dyDescent="0.2">
      <c r="A102" s="376"/>
      <c r="B102" s="376"/>
      <c r="C102" s="377"/>
      <c r="D102" s="377"/>
      <c r="E102" s="378"/>
      <c r="F102" s="376"/>
      <c r="G102" s="376"/>
      <c r="H102" s="376"/>
      <c r="I102" s="377"/>
      <c r="J102" s="379"/>
      <c r="K102" s="379"/>
      <c r="L102" s="381"/>
      <c r="M102" s="380"/>
      <c r="N102" s="380"/>
      <c r="O102" s="380"/>
    </row>
    <row r="103" spans="1:15" ht="16.5" customHeight="1" x14ac:dyDescent="0.2">
      <c r="A103" s="376"/>
      <c r="B103" s="376"/>
      <c r="C103" s="377"/>
      <c r="D103" s="377"/>
      <c r="E103" s="378"/>
      <c r="F103" s="376"/>
      <c r="G103" s="376"/>
      <c r="H103" s="376"/>
      <c r="I103" s="377"/>
      <c r="J103" s="379"/>
      <c r="K103" s="379"/>
      <c r="L103" s="381"/>
      <c r="M103" s="380"/>
      <c r="N103" s="380"/>
      <c r="O103" s="380"/>
    </row>
    <row r="104" spans="1:15" ht="16.5" customHeight="1" x14ac:dyDescent="0.2">
      <c r="A104" s="376"/>
      <c r="B104" s="376"/>
      <c r="C104" s="377"/>
      <c r="D104" s="377"/>
      <c r="E104" s="378"/>
      <c r="F104" s="376"/>
      <c r="G104" s="376"/>
      <c r="H104" s="376"/>
      <c r="I104" s="377"/>
      <c r="J104" s="379"/>
      <c r="K104" s="379"/>
      <c r="L104" s="381"/>
      <c r="M104" s="380"/>
      <c r="N104" s="380"/>
      <c r="O104" s="380"/>
    </row>
    <row r="105" spans="1:15" ht="16.5" customHeight="1" x14ac:dyDescent="0.2">
      <c r="A105" s="376"/>
      <c r="B105" s="376"/>
      <c r="C105" s="377"/>
      <c r="D105" s="377"/>
      <c r="E105" s="378"/>
      <c r="F105" s="376"/>
      <c r="G105" s="376"/>
      <c r="H105" s="376"/>
      <c r="I105" s="377"/>
      <c r="J105" s="379"/>
      <c r="K105" s="379"/>
      <c r="L105" s="381"/>
      <c r="M105" s="380"/>
      <c r="N105" s="380"/>
      <c r="O105" s="380"/>
    </row>
    <row r="106" spans="1:15" ht="16.5" customHeight="1" x14ac:dyDescent="0.2">
      <c r="A106" s="376"/>
      <c r="B106" s="376"/>
      <c r="C106" s="377"/>
      <c r="D106" s="377"/>
      <c r="E106" s="378"/>
      <c r="F106" s="376"/>
      <c r="G106" s="376"/>
      <c r="H106" s="376"/>
      <c r="I106" s="377"/>
      <c r="J106" s="379"/>
      <c r="K106" s="379"/>
      <c r="L106" s="381"/>
      <c r="M106" s="380"/>
      <c r="N106" s="380"/>
      <c r="O106" s="380"/>
    </row>
    <row r="107" spans="1:15" ht="16.5" customHeight="1" x14ac:dyDescent="0.2">
      <c r="A107" s="376"/>
      <c r="B107" s="376"/>
      <c r="C107" s="377"/>
      <c r="D107" s="377"/>
      <c r="E107" s="378"/>
      <c r="F107" s="376"/>
      <c r="G107" s="376"/>
      <c r="H107" s="376"/>
      <c r="I107" s="377"/>
      <c r="J107" s="379"/>
      <c r="K107" s="379"/>
      <c r="L107" s="381"/>
      <c r="M107" s="380"/>
      <c r="N107" s="380"/>
      <c r="O107" s="380"/>
    </row>
    <row r="108" spans="1:15" ht="16.5" customHeight="1" x14ac:dyDescent="0.2">
      <c r="A108" s="376"/>
      <c r="B108" s="376"/>
      <c r="C108" s="377"/>
      <c r="D108" s="377"/>
      <c r="E108" s="378"/>
      <c r="F108" s="376"/>
      <c r="G108" s="376"/>
      <c r="H108" s="376"/>
      <c r="I108" s="377"/>
      <c r="J108" s="379"/>
      <c r="K108" s="379"/>
      <c r="L108" s="381"/>
      <c r="M108" s="380"/>
      <c r="N108" s="380"/>
      <c r="O108" s="380"/>
    </row>
    <row r="109" spans="1:15" ht="16.5" customHeight="1" x14ac:dyDescent="0.2">
      <c r="A109" s="376"/>
      <c r="B109" s="376"/>
      <c r="C109" s="377"/>
      <c r="D109" s="377"/>
      <c r="E109" s="378"/>
      <c r="F109" s="376"/>
      <c r="G109" s="376"/>
      <c r="H109" s="376"/>
      <c r="I109" s="377"/>
      <c r="J109" s="379"/>
      <c r="K109" s="379"/>
      <c r="L109" s="381"/>
      <c r="M109" s="380"/>
      <c r="N109" s="380"/>
      <c r="O109" s="380"/>
    </row>
    <row r="110" spans="1:15" ht="16.5" customHeight="1" x14ac:dyDescent="0.2">
      <c r="A110" s="376"/>
      <c r="B110" s="376"/>
      <c r="C110" s="377"/>
      <c r="D110" s="377"/>
      <c r="E110" s="378"/>
      <c r="F110" s="376"/>
      <c r="G110" s="376"/>
      <c r="H110" s="376"/>
      <c r="I110" s="377"/>
      <c r="J110" s="379"/>
      <c r="K110" s="379"/>
      <c r="L110" s="381"/>
      <c r="M110" s="380"/>
      <c r="N110" s="380"/>
      <c r="O110" s="380"/>
    </row>
    <row r="111" spans="1:15" ht="16.5" customHeight="1" x14ac:dyDescent="0.2">
      <c r="A111" s="376"/>
      <c r="B111" s="376"/>
      <c r="C111" s="377"/>
      <c r="D111" s="377"/>
      <c r="E111" s="378"/>
      <c r="F111" s="376"/>
      <c r="G111" s="376"/>
      <c r="H111" s="376"/>
      <c r="I111" s="377"/>
      <c r="J111" s="379"/>
      <c r="K111" s="379"/>
      <c r="L111" s="381"/>
      <c r="M111" s="380"/>
      <c r="N111" s="380"/>
      <c r="O111" s="380"/>
    </row>
    <row r="112" spans="1:15" ht="16.5" customHeight="1" x14ac:dyDescent="0.2">
      <c r="A112" s="376"/>
      <c r="B112" s="376"/>
      <c r="C112" s="377"/>
      <c r="D112" s="377"/>
      <c r="E112" s="378"/>
      <c r="F112" s="376"/>
      <c r="G112" s="376"/>
      <c r="H112" s="376"/>
      <c r="I112" s="377"/>
      <c r="J112" s="379"/>
      <c r="K112" s="379"/>
      <c r="L112" s="381"/>
      <c r="M112" s="380"/>
      <c r="N112" s="380"/>
      <c r="O112" s="380"/>
    </row>
    <row r="113" spans="1:15" ht="16.5" customHeight="1" x14ac:dyDescent="0.2">
      <c r="A113" s="376"/>
      <c r="B113" s="376"/>
      <c r="C113" s="377"/>
      <c r="D113" s="377"/>
      <c r="E113" s="378"/>
      <c r="F113" s="376"/>
      <c r="G113" s="376"/>
      <c r="H113" s="376"/>
      <c r="I113" s="377"/>
      <c r="J113" s="379"/>
      <c r="K113" s="379"/>
      <c r="L113" s="381"/>
      <c r="M113" s="380"/>
      <c r="N113" s="380"/>
      <c r="O113" s="380"/>
    </row>
    <row r="114" spans="1:15" ht="16.5" customHeight="1" x14ac:dyDescent="0.2">
      <c r="A114" s="376"/>
      <c r="B114" s="376"/>
      <c r="C114" s="377"/>
      <c r="D114" s="377"/>
      <c r="E114" s="378"/>
      <c r="F114" s="376"/>
      <c r="G114" s="376"/>
      <c r="H114" s="376"/>
      <c r="I114" s="377"/>
      <c r="J114" s="379"/>
      <c r="K114" s="379"/>
      <c r="L114" s="381"/>
      <c r="M114" s="380"/>
      <c r="N114" s="380"/>
      <c r="O114" s="380"/>
    </row>
    <row r="115" spans="1:15" ht="16.5" customHeight="1" x14ac:dyDescent="0.2">
      <c r="A115" s="376"/>
      <c r="B115" s="376"/>
      <c r="C115" s="377"/>
      <c r="D115" s="377"/>
      <c r="E115" s="378"/>
      <c r="F115" s="376"/>
      <c r="G115" s="376"/>
      <c r="H115" s="376"/>
      <c r="I115" s="377"/>
      <c r="J115" s="379"/>
      <c r="K115" s="379"/>
      <c r="L115" s="381"/>
      <c r="M115" s="380"/>
      <c r="N115" s="380"/>
      <c r="O115" s="380"/>
    </row>
    <row r="116" spans="1:15" ht="16.5" customHeight="1" x14ac:dyDescent="0.2">
      <c r="A116" s="376"/>
      <c r="B116" s="376"/>
      <c r="C116" s="377"/>
      <c r="D116" s="377"/>
      <c r="E116" s="378"/>
      <c r="F116" s="376"/>
      <c r="G116" s="376"/>
      <c r="H116" s="376"/>
      <c r="I116" s="377"/>
      <c r="J116" s="379"/>
      <c r="K116" s="379"/>
      <c r="L116" s="381"/>
      <c r="M116" s="380"/>
      <c r="N116" s="380"/>
      <c r="O116" s="380"/>
    </row>
    <row r="117" spans="1:15" ht="16.5" customHeight="1" x14ac:dyDescent="0.2">
      <c r="A117" s="376"/>
      <c r="B117" s="376"/>
      <c r="C117" s="377"/>
      <c r="D117" s="377"/>
      <c r="E117" s="378"/>
      <c r="F117" s="376"/>
      <c r="G117" s="376"/>
      <c r="H117" s="376"/>
      <c r="I117" s="377"/>
      <c r="J117" s="379"/>
      <c r="K117" s="379"/>
      <c r="L117" s="381"/>
      <c r="M117" s="380"/>
      <c r="N117" s="380"/>
      <c r="O117" s="380"/>
    </row>
    <row r="118" spans="1:15" ht="16.5" customHeight="1" x14ac:dyDescent="0.2">
      <c r="A118" s="376"/>
      <c r="B118" s="376"/>
      <c r="C118" s="377"/>
      <c r="D118" s="377"/>
      <c r="E118" s="378"/>
      <c r="F118" s="376"/>
      <c r="G118" s="376"/>
      <c r="H118" s="376"/>
      <c r="I118" s="377"/>
      <c r="J118" s="379"/>
      <c r="K118" s="379"/>
      <c r="L118" s="381"/>
      <c r="M118" s="380"/>
      <c r="N118" s="380"/>
      <c r="O118" s="380"/>
    </row>
    <row r="119" spans="1:15" ht="16.5" customHeight="1" x14ac:dyDescent="0.2">
      <c r="A119" s="376"/>
      <c r="B119" s="376"/>
      <c r="C119" s="377"/>
      <c r="D119" s="377"/>
      <c r="E119" s="378"/>
      <c r="F119" s="376"/>
      <c r="G119" s="376"/>
      <c r="H119" s="376"/>
      <c r="I119" s="377"/>
      <c r="J119" s="379"/>
      <c r="K119" s="379"/>
      <c r="L119" s="381"/>
      <c r="M119" s="380"/>
      <c r="N119" s="380"/>
      <c r="O119" s="380"/>
    </row>
    <row r="120" spans="1:15" ht="16.5" customHeight="1" x14ac:dyDescent="0.2">
      <c r="A120" s="376"/>
      <c r="B120" s="376"/>
      <c r="C120" s="377"/>
      <c r="D120" s="377"/>
      <c r="E120" s="378"/>
      <c r="F120" s="376"/>
      <c r="G120" s="376"/>
      <c r="H120" s="376"/>
      <c r="I120" s="377"/>
      <c r="J120" s="379"/>
      <c r="K120" s="379"/>
      <c r="L120" s="381"/>
      <c r="M120" s="380"/>
      <c r="N120" s="380"/>
      <c r="O120" s="380"/>
    </row>
    <row r="121" spans="1:15" ht="16.5" customHeight="1" x14ac:dyDescent="0.2">
      <c r="A121" s="376"/>
      <c r="B121" s="376"/>
      <c r="C121" s="377"/>
      <c r="D121" s="377"/>
      <c r="E121" s="378"/>
      <c r="F121" s="376"/>
      <c r="G121" s="376"/>
      <c r="H121" s="376"/>
      <c r="I121" s="377"/>
      <c r="J121" s="379"/>
      <c r="K121" s="379"/>
      <c r="L121" s="381"/>
      <c r="M121" s="380"/>
      <c r="N121" s="380"/>
      <c r="O121" s="380"/>
    </row>
    <row r="122" spans="1:15" ht="16.5" customHeight="1" x14ac:dyDescent="0.2">
      <c r="A122" s="376"/>
      <c r="B122" s="376"/>
      <c r="C122" s="377"/>
      <c r="D122" s="377"/>
      <c r="E122" s="378"/>
      <c r="F122" s="376"/>
      <c r="G122" s="376"/>
      <c r="H122" s="376"/>
      <c r="I122" s="377"/>
      <c r="J122" s="379"/>
      <c r="K122" s="379"/>
      <c r="L122" s="381"/>
      <c r="M122" s="380"/>
      <c r="N122" s="380"/>
      <c r="O122" s="380"/>
    </row>
    <row r="123" spans="1:15" ht="16.5" customHeight="1" x14ac:dyDescent="0.2">
      <c r="A123" s="376"/>
      <c r="B123" s="376"/>
      <c r="C123" s="377"/>
      <c r="D123" s="377"/>
      <c r="E123" s="378"/>
      <c r="F123" s="376"/>
      <c r="G123" s="376"/>
      <c r="H123" s="376"/>
      <c r="I123" s="377"/>
      <c r="J123" s="379"/>
      <c r="K123" s="379"/>
      <c r="L123" s="381"/>
      <c r="M123" s="380"/>
      <c r="N123" s="380"/>
      <c r="O123" s="380"/>
    </row>
    <row r="124" spans="1:15" ht="16.5" customHeight="1" x14ac:dyDescent="0.2">
      <c r="A124" s="376"/>
      <c r="B124" s="376"/>
      <c r="C124" s="377"/>
      <c r="D124" s="377"/>
      <c r="E124" s="378"/>
      <c r="F124" s="376"/>
      <c r="G124" s="376"/>
      <c r="H124" s="376"/>
      <c r="I124" s="377"/>
      <c r="J124" s="379"/>
      <c r="K124" s="379"/>
      <c r="L124" s="381"/>
      <c r="M124" s="380"/>
      <c r="N124" s="380"/>
      <c r="O124" s="380"/>
    </row>
    <row r="125" spans="1:15" ht="16.5" customHeight="1" x14ac:dyDescent="0.2">
      <c r="A125" s="376"/>
      <c r="B125" s="376"/>
      <c r="C125" s="377"/>
      <c r="D125" s="377"/>
      <c r="E125" s="378"/>
      <c r="F125" s="376"/>
      <c r="G125" s="376"/>
      <c r="H125" s="376"/>
      <c r="I125" s="377"/>
      <c r="J125" s="379"/>
      <c r="K125" s="379"/>
      <c r="L125" s="381"/>
      <c r="M125" s="380"/>
      <c r="N125" s="380"/>
      <c r="O125" s="380"/>
    </row>
    <row r="126" spans="1:15" ht="16.5" customHeight="1" x14ac:dyDescent="0.2">
      <c r="A126" s="376"/>
      <c r="B126" s="376"/>
      <c r="C126" s="377"/>
      <c r="D126" s="377"/>
      <c r="E126" s="378"/>
      <c r="F126" s="376"/>
      <c r="G126" s="376"/>
      <c r="H126" s="376"/>
      <c r="I126" s="377"/>
      <c r="J126" s="379"/>
      <c r="K126" s="379"/>
      <c r="L126" s="381"/>
      <c r="M126" s="380"/>
      <c r="N126" s="380"/>
      <c r="O126" s="380"/>
    </row>
    <row r="127" spans="1:15" ht="16.5" customHeight="1" x14ac:dyDescent="0.2">
      <c r="A127" s="376"/>
      <c r="B127" s="376"/>
      <c r="C127" s="377"/>
      <c r="D127" s="377"/>
      <c r="E127" s="376"/>
      <c r="F127" s="376"/>
      <c r="G127" s="376"/>
      <c r="H127" s="376"/>
      <c r="I127" s="377"/>
      <c r="J127" s="379"/>
      <c r="K127" s="379"/>
      <c r="L127" s="381"/>
      <c r="M127" s="380"/>
      <c r="N127" s="380"/>
      <c r="O127" s="380"/>
    </row>
    <row r="128" spans="1:15" ht="16.5" customHeight="1" x14ac:dyDescent="0.2">
      <c r="A128" s="376"/>
      <c r="B128" s="376"/>
      <c r="C128" s="377"/>
      <c r="D128" s="377"/>
      <c r="E128" s="378"/>
      <c r="F128" s="376"/>
      <c r="G128" s="376"/>
      <c r="H128" s="376"/>
      <c r="I128" s="377"/>
      <c r="J128" s="379"/>
      <c r="K128" s="379"/>
      <c r="L128" s="381"/>
      <c r="M128" s="380"/>
      <c r="N128" s="380"/>
      <c r="O128" s="380"/>
    </row>
    <row r="129" spans="1:15" ht="16.5" customHeight="1" x14ac:dyDescent="0.2">
      <c r="A129" s="376"/>
      <c r="B129" s="376"/>
      <c r="C129" s="377"/>
      <c r="D129" s="377"/>
      <c r="E129" s="378"/>
      <c r="F129" s="376"/>
      <c r="G129" s="376"/>
      <c r="H129" s="376"/>
      <c r="I129" s="377"/>
      <c r="J129" s="379"/>
      <c r="K129" s="379"/>
      <c r="L129" s="381"/>
      <c r="M129" s="380"/>
      <c r="N129" s="380"/>
      <c r="O129" s="380"/>
    </row>
    <row r="130" spans="1:15" ht="16.5" customHeight="1" x14ac:dyDescent="0.2">
      <c r="A130" s="376"/>
      <c r="B130" s="376"/>
      <c r="C130" s="377"/>
      <c r="D130" s="377"/>
      <c r="E130" s="378"/>
      <c r="F130" s="376"/>
      <c r="G130" s="376"/>
      <c r="H130" s="376"/>
      <c r="I130" s="377"/>
      <c r="J130" s="379"/>
      <c r="K130" s="379"/>
      <c r="L130" s="381"/>
      <c r="M130" s="380"/>
      <c r="N130" s="380"/>
      <c r="O130" s="380"/>
    </row>
    <row r="131" spans="1:15" ht="16.5" customHeight="1" x14ac:dyDescent="0.2">
      <c r="A131" s="376"/>
      <c r="B131" s="376"/>
      <c r="C131" s="377"/>
      <c r="D131" s="377"/>
      <c r="E131" s="378"/>
      <c r="F131" s="376"/>
      <c r="G131" s="376"/>
      <c r="H131" s="376"/>
      <c r="I131" s="377"/>
      <c r="J131" s="379"/>
      <c r="K131" s="379"/>
      <c r="L131" s="381"/>
      <c r="M131" s="380"/>
      <c r="N131" s="380"/>
      <c r="O131" s="380"/>
    </row>
    <row r="132" spans="1:15" ht="16.5" customHeight="1" x14ac:dyDescent="0.2">
      <c r="A132" s="376"/>
      <c r="B132" s="376"/>
      <c r="C132" s="377"/>
      <c r="D132" s="377"/>
      <c r="E132" s="378"/>
      <c r="F132" s="376"/>
      <c r="G132" s="376"/>
      <c r="H132" s="376"/>
      <c r="I132" s="377"/>
      <c r="J132" s="379"/>
      <c r="K132" s="379"/>
      <c r="L132" s="381"/>
      <c r="M132" s="380"/>
      <c r="N132" s="380"/>
      <c r="O132" s="380"/>
    </row>
    <row r="133" spans="1:15" ht="16.5" customHeight="1" x14ac:dyDescent="0.2">
      <c r="A133" s="376"/>
      <c r="B133" s="376"/>
      <c r="C133" s="377"/>
      <c r="D133" s="377"/>
      <c r="E133" s="378"/>
      <c r="F133" s="376"/>
      <c r="G133" s="376"/>
      <c r="H133" s="376"/>
      <c r="I133" s="377"/>
      <c r="J133" s="379"/>
      <c r="K133" s="379"/>
      <c r="L133" s="381"/>
      <c r="M133" s="380"/>
      <c r="N133" s="380"/>
      <c r="O133" s="380"/>
    </row>
    <row r="134" spans="1:15" ht="16.5" customHeight="1" x14ac:dyDescent="0.2">
      <c r="A134" s="376"/>
      <c r="B134" s="376"/>
      <c r="C134" s="377"/>
      <c r="D134" s="377"/>
      <c r="E134" s="378"/>
      <c r="F134" s="376"/>
      <c r="G134" s="376"/>
      <c r="H134" s="376"/>
      <c r="I134" s="377"/>
      <c r="J134" s="379"/>
      <c r="K134" s="379"/>
      <c r="L134" s="381"/>
      <c r="M134" s="380"/>
      <c r="N134" s="380"/>
      <c r="O134" s="380"/>
    </row>
    <row r="135" spans="1:15" ht="16.5" customHeight="1" x14ac:dyDescent="0.2">
      <c r="A135" s="376"/>
      <c r="B135" s="376"/>
      <c r="C135" s="377"/>
      <c r="D135" s="377"/>
      <c r="E135" s="378"/>
      <c r="F135" s="376"/>
      <c r="G135" s="376"/>
      <c r="H135" s="376"/>
      <c r="I135" s="377"/>
      <c r="J135" s="379"/>
      <c r="K135" s="379"/>
      <c r="L135" s="381"/>
      <c r="M135" s="380"/>
      <c r="N135" s="380"/>
      <c r="O135" s="380"/>
    </row>
    <row r="136" spans="1:15" ht="16.5" customHeight="1" x14ac:dyDescent="0.2">
      <c r="A136" s="376"/>
      <c r="B136" s="376"/>
      <c r="C136" s="377"/>
      <c r="D136" s="377"/>
      <c r="E136" s="378"/>
      <c r="F136" s="376"/>
      <c r="G136" s="376"/>
      <c r="H136" s="376"/>
      <c r="I136" s="377"/>
      <c r="J136" s="379"/>
      <c r="K136" s="379"/>
      <c r="L136" s="381"/>
      <c r="M136" s="380"/>
      <c r="N136" s="380"/>
      <c r="O136" s="380"/>
    </row>
    <row r="137" spans="1:15" ht="16.5" customHeight="1" x14ac:dyDescent="0.2">
      <c r="A137" s="376"/>
      <c r="B137" s="376"/>
      <c r="C137" s="377"/>
      <c r="D137" s="377"/>
      <c r="E137" s="378"/>
      <c r="F137" s="376"/>
      <c r="G137" s="376"/>
      <c r="H137" s="376"/>
      <c r="I137" s="377"/>
      <c r="J137" s="379"/>
      <c r="K137" s="379"/>
      <c r="L137" s="381"/>
      <c r="M137" s="380"/>
      <c r="N137" s="380"/>
      <c r="O137" s="380"/>
    </row>
    <row r="138" spans="1:15" ht="16.5" customHeight="1" x14ac:dyDescent="0.2">
      <c r="A138" s="376"/>
      <c r="B138" s="376"/>
      <c r="C138" s="377"/>
      <c r="D138" s="377"/>
      <c r="E138" s="378"/>
      <c r="F138" s="376"/>
      <c r="G138" s="376"/>
      <c r="H138" s="376"/>
      <c r="I138" s="377"/>
      <c r="J138" s="379"/>
      <c r="K138" s="379"/>
      <c r="L138" s="381"/>
      <c r="M138" s="380"/>
      <c r="N138" s="380"/>
      <c r="O138" s="380"/>
    </row>
    <row r="139" spans="1:15" ht="16.5" customHeight="1" x14ac:dyDescent="0.2">
      <c r="A139" s="376"/>
      <c r="B139" s="376"/>
      <c r="C139" s="377"/>
      <c r="D139" s="377"/>
      <c r="E139" s="378"/>
      <c r="F139" s="376"/>
      <c r="G139" s="376"/>
      <c r="H139" s="376"/>
      <c r="I139" s="377"/>
      <c r="J139" s="379"/>
      <c r="K139" s="379"/>
      <c r="L139" s="381"/>
      <c r="M139" s="380"/>
      <c r="N139" s="380"/>
      <c r="O139" s="380"/>
    </row>
    <row r="140" spans="1:15" ht="16.5" customHeight="1" x14ac:dyDescent="0.2">
      <c r="A140" s="376"/>
      <c r="B140" s="376"/>
      <c r="C140" s="377"/>
      <c r="D140" s="377"/>
      <c r="E140" s="378"/>
      <c r="F140" s="376"/>
      <c r="G140" s="376"/>
      <c r="H140" s="376"/>
      <c r="I140" s="377"/>
      <c r="J140" s="379"/>
      <c r="K140" s="379"/>
      <c r="L140" s="381"/>
      <c r="M140" s="380"/>
      <c r="N140" s="380"/>
      <c r="O140" s="380"/>
    </row>
    <row r="141" spans="1:15" ht="16.5" customHeight="1" x14ac:dyDescent="0.2">
      <c r="A141" s="376"/>
      <c r="B141" s="376"/>
      <c r="C141" s="377"/>
      <c r="D141" s="377"/>
      <c r="E141" s="378"/>
      <c r="F141" s="376"/>
      <c r="G141" s="376"/>
      <c r="H141" s="376"/>
      <c r="I141" s="377"/>
      <c r="J141" s="379"/>
      <c r="K141" s="379"/>
      <c r="L141" s="381"/>
      <c r="M141" s="380"/>
      <c r="N141" s="380"/>
      <c r="O141" s="380"/>
    </row>
    <row r="142" spans="1:15" ht="16.5" customHeight="1" x14ac:dyDescent="0.2">
      <c r="A142" s="376"/>
      <c r="B142" s="376"/>
      <c r="C142" s="377"/>
      <c r="D142" s="377"/>
      <c r="E142" s="378"/>
      <c r="F142" s="376"/>
      <c r="G142" s="376"/>
      <c r="H142" s="376"/>
      <c r="I142" s="377"/>
      <c r="J142" s="379"/>
      <c r="K142" s="379"/>
      <c r="L142" s="381"/>
      <c r="M142" s="380"/>
      <c r="N142" s="380"/>
      <c r="O142" s="380"/>
    </row>
    <row r="143" spans="1:15" ht="16.5" customHeight="1" x14ac:dyDescent="0.2">
      <c r="A143" s="376"/>
      <c r="B143" s="376"/>
      <c r="C143" s="377"/>
      <c r="D143" s="377"/>
      <c r="E143" s="378"/>
      <c r="F143" s="376"/>
      <c r="G143" s="376"/>
      <c r="H143" s="376"/>
      <c r="I143" s="377"/>
      <c r="J143" s="379"/>
      <c r="K143" s="379"/>
      <c r="L143" s="381"/>
      <c r="M143" s="380"/>
      <c r="N143" s="380"/>
      <c r="O143" s="380"/>
    </row>
    <row r="144" spans="1:15" ht="16.5" customHeight="1" x14ac:dyDescent="0.2">
      <c r="A144" s="376"/>
      <c r="B144" s="376"/>
      <c r="C144" s="377"/>
      <c r="D144" s="377"/>
      <c r="E144" s="378"/>
      <c r="F144" s="376"/>
      <c r="G144" s="376"/>
      <c r="H144" s="376"/>
      <c r="I144" s="377"/>
      <c r="J144" s="379"/>
      <c r="K144" s="379"/>
      <c r="L144" s="381"/>
      <c r="M144" s="380"/>
      <c r="N144" s="380"/>
      <c r="O144" s="380"/>
    </row>
    <row r="145" spans="1:15" ht="16.5" customHeight="1" x14ac:dyDescent="0.2">
      <c r="A145" s="376"/>
      <c r="B145" s="376"/>
      <c r="C145" s="377"/>
      <c r="D145" s="377"/>
      <c r="E145" s="378"/>
      <c r="F145" s="376"/>
      <c r="G145" s="376"/>
      <c r="H145" s="376"/>
      <c r="I145" s="377"/>
      <c r="J145" s="379"/>
      <c r="K145" s="379"/>
      <c r="L145" s="381"/>
      <c r="M145" s="380"/>
      <c r="N145" s="380"/>
      <c r="O145" s="380"/>
    </row>
    <row r="146" spans="1:15" ht="16.5" customHeight="1" x14ac:dyDescent="0.2">
      <c r="A146" s="376"/>
      <c r="B146" s="376"/>
      <c r="C146" s="377"/>
      <c r="D146" s="377"/>
      <c r="E146" s="378"/>
      <c r="F146" s="376"/>
      <c r="G146" s="376"/>
      <c r="H146" s="376"/>
      <c r="I146" s="377"/>
      <c r="J146" s="379"/>
      <c r="K146" s="379"/>
      <c r="L146" s="381"/>
      <c r="M146" s="380"/>
      <c r="N146" s="380"/>
      <c r="O146" s="380"/>
    </row>
    <row r="147" spans="1:15" ht="16.5" customHeight="1" x14ac:dyDescent="0.2">
      <c r="A147" s="376"/>
      <c r="B147" s="376"/>
      <c r="C147" s="377"/>
      <c r="D147" s="377"/>
      <c r="E147" s="378"/>
      <c r="F147" s="376"/>
      <c r="G147" s="376"/>
      <c r="H147" s="376"/>
      <c r="I147" s="377"/>
      <c r="J147" s="379"/>
      <c r="K147" s="379"/>
      <c r="L147" s="381"/>
      <c r="M147" s="380"/>
      <c r="N147" s="380"/>
      <c r="O147" s="380"/>
    </row>
    <row r="148" spans="1:15" ht="16.5" customHeight="1" x14ac:dyDescent="0.2">
      <c r="A148" s="376"/>
      <c r="B148" s="376"/>
      <c r="C148" s="377"/>
      <c r="D148" s="377"/>
      <c r="E148" s="378"/>
      <c r="F148" s="376"/>
      <c r="G148" s="376"/>
      <c r="H148" s="376"/>
      <c r="I148" s="377"/>
      <c r="J148" s="379"/>
      <c r="K148" s="379"/>
      <c r="L148" s="381"/>
      <c r="M148" s="380"/>
      <c r="N148" s="380"/>
      <c r="O148" s="380"/>
    </row>
    <row r="149" spans="1:15" ht="16.5" customHeight="1" x14ac:dyDescent="0.2">
      <c r="A149" s="376"/>
      <c r="B149" s="376"/>
      <c r="C149" s="377"/>
      <c r="D149" s="377"/>
      <c r="E149" s="378"/>
      <c r="F149" s="376"/>
      <c r="G149" s="376"/>
      <c r="H149" s="376"/>
      <c r="I149" s="377"/>
      <c r="J149" s="379"/>
      <c r="K149" s="379"/>
      <c r="L149" s="381"/>
      <c r="M149" s="380"/>
      <c r="N149" s="380"/>
      <c r="O149" s="380"/>
    </row>
    <row r="150" spans="1:15" ht="16.5" customHeight="1" x14ac:dyDescent="0.2">
      <c r="A150" s="376"/>
      <c r="B150" s="376"/>
      <c r="C150" s="377"/>
      <c r="D150" s="377"/>
      <c r="E150" s="378"/>
      <c r="F150" s="376"/>
      <c r="G150" s="376"/>
      <c r="H150" s="376"/>
      <c r="I150" s="377"/>
      <c r="J150" s="379"/>
      <c r="K150" s="379"/>
      <c r="L150" s="381"/>
      <c r="M150" s="380"/>
      <c r="N150" s="380"/>
      <c r="O150" s="380"/>
    </row>
    <row r="151" spans="1:15" ht="16.5" customHeight="1" x14ac:dyDescent="0.2">
      <c r="A151" s="376"/>
      <c r="B151" s="376"/>
      <c r="C151" s="377"/>
      <c r="D151" s="377"/>
      <c r="E151" s="378"/>
      <c r="F151" s="376"/>
      <c r="G151" s="376"/>
      <c r="H151" s="376"/>
      <c r="I151" s="377"/>
      <c r="J151" s="379"/>
      <c r="K151" s="379"/>
      <c r="L151" s="381"/>
      <c r="M151" s="380"/>
      <c r="N151" s="380"/>
      <c r="O151" s="380"/>
    </row>
    <row r="152" spans="1:15" ht="16.5" customHeight="1" x14ac:dyDescent="0.2">
      <c r="A152" s="376"/>
      <c r="B152" s="376"/>
      <c r="C152" s="377"/>
      <c r="D152" s="377"/>
      <c r="E152" s="378"/>
      <c r="F152" s="376"/>
      <c r="G152" s="376"/>
      <c r="H152" s="376"/>
      <c r="I152" s="377"/>
      <c r="J152" s="379"/>
      <c r="K152" s="379"/>
      <c r="L152" s="381"/>
      <c r="M152" s="380"/>
      <c r="N152" s="380"/>
      <c r="O152" s="380"/>
    </row>
    <row r="153" spans="1:15" ht="16.5" customHeight="1" x14ac:dyDescent="0.2">
      <c r="A153" s="376"/>
      <c r="B153" s="376"/>
      <c r="C153" s="377"/>
      <c r="D153" s="377"/>
      <c r="E153" s="378"/>
      <c r="F153" s="376"/>
      <c r="G153" s="376"/>
      <c r="H153" s="376"/>
      <c r="I153" s="377"/>
      <c r="J153" s="379"/>
      <c r="K153" s="379"/>
      <c r="L153" s="381"/>
      <c r="M153" s="380"/>
      <c r="N153" s="380"/>
      <c r="O153" s="380"/>
    </row>
    <row r="154" spans="1:15" ht="16.5" customHeight="1" x14ac:dyDescent="0.2">
      <c r="A154" s="376"/>
      <c r="B154" s="376"/>
      <c r="C154" s="377"/>
      <c r="D154" s="377"/>
      <c r="E154" s="378"/>
      <c r="F154" s="376"/>
      <c r="G154" s="376"/>
      <c r="H154" s="376"/>
      <c r="I154" s="377"/>
      <c r="J154" s="379"/>
      <c r="K154" s="379"/>
      <c r="L154" s="381"/>
      <c r="M154" s="380"/>
      <c r="N154" s="380"/>
      <c r="O154" s="380"/>
    </row>
    <row r="155" spans="1:15" ht="16.5" customHeight="1" x14ac:dyDescent="0.2">
      <c r="A155" s="376"/>
      <c r="B155" s="376"/>
      <c r="C155" s="377"/>
      <c r="D155" s="377"/>
      <c r="E155" s="378"/>
      <c r="F155" s="376"/>
      <c r="G155" s="376"/>
      <c r="H155" s="376"/>
      <c r="I155" s="377"/>
      <c r="J155" s="379"/>
      <c r="K155" s="379"/>
      <c r="L155" s="381"/>
      <c r="M155" s="380"/>
      <c r="N155" s="380"/>
      <c r="O155" s="380"/>
    </row>
    <row r="156" spans="1:15" ht="16.5" customHeight="1" x14ac:dyDescent="0.2">
      <c r="A156" s="376"/>
      <c r="B156" s="376"/>
      <c r="C156" s="377"/>
      <c r="D156" s="377"/>
      <c r="E156" s="376"/>
      <c r="F156" s="376"/>
      <c r="G156" s="376"/>
      <c r="H156" s="376"/>
      <c r="I156" s="377"/>
      <c r="J156" s="379"/>
      <c r="K156" s="379"/>
      <c r="L156" s="381"/>
      <c r="M156" s="380"/>
      <c r="N156" s="380"/>
      <c r="O156" s="380"/>
    </row>
    <row r="157" spans="1:15" ht="16.5" customHeight="1" x14ac:dyDescent="0.2">
      <c r="A157" s="376"/>
      <c r="B157" s="376"/>
      <c r="C157" s="377"/>
      <c r="D157" s="377"/>
      <c r="E157" s="378"/>
      <c r="F157" s="376"/>
      <c r="G157" s="376"/>
      <c r="H157" s="376"/>
      <c r="I157" s="377"/>
      <c r="J157" s="379"/>
      <c r="K157" s="379"/>
      <c r="L157" s="381"/>
      <c r="M157" s="380"/>
      <c r="N157" s="380"/>
      <c r="O157" s="380"/>
    </row>
    <row r="158" spans="1:15" ht="16.5" customHeight="1" x14ac:dyDescent="0.2">
      <c r="A158" s="376"/>
      <c r="B158" s="376"/>
      <c r="C158" s="377"/>
      <c r="D158" s="377"/>
      <c r="E158" s="378"/>
      <c r="F158" s="376"/>
      <c r="G158" s="376"/>
      <c r="H158" s="376"/>
      <c r="I158" s="377"/>
      <c r="J158" s="379"/>
      <c r="K158" s="379"/>
      <c r="L158" s="381"/>
      <c r="M158" s="380"/>
      <c r="N158" s="380"/>
      <c r="O158" s="380"/>
    </row>
    <row r="159" spans="1:15" ht="16.5" customHeight="1" x14ac:dyDescent="0.2">
      <c r="A159" s="376"/>
      <c r="B159" s="376"/>
      <c r="C159" s="377"/>
      <c r="D159" s="377"/>
      <c r="E159" s="378"/>
      <c r="F159" s="376"/>
      <c r="G159" s="376"/>
      <c r="H159" s="376"/>
      <c r="I159" s="377"/>
      <c r="J159" s="379"/>
      <c r="K159" s="379"/>
      <c r="L159" s="381"/>
      <c r="M159" s="380"/>
      <c r="N159" s="380"/>
      <c r="O159" s="380"/>
    </row>
    <row r="160" spans="1:15" ht="16.5" customHeight="1" x14ac:dyDescent="0.2">
      <c r="A160" s="376"/>
      <c r="B160" s="376"/>
      <c r="C160" s="377"/>
      <c r="D160" s="377"/>
      <c r="E160" s="378"/>
      <c r="F160" s="376"/>
      <c r="G160" s="376"/>
      <c r="H160" s="376"/>
      <c r="I160" s="377"/>
      <c r="J160" s="379"/>
      <c r="K160" s="379"/>
      <c r="L160" s="381"/>
      <c r="M160" s="380"/>
      <c r="N160" s="380"/>
      <c r="O160" s="380"/>
    </row>
    <row r="161" spans="1:15" ht="16.5" customHeight="1" x14ac:dyDescent="0.2">
      <c r="A161" s="376"/>
      <c r="B161" s="376"/>
      <c r="C161" s="377"/>
      <c r="D161" s="377"/>
      <c r="E161" s="378"/>
      <c r="F161" s="376"/>
      <c r="G161" s="376"/>
      <c r="H161" s="376"/>
      <c r="I161" s="377"/>
      <c r="J161" s="379"/>
      <c r="K161" s="379"/>
      <c r="L161" s="381"/>
      <c r="M161" s="380"/>
      <c r="N161" s="380"/>
      <c r="O161" s="380"/>
    </row>
    <row r="162" spans="1:15" ht="16.5" customHeight="1" x14ac:dyDescent="0.2">
      <c r="A162" s="376"/>
      <c r="B162" s="376"/>
      <c r="C162" s="377"/>
      <c r="D162" s="377"/>
      <c r="E162" s="378"/>
      <c r="F162" s="376"/>
      <c r="G162" s="376"/>
      <c r="H162" s="376"/>
      <c r="I162" s="377"/>
      <c r="J162" s="379"/>
      <c r="K162" s="379"/>
      <c r="L162" s="381"/>
      <c r="M162" s="380"/>
      <c r="N162" s="380"/>
      <c r="O162" s="380"/>
    </row>
    <row r="163" spans="1:15" ht="16.5" customHeight="1" x14ac:dyDescent="0.2">
      <c r="A163" s="376"/>
      <c r="B163" s="376"/>
      <c r="C163" s="377"/>
      <c r="D163" s="377"/>
      <c r="E163" s="378"/>
      <c r="F163" s="376"/>
      <c r="G163" s="376"/>
      <c r="H163" s="376"/>
      <c r="I163" s="377"/>
      <c r="J163" s="379"/>
      <c r="K163" s="379"/>
      <c r="L163" s="381"/>
      <c r="M163" s="380"/>
      <c r="N163" s="380"/>
      <c r="O163" s="380"/>
    </row>
    <row r="164" spans="1:15" ht="16.5" customHeight="1" x14ac:dyDescent="0.2">
      <c r="A164" s="376"/>
      <c r="B164" s="376"/>
      <c r="C164" s="377"/>
      <c r="D164" s="377"/>
      <c r="E164" s="378"/>
      <c r="F164" s="376"/>
      <c r="G164" s="376"/>
      <c r="H164" s="376"/>
      <c r="I164" s="377"/>
      <c r="J164" s="379"/>
      <c r="K164" s="379"/>
      <c r="L164" s="381"/>
      <c r="M164" s="380"/>
      <c r="N164" s="380"/>
      <c r="O164" s="380"/>
    </row>
    <row r="165" spans="1:15" ht="16.5" customHeight="1" x14ac:dyDescent="0.2">
      <c r="A165" s="376"/>
      <c r="B165" s="376"/>
      <c r="C165" s="377"/>
      <c r="D165" s="377"/>
      <c r="E165" s="378"/>
      <c r="F165" s="376"/>
      <c r="G165" s="376"/>
      <c r="H165" s="376"/>
      <c r="I165" s="377"/>
      <c r="J165" s="379"/>
      <c r="K165" s="379"/>
      <c r="L165" s="381"/>
      <c r="M165" s="380"/>
      <c r="N165" s="380"/>
      <c r="O165" s="380"/>
    </row>
    <row r="166" spans="1:15" ht="16.5" customHeight="1" x14ac:dyDescent="0.2">
      <c r="A166" s="376"/>
      <c r="B166" s="376"/>
      <c r="C166" s="377"/>
      <c r="D166" s="377"/>
      <c r="E166" s="378"/>
      <c r="F166" s="376"/>
      <c r="G166" s="376"/>
      <c r="H166" s="376"/>
      <c r="I166" s="377"/>
      <c r="J166" s="379"/>
      <c r="K166" s="379"/>
      <c r="L166" s="381"/>
      <c r="M166" s="380"/>
      <c r="N166" s="380"/>
      <c r="O166" s="380"/>
    </row>
    <row r="167" spans="1:15" ht="16.5" customHeight="1" x14ac:dyDescent="0.2">
      <c r="A167" s="376"/>
      <c r="B167" s="376"/>
      <c r="C167" s="377"/>
      <c r="D167" s="377"/>
      <c r="E167" s="378"/>
      <c r="F167" s="376"/>
      <c r="G167" s="376"/>
      <c r="H167" s="376"/>
      <c r="I167" s="377"/>
      <c r="J167" s="379"/>
      <c r="K167" s="379"/>
      <c r="L167" s="381"/>
      <c r="M167" s="380"/>
      <c r="N167" s="380"/>
      <c r="O167" s="380"/>
    </row>
    <row r="168" spans="1:15" ht="16.5" customHeight="1" x14ac:dyDescent="0.2">
      <c r="A168" s="376"/>
      <c r="B168" s="376"/>
      <c r="C168" s="377"/>
      <c r="D168" s="377"/>
      <c r="E168" s="378"/>
      <c r="F168" s="376"/>
      <c r="G168" s="376"/>
      <c r="H168" s="376"/>
      <c r="I168" s="377"/>
      <c r="J168" s="379"/>
      <c r="K168" s="379"/>
      <c r="L168" s="381"/>
      <c r="M168" s="380"/>
      <c r="N168" s="380"/>
      <c r="O168" s="380"/>
    </row>
    <row r="169" spans="1:15" ht="16.5" customHeight="1" x14ac:dyDescent="0.2">
      <c r="A169" s="376"/>
      <c r="B169" s="376"/>
      <c r="C169" s="377"/>
      <c r="D169" s="377"/>
      <c r="E169" s="378"/>
      <c r="F169" s="376"/>
      <c r="G169" s="376"/>
      <c r="H169" s="376"/>
      <c r="I169" s="377"/>
      <c r="J169" s="379"/>
      <c r="K169" s="379"/>
      <c r="L169" s="381"/>
      <c r="M169" s="380"/>
      <c r="N169" s="380"/>
      <c r="O169" s="380"/>
    </row>
    <row r="170" spans="1:15" ht="16.5" customHeight="1" x14ac:dyDescent="0.2">
      <c r="A170" s="376"/>
      <c r="B170" s="376"/>
      <c r="C170" s="377"/>
      <c r="D170" s="377"/>
      <c r="E170" s="378"/>
      <c r="F170" s="376"/>
      <c r="G170" s="376"/>
      <c r="H170" s="376"/>
      <c r="I170" s="377"/>
      <c r="J170" s="379"/>
      <c r="K170" s="379"/>
      <c r="L170" s="381"/>
      <c r="M170" s="380"/>
      <c r="N170" s="380"/>
      <c r="O170" s="380"/>
    </row>
    <row r="171" spans="1:15" ht="16.5" customHeight="1" x14ac:dyDescent="0.2">
      <c r="A171" s="376"/>
      <c r="B171" s="376"/>
      <c r="C171" s="377"/>
      <c r="D171" s="377"/>
      <c r="E171" s="378"/>
      <c r="F171" s="376"/>
      <c r="G171" s="376"/>
      <c r="H171" s="376"/>
      <c r="I171" s="377"/>
      <c r="J171" s="379"/>
      <c r="K171" s="379"/>
      <c r="L171" s="381"/>
      <c r="M171" s="380"/>
      <c r="N171" s="380"/>
      <c r="O171" s="380"/>
    </row>
    <row r="172" spans="1:15" ht="16.5" customHeight="1" x14ac:dyDescent="0.2">
      <c r="A172" s="376"/>
      <c r="B172" s="376"/>
      <c r="C172" s="377"/>
      <c r="D172" s="377"/>
      <c r="E172" s="378"/>
      <c r="F172" s="376"/>
      <c r="G172" s="376"/>
      <c r="H172" s="376"/>
      <c r="I172" s="377"/>
      <c r="J172" s="379"/>
      <c r="K172" s="379"/>
      <c r="L172" s="381"/>
      <c r="M172" s="380"/>
      <c r="N172" s="380"/>
      <c r="O172" s="380"/>
    </row>
    <row r="173" spans="1:15" ht="16.5" customHeight="1" x14ac:dyDescent="0.2">
      <c r="A173" s="376"/>
      <c r="B173" s="376"/>
      <c r="C173" s="377"/>
      <c r="D173" s="377"/>
      <c r="E173" s="378"/>
      <c r="F173" s="376"/>
      <c r="G173" s="376"/>
      <c r="H173" s="376"/>
      <c r="I173" s="377"/>
      <c r="J173" s="379"/>
      <c r="K173" s="379"/>
      <c r="L173" s="381"/>
      <c r="M173" s="380"/>
      <c r="N173" s="380"/>
      <c r="O173" s="380"/>
    </row>
    <row r="174" spans="1:15" ht="16.5" customHeight="1" x14ac:dyDescent="0.2">
      <c r="A174" s="376"/>
      <c r="B174" s="376"/>
      <c r="C174" s="377"/>
      <c r="D174" s="377"/>
      <c r="E174" s="378"/>
      <c r="F174" s="376"/>
      <c r="G174" s="376"/>
      <c r="H174" s="376"/>
      <c r="I174" s="377"/>
      <c r="J174" s="379"/>
      <c r="K174" s="379"/>
      <c r="L174" s="381"/>
      <c r="M174" s="380"/>
      <c r="N174" s="380"/>
      <c r="O174" s="380"/>
    </row>
    <row r="175" spans="1:15" ht="16.5" customHeight="1" x14ac:dyDescent="0.2">
      <c r="A175" s="376"/>
      <c r="B175" s="376"/>
      <c r="C175" s="377"/>
      <c r="D175" s="377"/>
      <c r="E175" s="378"/>
      <c r="F175" s="376"/>
      <c r="G175" s="376"/>
      <c r="H175" s="376"/>
      <c r="I175" s="377"/>
      <c r="J175" s="379"/>
      <c r="K175" s="379"/>
      <c r="L175" s="381"/>
      <c r="M175" s="380"/>
      <c r="N175" s="380"/>
      <c r="O175" s="380"/>
    </row>
    <row r="176" spans="1:15" ht="16.5" customHeight="1" x14ac:dyDescent="0.2">
      <c r="A176" s="376"/>
      <c r="B176" s="376"/>
      <c r="C176" s="377"/>
      <c r="D176" s="377"/>
      <c r="E176" s="378"/>
      <c r="F176" s="376"/>
      <c r="G176" s="376"/>
      <c r="H176" s="376"/>
      <c r="I176" s="377"/>
      <c r="J176" s="379"/>
      <c r="K176" s="379"/>
      <c r="L176" s="381"/>
      <c r="M176" s="380"/>
      <c r="N176" s="380"/>
      <c r="O176" s="380"/>
    </row>
    <row r="177" spans="1:15" ht="16.5" customHeight="1" x14ac:dyDescent="0.2">
      <c r="A177" s="376"/>
      <c r="B177" s="376"/>
      <c r="C177" s="377"/>
      <c r="D177" s="377"/>
      <c r="E177" s="378"/>
      <c r="F177" s="376"/>
      <c r="G177" s="376"/>
      <c r="H177" s="376"/>
      <c r="I177" s="377"/>
      <c r="J177" s="379"/>
      <c r="K177" s="379"/>
      <c r="L177" s="381"/>
      <c r="M177" s="380"/>
      <c r="N177" s="380"/>
      <c r="O177" s="380"/>
    </row>
    <row r="178" spans="1:15" ht="16.5" customHeight="1" x14ac:dyDescent="0.2">
      <c r="A178" s="376"/>
      <c r="B178" s="376"/>
      <c r="C178" s="377"/>
      <c r="D178" s="377"/>
      <c r="E178" s="378"/>
      <c r="F178" s="376"/>
      <c r="G178" s="376"/>
      <c r="H178" s="376"/>
      <c r="I178" s="377"/>
      <c r="J178" s="379"/>
      <c r="K178" s="379"/>
      <c r="L178" s="381"/>
      <c r="M178" s="380"/>
      <c r="N178" s="380"/>
      <c r="O178" s="380"/>
    </row>
    <row r="179" spans="1:15" ht="16.5" customHeight="1" x14ac:dyDescent="0.2">
      <c r="A179" s="376"/>
      <c r="B179" s="376"/>
      <c r="C179" s="377"/>
      <c r="D179" s="377"/>
      <c r="E179" s="378"/>
      <c r="F179" s="376"/>
      <c r="G179" s="376"/>
      <c r="H179" s="376"/>
      <c r="I179" s="377"/>
      <c r="J179" s="379"/>
      <c r="K179" s="379"/>
      <c r="L179" s="381"/>
      <c r="M179" s="380"/>
      <c r="N179" s="380"/>
      <c r="O179" s="380"/>
    </row>
    <row r="180" spans="1:15" ht="16.5" customHeight="1" x14ac:dyDescent="0.2">
      <c r="A180" s="376"/>
      <c r="B180" s="376"/>
      <c r="C180" s="377"/>
      <c r="D180" s="377"/>
      <c r="E180" s="378"/>
      <c r="F180" s="376"/>
      <c r="G180" s="376"/>
      <c r="H180" s="376"/>
      <c r="I180" s="377"/>
      <c r="J180" s="379"/>
      <c r="K180" s="379"/>
      <c r="L180" s="381"/>
      <c r="M180" s="380"/>
      <c r="N180" s="380"/>
      <c r="O180" s="380"/>
    </row>
    <row r="181" spans="1:15" ht="16.5" customHeight="1" x14ac:dyDescent="0.2">
      <c r="A181" s="376"/>
      <c r="B181" s="376"/>
      <c r="C181" s="377"/>
      <c r="D181" s="377"/>
      <c r="E181" s="378"/>
      <c r="F181" s="376"/>
      <c r="G181" s="376"/>
      <c r="H181" s="376"/>
      <c r="I181" s="377"/>
      <c r="J181" s="379"/>
      <c r="K181" s="379"/>
      <c r="L181" s="381"/>
      <c r="M181" s="380"/>
      <c r="N181" s="380"/>
      <c r="O181" s="380"/>
    </row>
    <row r="182" spans="1:15" ht="16.5" customHeight="1" x14ac:dyDescent="0.2">
      <c r="A182" s="376"/>
      <c r="B182" s="376"/>
      <c r="C182" s="377"/>
      <c r="D182" s="377"/>
      <c r="E182" s="378"/>
      <c r="F182" s="376"/>
      <c r="G182" s="376"/>
      <c r="H182" s="376"/>
      <c r="I182" s="377"/>
      <c r="J182" s="379"/>
      <c r="K182" s="379"/>
      <c r="L182" s="381"/>
      <c r="M182" s="380"/>
      <c r="N182" s="380"/>
      <c r="O182" s="380"/>
    </row>
    <row r="183" spans="1:15" ht="16.5" customHeight="1" x14ac:dyDescent="0.2">
      <c r="A183" s="376"/>
      <c r="B183" s="376"/>
      <c r="C183" s="377"/>
      <c r="D183" s="377"/>
      <c r="E183" s="378"/>
      <c r="F183" s="376"/>
      <c r="G183" s="376"/>
      <c r="H183" s="376"/>
      <c r="I183" s="377"/>
      <c r="J183" s="379"/>
      <c r="K183" s="379"/>
      <c r="L183" s="381"/>
      <c r="M183" s="380"/>
      <c r="N183" s="380"/>
      <c r="O183" s="380"/>
    </row>
    <row r="184" spans="1:15" ht="16.5" customHeight="1" x14ac:dyDescent="0.2">
      <c r="A184" s="376"/>
      <c r="B184" s="376"/>
      <c r="C184" s="377"/>
      <c r="D184" s="377"/>
      <c r="E184" s="378"/>
      <c r="F184" s="376"/>
      <c r="G184" s="376"/>
      <c r="H184" s="376"/>
      <c r="I184" s="377"/>
      <c r="J184" s="379"/>
      <c r="K184" s="379"/>
      <c r="L184" s="381"/>
      <c r="M184" s="380"/>
      <c r="N184" s="380"/>
      <c r="O184" s="380"/>
    </row>
    <row r="185" spans="1:15" ht="16.5" customHeight="1" x14ac:dyDescent="0.2">
      <c r="A185" s="376"/>
      <c r="B185" s="376"/>
      <c r="C185" s="377"/>
      <c r="D185" s="377"/>
      <c r="E185" s="378"/>
      <c r="F185" s="376"/>
      <c r="G185" s="376"/>
      <c r="H185" s="376"/>
      <c r="I185" s="377"/>
      <c r="J185" s="379"/>
      <c r="K185" s="379"/>
      <c r="L185" s="381"/>
      <c r="M185" s="380"/>
      <c r="N185" s="380"/>
      <c r="O185" s="380"/>
    </row>
    <row r="186" spans="1:15" ht="16.5" customHeight="1" x14ac:dyDescent="0.2">
      <c r="A186" s="376"/>
      <c r="B186" s="376"/>
      <c r="C186" s="377"/>
      <c r="D186" s="377"/>
      <c r="E186" s="378"/>
      <c r="F186" s="376"/>
      <c r="G186" s="376"/>
      <c r="H186" s="376"/>
      <c r="I186" s="377"/>
      <c r="J186" s="379"/>
      <c r="K186" s="379"/>
      <c r="L186" s="381"/>
      <c r="M186" s="380"/>
      <c r="N186" s="380"/>
      <c r="O186" s="380"/>
    </row>
    <row r="187" spans="1:15" ht="16.5" customHeight="1" x14ac:dyDescent="0.2">
      <c r="A187" s="376"/>
      <c r="B187" s="376"/>
      <c r="C187" s="377"/>
      <c r="D187" s="377"/>
      <c r="E187" s="378"/>
      <c r="F187" s="376"/>
      <c r="G187" s="376"/>
      <c r="H187" s="376"/>
      <c r="I187" s="377"/>
      <c r="J187" s="379"/>
      <c r="K187" s="379"/>
      <c r="L187" s="381"/>
      <c r="M187" s="380"/>
      <c r="N187" s="380"/>
      <c r="O187" s="380"/>
    </row>
    <row r="188" spans="1:15" ht="16.5" customHeight="1" x14ac:dyDescent="0.2">
      <c r="A188" s="376"/>
      <c r="B188" s="376"/>
      <c r="C188" s="377"/>
      <c r="D188" s="377"/>
      <c r="E188" s="378"/>
      <c r="F188" s="376"/>
      <c r="G188" s="376"/>
      <c r="H188" s="376"/>
      <c r="I188" s="377"/>
      <c r="J188" s="379"/>
      <c r="K188" s="379"/>
      <c r="L188" s="381"/>
      <c r="M188" s="380"/>
      <c r="N188" s="380"/>
      <c r="O188" s="380"/>
    </row>
    <row r="189" spans="1:15" ht="16.5" customHeight="1" x14ac:dyDescent="0.2">
      <c r="A189" s="376"/>
      <c r="B189" s="376"/>
      <c r="C189" s="377"/>
      <c r="D189" s="377"/>
      <c r="E189" s="378"/>
      <c r="F189" s="376"/>
      <c r="G189" s="376"/>
      <c r="H189" s="376"/>
      <c r="I189" s="377"/>
      <c r="J189" s="379"/>
      <c r="K189" s="379"/>
      <c r="L189" s="381"/>
      <c r="M189" s="380"/>
      <c r="N189" s="380"/>
      <c r="O189" s="380"/>
    </row>
    <row r="190" spans="1:15" ht="16.5" customHeight="1" x14ac:dyDescent="0.2">
      <c r="A190" s="376"/>
      <c r="B190" s="376"/>
      <c r="C190" s="377"/>
      <c r="D190" s="377"/>
      <c r="E190" s="378"/>
      <c r="F190" s="376"/>
      <c r="G190" s="376"/>
      <c r="H190" s="376"/>
      <c r="I190" s="377"/>
      <c r="J190" s="379"/>
      <c r="K190" s="379"/>
      <c r="L190" s="381"/>
      <c r="M190" s="380"/>
      <c r="N190" s="380"/>
      <c r="O190" s="380"/>
    </row>
    <row r="191" spans="1:15" ht="16.5" customHeight="1" x14ac:dyDescent="0.2">
      <c r="A191" s="376"/>
      <c r="B191" s="376"/>
      <c r="C191" s="377"/>
      <c r="D191" s="377"/>
      <c r="E191" s="378"/>
      <c r="F191" s="376"/>
      <c r="G191" s="376"/>
      <c r="H191" s="376"/>
      <c r="I191" s="377"/>
      <c r="J191" s="379"/>
      <c r="K191" s="379"/>
      <c r="L191" s="381"/>
      <c r="M191" s="380"/>
      <c r="N191" s="380"/>
      <c r="O191" s="380"/>
    </row>
    <row r="192" spans="1:15" ht="16.5" customHeight="1" x14ac:dyDescent="0.2">
      <c r="A192" s="376"/>
      <c r="B192" s="376"/>
      <c r="C192" s="377"/>
      <c r="D192" s="377"/>
      <c r="E192" s="378"/>
      <c r="F192" s="376"/>
      <c r="G192" s="376"/>
      <c r="H192" s="376"/>
      <c r="I192" s="377"/>
      <c r="J192" s="379"/>
      <c r="K192" s="379"/>
      <c r="L192" s="381"/>
      <c r="M192" s="380"/>
      <c r="N192" s="380"/>
      <c r="O192" s="380"/>
    </row>
    <row r="193" spans="1:15" ht="16.5" customHeight="1" x14ac:dyDescent="0.2">
      <c r="A193" s="376"/>
      <c r="B193" s="376"/>
      <c r="C193" s="377"/>
      <c r="D193" s="377"/>
      <c r="E193" s="378"/>
      <c r="F193" s="376"/>
      <c r="G193" s="376"/>
      <c r="H193" s="376"/>
      <c r="I193" s="377"/>
      <c r="J193" s="379"/>
      <c r="K193" s="379"/>
      <c r="L193" s="381"/>
      <c r="M193" s="380"/>
      <c r="N193" s="380"/>
      <c r="O193" s="380"/>
    </row>
    <row r="194" spans="1:15" ht="16.5" customHeight="1" x14ac:dyDescent="0.2">
      <c r="A194" s="376"/>
      <c r="B194" s="376"/>
      <c r="C194" s="377"/>
      <c r="D194" s="377"/>
      <c r="E194" s="378"/>
      <c r="F194" s="376"/>
      <c r="G194" s="376"/>
      <c r="H194" s="376"/>
      <c r="I194" s="377"/>
      <c r="J194" s="379"/>
      <c r="K194" s="379"/>
      <c r="L194" s="381"/>
      <c r="M194" s="380"/>
      <c r="N194" s="380"/>
      <c r="O194" s="380"/>
    </row>
    <row r="195" spans="1:15" ht="16.5" customHeight="1" x14ac:dyDescent="0.2">
      <c r="A195" s="376"/>
      <c r="B195" s="376"/>
      <c r="C195" s="377"/>
      <c r="D195" s="377"/>
      <c r="E195" s="378"/>
      <c r="F195" s="376"/>
      <c r="G195" s="376"/>
      <c r="H195" s="376"/>
      <c r="I195" s="377"/>
      <c r="J195" s="379"/>
      <c r="K195" s="379"/>
      <c r="L195" s="381"/>
      <c r="M195" s="380"/>
      <c r="N195" s="380"/>
      <c r="O195" s="380"/>
    </row>
    <row r="196" spans="1:15" ht="16.5" customHeight="1" x14ac:dyDescent="0.2">
      <c r="A196" s="376"/>
      <c r="B196" s="376"/>
      <c r="C196" s="377"/>
      <c r="D196" s="377"/>
      <c r="E196" s="378"/>
      <c r="F196" s="376"/>
      <c r="G196" s="376"/>
      <c r="H196" s="376"/>
      <c r="I196" s="377"/>
      <c r="J196" s="379"/>
      <c r="K196" s="379"/>
      <c r="L196" s="381"/>
      <c r="M196" s="380"/>
      <c r="N196" s="380"/>
      <c r="O196" s="380"/>
    </row>
    <row r="197" spans="1:15" ht="16.5" customHeight="1" x14ac:dyDescent="0.2">
      <c r="A197" s="376"/>
      <c r="B197" s="376"/>
      <c r="C197" s="377"/>
      <c r="D197" s="377"/>
      <c r="E197" s="378"/>
      <c r="F197" s="376"/>
      <c r="G197" s="376"/>
      <c r="H197" s="376"/>
      <c r="I197" s="377"/>
      <c r="J197" s="379"/>
      <c r="K197" s="379"/>
      <c r="L197" s="381"/>
      <c r="M197" s="380"/>
      <c r="N197" s="380"/>
      <c r="O197" s="380"/>
    </row>
    <row r="198" spans="1:15" ht="16.5" customHeight="1" x14ac:dyDescent="0.2">
      <c r="A198" s="376"/>
      <c r="B198" s="376"/>
      <c r="C198" s="377"/>
      <c r="D198" s="377"/>
      <c r="E198" s="378"/>
      <c r="F198" s="376"/>
      <c r="G198" s="376"/>
      <c r="H198" s="376"/>
      <c r="I198" s="377"/>
      <c r="J198" s="379"/>
      <c r="K198" s="379"/>
      <c r="L198" s="381"/>
      <c r="M198" s="380"/>
      <c r="N198" s="380"/>
      <c r="O198" s="380"/>
    </row>
    <row r="199" spans="1:15" ht="16.5" customHeight="1" x14ac:dyDescent="0.2">
      <c r="A199" s="376"/>
      <c r="B199" s="376"/>
      <c r="C199" s="377"/>
      <c r="D199" s="377"/>
      <c r="E199" s="378"/>
      <c r="F199" s="376"/>
      <c r="G199" s="376"/>
      <c r="H199" s="376"/>
      <c r="I199" s="377"/>
      <c r="J199" s="379"/>
      <c r="K199" s="379"/>
      <c r="L199" s="381"/>
      <c r="M199" s="380"/>
      <c r="N199" s="380"/>
      <c r="O199" s="380"/>
    </row>
    <row r="200" spans="1:15" ht="16.5" customHeight="1" x14ac:dyDescent="0.2">
      <c r="A200" s="376"/>
      <c r="B200" s="376"/>
      <c r="C200" s="377"/>
      <c r="D200" s="377"/>
      <c r="E200" s="378"/>
      <c r="F200" s="376"/>
      <c r="G200" s="376"/>
      <c r="H200" s="376"/>
      <c r="I200" s="377"/>
      <c r="J200" s="379"/>
      <c r="K200" s="379"/>
      <c r="L200" s="381"/>
      <c r="M200" s="380"/>
      <c r="N200" s="380"/>
      <c r="O200" s="380"/>
    </row>
    <row r="201" spans="1:15" ht="16.5" customHeight="1" x14ac:dyDescent="0.2">
      <c r="A201" s="376"/>
      <c r="B201" s="376"/>
      <c r="C201" s="377"/>
      <c r="D201" s="377"/>
      <c r="E201" s="378"/>
      <c r="F201" s="376"/>
      <c r="G201" s="376"/>
      <c r="H201" s="376"/>
      <c r="I201" s="377"/>
      <c r="J201" s="379"/>
      <c r="K201" s="379"/>
      <c r="L201" s="381"/>
      <c r="M201" s="380"/>
      <c r="N201" s="380"/>
      <c r="O201" s="380"/>
    </row>
    <row r="202" spans="1:15" ht="16.5" customHeight="1" x14ac:dyDescent="0.2">
      <c r="A202" s="376"/>
      <c r="B202" s="376"/>
      <c r="C202" s="377"/>
      <c r="D202" s="377"/>
      <c r="E202" s="378"/>
      <c r="F202" s="376"/>
      <c r="G202" s="376"/>
      <c r="H202" s="376"/>
      <c r="I202" s="377"/>
      <c r="J202" s="379"/>
      <c r="K202" s="379"/>
      <c r="L202" s="381"/>
      <c r="M202" s="380"/>
      <c r="N202" s="380"/>
      <c r="O202" s="380"/>
    </row>
    <row r="203" spans="1:15" ht="16.5" customHeight="1" x14ac:dyDescent="0.2">
      <c r="A203" s="376"/>
      <c r="B203" s="376"/>
      <c r="C203" s="377"/>
      <c r="D203" s="377"/>
      <c r="E203" s="378"/>
      <c r="F203" s="376"/>
      <c r="G203" s="376"/>
      <c r="H203" s="376"/>
      <c r="I203" s="377"/>
      <c r="J203" s="379"/>
      <c r="K203" s="379"/>
      <c r="L203" s="381"/>
      <c r="M203" s="380"/>
      <c r="N203" s="380"/>
      <c r="O203" s="380"/>
    </row>
    <row r="204" spans="1:15" ht="16.5" customHeight="1" x14ac:dyDescent="0.2">
      <c r="A204" s="376"/>
      <c r="B204" s="376"/>
      <c r="C204" s="377"/>
      <c r="D204" s="377"/>
      <c r="E204" s="378"/>
      <c r="F204" s="376"/>
      <c r="G204" s="376"/>
      <c r="H204" s="376"/>
      <c r="I204" s="377"/>
      <c r="J204" s="379"/>
      <c r="K204" s="379"/>
      <c r="L204" s="381"/>
      <c r="M204" s="380"/>
      <c r="N204" s="380"/>
      <c r="O204" s="380"/>
    </row>
    <row r="205" spans="1:15" ht="16.5" customHeight="1" x14ac:dyDescent="0.2">
      <c r="A205" s="376"/>
      <c r="B205" s="376"/>
      <c r="C205" s="377"/>
      <c r="D205" s="377"/>
      <c r="E205" s="378"/>
      <c r="F205" s="376"/>
      <c r="G205" s="376"/>
      <c r="H205" s="376"/>
      <c r="I205" s="377"/>
      <c r="J205" s="379"/>
      <c r="K205" s="379"/>
      <c r="L205" s="381"/>
      <c r="M205" s="380"/>
      <c r="N205" s="380"/>
      <c r="O205" s="380"/>
    </row>
    <row r="206" spans="1:15" ht="16.5" customHeight="1" x14ac:dyDescent="0.2">
      <c r="A206" s="376"/>
      <c r="B206" s="376"/>
      <c r="C206" s="377"/>
      <c r="D206" s="377"/>
      <c r="E206" s="378"/>
      <c r="F206" s="376"/>
      <c r="G206" s="376"/>
      <c r="H206" s="376"/>
      <c r="I206" s="377"/>
      <c r="J206" s="379"/>
      <c r="K206" s="379"/>
      <c r="L206" s="381"/>
      <c r="M206" s="380"/>
      <c r="N206" s="380"/>
      <c r="O206" s="380"/>
    </row>
    <row r="207" spans="1:15" ht="16.5" customHeight="1" x14ac:dyDescent="0.2">
      <c r="A207" s="376"/>
      <c r="B207" s="376"/>
      <c r="C207" s="377"/>
      <c r="D207" s="377"/>
      <c r="E207" s="378"/>
      <c r="F207" s="376"/>
      <c r="G207" s="376"/>
      <c r="H207" s="376"/>
      <c r="I207" s="377"/>
      <c r="J207" s="379"/>
      <c r="K207" s="379"/>
      <c r="L207" s="381"/>
      <c r="M207" s="380"/>
      <c r="N207" s="380"/>
      <c r="O207" s="380"/>
    </row>
    <row r="208" spans="1:15" ht="16.5" customHeight="1" x14ac:dyDescent="0.2">
      <c r="A208" s="376"/>
      <c r="B208" s="376"/>
      <c r="C208" s="377"/>
      <c r="D208" s="377"/>
      <c r="E208" s="378"/>
      <c r="F208" s="376"/>
      <c r="G208" s="376"/>
      <c r="H208" s="376"/>
      <c r="I208" s="377"/>
      <c r="J208" s="379"/>
      <c r="K208" s="379"/>
      <c r="L208" s="381"/>
      <c r="M208" s="380"/>
      <c r="N208" s="380"/>
      <c r="O208" s="380"/>
    </row>
    <row r="209" spans="1:15" ht="16.5" customHeight="1" x14ac:dyDescent="0.2">
      <c r="A209" s="376"/>
      <c r="B209" s="376"/>
      <c r="C209" s="377"/>
      <c r="D209" s="377"/>
      <c r="E209" s="378"/>
      <c r="F209" s="376"/>
      <c r="G209" s="376"/>
      <c r="H209" s="376"/>
      <c r="I209" s="377"/>
      <c r="J209" s="379"/>
      <c r="K209" s="379"/>
      <c r="L209" s="381"/>
      <c r="M209" s="380"/>
      <c r="N209" s="380"/>
      <c r="O209" s="380"/>
    </row>
    <row r="210" spans="1:15" ht="16.5" customHeight="1" x14ac:dyDescent="0.2">
      <c r="A210" s="376"/>
      <c r="B210" s="376"/>
      <c r="C210" s="377"/>
      <c r="D210" s="377"/>
      <c r="E210" s="378"/>
      <c r="F210" s="376"/>
      <c r="G210" s="376"/>
      <c r="H210" s="376"/>
      <c r="I210" s="377"/>
      <c r="J210" s="379"/>
      <c r="K210" s="379"/>
      <c r="L210" s="381"/>
      <c r="M210" s="380"/>
      <c r="N210" s="380"/>
      <c r="O210" s="380"/>
    </row>
    <row r="211" spans="1:15" ht="16.5" customHeight="1" x14ac:dyDescent="0.2">
      <c r="A211" s="376"/>
      <c r="B211" s="376"/>
      <c r="C211" s="377"/>
      <c r="D211" s="377"/>
      <c r="E211" s="378"/>
      <c r="F211" s="376"/>
      <c r="G211" s="376"/>
      <c r="H211" s="376"/>
      <c r="I211" s="377"/>
      <c r="J211" s="379"/>
      <c r="K211" s="379"/>
      <c r="L211" s="381"/>
      <c r="M211" s="380"/>
      <c r="N211" s="380"/>
      <c r="O211" s="380"/>
    </row>
    <row r="212" spans="1:15" ht="16.5" customHeight="1" x14ac:dyDescent="0.2">
      <c r="A212" s="376"/>
      <c r="B212" s="376"/>
      <c r="C212" s="377"/>
      <c r="D212" s="377"/>
      <c r="E212" s="378"/>
      <c r="F212" s="376"/>
      <c r="G212" s="376"/>
      <c r="H212" s="376"/>
      <c r="I212" s="377"/>
      <c r="J212" s="379"/>
      <c r="K212" s="379"/>
      <c r="L212" s="381"/>
      <c r="M212" s="380"/>
      <c r="N212" s="380"/>
      <c r="O212" s="380"/>
    </row>
    <row r="213" spans="1:15" ht="16.5" customHeight="1" x14ac:dyDescent="0.2">
      <c r="A213" s="376"/>
      <c r="B213" s="376"/>
      <c r="C213" s="377"/>
      <c r="D213" s="377"/>
      <c r="E213" s="378"/>
      <c r="F213" s="376"/>
      <c r="G213" s="376"/>
      <c r="H213" s="376"/>
      <c r="I213" s="377"/>
      <c r="J213" s="379"/>
      <c r="K213" s="379"/>
      <c r="L213" s="381"/>
      <c r="M213" s="380"/>
      <c r="N213" s="380"/>
      <c r="O213" s="380"/>
    </row>
    <row r="214" spans="1:15" ht="16.5" customHeight="1" x14ac:dyDescent="0.2">
      <c r="A214" s="376"/>
      <c r="B214" s="376"/>
      <c r="C214" s="377"/>
      <c r="D214" s="377"/>
      <c r="E214" s="378"/>
      <c r="F214" s="376"/>
      <c r="G214" s="376"/>
      <c r="H214" s="376"/>
      <c r="I214" s="377"/>
      <c r="J214" s="379"/>
      <c r="K214" s="379"/>
      <c r="L214" s="381"/>
      <c r="M214" s="380"/>
      <c r="N214" s="380"/>
      <c r="O214" s="380"/>
    </row>
    <row r="215" spans="1:15" ht="16.5" customHeight="1" x14ac:dyDescent="0.2">
      <c r="A215" s="376"/>
      <c r="B215" s="376"/>
      <c r="C215" s="377"/>
      <c r="D215" s="377"/>
      <c r="E215" s="378"/>
      <c r="F215" s="376"/>
      <c r="G215" s="376"/>
      <c r="H215" s="376"/>
      <c r="I215" s="377"/>
      <c r="J215" s="379"/>
      <c r="K215" s="379"/>
      <c r="L215" s="381"/>
      <c r="M215" s="380"/>
      <c r="N215" s="380"/>
      <c r="O215" s="380"/>
    </row>
    <row r="216" spans="1:15" ht="16.5" customHeight="1" x14ac:dyDescent="0.2">
      <c r="A216" s="376"/>
      <c r="B216" s="376"/>
      <c r="C216" s="377"/>
      <c r="D216" s="377"/>
      <c r="E216" s="378"/>
      <c r="F216" s="376"/>
      <c r="G216" s="376"/>
      <c r="H216" s="376"/>
      <c r="I216" s="377"/>
      <c r="J216" s="379"/>
      <c r="K216" s="379"/>
      <c r="L216" s="381"/>
      <c r="M216" s="380"/>
      <c r="N216" s="380"/>
      <c r="O216" s="380"/>
    </row>
    <row r="217" spans="1:15" ht="16.5" customHeight="1" x14ac:dyDescent="0.2">
      <c r="A217" s="376"/>
      <c r="B217" s="376"/>
      <c r="C217" s="377"/>
      <c r="D217" s="377"/>
      <c r="E217" s="378"/>
      <c r="F217" s="376"/>
      <c r="G217" s="376"/>
      <c r="H217" s="376"/>
      <c r="I217" s="377"/>
      <c r="J217" s="379"/>
      <c r="K217" s="379"/>
      <c r="L217" s="381"/>
      <c r="M217" s="380"/>
      <c r="N217" s="380"/>
      <c r="O217" s="380"/>
    </row>
    <row r="218" spans="1:15" ht="16.5" customHeight="1" x14ac:dyDescent="0.2">
      <c r="A218" s="376"/>
      <c r="B218" s="376"/>
      <c r="C218" s="377"/>
      <c r="D218" s="377"/>
      <c r="E218" s="378"/>
      <c r="F218" s="376"/>
      <c r="G218" s="376"/>
      <c r="H218" s="376"/>
      <c r="I218" s="377"/>
      <c r="J218" s="379"/>
      <c r="K218" s="379"/>
      <c r="L218" s="381"/>
      <c r="M218" s="380"/>
      <c r="N218" s="380"/>
      <c r="O218" s="380"/>
    </row>
    <row r="219" spans="1:15" ht="16.5" customHeight="1" x14ac:dyDescent="0.2">
      <c r="A219" s="376"/>
      <c r="B219" s="376"/>
      <c r="C219" s="377"/>
      <c r="D219" s="377"/>
      <c r="E219" s="378"/>
      <c r="F219" s="376"/>
      <c r="G219" s="376"/>
      <c r="H219" s="376"/>
      <c r="I219" s="377"/>
      <c r="J219" s="379"/>
      <c r="K219" s="379"/>
      <c r="L219" s="381"/>
      <c r="M219" s="380"/>
      <c r="N219" s="380"/>
      <c r="O219" s="380"/>
    </row>
    <row r="220" spans="1:15" ht="16.5" customHeight="1" x14ac:dyDescent="0.2">
      <c r="A220" s="376"/>
      <c r="B220" s="376"/>
      <c r="C220" s="377"/>
      <c r="D220" s="377"/>
      <c r="E220" s="378"/>
      <c r="F220" s="376"/>
      <c r="G220" s="376"/>
      <c r="H220" s="376"/>
      <c r="I220" s="377"/>
      <c r="J220" s="379"/>
      <c r="K220" s="379"/>
      <c r="L220" s="381"/>
      <c r="M220" s="380"/>
      <c r="N220" s="380"/>
      <c r="O220" s="380"/>
    </row>
    <row r="221" spans="1:15" ht="16.5" customHeight="1" x14ac:dyDescent="0.2">
      <c r="A221" s="376"/>
      <c r="B221" s="376"/>
      <c r="C221" s="377"/>
      <c r="D221" s="377"/>
      <c r="E221" s="378"/>
      <c r="F221" s="376"/>
      <c r="G221" s="376"/>
      <c r="H221" s="376"/>
      <c r="I221" s="377"/>
      <c r="J221" s="379"/>
      <c r="K221" s="379"/>
      <c r="L221" s="381"/>
      <c r="M221" s="380"/>
      <c r="N221" s="380"/>
      <c r="O221" s="380"/>
    </row>
    <row r="222" spans="1:15" ht="16.5" customHeight="1" x14ac:dyDescent="0.2">
      <c r="A222" s="376"/>
      <c r="B222" s="376"/>
      <c r="C222" s="377"/>
      <c r="D222" s="377"/>
      <c r="E222" s="378"/>
      <c r="F222" s="376"/>
      <c r="G222" s="376"/>
      <c r="H222" s="376"/>
      <c r="I222" s="377"/>
      <c r="J222" s="379"/>
      <c r="K222" s="379"/>
      <c r="L222" s="381"/>
      <c r="M222" s="380"/>
      <c r="N222" s="380"/>
      <c r="O222" s="380"/>
    </row>
    <row r="223" spans="1:15" ht="16.5" customHeight="1" x14ac:dyDescent="0.2">
      <c r="A223" s="376"/>
      <c r="B223" s="376"/>
      <c r="C223" s="377"/>
      <c r="D223" s="377"/>
      <c r="E223" s="378"/>
      <c r="F223" s="376"/>
      <c r="G223" s="376"/>
      <c r="H223" s="376"/>
      <c r="I223" s="377"/>
      <c r="J223" s="379"/>
      <c r="K223" s="379"/>
      <c r="L223" s="381"/>
      <c r="M223" s="380"/>
      <c r="N223" s="380"/>
      <c r="O223" s="380"/>
    </row>
    <row r="224" spans="1:15" ht="16.5" customHeight="1" x14ac:dyDescent="0.2">
      <c r="A224" s="376"/>
      <c r="B224" s="376"/>
      <c r="C224" s="377"/>
      <c r="D224" s="377"/>
      <c r="E224" s="378"/>
      <c r="F224" s="376"/>
      <c r="G224" s="376"/>
      <c r="H224" s="376"/>
      <c r="I224" s="377"/>
      <c r="J224" s="379"/>
      <c r="K224" s="379"/>
      <c r="L224" s="381"/>
      <c r="M224" s="380"/>
      <c r="N224" s="380"/>
      <c r="O224" s="380"/>
    </row>
    <row r="225" spans="1:15" ht="16.5" customHeight="1" x14ac:dyDescent="0.2">
      <c r="A225" s="376"/>
      <c r="B225" s="376"/>
      <c r="C225" s="377"/>
      <c r="D225" s="377"/>
      <c r="E225" s="378"/>
      <c r="F225" s="376"/>
      <c r="G225" s="376"/>
      <c r="H225" s="376"/>
      <c r="I225" s="377"/>
      <c r="J225" s="379"/>
      <c r="K225" s="379"/>
      <c r="L225" s="381"/>
      <c r="M225" s="380"/>
      <c r="N225" s="380"/>
      <c r="O225" s="380"/>
    </row>
    <row r="226" spans="1:15" ht="16.5" customHeight="1" x14ac:dyDescent="0.2">
      <c r="A226" s="376"/>
      <c r="B226" s="376"/>
      <c r="C226" s="377"/>
      <c r="D226" s="377"/>
      <c r="E226" s="378"/>
      <c r="F226" s="376"/>
      <c r="G226" s="376"/>
      <c r="H226" s="376"/>
      <c r="I226" s="377"/>
      <c r="J226" s="379"/>
      <c r="K226" s="379"/>
      <c r="L226" s="381"/>
      <c r="M226" s="380"/>
      <c r="N226" s="380"/>
      <c r="O226" s="380"/>
    </row>
    <row r="227" spans="1:15" ht="16.5" customHeight="1" x14ac:dyDescent="0.2">
      <c r="A227" s="376"/>
      <c r="B227" s="376"/>
      <c r="C227" s="377"/>
      <c r="D227" s="377"/>
      <c r="E227" s="378"/>
      <c r="F227" s="376"/>
      <c r="G227" s="376"/>
      <c r="H227" s="376"/>
      <c r="I227" s="377"/>
      <c r="J227" s="379"/>
      <c r="K227" s="379"/>
      <c r="L227" s="381"/>
      <c r="M227" s="380"/>
      <c r="N227" s="380"/>
      <c r="O227" s="380"/>
    </row>
    <row r="228" spans="1:15" ht="16.5" customHeight="1" x14ac:dyDescent="0.2">
      <c r="A228" s="376"/>
      <c r="B228" s="376"/>
      <c r="C228" s="377"/>
      <c r="D228" s="377"/>
      <c r="E228" s="378"/>
      <c r="F228" s="376"/>
      <c r="G228" s="376"/>
      <c r="H228" s="376"/>
      <c r="I228" s="377"/>
      <c r="J228" s="379"/>
      <c r="K228" s="379"/>
      <c r="L228" s="381"/>
      <c r="M228" s="380"/>
      <c r="N228" s="380"/>
      <c r="O228" s="380"/>
    </row>
    <row r="229" spans="1:15" ht="16.5" customHeight="1" x14ac:dyDescent="0.2">
      <c r="A229" s="376"/>
      <c r="B229" s="376"/>
      <c r="C229" s="377"/>
      <c r="D229" s="377"/>
      <c r="E229" s="378"/>
      <c r="F229" s="376"/>
      <c r="G229" s="376"/>
      <c r="H229" s="376"/>
      <c r="I229" s="377"/>
      <c r="J229" s="379"/>
      <c r="K229" s="379"/>
      <c r="L229" s="381"/>
      <c r="M229" s="380"/>
      <c r="N229" s="380"/>
      <c r="O229" s="380"/>
    </row>
    <row r="230" spans="1:15" ht="16.5" customHeight="1" x14ac:dyDescent="0.2">
      <c r="A230" s="376"/>
      <c r="B230" s="376"/>
      <c r="C230" s="377"/>
      <c r="D230" s="377"/>
      <c r="E230" s="378"/>
      <c r="F230" s="376"/>
      <c r="G230" s="376"/>
      <c r="H230" s="376"/>
      <c r="I230" s="377"/>
      <c r="J230" s="379"/>
      <c r="K230" s="379"/>
      <c r="L230" s="381"/>
      <c r="M230" s="380"/>
      <c r="N230" s="380"/>
      <c r="O230" s="380"/>
    </row>
    <row r="231" spans="1:15" ht="16.5" customHeight="1" x14ac:dyDescent="0.2">
      <c r="A231" s="376"/>
      <c r="B231" s="376"/>
      <c r="C231" s="377"/>
      <c r="D231" s="377"/>
      <c r="E231" s="378"/>
      <c r="F231" s="376"/>
      <c r="G231" s="376"/>
      <c r="H231" s="376"/>
      <c r="I231" s="377"/>
      <c r="J231" s="379"/>
      <c r="K231" s="379"/>
      <c r="L231" s="381"/>
      <c r="M231" s="380"/>
      <c r="N231" s="380"/>
      <c r="O231" s="380"/>
    </row>
    <row r="232" spans="1:15" ht="16.5" customHeight="1" x14ac:dyDescent="0.2">
      <c r="A232" s="376"/>
      <c r="B232" s="376"/>
      <c r="C232" s="377"/>
      <c r="D232" s="377"/>
      <c r="E232" s="378"/>
      <c r="F232" s="376"/>
      <c r="G232" s="376"/>
      <c r="H232" s="376"/>
      <c r="I232" s="377"/>
      <c r="J232" s="379"/>
      <c r="K232" s="379"/>
      <c r="L232" s="381"/>
      <c r="M232" s="380"/>
      <c r="N232" s="380"/>
      <c r="O232" s="380"/>
    </row>
    <row r="233" spans="1:15" ht="16.5" customHeight="1" x14ac:dyDescent="0.2">
      <c r="A233" s="376"/>
      <c r="B233" s="376"/>
      <c r="C233" s="377"/>
      <c r="D233" s="377"/>
      <c r="E233" s="378"/>
      <c r="F233" s="376"/>
      <c r="G233" s="376"/>
      <c r="H233" s="376"/>
      <c r="I233" s="377"/>
      <c r="J233" s="379"/>
      <c r="K233" s="379"/>
      <c r="L233" s="381"/>
      <c r="M233" s="380"/>
      <c r="N233" s="380"/>
      <c r="O233" s="380"/>
    </row>
    <row r="234" spans="1:15" ht="16.5" customHeight="1" x14ac:dyDescent="0.2">
      <c r="A234" s="376"/>
      <c r="B234" s="376"/>
      <c r="C234" s="377"/>
      <c r="D234" s="377"/>
      <c r="E234" s="378"/>
      <c r="F234" s="376"/>
      <c r="G234" s="376"/>
      <c r="H234" s="376"/>
      <c r="I234" s="377"/>
      <c r="J234" s="379"/>
      <c r="K234" s="379"/>
      <c r="L234" s="381"/>
      <c r="M234" s="380"/>
      <c r="N234" s="380"/>
      <c r="O234" s="380"/>
    </row>
    <row r="235" spans="1:15" ht="16.5" customHeight="1" x14ac:dyDescent="0.2">
      <c r="A235" s="376"/>
      <c r="B235" s="376"/>
      <c r="C235" s="377"/>
      <c r="D235" s="377"/>
      <c r="E235" s="378"/>
      <c r="F235" s="376"/>
      <c r="G235" s="376"/>
      <c r="H235" s="376"/>
      <c r="I235" s="377"/>
      <c r="J235" s="379"/>
      <c r="K235" s="379"/>
      <c r="L235" s="381"/>
      <c r="M235" s="380"/>
      <c r="N235" s="380"/>
      <c r="O235" s="380"/>
    </row>
    <row r="236" spans="1:15" ht="16.5" customHeight="1" x14ac:dyDescent="0.2">
      <c r="A236" s="376"/>
      <c r="B236" s="376"/>
      <c r="C236" s="377"/>
      <c r="D236" s="377"/>
      <c r="E236" s="378"/>
      <c r="F236" s="376"/>
      <c r="G236" s="376"/>
      <c r="H236" s="376"/>
      <c r="I236" s="377"/>
      <c r="J236" s="379"/>
      <c r="K236" s="379"/>
      <c r="L236" s="381"/>
      <c r="M236" s="380"/>
      <c r="N236" s="380"/>
      <c r="O236" s="380"/>
    </row>
    <row r="237" spans="1:15" ht="16.5" customHeight="1" x14ac:dyDescent="0.2">
      <c r="A237" s="376"/>
      <c r="B237" s="376"/>
      <c r="C237" s="377"/>
      <c r="D237" s="377"/>
      <c r="E237" s="378"/>
      <c r="F237" s="376"/>
      <c r="G237" s="376"/>
      <c r="H237" s="376"/>
      <c r="I237" s="377"/>
      <c r="J237" s="379"/>
      <c r="K237" s="379"/>
      <c r="L237" s="381"/>
      <c r="M237" s="380"/>
      <c r="N237" s="380"/>
      <c r="O237" s="380"/>
    </row>
    <row r="238" spans="1:15" ht="16.5" customHeight="1" x14ac:dyDescent="0.2">
      <c r="A238" s="376"/>
      <c r="B238" s="376"/>
      <c r="C238" s="377"/>
      <c r="D238" s="377"/>
      <c r="E238" s="378"/>
      <c r="F238" s="376"/>
      <c r="G238" s="376"/>
      <c r="H238" s="376"/>
      <c r="I238" s="377"/>
      <c r="J238" s="379"/>
      <c r="K238" s="379"/>
      <c r="L238" s="381"/>
      <c r="M238" s="380"/>
      <c r="N238" s="380"/>
      <c r="O238" s="380"/>
    </row>
    <row r="239" spans="1:15" ht="16.5" customHeight="1" x14ac:dyDescent="0.2">
      <c r="A239" s="376"/>
      <c r="B239" s="376"/>
      <c r="C239" s="377"/>
      <c r="D239" s="377"/>
      <c r="E239" s="376"/>
      <c r="F239" s="376"/>
      <c r="G239" s="376"/>
      <c r="H239" s="376"/>
      <c r="I239" s="377"/>
      <c r="J239" s="379"/>
      <c r="K239" s="379"/>
      <c r="L239" s="381"/>
      <c r="M239" s="380"/>
      <c r="N239" s="380"/>
      <c r="O239" s="380"/>
    </row>
    <row r="240" spans="1:15" ht="16.5" customHeight="1" x14ac:dyDescent="0.2">
      <c r="A240" s="376"/>
      <c r="B240" s="376"/>
      <c r="C240" s="377"/>
      <c r="D240" s="377"/>
      <c r="E240" s="378"/>
      <c r="F240" s="376"/>
      <c r="G240" s="376"/>
      <c r="H240" s="376"/>
      <c r="I240" s="377"/>
      <c r="J240" s="379"/>
      <c r="K240" s="379"/>
      <c r="L240" s="381"/>
      <c r="M240" s="380"/>
      <c r="N240" s="380"/>
      <c r="O240" s="380"/>
    </row>
    <row r="241" spans="1:15" ht="16.5" customHeight="1" x14ac:dyDescent="0.2">
      <c r="A241" s="376"/>
      <c r="B241" s="376"/>
      <c r="C241" s="377"/>
      <c r="D241" s="377"/>
      <c r="E241" s="378"/>
      <c r="F241" s="376"/>
      <c r="G241" s="376"/>
      <c r="H241" s="376"/>
      <c r="I241" s="377"/>
      <c r="J241" s="379"/>
      <c r="K241" s="379"/>
      <c r="L241" s="381"/>
      <c r="M241" s="380"/>
      <c r="N241" s="380"/>
      <c r="O241" s="380"/>
    </row>
    <row r="242" spans="1:15" ht="16.5" customHeight="1" x14ac:dyDescent="0.2">
      <c r="A242" s="376"/>
      <c r="B242" s="376"/>
      <c r="C242" s="377"/>
      <c r="D242" s="377"/>
      <c r="E242" s="378"/>
      <c r="F242" s="376"/>
      <c r="G242" s="376"/>
      <c r="H242" s="376"/>
      <c r="I242" s="377"/>
      <c r="J242" s="379"/>
      <c r="K242" s="379"/>
      <c r="L242" s="381"/>
      <c r="M242" s="380"/>
      <c r="N242" s="380"/>
      <c r="O242" s="380"/>
    </row>
    <row r="243" spans="1:15" ht="16.5" customHeight="1" x14ac:dyDescent="0.2">
      <c r="A243" s="376"/>
      <c r="B243" s="376"/>
      <c r="C243" s="377"/>
      <c r="D243" s="377"/>
      <c r="E243" s="378"/>
      <c r="F243" s="376"/>
      <c r="G243" s="376"/>
      <c r="H243" s="376"/>
      <c r="I243" s="377"/>
      <c r="J243" s="379"/>
      <c r="K243" s="379"/>
      <c r="L243" s="381"/>
      <c r="M243" s="380"/>
      <c r="N243" s="380"/>
      <c r="O243" s="380"/>
    </row>
    <row r="244" spans="1:15" ht="16.5" customHeight="1" x14ac:dyDescent="0.2">
      <c r="A244" s="376"/>
      <c r="B244" s="376"/>
      <c r="C244" s="377"/>
      <c r="D244" s="377"/>
      <c r="E244" s="378"/>
      <c r="F244" s="376"/>
      <c r="G244" s="376"/>
      <c r="H244" s="376"/>
      <c r="I244" s="377"/>
      <c r="J244" s="379"/>
      <c r="K244" s="379"/>
      <c r="L244" s="381"/>
      <c r="M244" s="380"/>
      <c r="N244" s="380"/>
      <c r="O244" s="380"/>
    </row>
    <row r="245" spans="1:15" ht="16.5" customHeight="1" x14ac:dyDescent="0.2">
      <c r="A245" s="376"/>
      <c r="B245" s="376"/>
      <c r="C245" s="377"/>
      <c r="D245" s="377"/>
      <c r="E245" s="378"/>
      <c r="F245" s="376"/>
      <c r="G245" s="376"/>
      <c r="H245" s="376"/>
      <c r="I245" s="377"/>
      <c r="J245" s="379"/>
      <c r="K245" s="379"/>
      <c r="L245" s="381"/>
      <c r="M245" s="380"/>
      <c r="N245" s="380"/>
      <c r="O245" s="380"/>
    </row>
    <row r="246" spans="1:15" ht="16.5" customHeight="1" x14ac:dyDescent="0.2">
      <c r="A246" s="376"/>
      <c r="B246" s="376"/>
      <c r="C246" s="377"/>
      <c r="D246" s="377"/>
      <c r="E246" s="378"/>
      <c r="F246" s="376"/>
      <c r="G246" s="376"/>
      <c r="H246" s="376"/>
      <c r="I246" s="377"/>
      <c r="J246" s="379"/>
      <c r="K246" s="379"/>
      <c r="L246" s="381"/>
      <c r="M246" s="380"/>
      <c r="N246" s="380"/>
      <c r="O246" s="380"/>
    </row>
    <row r="247" spans="1:15" ht="16.5" customHeight="1" x14ac:dyDescent="0.2">
      <c r="A247" s="376"/>
      <c r="B247" s="376"/>
      <c r="C247" s="377"/>
      <c r="D247" s="377"/>
      <c r="E247" s="378"/>
      <c r="F247" s="376"/>
      <c r="G247" s="376"/>
      <c r="H247" s="376"/>
      <c r="I247" s="377"/>
      <c r="J247" s="379"/>
      <c r="K247" s="379"/>
      <c r="L247" s="381"/>
      <c r="M247" s="380"/>
      <c r="N247" s="380"/>
      <c r="O247" s="380"/>
    </row>
    <row r="248" spans="1:15" ht="16.5" customHeight="1" x14ac:dyDescent="0.2">
      <c r="A248" s="376"/>
      <c r="B248" s="376"/>
      <c r="C248" s="377"/>
      <c r="D248" s="377"/>
      <c r="E248" s="378"/>
      <c r="F248" s="376"/>
      <c r="G248" s="376"/>
      <c r="H248" s="376"/>
      <c r="I248" s="377"/>
      <c r="J248" s="379"/>
      <c r="K248" s="379"/>
      <c r="L248" s="381"/>
      <c r="M248" s="380"/>
      <c r="N248" s="380"/>
      <c r="O248" s="380"/>
    </row>
    <row r="249" spans="1:15" ht="16.5" customHeight="1" x14ac:dyDescent="0.2">
      <c r="A249" s="376"/>
      <c r="B249" s="376"/>
      <c r="C249" s="377"/>
      <c r="D249" s="377"/>
      <c r="E249" s="378"/>
      <c r="F249" s="376"/>
      <c r="G249" s="376"/>
      <c r="H249" s="376"/>
      <c r="I249" s="377"/>
      <c r="J249" s="379"/>
      <c r="K249" s="379"/>
      <c r="L249" s="381"/>
      <c r="M249" s="380"/>
      <c r="N249" s="380"/>
      <c r="O249" s="380"/>
    </row>
    <row r="250" spans="1:15" ht="16.5" customHeight="1" x14ac:dyDescent="0.2">
      <c r="A250" s="376"/>
      <c r="B250" s="376"/>
      <c r="C250" s="377"/>
      <c r="D250" s="377"/>
      <c r="E250" s="376"/>
      <c r="F250" s="376"/>
      <c r="G250" s="376"/>
      <c r="H250" s="376"/>
      <c r="I250" s="377"/>
      <c r="J250" s="379"/>
      <c r="K250" s="379"/>
      <c r="L250" s="381"/>
      <c r="M250" s="380"/>
      <c r="N250" s="380"/>
      <c r="O250" s="380"/>
    </row>
    <row r="251" spans="1:15" ht="16.5" customHeight="1" x14ac:dyDescent="0.2">
      <c r="A251" s="376"/>
      <c r="B251" s="376"/>
      <c r="C251" s="377"/>
      <c r="D251" s="377"/>
      <c r="E251" s="378"/>
      <c r="F251" s="376"/>
      <c r="G251" s="376"/>
      <c r="H251" s="376"/>
      <c r="I251" s="377"/>
      <c r="J251" s="379"/>
      <c r="K251" s="379"/>
      <c r="L251" s="381"/>
      <c r="M251" s="380"/>
      <c r="N251" s="380"/>
      <c r="O251" s="380"/>
    </row>
    <row r="252" spans="1:15" ht="16.5" customHeight="1" x14ac:dyDescent="0.2">
      <c r="A252" s="376"/>
      <c r="B252" s="376"/>
      <c r="C252" s="377"/>
      <c r="D252" s="377"/>
      <c r="E252" s="378"/>
      <c r="F252" s="376"/>
      <c r="G252" s="376"/>
      <c r="H252" s="376"/>
      <c r="I252" s="377"/>
      <c r="J252" s="379"/>
      <c r="K252" s="379"/>
      <c r="L252" s="381"/>
      <c r="M252" s="380"/>
      <c r="N252" s="380"/>
      <c r="O252" s="380"/>
    </row>
    <row r="253" spans="1:15" ht="16.5" customHeight="1" x14ac:dyDescent="0.2">
      <c r="A253" s="376"/>
      <c r="B253" s="376"/>
      <c r="C253" s="377"/>
      <c r="D253" s="377"/>
      <c r="E253" s="378"/>
      <c r="F253" s="376"/>
      <c r="G253" s="376"/>
      <c r="H253" s="376"/>
      <c r="I253" s="377"/>
      <c r="J253" s="379"/>
      <c r="K253" s="379"/>
      <c r="L253" s="381"/>
      <c r="M253" s="380"/>
      <c r="N253" s="380"/>
      <c r="O253" s="380"/>
    </row>
    <row r="254" spans="1:15" ht="16.5" customHeight="1" x14ac:dyDescent="0.2">
      <c r="A254" s="376"/>
      <c r="B254" s="376"/>
      <c r="C254" s="377"/>
      <c r="D254" s="377"/>
      <c r="E254" s="378"/>
      <c r="F254" s="376"/>
      <c r="G254" s="376"/>
      <c r="H254" s="376"/>
      <c r="I254" s="377"/>
      <c r="J254" s="379"/>
      <c r="K254" s="379"/>
      <c r="L254" s="381"/>
      <c r="M254" s="380"/>
      <c r="N254" s="380"/>
      <c r="O254" s="380"/>
    </row>
    <row r="255" spans="1:15" ht="16.5" customHeight="1" x14ac:dyDescent="0.2">
      <c r="A255" s="376"/>
      <c r="B255" s="376"/>
      <c r="C255" s="377"/>
      <c r="D255" s="377"/>
      <c r="E255" s="378"/>
      <c r="F255" s="376"/>
      <c r="G255" s="376"/>
      <c r="H255" s="376"/>
      <c r="I255" s="377"/>
      <c r="J255" s="379"/>
      <c r="K255" s="379"/>
      <c r="L255" s="381"/>
      <c r="M255" s="380"/>
      <c r="N255" s="380"/>
      <c r="O255" s="380"/>
    </row>
    <row r="256" spans="1:15" ht="16.5" customHeight="1" x14ac:dyDescent="0.2">
      <c r="A256" s="376"/>
      <c r="B256" s="376"/>
      <c r="C256" s="377"/>
      <c r="D256" s="377"/>
      <c r="E256" s="378"/>
      <c r="F256" s="376"/>
      <c r="G256" s="376"/>
      <c r="H256" s="376"/>
      <c r="I256" s="377"/>
      <c r="J256" s="379"/>
      <c r="K256" s="379"/>
      <c r="L256" s="381"/>
      <c r="M256" s="380"/>
      <c r="N256" s="380"/>
      <c r="O256" s="380"/>
    </row>
    <row r="257" spans="1:15" ht="16.5" customHeight="1" x14ac:dyDescent="0.2">
      <c r="A257" s="376"/>
      <c r="B257" s="376"/>
      <c r="C257" s="377"/>
      <c r="D257" s="377"/>
      <c r="E257" s="378"/>
      <c r="F257" s="376"/>
      <c r="G257" s="376"/>
      <c r="H257" s="376"/>
      <c r="I257" s="377"/>
      <c r="J257" s="379"/>
      <c r="K257" s="379"/>
      <c r="L257" s="381"/>
      <c r="M257" s="380"/>
      <c r="N257" s="380"/>
      <c r="O257" s="380"/>
    </row>
    <row r="258" spans="1:15" ht="16.5" customHeight="1" x14ac:dyDescent="0.2">
      <c r="A258" s="376"/>
      <c r="B258" s="376"/>
      <c r="C258" s="377"/>
      <c r="D258" s="377"/>
      <c r="E258" s="378"/>
      <c r="F258" s="376"/>
      <c r="G258" s="376"/>
      <c r="H258" s="376"/>
      <c r="I258" s="377"/>
      <c r="J258" s="379"/>
      <c r="K258" s="379"/>
      <c r="L258" s="381"/>
      <c r="M258" s="380"/>
      <c r="N258" s="380"/>
      <c r="O258" s="380"/>
    </row>
    <row r="259" spans="1:15" ht="16.5" customHeight="1" x14ac:dyDescent="0.2">
      <c r="A259" s="376"/>
      <c r="B259" s="376"/>
      <c r="C259" s="377"/>
      <c r="D259" s="377"/>
      <c r="E259" s="378"/>
      <c r="F259" s="376"/>
      <c r="G259" s="376"/>
      <c r="H259" s="376"/>
      <c r="I259" s="377"/>
      <c r="J259" s="379"/>
      <c r="K259" s="379"/>
      <c r="L259" s="381"/>
      <c r="M259" s="380"/>
      <c r="N259" s="380"/>
      <c r="O259" s="380"/>
    </row>
    <row r="260" spans="1:15" ht="16.5" customHeight="1" x14ac:dyDescent="0.2">
      <c r="A260" s="376"/>
      <c r="B260" s="376"/>
      <c r="C260" s="377"/>
      <c r="D260" s="377"/>
      <c r="E260" s="378"/>
      <c r="F260" s="376"/>
      <c r="G260" s="376"/>
      <c r="H260" s="376"/>
      <c r="I260" s="377"/>
      <c r="J260" s="379"/>
      <c r="K260" s="379"/>
      <c r="L260" s="381"/>
      <c r="M260" s="380"/>
      <c r="N260" s="380"/>
      <c r="O260" s="380"/>
    </row>
    <row r="261" spans="1:15" ht="16.5" customHeight="1" x14ac:dyDescent="0.2">
      <c r="A261" s="376"/>
      <c r="B261" s="376"/>
      <c r="C261" s="377"/>
      <c r="D261" s="377"/>
      <c r="E261" s="378"/>
      <c r="F261" s="376"/>
      <c r="G261" s="376"/>
      <c r="H261" s="376"/>
      <c r="I261" s="377"/>
      <c r="J261" s="379"/>
      <c r="K261" s="379"/>
      <c r="L261" s="381"/>
      <c r="M261" s="380"/>
      <c r="N261" s="380"/>
      <c r="O261" s="380"/>
    </row>
    <row r="262" spans="1:15" ht="16.5" customHeight="1" x14ac:dyDescent="0.2">
      <c r="A262" s="376"/>
      <c r="B262" s="376"/>
      <c r="C262" s="377"/>
      <c r="D262" s="377"/>
      <c r="E262" s="378"/>
      <c r="F262" s="376"/>
      <c r="G262" s="376"/>
      <c r="H262" s="376"/>
      <c r="I262" s="377"/>
      <c r="J262" s="379"/>
      <c r="K262" s="379"/>
      <c r="L262" s="381"/>
      <c r="M262" s="380"/>
      <c r="N262" s="380"/>
      <c r="O262" s="380"/>
    </row>
    <row r="263" spans="1:15" ht="16.5" customHeight="1" x14ac:dyDescent="0.2">
      <c r="A263" s="376"/>
      <c r="B263" s="376"/>
      <c r="C263" s="377"/>
      <c r="D263" s="377"/>
      <c r="E263" s="378"/>
      <c r="F263" s="376"/>
      <c r="G263" s="376"/>
      <c r="H263" s="376"/>
      <c r="I263" s="377"/>
      <c r="J263" s="379"/>
      <c r="K263" s="379"/>
      <c r="L263" s="381"/>
      <c r="M263" s="380"/>
      <c r="N263" s="380"/>
      <c r="O263" s="380"/>
    </row>
    <row r="264" spans="1:15" ht="16.5" customHeight="1" x14ac:dyDescent="0.2">
      <c r="A264" s="376"/>
      <c r="B264" s="376"/>
      <c r="C264" s="377"/>
      <c r="D264" s="377"/>
      <c r="E264" s="378"/>
      <c r="F264" s="376"/>
      <c r="G264" s="376"/>
      <c r="H264" s="376"/>
      <c r="I264" s="377"/>
      <c r="J264" s="379"/>
      <c r="K264" s="379"/>
      <c r="L264" s="381"/>
      <c r="M264" s="380"/>
      <c r="N264" s="380"/>
      <c r="O264" s="380"/>
    </row>
    <row r="265" spans="1:15" ht="16.5" customHeight="1" x14ac:dyDescent="0.2">
      <c r="A265" s="376"/>
      <c r="B265" s="376"/>
      <c r="C265" s="377"/>
      <c r="D265" s="377"/>
      <c r="E265" s="378"/>
      <c r="F265" s="376"/>
      <c r="G265" s="376"/>
      <c r="H265" s="376"/>
      <c r="I265" s="377"/>
      <c r="J265" s="379"/>
      <c r="K265" s="379"/>
      <c r="L265" s="381"/>
      <c r="M265" s="380"/>
      <c r="N265" s="380"/>
      <c r="O265" s="380"/>
    </row>
    <row r="266" spans="1:15" ht="16.5" customHeight="1" x14ac:dyDescent="0.2">
      <c r="A266" s="376"/>
      <c r="B266" s="376"/>
      <c r="C266" s="377"/>
      <c r="D266" s="377"/>
      <c r="E266" s="378"/>
      <c r="F266" s="376"/>
      <c r="G266" s="376"/>
      <c r="H266" s="376"/>
      <c r="I266" s="377"/>
      <c r="J266" s="379"/>
      <c r="K266" s="379"/>
      <c r="L266" s="381"/>
      <c r="M266" s="380"/>
      <c r="N266" s="380"/>
      <c r="O266" s="380"/>
    </row>
    <row r="267" spans="1:15" ht="16.5" customHeight="1" x14ac:dyDescent="0.2">
      <c r="A267" s="376"/>
      <c r="B267" s="376"/>
      <c r="C267" s="377"/>
      <c r="D267" s="377"/>
      <c r="E267" s="378"/>
      <c r="F267" s="376"/>
      <c r="G267" s="376"/>
      <c r="H267" s="376"/>
      <c r="I267" s="377"/>
      <c r="J267" s="379"/>
      <c r="K267" s="379"/>
      <c r="L267" s="381"/>
      <c r="M267" s="380"/>
      <c r="N267" s="380"/>
      <c r="O267" s="380"/>
    </row>
    <row r="268" spans="1:15" ht="16.5" customHeight="1" x14ac:dyDescent="0.2">
      <c r="A268" s="376"/>
      <c r="B268" s="376"/>
      <c r="C268" s="377"/>
      <c r="D268" s="377"/>
      <c r="E268" s="378"/>
      <c r="F268" s="376"/>
      <c r="G268" s="376"/>
      <c r="H268" s="376"/>
      <c r="I268" s="377"/>
      <c r="J268" s="379"/>
      <c r="K268" s="379"/>
      <c r="L268" s="381"/>
      <c r="M268" s="380"/>
      <c r="N268" s="380"/>
      <c r="O268" s="380"/>
    </row>
    <row r="269" spans="1:15" ht="16.5" customHeight="1" x14ac:dyDescent="0.2">
      <c r="A269" s="376"/>
      <c r="B269" s="376"/>
      <c r="C269" s="377"/>
      <c r="D269" s="377"/>
      <c r="E269" s="378"/>
      <c r="F269" s="376"/>
      <c r="G269" s="376"/>
      <c r="H269" s="376"/>
      <c r="I269" s="377"/>
      <c r="J269" s="379"/>
      <c r="K269" s="379"/>
      <c r="L269" s="381"/>
      <c r="M269" s="380"/>
      <c r="N269" s="380"/>
      <c r="O269" s="380"/>
    </row>
    <row r="270" spans="1:15" ht="16.5" customHeight="1" x14ac:dyDescent="0.2">
      <c r="A270" s="376"/>
      <c r="B270" s="376"/>
      <c r="C270" s="377"/>
      <c r="D270" s="377"/>
      <c r="E270" s="378"/>
      <c r="F270" s="376"/>
      <c r="G270" s="376"/>
      <c r="H270" s="376"/>
      <c r="I270" s="377"/>
      <c r="J270" s="379"/>
      <c r="K270" s="379"/>
      <c r="L270" s="381"/>
      <c r="M270" s="380"/>
      <c r="N270" s="380"/>
      <c r="O270" s="380"/>
    </row>
    <row r="271" spans="1:15" ht="16.5" customHeight="1" x14ac:dyDescent="0.2">
      <c r="A271" s="376"/>
      <c r="B271" s="376"/>
      <c r="C271" s="377"/>
      <c r="D271" s="377"/>
      <c r="E271" s="378"/>
      <c r="F271" s="376"/>
      <c r="G271" s="376"/>
      <c r="H271" s="376"/>
      <c r="I271" s="377"/>
      <c r="J271" s="379"/>
      <c r="K271" s="379"/>
      <c r="L271" s="381"/>
      <c r="M271" s="380"/>
      <c r="N271" s="380"/>
      <c r="O271" s="380"/>
    </row>
    <row r="272" spans="1:15" ht="16.5" customHeight="1" x14ac:dyDescent="0.2">
      <c r="A272" s="376"/>
      <c r="B272" s="376"/>
      <c r="C272" s="377"/>
      <c r="D272" s="377"/>
      <c r="E272" s="378"/>
      <c r="F272" s="376"/>
      <c r="G272" s="376"/>
      <c r="H272" s="376"/>
      <c r="I272" s="377"/>
      <c r="J272" s="379"/>
      <c r="K272" s="379"/>
      <c r="L272" s="381"/>
      <c r="M272" s="380"/>
      <c r="N272" s="380"/>
      <c r="O272" s="380"/>
    </row>
    <row r="273" spans="1:15" ht="16.5" customHeight="1" x14ac:dyDescent="0.2">
      <c r="A273" s="376"/>
      <c r="B273" s="376"/>
      <c r="C273" s="377"/>
      <c r="D273" s="377"/>
      <c r="E273" s="378"/>
      <c r="F273" s="376"/>
      <c r="G273" s="376"/>
      <c r="H273" s="376"/>
      <c r="I273" s="377"/>
      <c r="J273" s="379"/>
      <c r="K273" s="379"/>
      <c r="L273" s="381"/>
      <c r="M273" s="380"/>
      <c r="N273" s="380"/>
      <c r="O273" s="380"/>
    </row>
    <row r="274" spans="1:15" ht="16.5" customHeight="1" x14ac:dyDescent="0.2">
      <c r="A274" s="376"/>
      <c r="B274" s="376"/>
      <c r="C274" s="377"/>
      <c r="D274" s="377"/>
      <c r="E274" s="378"/>
      <c r="F274" s="376"/>
      <c r="G274" s="376"/>
      <c r="H274" s="376"/>
      <c r="I274" s="377"/>
      <c r="J274" s="379"/>
      <c r="K274" s="379"/>
      <c r="L274" s="381"/>
      <c r="M274" s="380"/>
      <c r="N274" s="380"/>
      <c r="O274" s="380"/>
    </row>
    <row r="275" spans="1:15" ht="16.5" customHeight="1" x14ac:dyDescent="0.2">
      <c r="A275" s="376"/>
      <c r="B275" s="376"/>
      <c r="C275" s="377"/>
      <c r="D275" s="377"/>
      <c r="E275" s="378"/>
      <c r="F275" s="376"/>
      <c r="G275" s="376"/>
      <c r="H275" s="376"/>
      <c r="I275" s="377"/>
      <c r="J275" s="379"/>
      <c r="K275" s="379"/>
      <c r="L275" s="381"/>
      <c r="M275" s="380"/>
      <c r="N275" s="380"/>
      <c r="O275" s="380"/>
    </row>
    <row r="276" spans="1:15" ht="16.5" customHeight="1" x14ac:dyDescent="0.2">
      <c r="A276" s="376"/>
      <c r="B276" s="376"/>
      <c r="C276" s="377"/>
      <c r="D276" s="377"/>
      <c r="E276" s="378"/>
      <c r="F276" s="376"/>
      <c r="G276" s="376"/>
      <c r="H276" s="376"/>
      <c r="I276" s="377"/>
      <c r="J276" s="379"/>
      <c r="K276" s="379"/>
      <c r="L276" s="381"/>
      <c r="M276" s="380"/>
      <c r="N276" s="380"/>
      <c r="O276" s="380"/>
    </row>
    <row r="277" spans="1:15" ht="16.5" customHeight="1" x14ac:dyDescent="0.2">
      <c r="A277" s="376"/>
      <c r="B277" s="376"/>
      <c r="C277" s="377"/>
      <c r="D277" s="377"/>
      <c r="E277" s="378"/>
      <c r="F277" s="376"/>
      <c r="G277" s="376"/>
      <c r="H277" s="376"/>
      <c r="I277" s="377"/>
      <c r="J277" s="379"/>
      <c r="K277" s="379"/>
      <c r="L277" s="381"/>
      <c r="M277" s="380"/>
      <c r="N277" s="380"/>
      <c r="O277" s="380"/>
    </row>
    <row r="278" spans="1:15" ht="16.5" customHeight="1" x14ac:dyDescent="0.2">
      <c r="A278" s="376"/>
      <c r="B278" s="376"/>
      <c r="C278" s="377"/>
      <c r="D278" s="377"/>
      <c r="E278" s="378"/>
      <c r="F278" s="376"/>
      <c r="G278" s="376"/>
      <c r="H278" s="376"/>
      <c r="I278" s="377"/>
      <c r="J278" s="379"/>
      <c r="K278" s="379"/>
      <c r="L278" s="381"/>
      <c r="M278" s="380"/>
      <c r="N278" s="380"/>
      <c r="O278" s="380"/>
    </row>
    <row r="279" spans="1:15" ht="16.5" customHeight="1" x14ac:dyDescent="0.2">
      <c r="A279" s="376"/>
      <c r="B279" s="376"/>
      <c r="C279" s="377"/>
      <c r="D279" s="377"/>
      <c r="E279" s="378"/>
      <c r="F279" s="376"/>
      <c r="G279" s="376"/>
      <c r="H279" s="376"/>
      <c r="I279" s="377"/>
      <c r="J279" s="379"/>
      <c r="K279" s="379"/>
      <c r="L279" s="381"/>
      <c r="M279" s="380"/>
      <c r="N279" s="380"/>
      <c r="O279" s="380"/>
    </row>
    <row r="280" spans="1:15" ht="16.5" customHeight="1" x14ac:dyDescent="0.2">
      <c r="A280" s="376"/>
      <c r="B280" s="376"/>
      <c r="C280" s="377"/>
      <c r="D280" s="377"/>
      <c r="E280" s="378"/>
      <c r="F280" s="376"/>
      <c r="G280" s="376"/>
      <c r="H280" s="376"/>
      <c r="I280" s="377"/>
      <c r="J280" s="379"/>
      <c r="K280" s="379"/>
      <c r="L280" s="381"/>
      <c r="M280" s="380"/>
      <c r="N280" s="380"/>
      <c r="O280" s="380"/>
    </row>
    <row r="281" spans="1:15" ht="16.5" customHeight="1" x14ac:dyDescent="0.2">
      <c r="A281" s="376"/>
      <c r="B281" s="376"/>
      <c r="C281" s="377"/>
      <c r="D281" s="377"/>
      <c r="E281" s="378"/>
      <c r="F281" s="376"/>
      <c r="G281" s="376"/>
      <c r="H281" s="376"/>
      <c r="I281" s="377"/>
      <c r="J281" s="379"/>
      <c r="K281" s="379"/>
      <c r="L281" s="381"/>
      <c r="M281" s="380"/>
      <c r="N281" s="380"/>
      <c r="O281" s="380"/>
    </row>
    <row r="282" spans="1:15" ht="16.5" customHeight="1" x14ac:dyDescent="0.2">
      <c r="A282" s="376"/>
      <c r="B282" s="376"/>
      <c r="C282" s="377"/>
      <c r="D282" s="377"/>
      <c r="E282" s="378"/>
      <c r="F282" s="376"/>
      <c r="G282" s="376"/>
      <c r="H282" s="376"/>
      <c r="I282" s="377"/>
      <c r="J282" s="379"/>
      <c r="K282" s="379"/>
      <c r="L282" s="381"/>
      <c r="M282" s="380"/>
      <c r="N282" s="380"/>
      <c r="O282" s="380"/>
    </row>
    <row r="283" spans="1:15" ht="16.5" customHeight="1" x14ac:dyDescent="0.2">
      <c r="A283" s="376"/>
      <c r="B283" s="376"/>
      <c r="C283" s="377"/>
      <c r="D283" s="377"/>
      <c r="E283" s="378"/>
      <c r="F283" s="376"/>
      <c r="G283" s="376"/>
      <c r="H283" s="376"/>
      <c r="I283" s="377"/>
      <c r="J283" s="379"/>
      <c r="K283" s="379"/>
      <c r="L283" s="381"/>
      <c r="M283" s="380"/>
      <c r="N283" s="380"/>
      <c r="O283" s="380"/>
    </row>
    <row r="284" spans="1:15" ht="16.5" customHeight="1" x14ac:dyDescent="0.2">
      <c r="A284" s="376"/>
      <c r="B284" s="376"/>
      <c r="C284" s="377"/>
      <c r="D284" s="377"/>
      <c r="E284" s="378"/>
      <c r="F284" s="376"/>
      <c r="G284" s="376"/>
      <c r="H284" s="376"/>
      <c r="I284" s="377"/>
      <c r="J284" s="379"/>
      <c r="K284" s="379"/>
      <c r="L284" s="381"/>
      <c r="M284" s="380"/>
      <c r="N284" s="380"/>
      <c r="O284" s="380"/>
    </row>
    <row r="285" spans="1:15" ht="16.5" customHeight="1" x14ac:dyDescent="0.2">
      <c r="A285" s="376"/>
      <c r="B285" s="376"/>
      <c r="C285" s="377"/>
      <c r="D285" s="377"/>
      <c r="E285" s="378"/>
      <c r="F285" s="376"/>
      <c r="G285" s="376"/>
      <c r="H285" s="376"/>
      <c r="I285" s="377"/>
      <c r="J285" s="379"/>
      <c r="K285" s="379"/>
      <c r="L285" s="381"/>
      <c r="M285" s="380"/>
      <c r="N285" s="380"/>
      <c r="O285" s="380"/>
    </row>
    <row r="286" spans="1:15" ht="16.5" customHeight="1" x14ac:dyDescent="0.2">
      <c r="A286" s="376"/>
      <c r="B286" s="376"/>
      <c r="C286" s="377"/>
      <c r="D286" s="377"/>
      <c r="E286" s="376"/>
      <c r="F286" s="376"/>
      <c r="G286" s="376"/>
      <c r="H286" s="376"/>
      <c r="I286" s="377"/>
      <c r="J286" s="379"/>
      <c r="K286" s="379"/>
      <c r="L286" s="381"/>
      <c r="M286" s="380"/>
      <c r="N286" s="380"/>
      <c r="O286" s="380"/>
    </row>
    <row r="287" spans="1:15" ht="16.5" customHeight="1" x14ac:dyDescent="0.2">
      <c r="A287" s="376"/>
      <c r="B287" s="376"/>
      <c r="C287" s="377"/>
      <c r="D287" s="377"/>
      <c r="E287" s="378"/>
      <c r="F287" s="376"/>
      <c r="G287" s="376"/>
      <c r="H287" s="376"/>
      <c r="I287" s="377"/>
      <c r="J287" s="379"/>
      <c r="K287" s="379"/>
      <c r="L287" s="381"/>
      <c r="M287" s="380"/>
      <c r="N287" s="380"/>
      <c r="O287" s="380"/>
    </row>
    <row r="288" spans="1:15" ht="16.5" customHeight="1" x14ac:dyDescent="0.2">
      <c r="A288" s="376"/>
      <c r="B288" s="376"/>
      <c r="C288" s="377"/>
      <c r="D288" s="377"/>
      <c r="E288" s="378"/>
      <c r="F288" s="376"/>
      <c r="G288" s="376"/>
      <c r="H288" s="376"/>
      <c r="I288" s="377"/>
      <c r="J288" s="379"/>
      <c r="K288" s="379"/>
      <c r="L288" s="381"/>
      <c r="M288" s="380"/>
      <c r="N288" s="380"/>
      <c r="O288" s="380"/>
    </row>
    <row r="289" spans="1:15" ht="16.5" customHeight="1" x14ac:dyDescent="0.2">
      <c r="A289" s="376"/>
      <c r="B289" s="376"/>
      <c r="C289" s="377"/>
      <c r="D289" s="377"/>
      <c r="E289" s="378"/>
      <c r="F289" s="376"/>
      <c r="G289" s="376"/>
      <c r="H289" s="376"/>
      <c r="I289" s="377"/>
      <c r="J289" s="379"/>
      <c r="K289" s="379"/>
      <c r="L289" s="381"/>
      <c r="M289" s="380"/>
      <c r="N289" s="380"/>
      <c r="O289" s="380"/>
    </row>
    <row r="290" spans="1:15" ht="16.5" customHeight="1" x14ac:dyDescent="0.2">
      <c r="A290" s="376"/>
      <c r="B290" s="376"/>
      <c r="C290" s="377"/>
      <c r="D290" s="377"/>
      <c r="E290" s="378"/>
      <c r="F290" s="376"/>
      <c r="G290" s="376"/>
      <c r="H290" s="376"/>
      <c r="I290" s="377"/>
      <c r="J290" s="379"/>
      <c r="K290" s="379"/>
      <c r="L290" s="381"/>
      <c r="M290" s="380"/>
      <c r="N290" s="380"/>
      <c r="O290" s="380"/>
    </row>
    <row r="291" spans="1:15" ht="16.5" customHeight="1" x14ac:dyDescent="0.2">
      <c r="A291" s="376"/>
      <c r="B291" s="376"/>
      <c r="C291" s="377"/>
      <c r="D291" s="377"/>
      <c r="E291" s="378"/>
      <c r="F291" s="376"/>
      <c r="G291" s="376"/>
      <c r="H291" s="376"/>
      <c r="I291" s="377"/>
      <c r="J291" s="379"/>
      <c r="K291" s="379"/>
      <c r="L291" s="381"/>
      <c r="M291" s="380"/>
      <c r="N291" s="380"/>
      <c r="O291" s="380"/>
    </row>
    <row r="292" spans="1:15" ht="16.5" customHeight="1" x14ac:dyDescent="0.2">
      <c r="A292" s="376"/>
      <c r="B292" s="376"/>
      <c r="C292" s="377"/>
      <c r="D292" s="377"/>
      <c r="E292" s="378"/>
      <c r="F292" s="376"/>
      <c r="G292" s="376"/>
      <c r="H292" s="376"/>
      <c r="I292" s="377"/>
      <c r="J292" s="379"/>
      <c r="K292" s="379"/>
      <c r="L292" s="381"/>
      <c r="M292" s="380"/>
      <c r="N292" s="380"/>
      <c r="O292" s="380"/>
    </row>
    <row r="293" spans="1:15" ht="16.5" customHeight="1" x14ac:dyDescent="0.2">
      <c r="A293" s="376"/>
      <c r="B293" s="376"/>
      <c r="C293" s="377"/>
      <c r="D293" s="377"/>
      <c r="E293" s="378"/>
      <c r="F293" s="376"/>
      <c r="G293" s="376"/>
      <c r="H293" s="376"/>
      <c r="I293" s="377"/>
      <c r="J293" s="379"/>
      <c r="K293" s="379"/>
      <c r="L293" s="380"/>
      <c r="M293" s="380"/>
      <c r="N293" s="380"/>
      <c r="O293" s="380"/>
    </row>
    <row r="294" spans="1:15" ht="16.5" customHeight="1" x14ac:dyDescent="0.2">
      <c r="A294" s="376"/>
      <c r="B294" s="376"/>
      <c r="C294" s="377"/>
      <c r="D294" s="377"/>
      <c r="E294" s="378"/>
      <c r="F294" s="376"/>
      <c r="G294" s="376"/>
      <c r="H294" s="376"/>
      <c r="I294" s="379"/>
      <c r="J294" s="379"/>
      <c r="K294" s="379"/>
      <c r="L294" s="380"/>
      <c r="M294" s="381"/>
      <c r="N294" s="381"/>
      <c r="O294" s="381"/>
    </row>
    <row r="295" spans="1:15" ht="16.5" customHeight="1" x14ac:dyDescent="0.2">
      <c r="A295" s="376"/>
      <c r="B295" s="376"/>
      <c r="C295" s="377"/>
      <c r="D295" s="377"/>
      <c r="E295" s="378"/>
      <c r="F295" s="376"/>
      <c r="G295" s="376"/>
      <c r="H295" s="376"/>
      <c r="I295" s="377"/>
      <c r="J295" s="379"/>
      <c r="K295" s="379"/>
      <c r="L295" s="380"/>
      <c r="M295" s="381"/>
      <c r="N295" s="381"/>
      <c r="O295" s="381"/>
    </row>
    <row r="296" spans="1:15" ht="16.5" customHeight="1" x14ac:dyDescent="0.2">
      <c r="A296" s="376"/>
      <c r="B296" s="376"/>
      <c r="C296" s="377"/>
      <c r="D296" s="377"/>
      <c r="E296" s="378"/>
      <c r="F296" s="376"/>
      <c r="G296" s="376"/>
      <c r="H296" s="376"/>
      <c r="I296" s="377"/>
      <c r="J296" s="379"/>
      <c r="K296" s="379"/>
      <c r="L296" s="380"/>
      <c r="M296" s="381"/>
      <c r="N296" s="381"/>
      <c r="O296" s="381"/>
    </row>
    <row r="297" spans="1:15" ht="16.5" customHeight="1" x14ac:dyDescent="0.2">
      <c r="A297" s="376"/>
      <c r="B297" s="376"/>
      <c r="C297" s="377"/>
      <c r="D297" s="377"/>
      <c r="E297" s="378"/>
      <c r="F297" s="376"/>
      <c r="G297" s="376"/>
      <c r="H297" s="376"/>
      <c r="I297" s="377"/>
      <c r="J297" s="379"/>
      <c r="K297" s="379"/>
      <c r="L297" s="380"/>
      <c r="M297" s="381"/>
      <c r="N297" s="381"/>
      <c r="O297" s="381"/>
    </row>
    <row r="298" spans="1:15" ht="16.5" customHeight="1" x14ac:dyDescent="0.2">
      <c r="A298" s="376"/>
      <c r="B298" s="376"/>
      <c r="C298" s="377"/>
      <c r="D298" s="377"/>
      <c r="E298" s="378"/>
      <c r="F298" s="376"/>
      <c r="G298" s="376"/>
      <c r="H298" s="376"/>
      <c r="I298" s="377"/>
      <c r="J298" s="379"/>
      <c r="K298" s="379"/>
      <c r="L298" s="380"/>
      <c r="M298" s="381"/>
      <c r="N298" s="381"/>
      <c r="O298" s="381"/>
    </row>
    <row r="299" spans="1:15" ht="16.5" customHeight="1" x14ac:dyDescent="0.2">
      <c r="A299" s="376"/>
      <c r="B299" s="376"/>
      <c r="C299" s="377"/>
      <c r="D299" s="377"/>
      <c r="E299" s="378"/>
      <c r="F299" s="376"/>
      <c r="G299" s="376"/>
      <c r="H299" s="376"/>
      <c r="I299" s="377"/>
      <c r="J299" s="379"/>
      <c r="K299" s="379"/>
      <c r="L299" s="380"/>
      <c r="M299" s="381"/>
      <c r="N299" s="381"/>
      <c r="O299" s="381"/>
    </row>
    <row r="300" spans="1:15" ht="16.5" customHeight="1" x14ac:dyDescent="0.2">
      <c r="A300" s="376"/>
      <c r="B300" s="376"/>
      <c r="C300" s="377"/>
      <c r="D300" s="377"/>
      <c r="E300" s="378"/>
      <c r="F300" s="376"/>
      <c r="G300" s="376"/>
      <c r="H300" s="376"/>
      <c r="I300" s="377"/>
      <c r="J300" s="379"/>
      <c r="K300" s="379"/>
      <c r="L300" s="380"/>
      <c r="M300" s="381"/>
      <c r="N300" s="381"/>
      <c r="O300" s="381"/>
    </row>
    <row r="301" spans="1:15" ht="16.5" customHeight="1" x14ac:dyDescent="0.2">
      <c r="A301" s="376"/>
      <c r="B301" s="376"/>
      <c r="C301" s="377"/>
      <c r="D301" s="377"/>
      <c r="E301" s="376"/>
      <c r="F301" s="376"/>
      <c r="G301" s="376"/>
      <c r="H301" s="376"/>
      <c r="I301" s="379"/>
      <c r="J301" s="379"/>
      <c r="K301" s="379"/>
      <c r="L301" s="380"/>
      <c r="M301" s="381"/>
      <c r="N301" s="381"/>
      <c r="O301" s="381"/>
    </row>
    <row r="302" spans="1:15" ht="16.5" customHeight="1" x14ac:dyDescent="0.2">
      <c r="A302" s="376"/>
      <c r="B302" s="376"/>
      <c r="C302" s="377"/>
      <c r="D302" s="377"/>
      <c r="E302" s="376"/>
      <c r="F302" s="376"/>
      <c r="G302" s="376"/>
      <c r="H302" s="376"/>
      <c r="I302" s="377"/>
      <c r="J302" s="379"/>
      <c r="K302" s="379"/>
      <c r="L302" s="380"/>
      <c r="M302" s="381"/>
      <c r="N302" s="381"/>
      <c r="O302" s="381"/>
    </row>
    <row r="303" spans="1:15" ht="16.5" customHeight="1" x14ac:dyDescent="0.2">
      <c r="A303" s="376"/>
      <c r="B303" s="376"/>
      <c r="C303" s="377"/>
      <c r="D303" s="377"/>
      <c r="E303" s="376"/>
      <c r="F303" s="376"/>
      <c r="G303" s="376"/>
      <c r="H303" s="376"/>
      <c r="I303" s="377"/>
      <c r="J303" s="379"/>
      <c r="K303" s="379"/>
      <c r="L303" s="380"/>
      <c r="M303" s="381"/>
      <c r="N303" s="381"/>
      <c r="O303" s="381"/>
    </row>
    <row r="304" spans="1:15" ht="16.5" customHeight="1" x14ac:dyDescent="0.2">
      <c r="A304" s="376"/>
      <c r="B304" s="376"/>
      <c r="C304" s="377"/>
      <c r="D304" s="377"/>
      <c r="E304" s="376"/>
      <c r="F304" s="376"/>
      <c r="G304" s="376"/>
      <c r="H304" s="376"/>
      <c r="I304" s="377"/>
      <c r="J304" s="379"/>
      <c r="K304" s="379"/>
      <c r="L304" s="380"/>
      <c r="M304" s="381"/>
      <c r="N304" s="381"/>
      <c r="O304" s="381"/>
    </row>
    <row r="305" spans="1:15" ht="16.5" customHeight="1" x14ac:dyDescent="0.2">
      <c r="A305" s="376"/>
      <c r="B305" s="376"/>
      <c r="C305" s="377"/>
      <c r="D305" s="377"/>
      <c r="E305" s="378"/>
      <c r="F305" s="376"/>
      <c r="G305" s="376"/>
      <c r="H305" s="376"/>
      <c r="I305" s="377"/>
      <c r="J305" s="379"/>
      <c r="K305" s="379"/>
      <c r="L305" s="380"/>
      <c r="M305" s="381"/>
      <c r="N305" s="381"/>
      <c r="O305" s="381"/>
    </row>
    <row r="306" spans="1:15" ht="16.5" customHeight="1" x14ac:dyDescent="0.2">
      <c r="A306" s="376"/>
      <c r="B306" s="376"/>
      <c r="C306" s="377"/>
      <c r="D306" s="377"/>
      <c r="E306" s="378"/>
      <c r="F306" s="376"/>
      <c r="G306" s="376"/>
      <c r="H306" s="376"/>
      <c r="I306" s="377"/>
      <c r="J306" s="379"/>
      <c r="K306" s="379"/>
      <c r="L306" s="380"/>
      <c r="M306" s="381"/>
      <c r="N306" s="381"/>
      <c r="O306" s="381"/>
    </row>
    <row r="307" spans="1:15" ht="16.5" customHeight="1" x14ac:dyDescent="0.2">
      <c r="A307" s="376"/>
      <c r="B307" s="376"/>
      <c r="C307" s="377"/>
      <c r="D307" s="377"/>
      <c r="E307" s="378"/>
      <c r="F307" s="376"/>
      <c r="G307" s="376"/>
      <c r="H307" s="376"/>
      <c r="I307" s="377"/>
      <c r="J307" s="379"/>
      <c r="K307" s="379"/>
      <c r="L307" s="380"/>
      <c r="M307" s="381"/>
      <c r="N307" s="381"/>
      <c r="O307" s="381"/>
    </row>
    <row r="308" spans="1:15" ht="16.5" customHeight="1" x14ac:dyDescent="0.2">
      <c r="A308" s="376"/>
      <c r="B308" s="376"/>
      <c r="C308" s="377"/>
      <c r="D308" s="377"/>
      <c r="E308" s="378"/>
      <c r="F308" s="376"/>
      <c r="G308" s="376"/>
      <c r="H308" s="376"/>
      <c r="I308" s="377"/>
      <c r="J308" s="379"/>
      <c r="K308" s="379"/>
      <c r="L308" s="380"/>
      <c r="M308" s="381"/>
      <c r="N308" s="381"/>
      <c r="O308" s="381"/>
    </row>
    <row r="309" spans="1:15" ht="16.5" customHeight="1" x14ac:dyDescent="0.2">
      <c r="A309" s="376"/>
      <c r="B309" s="376"/>
      <c r="C309" s="377"/>
      <c r="D309" s="377"/>
      <c r="E309" s="378"/>
      <c r="F309" s="376"/>
      <c r="G309" s="376"/>
      <c r="H309" s="376"/>
      <c r="I309" s="377"/>
      <c r="J309" s="379"/>
      <c r="K309" s="379"/>
      <c r="L309" s="380"/>
      <c r="M309" s="381"/>
      <c r="N309" s="381"/>
      <c r="O309" s="381"/>
    </row>
    <row r="310" spans="1:15" ht="16.5" customHeight="1" x14ac:dyDescent="0.2">
      <c r="A310" s="376"/>
      <c r="B310" s="376"/>
      <c r="C310" s="377"/>
      <c r="D310" s="377"/>
      <c r="E310" s="378"/>
      <c r="F310" s="376"/>
      <c r="G310" s="376"/>
      <c r="H310" s="376"/>
      <c r="I310" s="377"/>
      <c r="J310" s="379"/>
      <c r="K310" s="379"/>
      <c r="L310" s="380"/>
      <c r="M310" s="381"/>
      <c r="N310" s="381"/>
      <c r="O310" s="381"/>
    </row>
    <row r="311" spans="1:15" ht="16.5" customHeight="1" x14ac:dyDescent="0.2">
      <c r="A311" s="376"/>
      <c r="B311" s="376"/>
      <c r="C311" s="377"/>
      <c r="D311" s="377"/>
      <c r="E311" s="378"/>
      <c r="F311" s="376"/>
      <c r="G311" s="376"/>
      <c r="H311" s="376"/>
      <c r="I311" s="377"/>
      <c r="J311" s="379"/>
      <c r="K311" s="379"/>
      <c r="L311" s="380"/>
      <c r="M311" s="381"/>
      <c r="N311" s="381"/>
      <c r="O311" s="381"/>
    </row>
    <row r="312" spans="1:15" ht="16.5" customHeight="1" x14ac:dyDescent="0.2">
      <c r="A312" s="376"/>
      <c r="B312" s="376"/>
      <c r="C312" s="377"/>
      <c r="D312" s="377"/>
      <c r="E312" s="378"/>
      <c r="F312" s="376"/>
      <c r="G312" s="376"/>
      <c r="H312" s="376"/>
      <c r="I312" s="377"/>
      <c r="J312" s="379"/>
      <c r="K312" s="379"/>
      <c r="L312" s="380"/>
      <c r="M312" s="380"/>
      <c r="N312" s="381"/>
      <c r="O312" s="381"/>
    </row>
    <row r="313" spans="1:15" ht="16.5" customHeight="1" x14ac:dyDescent="0.2">
      <c r="A313" s="376"/>
      <c r="B313" s="376"/>
      <c r="C313" s="377"/>
      <c r="D313" s="377"/>
      <c r="E313" s="378"/>
      <c r="F313" s="376"/>
      <c r="G313" s="376"/>
      <c r="H313" s="376"/>
      <c r="I313" s="377"/>
      <c r="J313" s="379"/>
      <c r="K313" s="379"/>
      <c r="L313" s="380"/>
      <c r="M313" s="381"/>
      <c r="N313" s="381"/>
      <c r="O313" s="381"/>
    </row>
    <row r="314" spans="1:15" ht="16.5" customHeight="1" x14ac:dyDescent="0.2">
      <c r="A314" s="376"/>
      <c r="B314" s="376"/>
      <c r="C314" s="377"/>
      <c r="D314" s="377"/>
      <c r="E314" s="378"/>
      <c r="F314" s="376"/>
      <c r="G314" s="376"/>
      <c r="H314" s="376"/>
      <c r="I314" s="377"/>
      <c r="J314" s="379"/>
      <c r="K314" s="379"/>
      <c r="L314" s="380"/>
      <c r="M314" s="380"/>
      <c r="N314" s="381"/>
      <c r="O314" s="381"/>
    </row>
    <row r="315" spans="1:15" ht="16.5" customHeight="1" x14ac:dyDescent="0.2">
      <c r="A315" s="376"/>
      <c r="B315" s="376"/>
      <c r="C315" s="377"/>
      <c r="D315" s="377"/>
      <c r="E315" s="378"/>
      <c r="F315" s="376"/>
      <c r="G315" s="376"/>
      <c r="H315" s="376"/>
      <c r="I315" s="377"/>
      <c r="J315" s="379"/>
      <c r="K315" s="379"/>
      <c r="L315" s="380"/>
      <c r="M315" s="381"/>
      <c r="N315" s="381"/>
      <c r="O315" s="381"/>
    </row>
    <row r="316" spans="1:15" ht="16.5" customHeight="1" x14ac:dyDescent="0.2">
      <c r="A316" s="376"/>
      <c r="B316" s="376"/>
      <c r="C316" s="377"/>
      <c r="D316" s="377"/>
      <c r="E316" s="378"/>
      <c r="F316" s="376"/>
      <c r="G316" s="376"/>
      <c r="H316" s="376"/>
      <c r="I316" s="377"/>
      <c r="J316" s="379"/>
      <c r="K316" s="379"/>
      <c r="L316" s="380"/>
      <c r="M316" s="380"/>
      <c r="N316" s="380"/>
      <c r="O316" s="381"/>
    </row>
    <row r="317" spans="1:15" ht="16.5" customHeight="1" x14ac:dyDescent="0.2">
      <c r="A317" s="376"/>
      <c r="B317" s="376"/>
      <c r="C317" s="377"/>
      <c r="D317" s="377"/>
      <c r="E317" s="378"/>
      <c r="F317" s="376"/>
      <c r="G317" s="376"/>
      <c r="H317" s="376"/>
      <c r="I317" s="379"/>
      <c r="J317" s="379"/>
      <c r="K317" s="379"/>
      <c r="L317" s="380"/>
      <c r="M317" s="381"/>
      <c r="N317" s="381"/>
      <c r="O317" s="381"/>
    </row>
    <row r="318" spans="1:15" ht="16.5" customHeight="1" x14ac:dyDescent="0.2">
      <c r="A318" s="376"/>
      <c r="B318" s="376"/>
      <c r="C318" s="377"/>
      <c r="D318" s="377"/>
      <c r="E318" s="378"/>
      <c r="F318" s="376"/>
      <c r="G318" s="376"/>
      <c r="H318" s="376"/>
      <c r="I318" s="379"/>
      <c r="J318" s="379"/>
      <c r="K318" s="379"/>
      <c r="L318" s="380"/>
      <c r="M318" s="381"/>
      <c r="N318" s="381"/>
      <c r="O318" s="381"/>
    </row>
    <row r="319" spans="1:15" ht="16.5" customHeight="1" x14ac:dyDescent="0.2">
      <c r="A319" s="376"/>
      <c r="B319" s="376"/>
      <c r="C319" s="377"/>
      <c r="D319" s="377"/>
      <c r="E319" s="378"/>
      <c r="F319" s="376"/>
      <c r="G319" s="376"/>
      <c r="H319" s="376"/>
      <c r="I319" s="379"/>
      <c r="J319" s="379"/>
      <c r="K319" s="379"/>
      <c r="L319" s="380"/>
      <c r="M319" s="381"/>
      <c r="N319" s="381"/>
      <c r="O319" s="381"/>
    </row>
    <row r="320" spans="1:15" ht="16.5" customHeight="1" x14ac:dyDescent="0.2">
      <c r="A320" s="376"/>
      <c r="B320" s="376"/>
      <c r="C320" s="377"/>
      <c r="D320" s="377"/>
      <c r="E320" s="376"/>
      <c r="F320" s="376"/>
      <c r="G320" s="376"/>
      <c r="H320" s="376"/>
      <c r="I320" s="377"/>
      <c r="J320" s="379"/>
      <c r="K320" s="379"/>
      <c r="L320" s="380"/>
      <c r="M320" s="381"/>
      <c r="N320" s="381"/>
      <c r="O320" s="381"/>
    </row>
    <row r="321" spans="1:15" ht="16.5" customHeight="1" x14ac:dyDescent="0.2">
      <c r="A321" s="376"/>
      <c r="B321" s="376"/>
      <c r="C321" s="377"/>
      <c r="D321" s="377"/>
      <c r="E321" s="378"/>
      <c r="F321" s="376"/>
      <c r="G321" s="376"/>
      <c r="H321" s="376"/>
      <c r="I321" s="379"/>
      <c r="J321" s="379"/>
      <c r="K321" s="379"/>
      <c r="L321" s="380"/>
      <c r="M321" s="381"/>
      <c r="N321" s="381"/>
      <c r="O321" s="381"/>
    </row>
    <row r="322" spans="1:15" ht="16.5" customHeight="1" x14ac:dyDescent="0.2">
      <c r="A322" s="376"/>
      <c r="B322" s="376"/>
      <c r="C322" s="377"/>
      <c r="D322" s="377"/>
      <c r="E322" s="378"/>
      <c r="F322" s="376"/>
      <c r="G322" s="376"/>
      <c r="H322" s="376"/>
      <c r="I322" s="379"/>
      <c r="J322" s="379"/>
      <c r="K322" s="379"/>
      <c r="L322" s="380"/>
      <c r="M322" s="381"/>
      <c r="N322" s="381"/>
      <c r="O322" s="381"/>
    </row>
    <row r="323" spans="1:15" ht="16.5" customHeight="1" x14ac:dyDescent="0.2">
      <c r="A323" s="376"/>
      <c r="B323" s="376"/>
      <c r="C323" s="377"/>
      <c r="D323" s="377"/>
      <c r="E323" s="378"/>
      <c r="F323" s="376"/>
      <c r="G323" s="376"/>
      <c r="H323" s="376"/>
      <c r="I323" s="377"/>
      <c r="J323" s="379"/>
      <c r="K323" s="379"/>
      <c r="L323" s="380"/>
      <c r="M323" s="381"/>
      <c r="N323" s="381"/>
      <c r="O323" s="381"/>
    </row>
    <row r="324" spans="1:15" ht="16.5" customHeight="1" x14ac:dyDescent="0.2">
      <c r="A324" s="376"/>
      <c r="B324" s="376"/>
      <c r="C324" s="377"/>
      <c r="D324" s="377"/>
      <c r="E324" s="378"/>
      <c r="F324" s="376"/>
      <c r="G324" s="376"/>
      <c r="H324" s="376"/>
      <c r="I324" s="379"/>
      <c r="J324" s="379"/>
      <c r="K324" s="379"/>
      <c r="L324" s="380"/>
      <c r="M324" s="381"/>
      <c r="N324" s="381"/>
      <c r="O324" s="381"/>
    </row>
    <row r="325" spans="1:15" ht="16.5" customHeight="1" x14ac:dyDescent="0.2">
      <c r="A325" s="376"/>
      <c r="B325" s="376"/>
      <c r="C325" s="377"/>
      <c r="D325" s="377"/>
      <c r="E325" s="378"/>
      <c r="F325" s="376"/>
      <c r="G325" s="376"/>
      <c r="H325" s="376"/>
      <c r="I325" s="377"/>
      <c r="J325" s="379"/>
      <c r="K325" s="379"/>
      <c r="L325" s="380"/>
      <c r="M325" s="381"/>
      <c r="N325" s="381"/>
      <c r="O325" s="381"/>
    </row>
    <row r="326" spans="1:15" ht="16.5" customHeight="1" x14ac:dyDescent="0.2">
      <c r="A326" s="376"/>
      <c r="B326" s="376"/>
      <c r="C326" s="377"/>
      <c r="D326" s="377"/>
      <c r="E326" s="378"/>
      <c r="F326" s="376"/>
      <c r="G326" s="376"/>
      <c r="H326" s="376"/>
      <c r="I326" s="377"/>
      <c r="J326" s="379"/>
      <c r="K326" s="379"/>
      <c r="L326" s="380"/>
      <c r="M326" s="381"/>
      <c r="N326" s="381"/>
      <c r="O326" s="381"/>
    </row>
    <row r="327" spans="1:15" ht="16.5" customHeight="1" x14ac:dyDescent="0.2">
      <c r="A327" s="376"/>
      <c r="B327" s="376"/>
      <c r="C327" s="377"/>
      <c r="D327" s="377"/>
      <c r="E327" s="378"/>
      <c r="F327" s="376"/>
      <c r="G327" s="376"/>
      <c r="H327" s="376"/>
      <c r="I327" s="377"/>
      <c r="J327" s="379"/>
      <c r="K327" s="379"/>
      <c r="L327" s="381"/>
      <c r="M327" s="380"/>
      <c r="N327" s="380"/>
      <c r="O327" s="380"/>
    </row>
    <row r="328" spans="1:15" ht="16.5" customHeight="1" x14ac:dyDescent="0.2">
      <c r="A328" s="376"/>
      <c r="B328" s="376"/>
      <c r="C328" s="377"/>
      <c r="D328" s="377"/>
      <c r="E328" s="378"/>
      <c r="F328" s="376"/>
      <c r="G328" s="376"/>
      <c r="H328" s="376"/>
      <c r="I328" s="379"/>
      <c r="J328" s="379"/>
      <c r="K328" s="379"/>
      <c r="L328" s="380"/>
      <c r="M328" s="381"/>
      <c r="N328" s="381"/>
      <c r="O328" s="381"/>
    </row>
    <row r="329" spans="1:15" ht="16.5" customHeight="1" x14ac:dyDescent="0.2">
      <c r="A329" s="376"/>
      <c r="B329" s="376"/>
      <c r="C329" s="377"/>
      <c r="D329" s="377"/>
      <c r="E329" s="378"/>
      <c r="F329" s="376"/>
      <c r="G329" s="376"/>
      <c r="H329" s="376"/>
      <c r="I329" s="377"/>
      <c r="J329" s="379"/>
      <c r="K329" s="379"/>
      <c r="L329" s="380"/>
      <c r="M329" s="381"/>
      <c r="N329" s="381"/>
      <c r="O329" s="381"/>
    </row>
    <row r="330" spans="1:15" ht="16.5" customHeight="1" x14ac:dyDescent="0.2">
      <c r="A330" s="376"/>
      <c r="B330" s="376"/>
      <c r="C330" s="377"/>
      <c r="D330" s="377"/>
      <c r="E330" s="378"/>
      <c r="F330" s="376"/>
      <c r="G330" s="376"/>
      <c r="H330" s="376"/>
      <c r="I330" s="377"/>
      <c r="J330" s="379"/>
      <c r="K330" s="379"/>
      <c r="L330" s="380"/>
      <c r="M330" s="380"/>
      <c r="N330" s="380"/>
      <c r="O330" s="380"/>
    </row>
    <row r="331" spans="1:15" ht="16.5" customHeight="1" x14ac:dyDescent="0.2">
      <c r="A331" s="376"/>
      <c r="B331" s="376"/>
      <c r="C331" s="377"/>
      <c r="D331" s="377"/>
      <c r="E331" s="378"/>
      <c r="F331" s="376"/>
      <c r="G331" s="376"/>
      <c r="H331" s="376"/>
      <c r="I331" s="377"/>
      <c r="J331" s="379"/>
      <c r="K331" s="379"/>
      <c r="L331" s="380"/>
      <c r="M331" s="380"/>
      <c r="N331" s="380"/>
      <c r="O331" s="380"/>
    </row>
    <row r="332" spans="1:15" ht="16.5" customHeight="1" x14ac:dyDescent="0.2">
      <c r="A332" s="376"/>
      <c r="B332" s="376"/>
      <c r="C332" s="377"/>
      <c r="D332" s="377"/>
      <c r="E332" s="378"/>
      <c r="F332" s="376"/>
      <c r="G332" s="376"/>
      <c r="H332" s="376"/>
      <c r="I332" s="377"/>
      <c r="J332" s="379"/>
      <c r="K332" s="379"/>
      <c r="L332" s="380"/>
      <c r="M332" s="380"/>
      <c r="N332" s="380"/>
      <c r="O332" s="380"/>
    </row>
    <row r="333" spans="1:15" ht="16.5" customHeight="1" x14ac:dyDescent="0.2">
      <c r="A333" s="376"/>
      <c r="B333" s="376"/>
      <c r="C333" s="377"/>
      <c r="D333" s="377"/>
      <c r="E333" s="378"/>
      <c r="F333" s="376"/>
      <c r="G333" s="376"/>
      <c r="H333" s="376"/>
      <c r="I333" s="377"/>
      <c r="J333" s="379"/>
      <c r="K333" s="379"/>
      <c r="L333" s="380"/>
      <c r="M333" s="380"/>
      <c r="N333" s="380"/>
      <c r="O333" s="380"/>
    </row>
    <row r="334" spans="1:15" ht="16.5" customHeight="1" x14ac:dyDescent="0.2">
      <c r="A334" s="376"/>
      <c r="B334" s="376"/>
      <c r="C334" s="377"/>
      <c r="D334" s="377"/>
      <c r="E334" s="378"/>
      <c r="F334" s="376"/>
      <c r="G334" s="376"/>
      <c r="H334" s="376"/>
      <c r="I334" s="377"/>
      <c r="J334" s="379"/>
      <c r="K334" s="379"/>
      <c r="L334" s="380"/>
      <c r="M334" s="380"/>
      <c r="N334" s="380"/>
      <c r="O334" s="380"/>
    </row>
    <row r="335" spans="1:15" ht="16.5" customHeight="1" x14ac:dyDescent="0.2">
      <c r="A335" s="376"/>
      <c r="B335" s="376"/>
      <c r="C335" s="377"/>
      <c r="D335" s="377"/>
      <c r="E335" s="378"/>
      <c r="F335" s="376"/>
      <c r="G335" s="376"/>
      <c r="H335" s="376"/>
      <c r="I335" s="377"/>
      <c r="J335" s="379"/>
      <c r="K335" s="379"/>
      <c r="L335" s="380"/>
      <c r="M335" s="380"/>
      <c r="N335" s="380"/>
      <c r="O335" s="380"/>
    </row>
    <row r="336" spans="1:15" ht="16.5" customHeight="1" x14ac:dyDescent="0.2">
      <c r="A336" s="376"/>
      <c r="B336" s="376"/>
      <c r="C336" s="377"/>
      <c r="D336" s="377"/>
      <c r="E336" s="378"/>
      <c r="F336" s="376"/>
      <c r="G336" s="376"/>
      <c r="H336" s="376"/>
      <c r="I336" s="379"/>
      <c r="J336" s="379"/>
      <c r="K336" s="379"/>
      <c r="L336" s="380"/>
      <c r="M336" s="381"/>
      <c r="N336" s="380"/>
      <c r="O336" s="381"/>
    </row>
    <row r="337" spans="1:15" ht="16.5" customHeight="1" x14ac:dyDescent="0.2">
      <c r="A337" s="376"/>
      <c r="B337" s="376"/>
      <c r="C337" s="377"/>
      <c r="D337" s="377"/>
      <c r="E337" s="378"/>
      <c r="F337" s="376"/>
      <c r="G337" s="376"/>
      <c r="H337" s="376"/>
      <c r="I337" s="377"/>
      <c r="J337" s="379"/>
      <c r="K337" s="379"/>
      <c r="L337" s="380"/>
      <c r="M337" s="380"/>
      <c r="N337" s="380"/>
      <c r="O337" s="380"/>
    </row>
    <row r="338" spans="1:15" ht="16.5" customHeight="1" x14ac:dyDescent="0.2">
      <c r="A338" s="376"/>
      <c r="B338" s="376"/>
      <c r="C338" s="377"/>
      <c r="D338" s="377"/>
      <c r="E338" s="378"/>
      <c r="F338" s="376"/>
      <c r="G338" s="376"/>
      <c r="H338" s="376"/>
      <c r="I338" s="377"/>
      <c r="J338" s="379"/>
      <c r="K338" s="379"/>
      <c r="L338" s="380"/>
      <c r="M338" s="381"/>
      <c r="N338" s="381"/>
      <c r="O338" s="381"/>
    </row>
    <row r="339" spans="1:15" ht="16.5" customHeight="1" x14ac:dyDescent="0.2">
      <c r="A339" s="376"/>
      <c r="B339" s="376"/>
      <c r="C339" s="377"/>
      <c r="D339" s="377"/>
      <c r="E339" s="378"/>
      <c r="F339" s="376"/>
      <c r="G339" s="376"/>
      <c r="H339" s="376"/>
      <c r="I339" s="377"/>
      <c r="J339" s="379"/>
      <c r="K339" s="379"/>
      <c r="L339" s="380"/>
      <c r="M339" s="380"/>
      <c r="N339" s="380"/>
      <c r="O339" s="380"/>
    </row>
    <row r="340" spans="1:15" ht="16.5" customHeight="1" x14ac:dyDescent="0.2">
      <c r="A340" s="376"/>
      <c r="B340" s="376"/>
      <c r="C340" s="377"/>
      <c r="D340" s="377"/>
      <c r="E340" s="378"/>
      <c r="F340" s="376"/>
      <c r="G340" s="376"/>
      <c r="H340" s="376"/>
      <c r="I340" s="377"/>
      <c r="J340" s="379"/>
      <c r="K340" s="379"/>
      <c r="L340" s="380"/>
      <c r="M340" s="380"/>
      <c r="N340" s="380"/>
      <c r="O340" s="380"/>
    </row>
    <row r="341" spans="1:15" ht="16.5" customHeight="1" x14ac:dyDescent="0.2">
      <c r="A341" s="376"/>
      <c r="B341" s="376"/>
      <c r="C341" s="377"/>
      <c r="D341" s="377"/>
      <c r="E341" s="378"/>
      <c r="F341" s="376"/>
      <c r="G341" s="376"/>
      <c r="H341" s="376"/>
      <c r="I341" s="377"/>
      <c r="J341" s="379"/>
      <c r="K341" s="379"/>
      <c r="L341" s="380"/>
      <c r="M341" s="380"/>
      <c r="N341" s="380"/>
      <c r="O341" s="380"/>
    </row>
    <row r="342" spans="1:15" ht="16.5" customHeight="1" x14ac:dyDescent="0.2">
      <c r="A342" s="376"/>
      <c r="B342" s="376"/>
      <c r="C342" s="377"/>
      <c r="D342" s="377"/>
      <c r="E342" s="378"/>
      <c r="F342" s="376"/>
      <c r="G342" s="376"/>
      <c r="H342" s="376"/>
      <c r="I342" s="377"/>
      <c r="J342" s="379"/>
      <c r="K342" s="379"/>
      <c r="L342" s="380"/>
      <c r="M342" s="380"/>
      <c r="N342" s="381"/>
      <c r="O342" s="380"/>
    </row>
    <row r="343" spans="1:15" ht="16.5" customHeight="1" x14ac:dyDescent="0.2">
      <c r="A343" s="376"/>
      <c r="B343" s="376"/>
      <c r="C343" s="377"/>
      <c r="D343" s="377"/>
      <c r="E343" s="378"/>
      <c r="F343" s="376"/>
      <c r="G343" s="376"/>
      <c r="H343" s="376"/>
      <c r="I343" s="379"/>
      <c r="J343" s="379"/>
      <c r="K343" s="379"/>
      <c r="L343" s="380"/>
      <c r="M343" s="381"/>
      <c r="N343" s="381"/>
      <c r="O343" s="381"/>
    </row>
    <row r="344" spans="1:15" ht="16.5" customHeight="1" x14ac:dyDescent="0.2">
      <c r="A344" s="376"/>
      <c r="B344" s="376"/>
      <c r="C344" s="377"/>
      <c r="D344" s="377"/>
      <c r="E344" s="378"/>
      <c r="F344" s="376"/>
      <c r="G344" s="376"/>
      <c r="H344" s="376"/>
      <c r="I344" s="379"/>
      <c r="J344" s="379"/>
      <c r="K344" s="379"/>
      <c r="L344" s="380"/>
      <c r="M344" s="380"/>
      <c r="N344" s="380"/>
      <c r="O344" s="380"/>
    </row>
    <row r="345" spans="1:15" ht="16.5" customHeight="1" x14ac:dyDescent="0.2">
      <c r="A345" s="376"/>
      <c r="B345" s="376"/>
      <c r="C345" s="377"/>
      <c r="D345" s="377"/>
      <c r="E345" s="378"/>
      <c r="F345" s="376"/>
      <c r="G345" s="376"/>
      <c r="H345" s="376"/>
      <c r="I345" s="377"/>
      <c r="J345" s="379"/>
      <c r="K345" s="379"/>
      <c r="L345" s="380"/>
      <c r="M345" s="380"/>
      <c r="N345" s="380"/>
      <c r="O345" s="380"/>
    </row>
    <row r="346" spans="1:15" ht="16.5" customHeight="1" x14ac:dyDescent="0.2">
      <c r="A346" s="376"/>
      <c r="B346" s="376"/>
      <c r="C346" s="377"/>
      <c r="D346" s="377"/>
      <c r="E346" s="378"/>
      <c r="F346" s="376"/>
      <c r="G346" s="376"/>
      <c r="H346" s="376"/>
      <c r="I346" s="377"/>
      <c r="J346" s="379"/>
      <c r="K346" s="379"/>
      <c r="L346" s="380"/>
      <c r="M346" s="380"/>
      <c r="N346" s="380"/>
      <c r="O346" s="380"/>
    </row>
    <row r="347" spans="1:15" ht="16.5" customHeight="1" x14ac:dyDescent="0.2">
      <c r="A347" s="376"/>
      <c r="B347" s="376"/>
      <c r="C347" s="377"/>
      <c r="D347" s="377"/>
      <c r="E347" s="378"/>
      <c r="F347" s="376"/>
      <c r="G347" s="376"/>
      <c r="H347" s="376"/>
      <c r="I347" s="377"/>
      <c r="J347" s="379"/>
      <c r="K347" s="379"/>
      <c r="L347" s="380"/>
      <c r="M347" s="380"/>
      <c r="N347" s="380"/>
      <c r="O347" s="380"/>
    </row>
    <row r="348" spans="1:15" ht="16.5" customHeight="1" x14ac:dyDescent="0.2">
      <c r="A348" s="376"/>
      <c r="B348" s="376"/>
      <c r="C348" s="377"/>
      <c r="D348" s="377"/>
      <c r="E348" s="378"/>
      <c r="F348" s="376"/>
      <c r="G348" s="376"/>
      <c r="H348" s="376"/>
      <c r="I348" s="377"/>
      <c r="J348" s="379"/>
      <c r="K348" s="379"/>
      <c r="L348" s="380"/>
      <c r="M348" s="380"/>
      <c r="N348" s="380"/>
      <c r="O348" s="380"/>
    </row>
    <row r="349" spans="1:15" ht="18" customHeight="1" x14ac:dyDescent="0.2">
      <c r="A349" s="376"/>
      <c r="B349" s="376"/>
      <c r="C349" s="377"/>
      <c r="D349" s="377"/>
      <c r="E349" s="378"/>
      <c r="F349" s="376"/>
      <c r="G349" s="376"/>
      <c r="H349" s="376"/>
      <c r="I349" s="377"/>
      <c r="J349" s="379"/>
      <c r="K349" s="379"/>
      <c r="L349" s="380"/>
      <c r="M349" s="380"/>
      <c r="N349" s="380"/>
      <c r="O349" s="380"/>
    </row>
    <row r="350" spans="1:15" ht="18" customHeight="1" x14ac:dyDescent="0.2">
      <c r="A350" s="376"/>
      <c r="B350" s="376"/>
      <c r="C350" s="377"/>
      <c r="D350" s="377"/>
      <c r="E350" s="378"/>
      <c r="F350" s="376"/>
      <c r="G350" s="376"/>
      <c r="H350" s="376"/>
      <c r="I350" s="377"/>
      <c r="J350" s="379"/>
      <c r="K350" s="379"/>
      <c r="L350" s="380"/>
      <c r="M350" s="380"/>
      <c r="N350" s="380"/>
      <c r="O350" s="380"/>
    </row>
    <row r="351" spans="1:15" ht="18" customHeight="1" x14ac:dyDescent="0.2">
      <c r="A351" s="376"/>
      <c r="B351" s="376"/>
      <c r="C351" s="377"/>
      <c r="D351" s="377"/>
      <c r="E351" s="378"/>
      <c r="F351" s="376"/>
      <c r="G351" s="376"/>
      <c r="H351" s="376"/>
      <c r="I351" s="377"/>
      <c r="J351" s="379"/>
      <c r="K351" s="379"/>
      <c r="L351" s="380"/>
      <c r="M351" s="380"/>
      <c r="N351" s="380"/>
      <c r="O351" s="380"/>
    </row>
    <row r="352" spans="1:15" ht="18" customHeight="1" x14ac:dyDescent="0.2">
      <c r="A352" s="376"/>
      <c r="B352" s="376"/>
      <c r="C352" s="377"/>
      <c r="D352" s="377"/>
      <c r="E352" s="378"/>
      <c r="F352" s="376"/>
      <c r="G352" s="376"/>
      <c r="H352" s="376"/>
      <c r="I352" s="377"/>
      <c r="J352" s="379"/>
      <c r="K352" s="379"/>
      <c r="L352" s="380"/>
      <c r="M352" s="380"/>
      <c r="N352" s="380"/>
      <c r="O352" s="380"/>
    </row>
    <row r="353" spans="1:15" ht="18" customHeight="1" x14ac:dyDescent="0.2">
      <c r="A353" s="376"/>
      <c r="B353" s="376"/>
      <c r="C353" s="377"/>
      <c r="D353" s="377"/>
      <c r="E353" s="378"/>
      <c r="F353" s="376"/>
      <c r="G353" s="376"/>
      <c r="H353" s="376"/>
      <c r="I353" s="377"/>
      <c r="J353" s="379"/>
      <c r="K353" s="379"/>
      <c r="L353" s="380"/>
      <c r="M353" s="380"/>
      <c r="N353" s="380"/>
      <c r="O353" s="380"/>
    </row>
    <row r="354" spans="1:15" ht="18" customHeight="1" x14ac:dyDescent="0.2">
      <c r="A354" s="376"/>
      <c r="B354" s="376"/>
      <c r="C354" s="377"/>
      <c r="D354" s="377"/>
      <c r="E354" s="378"/>
      <c r="F354" s="376"/>
      <c r="G354" s="376"/>
      <c r="H354" s="376"/>
      <c r="I354" s="377"/>
      <c r="J354" s="379"/>
      <c r="K354" s="379"/>
      <c r="L354" s="380"/>
      <c r="M354" s="380"/>
      <c r="N354" s="380"/>
      <c r="O354" s="380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4"/>
  <sheetViews>
    <sheetView workbookViewId="0">
      <selection sqref="A1:XFD1048576"/>
    </sheetView>
  </sheetViews>
  <sheetFormatPr defaultColWidth="7.3984375" defaultRowHeight="12.9" x14ac:dyDescent="0.2"/>
  <cols>
    <col min="1" max="5" width="7.3984375" style="4"/>
    <col min="6" max="7" width="18.5" style="4" customWidth="1"/>
    <col min="8" max="16384" width="7.3984375" style="4"/>
  </cols>
  <sheetData>
    <row r="1" spans="1:20" ht="16.5" customHeight="1" x14ac:dyDescent="0.2">
      <c r="A1" s="278"/>
      <c r="B1" s="279"/>
      <c r="C1" s="279"/>
      <c r="D1" s="279"/>
      <c r="E1" s="279"/>
      <c r="F1" s="279"/>
      <c r="G1" s="279"/>
      <c r="H1" s="279"/>
      <c r="I1" s="279"/>
      <c r="J1" s="279"/>
      <c r="K1" s="280"/>
      <c r="L1" s="278"/>
      <c r="M1" s="279"/>
      <c r="N1" s="279"/>
      <c r="O1" s="281"/>
      <c r="P1" s="278"/>
      <c r="Q1" s="281"/>
      <c r="R1" s="282"/>
      <c r="S1" s="282"/>
      <c r="T1" s="283"/>
    </row>
    <row r="2" spans="1:20" ht="20.25" customHeight="1" x14ac:dyDescent="0.2">
      <c r="A2" s="174"/>
      <c r="B2" s="175"/>
      <c r="C2" s="176"/>
      <c r="D2" s="176"/>
      <c r="E2" s="175"/>
      <c r="F2" s="175"/>
      <c r="G2" s="176"/>
      <c r="H2" s="175"/>
      <c r="I2" s="176"/>
      <c r="J2" s="176"/>
      <c r="K2" s="284"/>
      <c r="L2" s="285"/>
      <c r="M2" s="286"/>
      <c r="N2" s="286"/>
      <c r="O2" s="287"/>
      <c r="P2" s="288"/>
      <c r="Q2" s="287"/>
      <c r="R2" s="289"/>
      <c r="S2" s="289"/>
      <c r="T2" s="290"/>
    </row>
    <row r="3" spans="1:20" ht="16.5" customHeight="1" x14ac:dyDescent="0.2">
      <c r="A3" s="174"/>
      <c r="B3" s="175"/>
      <c r="C3" s="176"/>
      <c r="D3" s="176"/>
      <c r="E3" s="175"/>
      <c r="F3" s="175"/>
      <c r="G3" s="176"/>
      <c r="H3" s="175"/>
      <c r="I3" s="176"/>
      <c r="J3" s="176"/>
      <c r="K3" s="284"/>
      <c r="L3" s="285"/>
      <c r="M3" s="285"/>
      <c r="N3" s="285"/>
      <c r="O3" s="284"/>
      <c r="P3" s="285"/>
      <c r="Q3" s="291"/>
      <c r="R3" s="292"/>
      <c r="S3" s="292"/>
      <c r="T3" s="293"/>
    </row>
    <row r="4" spans="1:20" ht="16.5" customHeight="1" x14ac:dyDescent="0.2">
      <c r="A4" s="174"/>
      <c r="B4" s="175"/>
      <c r="C4" s="176"/>
      <c r="D4" s="176"/>
      <c r="E4" s="175"/>
      <c r="F4" s="175"/>
      <c r="G4" s="176"/>
      <c r="H4" s="175"/>
      <c r="I4" s="176"/>
      <c r="J4" s="176"/>
      <c r="K4" s="284"/>
      <c r="L4" s="285"/>
      <c r="M4" s="294"/>
      <c r="N4" s="294"/>
      <c r="O4" s="291"/>
      <c r="P4" s="285"/>
      <c r="Q4" s="291"/>
      <c r="R4" s="295"/>
      <c r="S4" s="295"/>
      <c r="T4" s="296"/>
    </row>
    <row r="5" spans="1:20" ht="16.5" customHeight="1" x14ac:dyDescent="0.2">
      <c r="A5" s="174"/>
      <c r="B5" s="175"/>
      <c r="C5" s="176"/>
      <c r="D5" s="176"/>
      <c r="E5" s="175"/>
      <c r="F5" s="175"/>
      <c r="G5" s="176"/>
      <c r="H5" s="175"/>
      <c r="I5" s="176"/>
      <c r="J5" s="176"/>
      <c r="K5" s="284"/>
      <c r="L5" s="285"/>
      <c r="M5" s="294"/>
      <c r="N5" s="294"/>
      <c r="O5" s="291"/>
      <c r="P5" s="285"/>
      <c r="Q5" s="291"/>
      <c r="R5" s="295"/>
      <c r="S5" s="295"/>
      <c r="T5" s="296"/>
    </row>
    <row r="6" spans="1:20" ht="16.5" customHeight="1" x14ac:dyDescent="0.2">
      <c r="A6" s="174"/>
      <c r="B6" s="175"/>
      <c r="C6" s="176"/>
      <c r="D6" s="176"/>
      <c r="E6" s="175"/>
      <c r="F6" s="175"/>
      <c r="G6" s="176"/>
      <c r="H6" s="175"/>
      <c r="I6" s="176"/>
      <c r="J6" s="176"/>
      <c r="K6" s="284"/>
      <c r="L6" s="285"/>
      <c r="M6" s="294"/>
      <c r="N6" s="294"/>
      <c r="O6" s="291"/>
      <c r="P6" s="285"/>
      <c r="Q6" s="291"/>
      <c r="R6" s="295"/>
      <c r="S6" s="295"/>
      <c r="T6" s="296"/>
    </row>
    <row r="7" spans="1:20" ht="16.5" customHeight="1" x14ac:dyDescent="0.2">
      <c r="A7" s="174"/>
      <c r="B7" s="175"/>
      <c r="C7" s="176"/>
      <c r="D7" s="176"/>
      <c r="E7" s="175"/>
      <c r="F7" s="175"/>
      <c r="G7" s="176"/>
      <c r="H7" s="175"/>
      <c r="I7" s="176"/>
      <c r="J7" s="176"/>
      <c r="K7" s="284"/>
      <c r="L7" s="285"/>
      <c r="M7" s="294"/>
      <c r="N7" s="294"/>
      <c r="O7" s="291"/>
      <c r="P7" s="285"/>
      <c r="Q7" s="291"/>
      <c r="R7" s="295"/>
      <c r="S7" s="295"/>
      <c r="T7" s="296"/>
    </row>
    <row r="8" spans="1:20" ht="16.5" customHeight="1" x14ac:dyDescent="0.2">
      <c r="A8" s="174"/>
      <c r="B8" s="175"/>
      <c r="C8" s="176"/>
      <c r="D8" s="176"/>
      <c r="E8" s="175"/>
      <c r="F8" s="175"/>
      <c r="G8" s="176"/>
      <c r="H8" s="175"/>
      <c r="I8" s="176"/>
      <c r="J8" s="176"/>
      <c r="K8" s="284"/>
      <c r="L8" s="285"/>
      <c r="M8" s="294"/>
      <c r="N8" s="294"/>
      <c r="O8" s="291"/>
      <c r="P8" s="285"/>
      <c r="Q8" s="291"/>
      <c r="R8" s="295"/>
      <c r="S8" s="295"/>
      <c r="T8" s="296"/>
    </row>
    <row r="9" spans="1:20" ht="16.5" customHeight="1" x14ac:dyDescent="0.2">
      <c r="A9" s="174"/>
      <c r="B9" s="175"/>
      <c r="C9" s="176"/>
      <c r="D9" s="176"/>
      <c r="E9" s="175"/>
      <c r="F9" s="175"/>
      <c r="G9" s="176"/>
      <c r="H9" s="175"/>
      <c r="I9" s="176"/>
      <c r="J9" s="176"/>
      <c r="K9" s="284"/>
      <c r="L9" s="297"/>
      <c r="M9" s="298"/>
      <c r="N9" s="298"/>
      <c r="O9" s="299"/>
      <c r="P9" s="297"/>
      <c r="Q9" s="299"/>
      <c r="R9" s="300"/>
      <c r="S9" s="300"/>
      <c r="T9" s="301"/>
    </row>
    <row r="10" spans="1:20" ht="16.5" customHeight="1" x14ac:dyDescent="0.2">
      <c r="A10" s="174"/>
      <c r="B10" s="175"/>
      <c r="C10" s="176"/>
      <c r="D10" s="176"/>
      <c r="E10" s="175"/>
      <c r="F10" s="175"/>
      <c r="G10" s="176"/>
      <c r="H10" s="175"/>
      <c r="I10" s="176"/>
      <c r="J10" s="176"/>
      <c r="K10" s="284"/>
      <c r="L10" s="285"/>
      <c r="M10" s="294"/>
      <c r="N10" s="294"/>
      <c r="O10" s="291"/>
      <c r="P10" s="285"/>
      <c r="Q10" s="291"/>
      <c r="R10" s="295"/>
      <c r="S10" s="295"/>
      <c r="T10" s="296"/>
    </row>
    <row r="11" spans="1:20" ht="16.5" customHeight="1" thickBot="1" x14ac:dyDescent="0.25">
      <c r="A11" s="190"/>
      <c r="B11" s="191"/>
      <c r="C11" s="192"/>
      <c r="D11" s="192"/>
      <c r="E11" s="191"/>
      <c r="F11" s="191"/>
      <c r="G11" s="192"/>
      <c r="H11" s="191"/>
      <c r="I11" s="192"/>
      <c r="J11" s="192"/>
      <c r="K11" s="302"/>
      <c r="L11" s="303"/>
      <c r="M11" s="304"/>
      <c r="N11" s="304"/>
      <c r="O11" s="305"/>
      <c r="P11" s="303"/>
      <c r="Q11" s="305"/>
      <c r="R11" s="306"/>
      <c r="S11" s="306"/>
      <c r="T11" s="307"/>
    </row>
    <row r="12" spans="1:20" ht="16.5" customHeight="1" thickBot="1" x14ac:dyDescent="0.25">
      <c r="A12" s="308"/>
      <c r="B12" s="309"/>
      <c r="C12" s="310"/>
      <c r="D12" s="310"/>
      <c r="E12" s="198"/>
      <c r="F12" s="309"/>
      <c r="G12" s="199"/>
      <c r="H12" s="309"/>
      <c r="I12" s="310"/>
      <c r="J12" s="199"/>
      <c r="K12" s="202"/>
      <c r="L12" s="311"/>
      <c r="M12" s="312"/>
      <c r="N12" s="313"/>
      <c r="O12" s="314"/>
      <c r="P12" s="311"/>
      <c r="Q12" s="315"/>
      <c r="R12" s="316"/>
      <c r="S12" s="316"/>
      <c r="T12" s="317"/>
    </row>
    <row r="13" spans="1:20" ht="16.5" customHeight="1" thickBot="1" x14ac:dyDescent="0.25">
      <c r="A13" s="318"/>
      <c r="B13" s="309"/>
      <c r="C13" s="294"/>
      <c r="D13" s="294"/>
      <c r="E13" s="175"/>
      <c r="F13" s="319"/>
      <c r="G13" s="176"/>
      <c r="H13" s="319"/>
      <c r="I13" s="294"/>
      <c r="J13" s="176"/>
      <c r="K13" s="210"/>
      <c r="L13" s="320"/>
      <c r="M13" s="321"/>
      <c r="N13" s="322"/>
      <c r="O13" s="323"/>
      <c r="P13" s="324"/>
      <c r="Q13" s="325"/>
      <c r="R13" s="316"/>
      <c r="S13" s="326"/>
      <c r="T13" s="317"/>
    </row>
    <row r="14" spans="1:20" ht="16.5" customHeight="1" thickBot="1" x14ac:dyDescent="0.25">
      <c r="A14" s="327"/>
      <c r="B14" s="328"/>
      <c r="C14" s="304"/>
      <c r="D14" s="304"/>
      <c r="E14" s="191"/>
      <c r="F14" s="329"/>
      <c r="G14" s="192"/>
      <c r="H14" s="329"/>
      <c r="I14" s="304"/>
      <c r="J14" s="192"/>
      <c r="K14" s="220"/>
      <c r="L14" s="330"/>
      <c r="M14" s="331"/>
      <c r="N14" s="331"/>
      <c r="O14" s="332"/>
      <c r="P14" s="330"/>
      <c r="Q14" s="332"/>
      <c r="R14" s="333"/>
      <c r="S14" s="334"/>
      <c r="T14" s="335"/>
    </row>
    <row r="15" spans="1:20" ht="16.5" customHeight="1" x14ac:dyDescent="0.2">
      <c r="A15" s="308"/>
      <c r="B15" s="309"/>
      <c r="C15" s="310"/>
      <c r="D15" s="310"/>
      <c r="E15" s="198"/>
      <c r="F15" s="309"/>
      <c r="G15" s="199"/>
      <c r="H15" s="309"/>
      <c r="I15" s="310"/>
      <c r="J15" s="199"/>
      <c r="K15" s="202"/>
      <c r="L15" s="311"/>
      <c r="M15" s="312"/>
      <c r="N15" s="313"/>
      <c r="O15" s="314"/>
      <c r="P15" s="311"/>
      <c r="Q15" s="315"/>
      <c r="R15" s="333"/>
      <c r="S15" s="334"/>
      <c r="T15" s="335"/>
    </row>
    <row r="16" spans="1:20" ht="16.5" customHeight="1" x14ac:dyDescent="0.2">
      <c r="A16" s="318"/>
      <c r="B16" s="319"/>
      <c r="C16" s="294"/>
      <c r="D16" s="294"/>
      <c r="E16" s="175"/>
      <c r="F16" s="319"/>
      <c r="G16" s="176"/>
      <c r="H16" s="319"/>
      <c r="I16" s="294"/>
      <c r="J16" s="176"/>
      <c r="K16" s="210"/>
      <c r="L16" s="320"/>
      <c r="M16" s="321"/>
      <c r="N16" s="322"/>
      <c r="O16" s="323"/>
      <c r="P16" s="320"/>
      <c r="Q16" s="325"/>
      <c r="R16" s="333"/>
      <c r="S16" s="334"/>
      <c r="T16" s="335"/>
    </row>
    <row r="17" spans="1:20" ht="16.5" customHeight="1" thickBot="1" x14ac:dyDescent="0.25">
      <c r="A17" s="327"/>
      <c r="B17" s="329"/>
      <c r="C17" s="304"/>
      <c r="D17" s="304"/>
      <c r="E17" s="191"/>
      <c r="F17" s="329"/>
      <c r="G17" s="192"/>
      <c r="H17" s="329"/>
      <c r="I17" s="304"/>
      <c r="J17" s="192"/>
      <c r="K17" s="220"/>
      <c r="L17" s="336"/>
      <c r="M17" s="331"/>
      <c r="N17" s="337"/>
      <c r="O17" s="332"/>
      <c r="P17" s="330"/>
      <c r="Q17" s="338"/>
      <c r="R17" s="333"/>
      <c r="S17" s="334"/>
      <c r="T17" s="335"/>
    </row>
    <row r="18" spans="1:20" ht="16.5" customHeight="1" x14ac:dyDescent="0.2">
      <c r="A18" s="308"/>
      <c r="B18" s="309"/>
      <c r="C18" s="310"/>
      <c r="D18" s="310"/>
      <c r="E18" s="198"/>
      <c r="F18" s="309"/>
      <c r="G18" s="199"/>
      <c r="H18" s="309"/>
      <c r="I18" s="310"/>
      <c r="J18" s="199"/>
      <c r="K18" s="202"/>
      <c r="L18" s="311"/>
      <c r="M18" s="312"/>
      <c r="N18" s="312"/>
      <c r="O18" s="314"/>
      <c r="P18" s="311"/>
      <c r="Q18" s="315"/>
      <c r="R18" s="333"/>
      <c r="S18" s="334"/>
      <c r="T18" s="335"/>
    </row>
    <row r="19" spans="1:20" ht="16.5" customHeight="1" x14ac:dyDescent="0.2">
      <c r="A19" s="318"/>
      <c r="B19" s="319"/>
      <c r="C19" s="294"/>
      <c r="D19" s="294"/>
      <c r="E19" s="175"/>
      <c r="F19" s="319"/>
      <c r="G19" s="176"/>
      <c r="H19" s="319"/>
      <c r="I19" s="294"/>
      <c r="J19" s="176"/>
      <c r="K19" s="210"/>
      <c r="L19" s="320"/>
      <c r="M19" s="321"/>
      <c r="N19" s="322"/>
      <c r="O19" s="323"/>
      <c r="P19" s="320"/>
      <c r="Q19" s="325"/>
      <c r="R19" s="333"/>
      <c r="S19" s="334"/>
      <c r="T19" s="335"/>
    </row>
    <row r="20" spans="1:20" ht="16.5" customHeight="1" thickBot="1" x14ac:dyDescent="0.25">
      <c r="A20" s="318"/>
      <c r="B20" s="319"/>
      <c r="C20" s="294"/>
      <c r="D20" s="294"/>
      <c r="E20" s="175"/>
      <c r="F20" s="319"/>
      <c r="G20" s="176"/>
      <c r="H20" s="319"/>
      <c r="I20" s="294"/>
      <c r="J20" s="176"/>
      <c r="K20" s="210"/>
      <c r="L20" s="320"/>
      <c r="M20" s="321"/>
      <c r="N20" s="322"/>
      <c r="O20" s="323"/>
      <c r="P20" s="320"/>
      <c r="Q20" s="325"/>
      <c r="R20" s="339"/>
      <c r="S20" s="339"/>
      <c r="T20" s="340"/>
    </row>
    <row r="21" spans="1:20" ht="16.5" customHeight="1" x14ac:dyDescent="0.2">
      <c r="A21" s="318"/>
      <c r="B21" s="319"/>
      <c r="C21" s="294"/>
      <c r="D21" s="294"/>
      <c r="E21" s="175"/>
      <c r="F21" s="319"/>
      <c r="G21" s="176"/>
      <c r="H21" s="319"/>
      <c r="I21" s="294"/>
      <c r="J21" s="176"/>
      <c r="K21" s="210"/>
      <c r="L21" s="320"/>
      <c r="M21" s="321"/>
      <c r="N21" s="322"/>
      <c r="O21" s="323"/>
      <c r="P21" s="320"/>
      <c r="Q21" s="325"/>
      <c r="R21" s="316"/>
      <c r="S21" s="326"/>
      <c r="T21" s="341"/>
    </row>
    <row r="22" spans="1:20" ht="16.5" customHeight="1" x14ac:dyDescent="0.2">
      <c r="A22" s="318"/>
      <c r="B22" s="319"/>
      <c r="C22" s="294"/>
      <c r="D22" s="294"/>
      <c r="E22" s="175"/>
      <c r="F22" s="319"/>
      <c r="G22" s="176"/>
      <c r="H22" s="319"/>
      <c r="I22" s="294"/>
      <c r="J22" s="176"/>
      <c r="K22" s="210"/>
      <c r="L22" s="324"/>
      <c r="M22" s="321"/>
      <c r="N22" s="321"/>
      <c r="O22" s="323"/>
      <c r="P22" s="320"/>
      <c r="Q22" s="325"/>
      <c r="R22" s="333"/>
      <c r="S22" s="334"/>
      <c r="T22" s="342"/>
    </row>
    <row r="23" spans="1:20" ht="16.5" customHeight="1" x14ac:dyDescent="0.2">
      <c r="A23" s="318"/>
      <c r="B23" s="319"/>
      <c r="C23" s="294"/>
      <c r="D23" s="294"/>
      <c r="E23" s="175"/>
      <c r="F23" s="319"/>
      <c r="G23" s="176"/>
      <c r="H23" s="319"/>
      <c r="I23" s="294"/>
      <c r="J23" s="176"/>
      <c r="K23" s="210"/>
      <c r="L23" s="320"/>
      <c r="M23" s="321"/>
      <c r="N23" s="322"/>
      <c r="O23" s="323"/>
      <c r="P23" s="320"/>
      <c r="Q23" s="325"/>
      <c r="R23" s="333"/>
      <c r="S23" s="334"/>
      <c r="T23" s="342"/>
    </row>
    <row r="24" spans="1:20" ht="16.5" customHeight="1" thickBot="1" x14ac:dyDescent="0.25">
      <c r="A24" s="327"/>
      <c r="B24" s="329"/>
      <c r="C24" s="304"/>
      <c r="D24" s="304"/>
      <c r="E24" s="191"/>
      <c r="F24" s="329"/>
      <c r="G24" s="192"/>
      <c r="H24" s="329"/>
      <c r="I24" s="304"/>
      <c r="J24" s="192"/>
      <c r="K24" s="220"/>
      <c r="L24" s="330"/>
      <c r="M24" s="331"/>
      <c r="N24" s="331"/>
      <c r="O24" s="332"/>
      <c r="P24" s="330"/>
      <c r="Q24" s="332"/>
      <c r="R24" s="333"/>
      <c r="S24" s="334"/>
      <c r="T24" s="342"/>
    </row>
    <row r="25" spans="1:20" ht="16.5" customHeight="1" x14ac:dyDescent="0.2">
      <c r="A25" s="308"/>
      <c r="B25" s="309"/>
      <c r="C25" s="310"/>
      <c r="D25" s="310"/>
      <c r="E25" s="309"/>
      <c r="F25" s="309"/>
      <c r="G25" s="199"/>
      <c r="H25" s="309"/>
      <c r="I25" s="310"/>
      <c r="J25" s="199"/>
      <c r="K25" s="202"/>
      <c r="L25" s="311"/>
      <c r="M25" s="312"/>
      <c r="N25" s="313"/>
      <c r="O25" s="314"/>
      <c r="P25" s="343"/>
      <c r="Q25" s="315"/>
      <c r="R25" s="333"/>
      <c r="S25" s="334"/>
      <c r="T25" s="342"/>
    </row>
    <row r="26" spans="1:20" ht="16.5" customHeight="1" x14ac:dyDescent="0.2">
      <c r="A26" s="318"/>
      <c r="B26" s="319"/>
      <c r="C26" s="294"/>
      <c r="D26" s="294"/>
      <c r="E26" s="175"/>
      <c r="F26" s="319"/>
      <c r="G26" s="176"/>
      <c r="H26" s="319"/>
      <c r="I26" s="294"/>
      <c r="J26" s="176"/>
      <c r="K26" s="210"/>
      <c r="L26" s="320"/>
      <c r="M26" s="321"/>
      <c r="N26" s="322"/>
      <c r="O26" s="323"/>
      <c r="P26" s="320"/>
      <c r="Q26" s="325"/>
      <c r="R26" s="333"/>
      <c r="S26" s="334"/>
      <c r="T26" s="342"/>
    </row>
    <row r="27" spans="1:20" ht="16.5" customHeight="1" x14ac:dyDescent="0.2">
      <c r="A27" s="318"/>
      <c r="B27" s="319"/>
      <c r="C27" s="294"/>
      <c r="D27" s="294"/>
      <c r="E27" s="175"/>
      <c r="F27" s="319"/>
      <c r="G27" s="176"/>
      <c r="H27" s="319"/>
      <c r="I27" s="294"/>
      <c r="J27" s="176"/>
      <c r="K27" s="210"/>
      <c r="L27" s="320"/>
      <c r="M27" s="321"/>
      <c r="N27" s="322"/>
      <c r="O27" s="323"/>
      <c r="P27" s="320"/>
      <c r="Q27" s="325"/>
      <c r="R27" s="333"/>
      <c r="S27" s="334"/>
      <c r="T27" s="342"/>
    </row>
    <row r="28" spans="1:20" ht="16.5" customHeight="1" thickBot="1" x14ac:dyDescent="0.25">
      <c r="A28" s="318"/>
      <c r="B28" s="319"/>
      <c r="C28" s="294"/>
      <c r="D28" s="294"/>
      <c r="E28" s="175"/>
      <c r="F28" s="319"/>
      <c r="G28" s="176"/>
      <c r="H28" s="319"/>
      <c r="I28" s="294"/>
      <c r="J28" s="176"/>
      <c r="K28" s="210"/>
      <c r="L28" s="320"/>
      <c r="M28" s="321"/>
      <c r="N28" s="322"/>
      <c r="O28" s="323"/>
      <c r="P28" s="320"/>
      <c r="Q28" s="325"/>
      <c r="R28" s="339"/>
      <c r="S28" s="344"/>
      <c r="T28" s="345"/>
    </row>
    <row r="29" spans="1:20" ht="16.5" customHeight="1" thickBot="1" x14ac:dyDescent="0.25">
      <c r="A29" s="327"/>
      <c r="B29" s="329"/>
      <c r="C29" s="304"/>
      <c r="D29" s="304"/>
      <c r="E29" s="191"/>
      <c r="F29" s="329"/>
      <c r="G29" s="192"/>
      <c r="H29" s="329"/>
      <c r="I29" s="304"/>
      <c r="J29" s="192"/>
      <c r="K29" s="220"/>
      <c r="L29" s="330"/>
      <c r="M29" s="331"/>
      <c r="N29" s="331"/>
      <c r="O29" s="332"/>
      <c r="P29" s="330"/>
      <c r="Q29" s="338"/>
      <c r="R29" s="333"/>
      <c r="S29" s="334"/>
      <c r="T29" s="342"/>
    </row>
    <row r="30" spans="1:20" ht="16.5" customHeight="1" x14ac:dyDescent="0.2">
      <c r="A30" s="308"/>
      <c r="B30" s="309"/>
      <c r="C30" s="310"/>
      <c r="D30" s="310"/>
      <c r="E30" s="198"/>
      <c r="F30" s="309"/>
      <c r="G30" s="199"/>
      <c r="H30" s="309"/>
      <c r="I30" s="310"/>
      <c r="J30" s="199"/>
      <c r="K30" s="202"/>
      <c r="L30" s="343"/>
      <c r="M30" s="313"/>
      <c r="N30" s="312"/>
      <c r="O30" s="315"/>
      <c r="P30" s="343"/>
      <c r="Q30" s="314"/>
      <c r="R30" s="326"/>
      <c r="S30" s="326"/>
      <c r="T30" s="341"/>
    </row>
    <row r="31" spans="1:20" ht="16.5" customHeight="1" x14ac:dyDescent="0.2">
      <c r="A31" s="318"/>
      <c r="B31" s="319"/>
      <c r="C31" s="294"/>
      <c r="D31" s="294"/>
      <c r="E31" s="175"/>
      <c r="F31" s="319"/>
      <c r="G31" s="176"/>
      <c r="H31" s="319"/>
      <c r="I31" s="294"/>
      <c r="J31" s="176"/>
      <c r="K31" s="210"/>
      <c r="L31" s="324"/>
      <c r="M31" s="322"/>
      <c r="N31" s="321"/>
      <c r="O31" s="325"/>
      <c r="P31" s="324"/>
      <c r="Q31" s="323"/>
      <c r="R31" s="333"/>
      <c r="S31" s="334"/>
      <c r="T31" s="342"/>
    </row>
    <row r="32" spans="1:20" ht="16.5" customHeight="1" x14ac:dyDescent="0.2">
      <c r="A32" s="318"/>
      <c r="B32" s="319"/>
      <c r="C32" s="294"/>
      <c r="D32" s="294"/>
      <c r="E32" s="175"/>
      <c r="F32" s="319"/>
      <c r="G32" s="176"/>
      <c r="H32" s="319"/>
      <c r="I32" s="294"/>
      <c r="J32" s="176"/>
      <c r="K32" s="210"/>
      <c r="L32" s="324"/>
      <c r="M32" s="322"/>
      <c r="N32" s="321"/>
      <c r="O32" s="325"/>
      <c r="P32" s="324"/>
      <c r="Q32" s="323"/>
      <c r="R32" s="334"/>
      <c r="S32" s="334"/>
      <c r="T32" s="342"/>
    </row>
    <row r="33" spans="1:20" ht="16.5" customHeight="1" x14ac:dyDescent="0.2">
      <c r="A33" s="318"/>
      <c r="B33" s="319"/>
      <c r="C33" s="294"/>
      <c r="D33" s="294"/>
      <c r="E33" s="175"/>
      <c r="F33" s="319"/>
      <c r="G33" s="176"/>
      <c r="H33" s="319"/>
      <c r="I33" s="294"/>
      <c r="J33" s="176"/>
      <c r="K33" s="210"/>
      <c r="L33" s="324"/>
      <c r="M33" s="322"/>
      <c r="N33" s="321"/>
      <c r="O33" s="325"/>
      <c r="P33" s="324"/>
      <c r="Q33" s="323"/>
      <c r="R33" s="333"/>
      <c r="S33" s="334"/>
      <c r="T33" s="342"/>
    </row>
    <row r="34" spans="1:20" ht="16.5" customHeight="1" x14ac:dyDescent="0.2">
      <c r="A34" s="318"/>
      <c r="B34" s="319"/>
      <c r="C34" s="294"/>
      <c r="D34" s="294"/>
      <c r="E34" s="175"/>
      <c r="F34" s="319"/>
      <c r="G34" s="176"/>
      <c r="H34" s="319"/>
      <c r="I34" s="294"/>
      <c r="J34" s="176"/>
      <c r="K34" s="210"/>
      <c r="L34" s="324"/>
      <c r="M34" s="322"/>
      <c r="N34" s="321"/>
      <c r="O34" s="325"/>
      <c r="P34" s="324"/>
      <c r="Q34" s="323"/>
      <c r="R34" s="333"/>
      <c r="S34" s="334"/>
      <c r="T34" s="342"/>
    </row>
    <row r="35" spans="1:20" ht="16.5" customHeight="1" thickBot="1" x14ac:dyDescent="0.25">
      <c r="A35" s="327"/>
      <c r="B35" s="329"/>
      <c r="C35" s="304"/>
      <c r="D35" s="304"/>
      <c r="E35" s="191"/>
      <c r="F35" s="329"/>
      <c r="G35" s="192"/>
      <c r="H35" s="329"/>
      <c r="I35" s="304"/>
      <c r="J35" s="192"/>
      <c r="K35" s="220"/>
      <c r="L35" s="330"/>
      <c r="M35" s="337"/>
      <c r="N35" s="331"/>
      <c r="O35" s="338"/>
      <c r="P35" s="330"/>
      <c r="Q35" s="332"/>
      <c r="R35" s="333"/>
      <c r="S35" s="334"/>
      <c r="T35" s="342"/>
    </row>
    <row r="36" spans="1:20" ht="16.5" customHeight="1" x14ac:dyDescent="0.2">
      <c r="A36" s="308"/>
      <c r="B36" s="309"/>
      <c r="C36" s="310"/>
      <c r="D36" s="310"/>
      <c r="E36" s="198"/>
      <c r="F36" s="309"/>
      <c r="G36" s="199"/>
      <c r="H36" s="309"/>
      <c r="I36" s="310"/>
      <c r="J36" s="199"/>
      <c r="K36" s="202"/>
      <c r="L36" s="311"/>
      <c r="M36" s="312"/>
      <c r="N36" s="313"/>
      <c r="O36" s="314"/>
      <c r="P36" s="311"/>
      <c r="Q36" s="315"/>
      <c r="R36" s="333"/>
      <c r="S36" s="334"/>
      <c r="T36" s="342"/>
    </row>
    <row r="37" spans="1:20" ht="16.5" customHeight="1" x14ac:dyDescent="0.2">
      <c r="A37" s="318"/>
      <c r="B37" s="319"/>
      <c r="C37" s="294"/>
      <c r="D37" s="294"/>
      <c r="E37" s="175"/>
      <c r="F37" s="319"/>
      <c r="G37" s="176"/>
      <c r="H37" s="319"/>
      <c r="I37" s="294"/>
      <c r="J37" s="176"/>
      <c r="K37" s="210"/>
      <c r="L37" s="320"/>
      <c r="M37" s="321"/>
      <c r="N37" s="322"/>
      <c r="O37" s="323"/>
      <c r="P37" s="320"/>
      <c r="Q37" s="325"/>
      <c r="R37" s="333"/>
      <c r="S37" s="334"/>
      <c r="T37" s="342"/>
    </row>
    <row r="38" spans="1:20" ht="16.5" customHeight="1" x14ac:dyDescent="0.2">
      <c r="A38" s="318"/>
      <c r="B38" s="319"/>
      <c r="C38" s="294"/>
      <c r="D38" s="294"/>
      <c r="E38" s="175"/>
      <c r="F38" s="319"/>
      <c r="G38" s="176"/>
      <c r="H38" s="319"/>
      <c r="I38" s="294"/>
      <c r="J38" s="176"/>
      <c r="K38" s="210"/>
      <c r="L38" s="320"/>
      <c r="M38" s="321"/>
      <c r="N38" s="322"/>
      <c r="O38" s="323"/>
      <c r="P38" s="320"/>
      <c r="Q38" s="325"/>
      <c r="R38" s="333"/>
      <c r="S38" s="334"/>
      <c r="T38" s="342"/>
    </row>
    <row r="39" spans="1:20" ht="16.5" customHeight="1" x14ac:dyDescent="0.2">
      <c r="A39" s="318"/>
      <c r="B39" s="319"/>
      <c r="C39" s="294"/>
      <c r="D39" s="294"/>
      <c r="E39" s="175"/>
      <c r="F39" s="319"/>
      <c r="G39" s="176"/>
      <c r="H39" s="319"/>
      <c r="I39" s="294"/>
      <c r="J39" s="176"/>
      <c r="K39" s="210"/>
      <c r="L39" s="320"/>
      <c r="M39" s="321"/>
      <c r="N39" s="322"/>
      <c r="O39" s="323"/>
      <c r="P39" s="320"/>
      <c r="Q39" s="325"/>
      <c r="R39" s="333"/>
      <c r="S39" s="334"/>
      <c r="T39" s="342"/>
    </row>
    <row r="40" spans="1:20" ht="16.5" customHeight="1" x14ac:dyDescent="0.2">
      <c r="A40" s="318"/>
      <c r="B40" s="319"/>
      <c r="C40" s="294"/>
      <c r="D40" s="294"/>
      <c r="E40" s="175"/>
      <c r="F40" s="319"/>
      <c r="G40" s="176"/>
      <c r="H40" s="319"/>
      <c r="I40" s="176"/>
      <c r="J40" s="176"/>
      <c r="K40" s="210"/>
      <c r="L40" s="320"/>
      <c r="M40" s="321"/>
      <c r="N40" s="322"/>
      <c r="O40" s="323"/>
      <c r="P40" s="320"/>
      <c r="Q40" s="325"/>
      <c r="R40" s="334"/>
      <c r="S40" s="333"/>
      <c r="T40" s="335"/>
    </row>
    <row r="41" spans="1:20" ht="16.5" customHeight="1" thickBot="1" x14ac:dyDescent="0.25">
      <c r="A41" s="318"/>
      <c r="B41" s="319"/>
      <c r="C41" s="294"/>
      <c r="D41" s="294"/>
      <c r="E41" s="175"/>
      <c r="F41" s="319"/>
      <c r="G41" s="176"/>
      <c r="H41" s="319"/>
      <c r="I41" s="176"/>
      <c r="J41" s="176"/>
      <c r="K41" s="210"/>
      <c r="L41" s="320"/>
      <c r="M41" s="321"/>
      <c r="N41" s="322"/>
      <c r="O41" s="323"/>
      <c r="P41" s="320"/>
      <c r="Q41" s="325"/>
      <c r="R41" s="339"/>
      <c r="S41" s="344"/>
      <c r="T41" s="340"/>
    </row>
    <row r="42" spans="1:20" ht="16.5" customHeight="1" thickBot="1" x14ac:dyDescent="0.25">
      <c r="A42" s="327"/>
      <c r="B42" s="329"/>
      <c r="C42" s="304"/>
      <c r="D42" s="304"/>
      <c r="E42" s="191"/>
      <c r="F42" s="329"/>
      <c r="G42" s="192"/>
      <c r="H42" s="329"/>
      <c r="I42" s="304"/>
      <c r="J42" s="192"/>
      <c r="K42" s="220"/>
      <c r="L42" s="336"/>
      <c r="M42" s="331"/>
      <c r="N42" s="337"/>
      <c r="O42" s="332"/>
      <c r="P42" s="336"/>
      <c r="Q42" s="338"/>
      <c r="R42" s="326"/>
      <c r="S42" s="316"/>
      <c r="T42" s="317"/>
    </row>
    <row r="43" spans="1:20" ht="16.5" customHeight="1" thickBot="1" x14ac:dyDescent="0.25">
      <c r="A43" s="308"/>
      <c r="B43" s="309"/>
      <c r="C43" s="310"/>
      <c r="D43" s="310"/>
      <c r="E43" s="198"/>
      <c r="F43" s="309"/>
      <c r="G43" s="199"/>
      <c r="H43" s="309"/>
      <c r="I43" s="310"/>
      <c r="J43" s="199"/>
      <c r="K43" s="202"/>
      <c r="L43" s="311"/>
      <c r="M43" s="312"/>
      <c r="N43" s="312"/>
      <c r="O43" s="314"/>
      <c r="P43" s="311"/>
      <c r="Q43" s="315"/>
      <c r="R43" s="339"/>
      <c r="S43" s="344"/>
      <c r="T43" s="345"/>
    </row>
    <row r="44" spans="1:20" ht="16.5" customHeight="1" thickBot="1" x14ac:dyDescent="0.25">
      <c r="A44" s="318"/>
      <c r="B44" s="319"/>
      <c r="C44" s="294"/>
      <c r="D44" s="294"/>
      <c r="E44" s="175"/>
      <c r="F44" s="319"/>
      <c r="G44" s="176"/>
      <c r="H44" s="319"/>
      <c r="I44" s="294"/>
      <c r="J44" s="176"/>
      <c r="K44" s="210"/>
      <c r="L44" s="320"/>
      <c r="M44" s="321"/>
      <c r="N44" s="322"/>
      <c r="O44" s="323"/>
      <c r="P44" s="320"/>
      <c r="Q44" s="325"/>
      <c r="R44" s="334"/>
      <c r="S44" s="333"/>
      <c r="T44" s="335"/>
    </row>
    <row r="45" spans="1:20" ht="16.5" customHeight="1" x14ac:dyDescent="0.2">
      <c r="A45" s="318"/>
      <c r="B45" s="319"/>
      <c r="C45" s="294"/>
      <c r="D45" s="294"/>
      <c r="E45" s="175"/>
      <c r="F45" s="319"/>
      <c r="G45" s="176"/>
      <c r="H45" s="319"/>
      <c r="I45" s="294"/>
      <c r="J45" s="176"/>
      <c r="K45" s="210"/>
      <c r="L45" s="324"/>
      <c r="M45" s="321"/>
      <c r="N45" s="322"/>
      <c r="O45" s="323"/>
      <c r="P45" s="320"/>
      <c r="Q45" s="325"/>
      <c r="R45" s="316"/>
      <c r="S45" s="326"/>
      <c r="T45" s="341"/>
    </row>
    <row r="46" spans="1:20" ht="16.5" customHeight="1" x14ac:dyDescent="0.2">
      <c r="A46" s="318"/>
      <c r="B46" s="319"/>
      <c r="C46" s="294"/>
      <c r="D46" s="294"/>
      <c r="E46" s="175"/>
      <c r="F46" s="319"/>
      <c r="G46" s="176"/>
      <c r="H46" s="319"/>
      <c r="I46" s="176"/>
      <c r="J46" s="176"/>
      <c r="K46" s="210"/>
      <c r="L46" s="324"/>
      <c r="M46" s="321"/>
      <c r="N46" s="321"/>
      <c r="O46" s="323"/>
      <c r="P46" s="320"/>
      <c r="Q46" s="325"/>
      <c r="R46" s="333"/>
      <c r="S46" s="334"/>
      <c r="T46" s="342"/>
    </row>
    <row r="47" spans="1:20" ht="16.5" customHeight="1" x14ac:dyDescent="0.2">
      <c r="A47" s="318"/>
      <c r="B47" s="319"/>
      <c r="C47" s="294"/>
      <c r="D47" s="294"/>
      <c r="E47" s="175"/>
      <c r="F47" s="319"/>
      <c r="G47" s="176"/>
      <c r="H47" s="319"/>
      <c r="I47" s="176"/>
      <c r="J47" s="176"/>
      <c r="K47" s="210"/>
      <c r="L47" s="324"/>
      <c r="M47" s="321"/>
      <c r="N47" s="322"/>
      <c r="O47" s="323"/>
      <c r="P47" s="320"/>
      <c r="Q47" s="325"/>
      <c r="R47" s="333"/>
      <c r="S47" s="334"/>
      <c r="T47" s="342"/>
    </row>
    <row r="48" spans="1:20" ht="16.5" customHeight="1" thickBot="1" x14ac:dyDescent="0.25">
      <c r="A48" s="318"/>
      <c r="B48" s="319"/>
      <c r="C48" s="294"/>
      <c r="D48" s="294"/>
      <c r="E48" s="175"/>
      <c r="F48" s="319"/>
      <c r="G48" s="176"/>
      <c r="H48" s="319"/>
      <c r="I48" s="176"/>
      <c r="J48" s="176"/>
      <c r="K48" s="210"/>
      <c r="L48" s="320"/>
      <c r="M48" s="321"/>
      <c r="N48" s="322"/>
      <c r="O48" s="323"/>
      <c r="P48" s="320"/>
      <c r="Q48" s="325"/>
      <c r="R48" s="339"/>
      <c r="S48" s="344"/>
      <c r="T48" s="345"/>
    </row>
    <row r="49" spans="1:20" ht="16.5" customHeight="1" thickBot="1" x14ac:dyDescent="0.25">
      <c r="A49" s="318"/>
      <c r="B49" s="319"/>
      <c r="C49" s="294"/>
      <c r="D49" s="294"/>
      <c r="E49" s="175"/>
      <c r="F49" s="319"/>
      <c r="G49" s="176"/>
      <c r="H49" s="319"/>
      <c r="I49" s="176"/>
      <c r="J49" s="176"/>
      <c r="K49" s="210"/>
      <c r="L49" s="320"/>
      <c r="M49" s="321"/>
      <c r="N49" s="322"/>
      <c r="O49" s="323"/>
      <c r="P49" s="320"/>
      <c r="Q49" s="325"/>
      <c r="R49" s="334"/>
      <c r="S49" s="333"/>
      <c r="T49" s="335"/>
    </row>
    <row r="50" spans="1:20" ht="16.5" customHeight="1" thickBot="1" x14ac:dyDescent="0.25">
      <c r="A50" s="327"/>
      <c r="B50" s="329"/>
      <c r="C50" s="304"/>
      <c r="D50" s="304"/>
      <c r="E50" s="191"/>
      <c r="F50" s="329"/>
      <c r="G50" s="192"/>
      <c r="H50" s="329"/>
      <c r="I50" s="304"/>
      <c r="J50" s="192"/>
      <c r="K50" s="220"/>
      <c r="L50" s="330"/>
      <c r="M50" s="331"/>
      <c r="N50" s="331"/>
      <c r="O50" s="332"/>
      <c r="P50" s="330"/>
      <c r="Q50" s="332"/>
      <c r="R50" s="316"/>
      <c r="S50" s="326"/>
      <c r="T50" s="317"/>
    </row>
    <row r="51" spans="1:20" ht="16.5" customHeight="1" thickBot="1" x14ac:dyDescent="0.25">
      <c r="A51" s="327"/>
      <c r="B51" s="329"/>
      <c r="C51" s="304"/>
      <c r="D51" s="304"/>
      <c r="E51" s="191"/>
      <c r="F51" s="329"/>
      <c r="G51" s="192"/>
      <c r="H51" s="329"/>
      <c r="I51" s="192"/>
      <c r="J51" s="192"/>
      <c r="K51" s="220"/>
      <c r="L51" s="330"/>
      <c r="M51" s="331"/>
      <c r="N51" s="331"/>
      <c r="O51" s="332"/>
      <c r="P51" s="330"/>
      <c r="Q51" s="332"/>
      <c r="R51" s="333"/>
      <c r="S51" s="334"/>
      <c r="T51" s="335"/>
    </row>
    <row r="52" spans="1:20" ht="16.5" customHeight="1" x14ac:dyDescent="0.2">
      <c r="A52" s="346"/>
      <c r="B52" s="347"/>
      <c r="C52" s="295"/>
      <c r="D52" s="295"/>
      <c r="E52" s="175"/>
      <c r="F52" s="347"/>
      <c r="G52" s="347"/>
      <c r="H52" s="347"/>
      <c r="I52" s="295"/>
      <c r="J52" s="176"/>
      <c r="K52" s="210"/>
      <c r="L52" s="348"/>
      <c r="M52" s="333"/>
      <c r="N52" s="333"/>
      <c r="O52" s="334"/>
      <c r="P52" s="333"/>
      <c r="Q52" s="334"/>
      <c r="R52" s="333"/>
      <c r="S52" s="334"/>
      <c r="T52" s="335"/>
    </row>
    <row r="53" spans="1:20" ht="16.5" customHeight="1" x14ac:dyDescent="0.2">
      <c r="A53" s="346"/>
      <c r="B53" s="347"/>
      <c r="C53" s="295"/>
      <c r="D53" s="295"/>
      <c r="E53" s="175"/>
      <c r="F53" s="347"/>
      <c r="G53" s="347"/>
      <c r="H53" s="347"/>
      <c r="I53" s="295"/>
      <c r="J53" s="176"/>
      <c r="K53" s="210"/>
      <c r="L53" s="348"/>
      <c r="M53" s="333"/>
      <c r="N53" s="333"/>
      <c r="O53" s="334"/>
      <c r="P53" s="333"/>
      <c r="Q53" s="334"/>
      <c r="R53" s="333"/>
      <c r="S53" s="334"/>
      <c r="T53" s="335"/>
    </row>
    <row r="54" spans="1:20" ht="16.5" customHeight="1" x14ac:dyDescent="0.2">
      <c r="A54" s="346"/>
      <c r="B54" s="347"/>
      <c r="C54" s="295"/>
      <c r="D54" s="295"/>
      <c r="E54" s="175"/>
      <c r="F54" s="347"/>
      <c r="G54" s="347"/>
      <c r="H54" s="347"/>
      <c r="I54" s="295"/>
      <c r="J54" s="176"/>
      <c r="K54" s="210"/>
      <c r="L54" s="348"/>
      <c r="M54" s="333"/>
      <c r="N54" s="333"/>
      <c r="O54" s="334"/>
      <c r="P54" s="333"/>
      <c r="Q54" s="334"/>
      <c r="R54" s="333"/>
      <c r="S54" s="334"/>
      <c r="T54" s="335"/>
    </row>
    <row r="55" spans="1:20" ht="16.5" customHeight="1" thickBot="1" x14ac:dyDescent="0.25">
      <c r="A55" s="349"/>
      <c r="B55" s="350"/>
      <c r="C55" s="306"/>
      <c r="D55" s="306"/>
      <c r="E55" s="191"/>
      <c r="F55" s="350"/>
      <c r="G55" s="350"/>
      <c r="H55" s="350"/>
      <c r="I55" s="306"/>
      <c r="J55" s="192"/>
      <c r="K55" s="220"/>
      <c r="L55" s="351"/>
      <c r="M55" s="344"/>
      <c r="N55" s="344"/>
      <c r="O55" s="344"/>
      <c r="P55" s="339"/>
      <c r="Q55" s="344"/>
      <c r="R55" s="339"/>
      <c r="S55" s="344"/>
      <c r="T55" s="345"/>
    </row>
    <row r="56" spans="1:20" ht="16.5" customHeight="1" thickBot="1" x14ac:dyDescent="0.25">
      <c r="A56" s="346"/>
      <c r="B56" s="347"/>
      <c r="C56" s="295"/>
      <c r="D56" s="295"/>
      <c r="E56" s="175"/>
      <c r="F56" s="347"/>
      <c r="G56" s="347"/>
      <c r="H56" s="347"/>
      <c r="I56" s="295"/>
      <c r="J56" s="176"/>
      <c r="K56" s="210"/>
      <c r="L56" s="348"/>
      <c r="M56" s="333"/>
      <c r="N56" s="333"/>
      <c r="O56" s="334"/>
      <c r="P56" s="333"/>
      <c r="Q56" s="334"/>
      <c r="R56" s="333"/>
      <c r="S56" s="334"/>
      <c r="T56" s="335"/>
    </row>
    <row r="57" spans="1:20" ht="16.5" customHeight="1" x14ac:dyDescent="0.2">
      <c r="A57" s="352"/>
      <c r="B57" s="353"/>
      <c r="C57" s="354"/>
      <c r="D57" s="354"/>
      <c r="E57" s="198"/>
      <c r="F57" s="353"/>
      <c r="G57" s="353"/>
      <c r="H57" s="353"/>
      <c r="I57" s="354"/>
      <c r="J57" s="199"/>
      <c r="K57" s="202"/>
      <c r="L57" s="355"/>
      <c r="M57" s="316"/>
      <c r="N57" s="316"/>
      <c r="O57" s="316"/>
      <c r="P57" s="326"/>
      <c r="Q57" s="316"/>
      <c r="R57" s="326"/>
      <c r="S57" s="316"/>
      <c r="T57" s="317"/>
    </row>
    <row r="58" spans="1:20" ht="16.5" customHeight="1" x14ac:dyDescent="0.2">
      <c r="A58" s="346"/>
      <c r="B58" s="347"/>
      <c r="C58" s="295"/>
      <c r="D58" s="295"/>
      <c r="E58" s="175"/>
      <c r="F58" s="347"/>
      <c r="G58" s="347"/>
      <c r="H58" s="347"/>
      <c r="I58" s="295"/>
      <c r="J58" s="176"/>
      <c r="K58" s="210"/>
      <c r="L58" s="356"/>
      <c r="M58" s="333"/>
      <c r="N58" s="333"/>
      <c r="O58" s="333"/>
      <c r="P58" s="334"/>
      <c r="Q58" s="333"/>
      <c r="R58" s="334"/>
      <c r="S58" s="333"/>
      <c r="T58" s="335"/>
    </row>
    <row r="59" spans="1:20" ht="16.5" customHeight="1" x14ac:dyDescent="0.2">
      <c r="A59" s="346"/>
      <c r="B59" s="347"/>
      <c r="C59" s="295"/>
      <c r="D59" s="295"/>
      <c r="E59" s="175"/>
      <c r="F59" s="347"/>
      <c r="G59" s="347"/>
      <c r="H59" s="347"/>
      <c r="I59" s="295"/>
      <c r="J59" s="176"/>
      <c r="K59" s="210"/>
      <c r="L59" s="356"/>
      <c r="M59" s="333"/>
      <c r="N59" s="333"/>
      <c r="O59" s="333"/>
      <c r="P59" s="334"/>
      <c r="Q59" s="333"/>
      <c r="R59" s="334"/>
      <c r="S59" s="333"/>
      <c r="T59" s="335"/>
    </row>
    <row r="60" spans="1:20" ht="16.5" customHeight="1" x14ac:dyDescent="0.2">
      <c r="A60" s="346"/>
      <c r="B60" s="347"/>
      <c r="C60" s="295"/>
      <c r="D60" s="295"/>
      <c r="E60" s="175"/>
      <c r="F60" s="347"/>
      <c r="G60" s="347"/>
      <c r="H60" s="347"/>
      <c r="I60" s="295"/>
      <c r="J60" s="176"/>
      <c r="K60" s="210"/>
      <c r="L60" s="356"/>
      <c r="M60" s="333"/>
      <c r="N60" s="333"/>
      <c r="O60" s="333"/>
      <c r="P60" s="334"/>
      <c r="Q60" s="333"/>
      <c r="R60" s="334"/>
      <c r="S60" s="333"/>
      <c r="T60" s="335"/>
    </row>
    <row r="61" spans="1:20" ht="16.5" customHeight="1" x14ac:dyDescent="0.2">
      <c r="A61" s="346"/>
      <c r="B61" s="347"/>
      <c r="C61" s="295"/>
      <c r="D61" s="295"/>
      <c r="E61" s="175"/>
      <c r="F61" s="347"/>
      <c r="G61" s="347"/>
      <c r="H61" s="347"/>
      <c r="I61" s="295"/>
      <c r="J61" s="176"/>
      <c r="K61" s="210"/>
      <c r="L61" s="356"/>
      <c r="M61" s="333"/>
      <c r="N61" s="333"/>
      <c r="O61" s="333"/>
      <c r="P61" s="334"/>
      <c r="Q61" s="333"/>
      <c r="R61" s="334"/>
      <c r="S61" s="333"/>
      <c r="T61" s="335"/>
    </row>
    <row r="62" spans="1:20" ht="16.5" customHeight="1" x14ac:dyDescent="0.2">
      <c r="A62" s="346"/>
      <c r="B62" s="347"/>
      <c r="C62" s="295"/>
      <c r="D62" s="295"/>
      <c r="E62" s="175"/>
      <c r="F62" s="347"/>
      <c r="G62" s="347"/>
      <c r="H62" s="347"/>
      <c r="I62" s="295"/>
      <c r="J62" s="176"/>
      <c r="K62" s="210"/>
      <c r="L62" s="356"/>
      <c r="M62" s="333"/>
      <c r="N62" s="333"/>
      <c r="O62" s="333"/>
      <c r="P62" s="334"/>
      <c r="Q62" s="333"/>
      <c r="R62" s="334"/>
      <c r="S62" s="333"/>
      <c r="T62" s="335"/>
    </row>
    <row r="63" spans="1:20" ht="16.5" customHeight="1" x14ac:dyDescent="0.2">
      <c r="A63" s="346"/>
      <c r="B63" s="347"/>
      <c r="C63" s="295"/>
      <c r="D63" s="295"/>
      <c r="E63" s="175"/>
      <c r="F63" s="347"/>
      <c r="G63" s="347"/>
      <c r="H63" s="347"/>
      <c r="I63" s="295"/>
      <c r="J63" s="176"/>
      <c r="K63" s="210"/>
      <c r="L63" s="356"/>
      <c r="M63" s="333"/>
      <c r="N63" s="333"/>
      <c r="O63" s="333"/>
      <c r="P63" s="334"/>
      <c r="Q63" s="333"/>
      <c r="R63" s="334"/>
      <c r="S63" s="333"/>
      <c r="T63" s="335"/>
    </row>
    <row r="64" spans="1:20" ht="16.5" customHeight="1" x14ac:dyDescent="0.2">
      <c r="A64" s="346"/>
      <c r="B64" s="347"/>
      <c r="C64" s="295"/>
      <c r="D64" s="295"/>
      <c r="E64" s="175"/>
      <c r="F64" s="347"/>
      <c r="G64" s="347"/>
      <c r="H64" s="347"/>
      <c r="I64" s="295"/>
      <c r="J64" s="176"/>
      <c r="K64" s="210"/>
      <c r="L64" s="356"/>
      <c r="M64" s="333"/>
      <c r="N64" s="333"/>
      <c r="O64" s="333"/>
      <c r="P64" s="334"/>
      <c r="Q64" s="333"/>
      <c r="R64" s="334"/>
      <c r="S64" s="333"/>
      <c r="T64" s="335"/>
    </row>
    <row r="65" spans="1:20" ht="16.5" customHeight="1" x14ac:dyDescent="0.2">
      <c r="A65" s="346"/>
      <c r="B65" s="347"/>
      <c r="C65" s="295"/>
      <c r="D65" s="295"/>
      <c r="E65" s="175"/>
      <c r="F65" s="347"/>
      <c r="G65" s="347"/>
      <c r="H65" s="347"/>
      <c r="I65" s="295"/>
      <c r="J65" s="176"/>
      <c r="K65" s="210"/>
      <c r="L65" s="356"/>
      <c r="M65" s="333"/>
      <c r="N65" s="333"/>
      <c r="O65" s="333"/>
      <c r="P65" s="334"/>
      <c r="Q65" s="333"/>
      <c r="R65" s="334"/>
      <c r="S65" s="333"/>
      <c r="T65" s="335"/>
    </row>
    <row r="66" spans="1:20" ht="16.5" customHeight="1" x14ac:dyDescent="0.2">
      <c r="A66" s="346"/>
      <c r="B66" s="347"/>
      <c r="C66" s="295"/>
      <c r="D66" s="295"/>
      <c r="E66" s="347"/>
      <c r="F66" s="347"/>
      <c r="G66" s="347"/>
      <c r="H66" s="347"/>
      <c r="I66" s="295"/>
      <c r="J66" s="176"/>
      <c r="K66" s="210"/>
      <c r="L66" s="356"/>
      <c r="M66" s="333"/>
      <c r="N66" s="333"/>
      <c r="O66" s="333"/>
      <c r="P66" s="334"/>
      <c r="Q66" s="333"/>
      <c r="R66" s="334"/>
      <c r="S66" s="333"/>
      <c r="T66" s="335"/>
    </row>
    <row r="67" spans="1:20" ht="16.5" customHeight="1" x14ac:dyDescent="0.2">
      <c r="A67" s="346"/>
      <c r="B67" s="347"/>
      <c r="C67" s="295"/>
      <c r="D67" s="295"/>
      <c r="E67" s="175"/>
      <c r="F67" s="347"/>
      <c r="G67" s="347"/>
      <c r="H67" s="347"/>
      <c r="I67" s="295"/>
      <c r="J67" s="176"/>
      <c r="K67" s="210"/>
      <c r="L67" s="356"/>
      <c r="M67" s="333"/>
      <c r="N67" s="333"/>
      <c r="O67" s="333"/>
      <c r="P67" s="334"/>
      <c r="Q67" s="333"/>
      <c r="R67" s="334"/>
      <c r="S67" s="333"/>
      <c r="T67" s="335"/>
    </row>
    <row r="68" spans="1:20" ht="16.5" customHeight="1" x14ac:dyDescent="0.2">
      <c r="A68" s="346"/>
      <c r="B68" s="347"/>
      <c r="C68" s="295"/>
      <c r="D68" s="295"/>
      <c r="E68" s="175"/>
      <c r="F68" s="347"/>
      <c r="G68" s="347"/>
      <c r="H68" s="347"/>
      <c r="I68" s="295"/>
      <c r="J68" s="176"/>
      <c r="K68" s="210"/>
      <c r="L68" s="356"/>
      <c r="M68" s="333"/>
      <c r="N68" s="333"/>
      <c r="O68" s="333"/>
      <c r="P68" s="334"/>
      <c r="Q68" s="333"/>
      <c r="R68" s="334"/>
      <c r="S68" s="333"/>
      <c r="T68" s="335"/>
    </row>
    <row r="69" spans="1:20" ht="16.5" customHeight="1" x14ac:dyDescent="0.2">
      <c r="A69" s="346"/>
      <c r="B69" s="347"/>
      <c r="C69" s="295"/>
      <c r="D69" s="295"/>
      <c r="E69" s="175"/>
      <c r="F69" s="347"/>
      <c r="G69" s="347"/>
      <c r="H69" s="347"/>
      <c r="I69" s="295"/>
      <c r="J69" s="176"/>
      <c r="K69" s="210"/>
      <c r="L69" s="356"/>
      <c r="M69" s="333"/>
      <c r="N69" s="333"/>
      <c r="O69" s="333"/>
      <c r="P69" s="334"/>
      <c r="Q69" s="333"/>
      <c r="R69" s="334"/>
      <c r="S69" s="333"/>
      <c r="T69" s="335"/>
    </row>
    <row r="70" spans="1:20" ht="16.5" customHeight="1" x14ac:dyDescent="0.2">
      <c r="A70" s="346"/>
      <c r="B70" s="347"/>
      <c r="C70" s="295"/>
      <c r="D70" s="295"/>
      <c r="E70" s="175"/>
      <c r="F70" s="347"/>
      <c r="G70" s="347"/>
      <c r="H70" s="347"/>
      <c r="I70" s="295"/>
      <c r="J70" s="176"/>
      <c r="K70" s="210"/>
      <c r="L70" s="356"/>
      <c r="M70" s="334"/>
      <c r="N70" s="334"/>
      <c r="O70" s="334"/>
      <c r="P70" s="334"/>
      <c r="Q70" s="334"/>
      <c r="R70" s="334"/>
      <c r="S70" s="334"/>
      <c r="T70" s="342"/>
    </row>
    <row r="71" spans="1:20" ht="16.5" customHeight="1" x14ac:dyDescent="0.2">
      <c r="A71" s="346"/>
      <c r="B71" s="347"/>
      <c r="C71" s="295"/>
      <c r="D71" s="295"/>
      <c r="E71" s="175"/>
      <c r="F71" s="347"/>
      <c r="G71" s="347"/>
      <c r="H71" s="347"/>
      <c r="I71" s="295"/>
      <c r="J71" s="176"/>
      <c r="K71" s="210"/>
      <c r="L71" s="356"/>
      <c r="M71" s="334"/>
      <c r="N71" s="334"/>
      <c r="O71" s="334"/>
      <c r="P71" s="334"/>
      <c r="Q71" s="334"/>
      <c r="R71" s="334"/>
      <c r="S71" s="334"/>
      <c r="T71" s="342"/>
    </row>
    <row r="72" spans="1:20" ht="16.5" customHeight="1" x14ac:dyDescent="0.2">
      <c r="A72" s="346"/>
      <c r="B72" s="347"/>
      <c r="C72" s="295"/>
      <c r="D72" s="295"/>
      <c r="E72" s="175"/>
      <c r="F72" s="347"/>
      <c r="G72" s="347"/>
      <c r="H72" s="347"/>
      <c r="I72" s="295"/>
      <c r="J72" s="176"/>
      <c r="K72" s="210"/>
      <c r="L72" s="348"/>
      <c r="M72" s="334"/>
      <c r="N72" s="334"/>
      <c r="O72" s="334"/>
      <c r="P72" s="333"/>
      <c r="Q72" s="334"/>
      <c r="R72" s="333"/>
      <c r="S72" s="334"/>
      <c r="T72" s="342"/>
    </row>
    <row r="73" spans="1:20" ht="16.5" customHeight="1" x14ac:dyDescent="0.2">
      <c r="A73" s="346"/>
      <c r="B73" s="347"/>
      <c r="C73" s="295"/>
      <c r="D73" s="295"/>
      <c r="E73" s="175"/>
      <c r="F73" s="347"/>
      <c r="G73" s="347"/>
      <c r="H73" s="347"/>
      <c r="I73" s="295"/>
      <c r="J73" s="176"/>
      <c r="K73" s="210"/>
      <c r="L73" s="356"/>
      <c r="M73" s="333"/>
      <c r="N73" s="333"/>
      <c r="O73" s="333"/>
      <c r="P73" s="334"/>
      <c r="Q73" s="333"/>
      <c r="R73" s="334"/>
      <c r="S73" s="333"/>
      <c r="T73" s="335"/>
    </row>
    <row r="74" spans="1:20" ht="16.5" customHeight="1" x14ac:dyDescent="0.2">
      <c r="A74" s="346"/>
      <c r="B74" s="347"/>
      <c r="C74" s="295"/>
      <c r="D74" s="295"/>
      <c r="E74" s="175"/>
      <c r="F74" s="347"/>
      <c r="G74" s="347"/>
      <c r="H74" s="347"/>
      <c r="I74" s="295"/>
      <c r="J74" s="176"/>
      <c r="K74" s="210"/>
      <c r="L74" s="356"/>
      <c r="M74" s="333"/>
      <c r="N74" s="333"/>
      <c r="O74" s="333"/>
      <c r="P74" s="334"/>
      <c r="Q74" s="333"/>
      <c r="R74" s="334"/>
      <c r="S74" s="333"/>
      <c r="T74" s="335"/>
    </row>
    <row r="75" spans="1:20" ht="16.5" customHeight="1" x14ac:dyDescent="0.2">
      <c r="A75" s="346"/>
      <c r="B75" s="347"/>
      <c r="C75" s="295"/>
      <c r="D75" s="295"/>
      <c r="E75" s="175"/>
      <c r="F75" s="347"/>
      <c r="G75" s="347"/>
      <c r="H75" s="347"/>
      <c r="I75" s="295"/>
      <c r="J75" s="176"/>
      <c r="K75" s="210"/>
      <c r="L75" s="356"/>
      <c r="M75" s="333"/>
      <c r="N75" s="333"/>
      <c r="O75" s="333"/>
      <c r="P75" s="334"/>
      <c r="Q75" s="333"/>
      <c r="R75" s="334"/>
      <c r="S75" s="333"/>
      <c r="T75" s="335"/>
    </row>
    <row r="76" spans="1:20" ht="16.5" customHeight="1" x14ac:dyDescent="0.2">
      <c r="A76" s="346"/>
      <c r="B76" s="347"/>
      <c r="C76" s="295"/>
      <c r="D76" s="295"/>
      <c r="E76" s="175"/>
      <c r="F76" s="347"/>
      <c r="G76" s="347"/>
      <c r="H76" s="347"/>
      <c r="I76" s="295"/>
      <c r="J76" s="176"/>
      <c r="K76" s="210"/>
      <c r="L76" s="356"/>
      <c r="M76" s="333"/>
      <c r="N76" s="333"/>
      <c r="O76" s="333"/>
      <c r="P76" s="334"/>
      <c r="Q76" s="333"/>
      <c r="R76" s="334"/>
      <c r="S76" s="333"/>
      <c r="T76" s="335"/>
    </row>
    <row r="77" spans="1:20" ht="16.5" customHeight="1" x14ac:dyDescent="0.2">
      <c r="A77" s="346"/>
      <c r="B77" s="347"/>
      <c r="C77" s="295"/>
      <c r="D77" s="295"/>
      <c r="E77" s="175"/>
      <c r="F77" s="347"/>
      <c r="G77" s="347"/>
      <c r="H77" s="347"/>
      <c r="I77" s="295"/>
      <c r="J77" s="176"/>
      <c r="K77" s="210"/>
      <c r="L77" s="356"/>
      <c r="M77" s="333"/>
      <c r="N77" s="333"/>
      <c r="O77" s="333"/>
      <c r="P77" s="334"/>
      <c r="Q77" s="333"/>
      <c r="R77" s="334"/>
      <c r="S77" s="333"/>
      <c r="T77" s="335"/>
    </row>
    <row r="78" spans="1:20" ht="16.5" customHeight="1" x14ac:dyDescent="0.2">
      <c r="A78" s="346"/>
      <c r="B78" s="347"/>
      <c r="C78" s="295"/>
      <c r="D78" s="295"/>
      <c r="E78" s="175"/>
      <c r="F78" s="347"/>
      <c r="G78" s="347"/>
      <c r="H78" s="347"/>
      <c r="I78" s="295"/>
      <c r="J78" s="176"/>
      <c r="K78" s="210"/>
      <c r="L78" s="356"/>
      <c r="M78" s="333"/>
      <c r="N78" s="333"/>
      <c r="O78" s="333"/>
      <c r="P78" s="334"/>
      <c r="Q78" s="333"/>
      <c r="R78" s="334"/>
      <c r="S78" s="333"/>
      <c r="T78" s="335"/>
    </row>
    <row r="79" spans="1:20" ht="16.5" customHeight="1" x14ac:dyDescent="0.2">
      <c r="A79" s="346"/>
      <c r="B79" s="347"/>
      <c r="C79" s="295"/>
      <c r="D79" s="295"/>
      <c r="E79" s="175"/>
      <c r="F79" s="347"/>
      <c r="G79" s="347"/>
      <c r="H79" s="347"/>
      <c r="I79" s="295"/>
      <c r="J79" s="176"/>
      <c r="K79" s="210"/>
      <c r="L79" s="356"/>
      <c r="M79" s="333"/>
      <c r="N79" s="333"/>
      <c r="O79" s="333"/>
      <c r="P79" s="334"/>
      <c r="Q79" s="333"/>
      <c r="R79" s="334"/>
      <c r="S79" s="333"/>
      <c r="T79" s="335"/>
    </row>
    <row r="80" spans="1:20" ht="16.5" customHeight="1" x14ac:dyDescent="0.2">
      <c r="A80" s="346"/>
      <c r="B80" s="347"/>
      <c r="C80" s="295"/>
      <c r="D80" s="295"/>
      <c r="E80" s="175"/>
      <c r="F80" s="347"/>
      <c r="G80" s="347"/>
      <c r="H80" s="347"/>
      <c r="I80" s="295"/>
      <c r="J80" s="176"/>
      <c r="K80" s="210"/>
      <c r="L80" s="356"/>
      <c r="M80" s="333"/>
      <c r="N80" s="333"/>
      <c r="O80" s="333"/>
      <c r="P80" s="334"/>
      <c r="Q80" s="333"/>
      <c r="R80" s="334"/>
      <c r="S80" s="333"/>
      <c r="T80" s="335"/>
    </row>
    <row r="81" spans="1:20" ht="16.5" customHeight="1" x14ac:dyDescent="0.2">
      <c r="A81" s="346"/>
      <c r="B81" s="347"/>
      <c r="C81" s="295"/>
      <c r="D81" s="295"/>
      <c r="E81" s="175"/>
      <c r="F81" s="347"/>
      <c r="G81" s="347"/>
      <c r="H81" s="347"/>
      <c r="I81" s="295"/>
      <c r="J81" s="176"/>
      <c r="K81" s="210"/>
      <c r="L81" s="356"/>
      <c r="M81" s="333"/>
      <c r="N81" s="333"/>
      <c r="O81" s="333"/>
      <c r="P81" s="334"/>
      <c r="Q81" s="333"/>
      <c r="R81" s="334"/>
      <c r="S81" s="333"/>
      <c r="T81" s="335"/>
    </row>
    <row r="82" spans="1:20" ht="16.5" customHeight="1" x14ac:dyDescent="0.2">
      <c r="A82" s="346"/>
      <c r="B82" s="347"/>
      <c r="C82" s="295"/>
      <c r="D82" s="295"/>
      <c r="E82" s="175"/>
      <c r="F82" s="347"/>
      <c r="G82" s="347"/>
      <c r="H82" s="347"/>
      <c r="I82" s="295"/>
      <c r="J82" s="176"/>
      <c r="K82" s="210"/>
      <c r="L82" s="356"/>
      <c r="M82" s="333"/>
      <c r="N82" s="333"/>
      <c r="O82" s="333"/>
      <c r="P82" s="334"/>
      <c r="Q82" s="333"/>
      <c r="R82" s="334"/>
      <c r="S82" s="333"/>
      <c r="T82" s="335"/>
    </row>
    <row r="83" spans="1:20" ht="16.5" customHeight="1" x14ac:dyDescent="0.2">
      <c r="A83" s="346"/>
      <c r="B83" s="347"/>
      <c r="C83" s="295"/>
      <c r="D83" s="295"/>
      <c r="E83" s="175"/>
      <c r="F83" s="347"/>
      <c r="G83" s="347"/>
      <c r="H83" s="347"/>
      <c r="I83" s="295"/>
      <c r="J83" s="176"/>
      <c r="K83" s="210"/>
      <c r="L83" s="356"/>
      <c r="M83" s="333"/>
      <c r="N83" s="333"/>
      <c r="O83" s="333"/>
      <c r="P83" s="334"/>
      <c r="Q83" s="333"/>
      <c r="R83" s="334"/>
      <c r="S83" s="333"/>
      <c r="T83" s="335"/>
    </row>
    <row r="84" spans="1:20" ht="16.5" customHeight="1" x14ac:dyDescent="0.2">
      <c r="A84" s="346"/>
      <c r="B84" s="347"/>
      <c r="C84" s="295"/>
      <c r="D84" s="295"/>
      <c r="E84" s="175"/>
      <c r="F84" s="347"/>
      <c r="G84" s="347"/>
      <c r="H84" s="347"/>
      <c r="I84" s="295"/>
      <c r="J84" s="176"/>
      <c r="K84" s="210"/>
      <c r="L84" s="356"/>
      <c r="M84" s="333"/>
      <c r="N84" s="333"/>
      <c r="O84" s="333"/>
      <c r="P84" s="334"/>
      <c r="Q84" s="333"/>
      <c r="R84" s="333"/>
      <c r="S84" s="333"/>
      <c r="T84" s="335"/>
    </row>
    <row r="85" spans="1:20" ht="16.5" customHeight="1" x14ac:dyDescent="0.2">
      <c r="A85" s="346"/>
      <c r="B85" s="347"/>
      <c r="C85" s="295"/>
      <c r="D85" s="295"/>
      <c r="E85" s="175"/>
      <c r="F85" s="347"/>
      <c r="G85" s="347"/>
      <c r="H85" s="347"/>
      <c r="I85" s="295"/>
      <c r="J85" s="176"/>
      <c r="K85" s="210"/>
      <c r="L85" s="356"/>
      <c r="M85" s="333"/>
      <c r="N85" s="333"/>
      <c r="O85" s="333"/>
      <c r="P85" s="334"/>
      <c r="Q85" s="333"/>
      <c r="R85" s="334"/>
      <c r="S85" s="333"/>
      <c r="T85" s="335"/>
    </row>
    <row r="86" spans="1:20" ht="16.5" customHeight="1" x14ac:dyDescent="0.2">
      <c r="A86" s="346"/>
      <c r="B86" s="347"/>
      <c r="C86" s="295"/>
      <c r="D86" s="295"/>
      <c r="E86" s="175"/>
      <c r="F86" s="347"/>
      <c r="G86" s="347"/>
      <c r="H86" s="347"/>
      <c r="I86" s="295"/>
      <c r="J86" s="176"/>
      <c r="K86" s="210"/>
      <c r="L86" s="356"/>
      <c r="M86" s="333"/>
      <c r="N86" s="333"/>
      <c r="O86" s="333"/>
      <c r="P86" s="334"/>
      <c r="Q86" s="333"/>
      <c r="R86" s="334"/>
      <c r="S86" s="333"/>
      <c r="T86" s="335"/>
    </row>
    <row r="87" spans="1:20" ht="16.5" customHeight="1" x14ac:dyDescent="0.2">
      <c r="A87" s="346"/>
      <c r="B87" s="347"/>
      <c r="C87" s="295"/>
      <c r="D87" s="295"/>
      <c r="E87" s="175"/>
      <c r="F87" s="347"/>
      <c r="G87" s="347"/>
      <c r="H87" s="347"/>
      <c r="I87" s="295"/>
      <c r="J87" s="176"/>
      <c r="K87" s="210"/>
      <c r="L87" s="356"/>
      <c r="M87" s="333"/>
      <c r="N87" s="333"/>
      <c r="O87" s="333"/>
      <c r="P87" s="333"/>
      <c r="Q87" s="333"/>
      <c r="R87" s="334"/>
      <c r="S87" s="333"/>
      <c r="T87" s="335"/>
    </row>
    <row r="88" spans="1:20" ht="16.5" customHeight="1" x14ac:dyDescent="0.2">
      <c r="A88" s="346"/>
      <c r="B88" s="347"/>
      <c r="C88" s="295"/>
      <c r="D88" s="295"/>
      <c r="E88" s="175"/>
      <c r="F88" s="347"/>
      <c r="G88" s="347"/>
      <c r="H88" s="347"/>
      <c r="I88" s="295"/>
      <c r="J88" s="176"/>
      <c r="K88" s="210"/>
      <c r="L88" s="356"/>
      <c r="M88" s="333"/>
      <c r="N88" s="333"/>
      <c r="O88" s="333"/>
      <c r="P88" s="333"/>
      <c r="Q88" s="333"/>
      <c r="R88" s="334"/>
      <c r="S88" s="333"/>
      <c r="T88" s="335"/>
    </row>
    <row r="89" spans="1:20" ht="16.5" customHeight="1" x14ac:dyDescent="0.2">
      <c r="A89" s="346"/>
      <c r="B89" s="347"/>
      <c r="C89" s="295"/>
      <c r="D89" s="295"/>
      <c r="E89" s="175"/>
      <c r="F89" s="347"/>
      <c r="G89" s="347"/>
      <c r="H89" s="347"/>
      <c r="I89" s="295"/>
      <c r="J89" s="176"/>
      <c r="K89" s="210"/>
      <c r="L89" s="356"/>
      <c r="M89" s="333"/>
      <c r="N89" s="333"/>
      <c r="O89" s="333"/>
      <c r="P89" s="334"/>
      <c r="Q89" s="333"/>
      <c r="R89" s="334"/>
      <c r="S89" s="333"/>
      <c r="T89" s="335"/>
    </row>
    <row r="90" spans="1:20" ht="16.5" customHeight="1" x14ac:dyDescent="0.2">
      <c r="A90" s="346"/>
      <c r="B90" s="347"/>
      <c r="C90" s="295"/>
      <c r="D90" s="295"/>
      <c r="E90" s="175"/>
      <c r="F90" s="347"/>
      <c r="G90" s="347"/>
      <c r="H90" s="347"/>
      <c r="I90" s="295"/>
      <c r="J90" s="176"/>
      <c r="K90" s="210"/>
      <c r="L90" s="356"/>
      <c r="M90" s="333"/>
      <c r="N90" s="333"/>
      <c r="O90" s="333"/>
      <c r="P90" s="334"/>
      <c r="Q90" s="333"/>
      <c r="R90" s="334"/>
      <c r="S90" s="333"/>
      <c r="T90" s="335"/>
    </row>
    <row r="91" spans="1:20" ht="16.5" customHeight="1" x14ac:dyDescent="0.2">
      <c r="A91" s="346"/>
      <c r="B91" s="347"/>
      <c r="C91" s="295"/>
      <c r="D91" s="295"/>
      <c r="E91" s="175"/>
      <c r="F91" s="347"/>
      <c r="G91" s="347"/>
      <c r="H91" s="347"/>
      <c r="I91" s="295"/>
      <c r="J91" s="176"/>
      <c r="K91" s="210"/>
      <c r="L91" s="356"/>
      <c r="M91" s="333"/>
      <c r="N91" s="333"/>
      <c r="O91" s="333"/>
      <c r="P91" s="334"/>
      <c r="Q91" s="333"/>
      <c r="R91" s="334"/>
      <c r="S91" s="333"/>
      <c r="T91" s="335"/>
    </row>
    <row r="92" spans="1:20" ht="16.5" customHeight="1" x14ac:dyDescent="0.2">
      <c r="A92" s="346"/>
      <c r="B92" s="347"/>
      <c r="C92" s="295"/>
      <c r="D92" s="295"/>
      <c r="E92" s="175"/>
      <c r="F92" s="347"/>
      <c r="G92" s="347"/>
      <c r="H92" s="347"/>
      <c r="I92" s="295"/>
      <c r="J92" s="176"/>
      <c r="K92" s="210"/>
      <c r="L92" s="356"/>
      <c r="M92" s="333"/>
      <c r="N92" s="333"/>
      <c r="O92" s="333"/>
      <c r="P92" s="334"/>
      <c r="Q92" s="333"/>
      <c r="R92" s="334"/>
      <c r="S92" s="333"/>
      <c r="T92" s="335"/>
    </row>
    <row r="93" spans="1:20" ht="16.5" customHeight="1" x14ac:dyDescent="0.2">
      <c r="A93" s="346"/>
      <c r="B93" s="347"/>
      <c r="C93" s="295"/>
      <c r="D93" s="295"/>
      <c r="E93" s="175"/>
      <c r="F93" s="347"/>
      <c r="G93" s="347"/>
      <c r="H93" s="347"/>
      <c r="I93" s="295"/>
      <c r="J93" s="176"/>
      <c r="K93" s="210"/>
      <c r="L93" s="356"/>
      <c r="M93" s="333"/>
      <c r="N93" s="333"/>
      <c r="O93" s="333"/>
      <c r="P93" s="334"/>
      <c r="Q93" s="333"/>
      <c r="R93" s="334"/>
      <c r="S93" s="333"/>
      <c r="T93" s="335"/>
    </row>
    <row r="94" spans="1:20" ht="16.5" customHeight="1" x14ac:dyDescent="0.2">
      <c r="A94" s="346"/>
      <c r="B94" s="347"/>
      <c r="C94" s="295"/>
      <c r="D94" s="295"/>
      <c r="E94" s="175"/>
      <c r="F94" s="347"/>
      <c r="G94" s="347"/>
      <c r="H94" s="347"/>
      <c r="I94" s="295"/>
      <c r="J94" s="176"/>
      <c r="K94" s="210"/>
      <c r="L94" s="356"/>
      <c r="M94" s="333"/>
      <c r="N94" s="333"/>
      <c r="O94" s="333"/>
      <c r="P94" s="334"/>
      <c r="Q94" s="333"/>
      <c r="R94" s="334"/>
      <c r="S94" s="333"/>
      <c r="T94" s="335"/>
    </row>
    <row r="95" spans="1:20" ht="16.5" customHeight="1" x14ac:dyDescent="0.2">
      <c r="A95" s="346"/>
      <c r="B95" s="347"/>
      <c r="C95" s="295"/>
      <c r="D95" s="295"/>
      <c r="E95" s="175"/>
      <c r="F95" s="347"/>
      <c r="G95" s="347"/>
      <c r="H95" s="347"/>
      <c r="I95" s="295"/>
      <c r="J95" s="176"/>
      <c r="K95" s="210"/>
      <c r="L95" s="356"/>
      <c r="M95" s="333"/>
      <c r="N95" s="333"/>
      <c r="O95" s="333"/>
      <c r="P95" s="334"/>
      <c r="Q95" s="333"/>
      <c r="R95" s="334"/>
      <c r="S95" s="333"/>
      <c r="T95" s="335"/>
    </row>
    <row r="96" spans="1:20" ht="16.5" customHeight="1" x14ac:dyDescent="0.2">
      <c r="A96" s="346"/>
      <c r="B96" s="347"/>
      <c r="C96" s="295"/>
      <c r="D96" s="295"/>
      <c r="E96" s="175"/>
      <c r="F96" s="347"/>
      <c r="G96" s="347"/>
      <c r="H96" s="347"/>
      <c r="I96" s="295"/>
      <c r="J96" s="176"/>
      <c r="K96" s="210"/>
      <c r="L96" s="356"/>
      <c r="M96" s="333"/>
      <c r="N96" s="333"/>
      <c r="O96" s="333"/>
      <c r="P96" s="334"/>
      <c r="Q96" s="333"/>
      <c r="R96" s="334"/>
      <c r="S96" s="333"/>
      <c r="T96" s="335"/>
    </row>
    <row r="97" spans="1:20" ht="16.5" customHeight="1" x14ac:dyDescent="0.2">
      <c r="A97" s="346"/>
      <c r="B97" s="347"/>
      <c r="C97" s="295"/>
      <c r="D97" s="295"/>
      <c r="E97" s="175"/>
      <c r="F97" s="347"/>
      <c r="G97" s="347"/>
      <c r="H97" s="347"/>
      <c r="I97" s="295"/>
      <c r="J97" s="176"/>
      <c r="K97" s="210"/>
      <c r="L97" s="356"/>
      <c r="M97" s="333"/>
      <c r="N97" s="333"/>
      <c r="O97" s="333"/>
      <c r="P97" s="334"/>
      <c r="Q97" s="333"/>
      <c r="R97" s="334"/>
      <c r="S97" s="333"/>
      <c r="T97" s="335"/>
    </row>
    <row r="98" spans="1:20" ht="16.5" customHeight="1" x14ac:dyDescent="0.2">
      <c r="A98" s="346"/>
      <c r="B98" s="347"/>
      <c r="C98" s="295"/>
      <c r="D98" s="295"/>
      <c r="E98" s="175"/>
      <c r="F98" s="347"/>
      <c r="G98" s="347"/>
      <c r="H98" s="347"/>
      <c r="I98" s="295"/>
      <c r="J98" s="176"/>
      <c r="K98" s="210"/>
      <c r="L98" s="356"/>
      <c r="M98" s="333"/>
      <c r="N98" s="333"/>
      <c r="O98" s="333"/>
      <c r="P98" s="334"/>
      <c r="Q98" s="333"/>
      <c r="R98" s="334"/>
      <c r="S98" s="333"/>
      <c r="T98" s="335"/>
    </row>
    <row r="99" spans="1:20" ht="16.5" customHeight="1" x14ac:dyDescent="0.2">
      <c r="A99" s="346"/>
      <c r="B99" s="347"/>
      <c r="C99" s="295"/>
      <c r="D99" s="295"/>
      <c r="E99" s="175"/>
      <c r="F99" s="347"/>
      <c r="G99" s="347"/>
      <c r="H99" s="347"/>
      <c r="I99" s="295"/>
      <c r="J99" s="176"/>
      <c r="K99" s="210"/>
      <c r="L99" s="356"/>
      <c r="M99" s="333"/>
      <c r="N99" s="333"/>
      <c r="O99" s="333"/>
      <c r="P99" s="334"/>
      <c r="Q99" s="333"/>
      <c r="R99" s="334"/>
      <c r="S99" s="333"/>
      <c r="T99" s="335"/>
    </row>
    <row r="100" spans="1:20" ht="16.5" customHeight="1" x14ac:dyDescent="0.2">
      <c r="A100" s="346"/>
      <c r="B100" s="347"/>
      <c r="C100" s="295"/>
      <c r="D100" s="295"/>
      <c r="E100" s="175"/>
      <c r="F100" s="347"/>
      <c r="G100" s="347"/>
      <c r="H100" s="347"/>
      <c r="I100" s="295"/>
      <c r="J100" s="176"/>
      <c r="K100" s="210"/>
      <c r="L100" s="356"/>
      <c r="M100" s="333"/>
      <c r="N100" s="333"/>
      <c r="O100" s="333"/>
      <c r="P100" s="334"/>
      <c r="Q100" s="333"/>
      <c r="R100" s="334"/>
      <c r="S100" s="333"/>
      <c r="T100" s="335"/>
    </row>
    <row r="101" spans="1:20" ht="16.5" customHeight="1" x14ac:dyDescent="0.2">
      <c r="A101" s="346"/>
      <c r="B101" s="347"/>
      <c r="C101" s="295"/>
      <c r="D101" s="295"/>
      <c r="E101" s="175"/>
      <c r="F101" s="347"/>
      <c r="G101" s="347"/>
      <c r="H101" s="347"/>
      <c r="I101" s="295"/>
      <c r="J101" s="176"/>
      <c r="K101" s="210"/>
      <c r="L101" s="356"/>
      <c r="M101" s="333"/>
      <c r="N101" s="333"/>
      <c r="O101" s="333"/>
      <c r="P101" s="334"/>
      <c r="Q101" s="333"/>
      <c r="R101" s="334"/>
      <c r="S101" s="333"/>
      <c r="T101" s="335"/>
    </row>
    <row r="102" spans="1:20" ht="16.5" customHeight="1" x14ac:dyDescent="0.2">
      <c r="A102" s="346"/>
      <c r="B102" s="347"/>
      <c r="C102" s="295"/>
      <c r="D102" s="295"/>
      <c r="E102" s="175"/>
      <c r="F102" s="347"/>
      <c r="G102" s="347"/>
      <c r="H102" s="347"/>
      <c r="I102" s="295"/>
      <c r="J102" s="176"/>
      <c r="K102" s="210"/>
      <c r="L102" s="356"/>
      <c r="M102" s="333"/>
      <c r="N102" s="333"/>
      <c r="O102" s="333"/>
      <c r="P102" s="334"/>
      <c r="Q102" s="333"/>
      <c r="R102" s="334"/>
      <c r="S102" s="333"/>
      <c r="T102" s="335"/>
    </row>
    <row r="103" spans="1:20" ht="16.5" customHeight="1" x14ac:dyDescent="0.2">
      <c r="A103" s="346"/>
      <c r="B103" s="347"/>
      <c r="C103" s="295"/>
      <c r="D103" s="295"/>
      <c r="E103" s="175"/>
      <c r="F103" s="347"/>
      <c r="G103" s="347"/>
      <c r="H103" s="347"/>
      <c r="I103" s="295"/>
      <c r="J103" s="176"/>
      <c r="K103" s="210"/>
      <c r="L103" s="356"/>
      <c r="M103" s="333"/>
      <c r="N103" s="333"/>
      <c r="O103" s="333"/>
      <c r="P103" s="334"/>
      <c r="Q103" s="333"/>
      <c r="R103" s="334"/>
      <c r="S103" s="333"/>
      <c r="T103" s="335"/>
    </row>
    <row r="104" spans="1:20" ht="16.5" customHeight="1" x14ac:dyDescent="0.2">
      <c r="A104" s="346"/>
      <c r="B104" s="347"/>
      <c r="C104" s="295"/>
      <c r="D104" s="295"/>
      <c r="E104" s="175"/>
      <c r="F104" s="347"/>
      <c r="G104" s="347"/>
      <c r="H104" s="347"/>
      <c r="I104" s="295"/>
      <c r="J104" s="176"/>
      <c r="K104" s="210"/>
      <c r="L104" s="356"/>
      <c r="M104" s="333"/>
      <c r="N104" s="333"/>
      <c r="O104" s="333"/>
      <c r="P104" s="334"/>
      <c r="Q104" s="333"/>
      <c r="R104" s="334"/>
      <c r="S104" s="333"/>
      <c r="T104" s="335"/>
    </row>
    <row r="105" spans="1:20" ht="16.5" customHeight="1" x14ac:dyDescent="0.2">
      <c r="A105" s="346"/>
      <c r="B105" s="347"/>
      <c r="C105" s="295"/>
      <c r="D105" s="295"/>
      <c r="E105" s="175"/>
      <c r="F105" s="347"/>
      <c r="G105" s="347"/>
      <c r="H105" s="347"/>
      <c r="I105" s="295"/>
      <c r="J105" s="176"/>
      <c r="K105" s="210"/>
      <c r="L105" s="356"/>
      <c r="M105" s="333"/>
      <c r="N105" s="333"/>
      <c r="O105" s="333"/>
      <c r="P105" s="334"/>
      <c r="Q105" s="333"/>
      <c r="R105" s="334"/>
      <c r="S105" s="333"/>
      <c r="T105" s="335"/>
    </row>
    <row r="106" spans="1:20" ht="16.5" customHeight="1" x14ac:dyDescent="0.2">
      <c r="A106" s="346"/>
      <c r="B106" s="347"/>
      <c r="C106" s="295"/>
      <c r="D106" s="295"/>
      <c r="E106" s="175"/>
      <c r="F106" s="347"/>
      <c r="G106" s="347"/>
      <c r="H106" s="347"/>
      <c r="I106" s="295"/>
      <c r="J106" s="176"/>
      <c r="K106" s="210"/>
      <c r="L106" s="356"/>
      <c r="M106" s="333"/>
      <c r="N106" s="333"/>
      <c r="O106" s="333"/>
      <c r="P106" s="334"/>
      <c r="Q106" s="333"/>
      <c r="R106" s="334"/>
      <c r="S106" s="333"/>
      <c r="T106" s="335"/>
    </row>
    <row r="107" spans="1:20" ht="16.5" customHeight="1" x14ac:dyDescent="0.2">
      <c r="A107" s="346"/>
      <c r="B107" s="347"/>
      <c r="C107" s="295"/>
      <c r="D107" s="295"/>
      <c r="E107" s="175"/>
      <c r="F107" s="347"/>
      <c r="G107" s="347"/>
      <c r="H107" s="347"/>
      <c r="I107" s="295"/>
      <c r="J107" s="176"/>
      <c r="K107" s="210"/>
      <c r="L107" s="356"/>
      <c r="M107" s="333"/>
      <c r="N107" s="333"/>
      <c r="O107" s="333"/>
      <c r="P107" s="334"/>
      <c r="Q107" s="333"/>
      <c r="R107" s="334"/>
      <c r="S107" s="333"/>
      <c r="T107" s="335"/>
    </row>
    <row r="108" spans="1:20" ht="16.5" customHeight="1" x14ac:dyDescent="0.2">
      <c r="A108" s="346"/>
      <c r="B108" s="347"/>
      <c r="C108" s="295"/>
      <c r="D108" s="295"/>
      <c r="E108" s="175"/>
      <c r="F108" s="347"/>
      <c r="G108" s="347"/>
      <c r="H108" s="347"/>
      <c r="I108" s="295"/>
      <c r="J108" s="176"/>
      <c r="K108" s="210"/>
      <c r="L108" s="356"/>
      <c r="M108" s="333"/>
      <c r="N108" s="333"/>
      <c r="O108" s="333"/>
      <c r="P108" s="334"/>
      <c r="Q108" s="333"/>
      <c r="R108" s="334"/>
      <c r="S108" s="333"/>
      <c r="T108" s="335"/>
    </row>
    <row r="109" spans="1:20" ht="16.5" customHeight="1" x14ac:dyDescent="0.2">
      <c r="A109" s="346"/>
      <c r="B109" s="347"/>
      <c r="C109" s="295"/>
      <c r="D109" s="295"/>
      <c r="E109" s="175"/>
      <c r="F109" s="347"/>
      <c r="G109" s="347"/>
      <c r="H109" s="347"/>
      <c r="I109" s="295"/>
      <c r="J109" s="176"/>
      <c r="K109" s="210"/>
      <c r="L109" s="356"/>
      <c r="M109" s="333"/>
      <c r="N109" s="333"/>
      <c r="O109" s="333"/>
      <c r="P109" s="334"/>
      <c r="Q109" s="333"/>
      <c r="R109" s="334"/>
      <c r="S109" s="333"/>
      <c r="T109" s="335"/>
    </row>
    <row r="110" spans="1:20" ht="16.5" customHeight="1" x14ac:dyDescent="0.2">
      <c r="A110" s="346"/>
      <c r="B110" s="347"/>
      <c r="C110" s="295"/>
      <c r="D110" s="295"/>
      <c r="E110" s="175"/>
      <c r="F110" s="347"/>
      <c r="G110" s="347"/>
      <c r="H110" s="347"/>
      <c r="I110" s="295"/>
      <c r="J110" s="176"/>
      <c r="K110" s="210"/>
      <c r="L110" s="356"/>
      <c r="M110" s="333"/>
      <c r="N110" s="333"/>
      <c r="O110" s="333"/>
      <c r="P110" s="334"/>
      <c r="Q110" s="333"/>
      <c r="R110" s="334"/>
      <c r="S110" s="333"/>
      <c r="T110" s="335"/>
    </row>
    <row r="111" spans="1:20" ht="16.5" customHeight="1" x14ac:dyDescent="0.2">
      <c r="A111" s="346"/>
      <c r="B111" s="347"/>
      <c r="C111" s="295"/>
      <c r="D111" s="295"/>
      <c r="E111" s="175"/>
      <c r="F111" s="347"/>
      <c r="G111" s="347"/>
      <c r="H111" s="347"/>
      <c r="I111" s="295"/>
      <c r="J111" s="176"/>
      <c r="K111" s="210"/>
      <c r="L111" s="356"/>
      <c r="M111" s="333"/>
      <c r="N111" s="333"/>
      <c r="O111" s="333"/>
      <c r="P111" s="334"/>
      <c r="Q111" s="333"/>
      <c r="R111" s="334"/>
      <c r="S111" s="333"/>
      <c r="T111" s="335"/>
    </row>
    <row r="112" spans="1:20" ht="16.5" customHeight="1" x14ac:dyDescent="0.2">
      <c r="A112" s="346"/>
      <c r="B112" s="347"/>
      <c r="C112" s="295"/>
      <c r="D112" s="295"/>
      <c r="E112" s="175"/>
      <c r="F112" s="347"/>
      <c r="G112" s="347"/>
      <c r="H112" s="347"/>
      <c r="I112" s="295"/>
      <c r="J112" s="176"/>
      <c r="K112" s="210"/>
      <c r="L112" s="356"/>
      <c r="M112" s="333"/>
      <c r="N112" s="333"/>
      <c r="O112" s="333"/>
      <c r="P112" s="334"/>
      <c r="Q112" s="333"/>
      <c r="R112" s="334"/>
      <c r="S112" s="333"/>
      <c r="T112" s="335"/>
    </row>
    <row r="113" spans="1:20" ht="16.5" customHeight="1" x14ac:dyDescent="0.2">
      <c r="A113" s="346"/>
      <c r="B113" s="347"/>
      <c r="C113" s="295"/>
      <c r="D113" s="295"/>
      <c r="E113" s="175"/>
      <c r="F113" s="347"/>
      <c r="G113" s="347"/>
      <c r="H113" s="347"/>
      <c r="I113" s="295"/>
      <c r="J113" s="176"/>
      <c r="K113" s="210"/>
      <c r="L113" s="356"/>
      <c r="M113" s="333"/>
      <c r="N113" s="333"/>
      <c r="O113" s="333"/>
      <c r="P113" s="334"/>
      <c r="Q113" s="333"/>
      <c r="R113" s="334"/>
      <c r="S113" s="333"/>
      <c r="T113" s="335"/>
    </row>
    <row r="114" spans="1:20" ht="16.5" customHeight="1" x14ac:dyDescent="0.2">
      <c r="A114" s="346"/>
      <c r="B114" s="347"/>
      <c r="C114" s="295"/>
      <c r="D114" s="295"/>
      <c r="E114" s="175"/>
      <c r="F114" s="347"/>
      <c r="G114" s="347"/>
      <c r="H114" s="347"/>
      <c r="I114" s="295"/>
      <c r="J114" s="176"/>
      <c r="K114" s="210"/>
      <c r="L114" s="356"/>
      <c r="M114" s="333"/>
      <c r="N114" s="333"/>
      <c r="O114" s="333"/>
      <c r="P114" s="334"/>
      <c r="Q114" s="333"/>
      <c r="R114" s="334"/>
      <c r="S114" s="333"/>
      <c r="T114" s="335"/>
    </row>
    <row r="115" spans="1:20" ht="16.5" customHeight="1" x14ac:dyDescent="0.2">
      <c r="A115" s="346"/>
      <c r="B115" s="347"/>
      <c r="C115" s="295"/>
      <c r="D115" s="295"/>
      <c r="E115" s="175"/>
      <c r="F115" s="347"/>
      <c r="G115" s="347"/>
      <c r="H115" s="347"/>
      <c r="I115" s="295"/>
      <c r="J115" s="176"/>
      <c r="K115" s="210"/>
      <c r="L115" s="356"/>
      <c r="M115" s="333"/>
      <c r="N115" s="333"/>
      <c r="O115" s="333"/>
      <c r="P115" s="334"/>
      <c r="Q115" s="333"/>
      <c r="R115" s="334"/>
      <c r="S115" s="333"/>
      <c r="T115" s="335"/>
    </row>
    <row r="116" spans="1:20" ht="16.5" customHeight="1" x14ac:dyDescent="0.2">
      <c r="A116" s="346"/>
      <c r="B116" s="347"/>
      <c r="C116" s="295"/>
      <c r="D116" s="295"/>
      <c r="E116" s="175"/>
      <c r="F116" s="347"/>
      <c r="G116" s="347"/>
      <c r="H116" s="347"/>
      <c r="I116" s="295"/>
      <c r="J116" s="176"/>
      <c r="K116" s="210"/>
      <c r="L116" s="356"/>
      <c r="M116" s="333"/>
      <c r="N116" s="333"/>
      <c r="O116" s="333"/>
      <c r="P116" s="334"/>
      <c r="Q116" s="333"/>
      <c r="R116" s="334"/>
      <c r="S116" s="333"/>
      <c r="T116" s="335"/>
    </row>
    <row r="117" spans="1:20" ht="16.5" customHeight="1" x14ac:dyDescent="0.2">
      <c r="A117" s="346"/>
      <c r="B117" s="347"/>
      <c r="C117" s="295"/>
      <c r="D117" s="295"/>
      <c r="E117" s="175"/>
      <c r="F117" s="347"/>
      <c r="G117" s="347"/>
      <c r="H117" s="347"/>
      <c r="I117" s="295"/>
      <c r="J117" s="176"/>
      <c r="K117" s="210"/>
      <c r="L117" s="356"/>
      <c r="M117" s="333"/>
      <c r="N117" s="333"/>
      <c r="O117" s="333"/>
      <c r="P117" s="334"/>
      <c r="Q117" s="333"/>
      <c r="R117" s="334"/>
      <c r="S117" s="333"/>
      <c r="T117" s="335"/>
    </row>
    <row r="118" spans="1:20" ht="16.5" customHeight="1" x14ac:dyDescent="0.2">
      <c r="A118" s="346"/>
      <c r="B118" s="347"/>
      <c r="C118" s="295"/>
      <c r="D118" s="295"/>
      <c r="E118" s="175"/>
      <c r="F118" s="347"/>
      <c r="G118" s="347"/>
      <c r="H118" s="347"/>
      <c r="I118" s="295"/>
      <c r="J118" s="176"/>
      <c r="K118" s="210"/>
      <c r="L118" s="356"/>
      <c r="M118" s="333"/>
      <c r="N118" s="333"/>
      <c r="O118" s="333"/>
      <c r="P118" s="334"/>
      <c r="Q118" s="333"/>
      <c r="R118" s="334"/>
      <c r="S118" s="333"/>
      <c r="T118" s="335"/>
    </row>
    <row r="119" spans="1:20" ht="16.5" customHeight="1" x14ac:dyDescent="0.2">
      <c r="A119" s="346"/>
      <c r="B119" s="347"/>
      <c r="C119" s="295"/>
      <c r="D119" s="295"/>
      <c r="E119" s="175"/>
      <c r="F119" s="347"/>
      <c r="G119" s="347"/>
      <c r="H119" s="347"/>
      <c r="I119" s="295"/>
      <c r="J119" s="176"/>
      <c r="K119" s="210"/>
      <c r="L119" s="356"/>
      <c r="M119" s="333"/>
      <c r="N119" s="333"/>
      <c r="O119" s="333"/>
      <c r="P119" s="334"/>
      <c r="Q119" s="333"/>
      <c r="R119" s="334"/>
      <c r="S119" s="333"/>
      <c r="T119" s="335"/>
    </row>
    <row r="120" spans="1:20" ht="16.5" customHeight="1" x14ac:dyDescent="0.2">
      <c r="A120" s="346"/>
      <c r="B120" s="347"/>
      <c r="C120" s="295"/>
      <c r="D120" s="295"/>
      <c r="E120" s="175"/>
      <c r="F120" s="347"/>
      <c r="G120" s="347"/>
      <c r="H120" s="347"/>
      <c r="I120" s="295"/>
      <c r="J120" s="176"/>
      <c r="K120" s="210"/>
      <c r="L120" s="356"/>
      <c r="M120" s="333"/>
      <c r="N120" s="333"/>
      <c r="O120" s="333"/>
      <c r="P120" s="334"/>
      <c r="Q120" s="333"/>
      <c r="R120" s="334"/>
      <c r="S120" s="333"/>
      <c r="T120" s="335"/>
    </row>
    <row r="121" spans="1:20" ht="16.5" customHeight="1" x14ac:dyDescent="0.2">
      <c r="A121" s="346"/>
      <c r="B121" s="347"/>
      <c r="C121" s="295"/>
      <c r="D121" s="295"/>
      <c r="E121" s="175"/>
      <c r="F121" s="347"/>
      <c r="G121" s="347"/>
      <c r="H121" s="347"/>
      <c r="I121" s="295"/>
      <c r="J121" s="176"/>
      <c r="K121" s="210"/>
      <c r="L121" s="356"/>
      <c r="M121" s="333"/>
      <c r="N121" s="333"/>
      <c r="O121" s="333"/>
      <c r="P121" s="334"/>
      <c r="Q121" s="333"/>
      <c r="R121" s="334"/>
      <c r="S121" s="333"/>
      <c r="T121" s="335"/>
    </row>
    <row r="122" spans="1:20" ht="16.5" customHeight="1" x14ac:dyDescent="0.2">
      <c r="A122" s="346"/>
      <c r="B122" s="347"/>
      <c r="C122" s="295"/>
      <c r="D122" s="295"/>
      <c r="E122" s="175"/>
      <c r="F122" s="347"/>
      <c r="G122" s="347"/>
      <c r="H122" s="347"/>
      <c r="I122" s="295"/>
      <c r="J122" s="176"/>
      <c r="K122" s="210"/>
      <c r="L122" s="356"/>
      <c r="M122" s="333"/>
      <c r="N122" s="333"/>
      <c r="O122" s="333"/>
      <c r="P122" s="334"/>
      <c r="Q122" s="333"/>
      <c r="R122" s="334"/>
      <c r="S122" s="333"/>
      <c r="T122" s="335"/>
    </row>
    <row r="123" spans="1:20" ht="16.5" customHeight="1" x14ac:dyDescent="0.2">
      <c r="A123" s="346"/>
      <c r="B123" s="347"/>
      <c r="C123" s="295"/>
      <c r="D123" s="295"/>
      <c r="E123" s="175"/>
      <c r="F123" s="347"/>
      <c r="G123" s="347"/>
      <c r="H123" s="347"/>
      <c r="I123" s="295"/>
      <c r="J123" s="176"/>
      <c r="K123" s="210"/>
      <c r="L123" s="356"/>
      <c r="M123" s="333"/>
      <c r="N123" s="333"/>
      <c r="O123" s="333"/>
      <c r="P123" s="334"/>
      <c r="Q123" s="333"/>
      <c r="R123" s="334"/>
      <c r="S123" s="333"/>
      <c r="T123" s="335"/>
    </row>
    <row r="124" spans="1:20" ht="16.5" customHeight="1" x14ac:dyDescent="0.2">
      <c r="A124" s="346"/>
      <c r="B124" s="347"/>
      <c r="C124" s="295"/>
      <c r="D124" s="295"/>
      <c r="E124" s="175"/>
      <c r="F124" s="347"/>
      <c r="G124" s="347"/>
      <c r="H124" s="347"/>
      <c r="I124" s="295"/>
      <c r="J124" s="176"/>
      <c r="K124" s="210"/>
      <c r="L124" s="356"/>
      <c r="M124" s="333"/>
      <c r="N124" s="333"/>
      <c r="O124" s="333"/>
      <c r="P124" s="334"/>
      <c r="Q124" s="333"/>
      <c r="R124" s="334"/>
      <c r="S124" s="333"/>
      <c r="T124" s="335"/>
    </row>
    <row r="125" spans="1:20" ht="16.5" customHeight="1" x14ac:dyDescent="0.2">
      <c r="A125" s="346"/>
      <c r="B125" s="347"/>
      <c r="C125" s="295"/>
      <c r="D125" s="295"/>
      <c r="E125" s="175"/>
      <c r="F125" s="347"/>
      <c r="G125" s="347"/>
      <c r="H125" s="347"/>
      <c r="I125" s="295"/>
      <c r="J125" s="176"/>
      <c r="K125" s="210"/>
      <c r="L125" s="356"/>
      <c r="M125" s="333"/>
      <c r="N125" s="333"/>
      <c r="O125" s="333"/>
      <c r="P125" s="334"/>
      <c r="Q125" s="333"/>
      <c r="R125" s="334"/>
      <c r="S125" s="333"/>
      <c r="T125" s="335"/>
    </row>
    <row r="126" spans="1:20" ht="16.5" customHeight="1" x14ac:dyDescent="0.2">
      <c r="A126" s="346"/>
      <c r="B126" s="347"/>
      <c r="C126" s="295"/>
      <c r="D126" s="295"/>
      <c r="E126" s="175"/>
      <c r="F126" s="347"/>
      <c r="G126" s="347"/>
      <c r="H126" s="347"/>
      <c r="I126" s="295"/>
      <c r="J126" s="176"/>
      <c r="K126" s="210"/>
      <c r="L126" s="356"/>
      <c r="M126" s="333"/>
      <c r="N126" s="333"/>
      <c r="O126" s="333"/>
      <c r="P126" s="334"/>
      <c r="Q126" s="333"/>
      <c r="R126" s="334"/>
      <c r="S126" s="333"/>
      <c r="T126" s="335"/>
    </row>
    <row r="127" spans="1:20" ht="16.5" customHeight="1" x14ac:dyDescent="0.2">
      <c r="A127" s="346"/>
      <c r="B127" s="347"/>
      <c r="C127" s="295"/>
      <c r="D127" s="295"/>
      <c r="E127" s="347"/>
      <c r="F127" s="347"/>
      <c r="G127" s="347"/>
      <c r="H127" s="347"/>
      <c r="I127" s="295"/>
      <c r="J127" s="176"/>
      <c r="K127" s="210"/>
      <c r="L127" s="356"/>
      <c r="M127" s="333"/>
      <c r="N127" s="333"/>
      <c r="O127" s="333"/>
      <c r="P127" s="334"/>
      <c r="Q127" s="333"/>
      <c r="R127" s="334"/>
      <c r="S127" s="333"/>
      <c r="T127" s="335"/>
    </row>
    <row r="128" spans="1:20" ht="16.5" customHeight="1" x14ac:dyDescent="0.2">
      <c r="A128" s="346"/>
      <c r="B128" s="347"/>
      <c r="C128" s="295"/>
      <c r="D128" s="295"/>
      <c r="E128" s="175"/>
      <c r="F128" s="347"/>
      <c r="G128" s="347"/>
      <c r="H128" s="347"/>
      <c r="I128" s="295"/>
      <c r="J128" s="176"/>
      <c r="K128" s="210"/>
      <c r="L128" s="356"/>
      <c r="M128" s="333"/>
      <c r="N128" s="333"/>
      <c r="O128" s="333"/>
      <c r="P128" s="334"/>
      <c r="Q128" s="333"/>
      <c r="R128" s="334"/>
      <c r="S128" s="333"/>
      <c r="T128" s="335"/>
    </row>
    <row r="129" spans="1:20" ht="16.5" customHeight="1" x14ac:dyDescent="0.2">
      <c r="A129" s="346"/>
      <c r="B129" s="347"/>
      <c r="C129" s="295"/>
      <c r="D129" s="295"/>
      <c r="E129" s="175"/>
      <c r="F129" s="347"/>
      <c r="G129" s="347"/>
      <c r="H129" s="347"/>
      <c r="I129" s="295"/>
      <c r="J129" s="176"/>
      <c r="K129" s="210"/>
      <c r="L129" s="356"/>
      <c r="M129" s="333"/>
      <c r="N129" s="333"/>
      <c r="O129" s="333"/>
      <c r="P129" s="334"/>
      <c r="Q129" s="333"/>
      <c r="R129" s="334"/>
      <c r="S129" s="333"/>
      <c r="T129" s="335"/>
    </row>
    <row r="130" spans="1:20" ht="16.5" customHeight="1" x14ac:dyDescent="0.2">
      <c r="A130" s="346"/>
      <c r="B130" s="347"/>
      <c r="C130" s="295"/>
      <c r="D130" s="295"/>
      <c r="E130" s="175"/>
      <c r="F130" s="347"/>
      <c r="G130" s="347"/>
      <c r="H130" s="347"/>
      <c r="I130" s="295"/>
      <c r="J130" s="176"/>
      <c r="K130" s="210"/>
      <c r="L130" s="356"/>
      <c r="M130" s="333"/>
      <c r="N130" s="333"/>
      <c r="O130" s="333"/>
      <c r="P130" s="334"/>
      <c r="Q130" s="333"/>
      <c r="R130" s="334"/>
      <c r="S130" s="333"/>
      <c r="T130" s="335"/>
    </row>
    <row r="131" spans="1:20" ht="16.5" customHeight="1" x14ac:dyDescent="0.2">
      <c r="A131" s="346"/>
      <c r="B131" s="347"/>
      <c r="C131" s="295"/>
      <c r="D131" s="295"/>
      <c r="E131" s="175"/>
      <c r="F131" s="347"/>
      <c r="G131" s="347"/>
      <c r="H131" s="347"/>
      <c r="I131" s="295"/>
      <c r="J131" s="176"/>
      <c r="K131" s="210"/>
      <c r="L131" s="356"/>
      <c r="M131" s="333"/>
      <c r="N131" s="333"/>
      <c r="O131" s="333"/>
      <c r="P131" s="334"/>
      <c r="Q131" s="333"/>
      <c r="R131" s="334"/>
      <c r="S131" s="333"/>
      <c r="T131" s="335"/>
    </row>
    <row r="132" spans="1:20" ht="16.5" customHeight="1" x14ac:dyDescent="0.2">
      <c r="A132" s="346"/>
      <c r="B132" s="347"/>
      <c r="C132" s="295"/>
      <c r="D132" s="295"/>
      <c r="E132" s="175"/>
      <c r="F132" s="347"/>
      <c r="G132" s="347"/>
      <c r="H132" s="347"/>
      <c r="I132" s="295"/>
      <c r="J132" s="176"/>
      <c r="K132" s="210"/>
      <c r="L132" s="356"/>
      <c r="M132" s="333"/>
      <c r="N132" s="333"/>
      <c r="O132" s="333"/>
      <c r="P132" s="334"/>
      <c r="Q132" s="333"/>
      <c r="R132" s="334"/>
      <c r="S132" s="333"/>
      <c r="T132" s="335"/>
    </row>
    <row r="133" spans="1:20" ht="16.5" customHeight="1" x14ac:dyDescent="0.2">
      <c r="A133" s="346"/>
      <c r="B133" s="347"/>
      <c r="C133" s="295"/>
      <c r="D133" s="295"/>
      <c r="E133" s="175"/>
      <c r="F133" s="347"/>
      <c r="G133" s="347"/>
      <c r="H133" s="347"/>
      <c r="I133" s="295"/>
      <c r="J133" s="176"/>
      <c r="K133" s="210"/>
      <c r="L133" s="356"/>
      <c r="M133" s="333"/>
      <c r="N133" s="333"/>
      <c r="O133" s="333"/>
      <c r="P133" s="334"/>
      <c r="Q133" s="333"/>
      <c r="R133" s="334"/>
      <c r="S133" s="333"/>
      <c r="T133" s="335"/>
    </row>
    <row r="134" spans="1:20" ht="16.5" customHeight="1" x14ac:dyDescent="0.2">
      <c r="A134" s="346"/>
      <c r="B134" s="347"/>
      <c r="C134" s="295"/>
      <c r="D134" s="295"/>
      <c r="E134" s="175"/>
      <c r="F134" s="347"/>
      <c r="G134" s="347"/>
      <c r="H134" s="347"/>
      <c r="I134" s="295"/>
      <c r="J134" s="176"/>
      <c r="K134" s="210"/>
      <c r="L134" s="356"/>
      <c r="M134" s="333"/>
      <c r="N134" s="333"/>
      <c r="O134" s="333"/>
      <c r="P134" s="334"/>
      <c r="Q134" s="333"/>
      <c r="R134" s="334"/>
      <c r="S134" s="333"/>
      <c r="T134" s="335"/>
    </row>
    <row r="135" spans="1:20" ht="16.5" customHeight="1" x14ac:dyDescent="0.2">
      <c r="A135" s="346"/>
      <c r="B135" s="347"/>
      <c r="C135" s="295"/>
      <c r="D135" s="295"/>
      <c r="E135" s="175"/>
      <c r="F135" s="347"/>
      <c r="G135" s="347"/>
      <c r="H135" s="347"/>
      <c r="I135" s="295"/>
      <c r="J135" s="176"/>
      <c r="K135" s="210"/>
      <c r="L135" s="356"/>
      <c r="M135" s="333"/>
      <c r="N135" s="333"/>
      <c r="O135" s="333"/>
      <c r="P135" s="334"/>
      <c r="Q135" s="333"/>
      <c r="R135" s="334"/>
      <c r="S135" s="333"/>
      <c r="T135" s="335"/>
    </row>
    <row r="136" spans="1:20" ht="16.5" customHeight="1" x14ac:dyDescent="0.2">
      <c r="A136" s="346"/>
      <c r="B136" s="347"/>
      <c r="C136" s="295"/>
      <c r="D136" s="295"/>
      <c r="E136" s="175"/>
      <c r="F136" s="347"/>
      <c r="G136" s="347"/>
      <c r="H136" s="347"/>
      <c r="I136" s="295"/>
      <c r="J136" s="176"/>
      <c r="K136" s="210"/>
      <c r="L136" s="356"/>
      <c r="M136" s="333"/>
      <c r="N136" s="333"/>
      <c r="O136" s="333"/>
      <c r="P136" s="334"/>
      <c r="Q136" s="333"/>
      <c r="R136" s="334"/>
      <c r="S136" s="333"/>
      <c r="T136" s="335"/>
    </row>
    <row r="137" spans="1:20" ht="16.5" customHeight="1" x14ac:dyDescent="0.2">
      <c r="A137" s="346"/>
      <c r="B137" s="347"/>
      <c r="C137" s="295"/>
      <c r="D137" s="295"/>
      <c r="E137" s="175"/>
      <c r="F137" s="347"/>
      <c r="G137" s="347"/>
      <c r="H137" s="347"/>
      <c r="I137" s="295"/>
      <c r="J137" s="176"/>
      <c r="K137" s="210"/>
      <c r="L137" s="356"/>
      <c r="M137" s="333"/>
      <c r="N137" s="333"/>
      <c r="O137" s="333"/>
      <c r="P137" s="334"/>
      <c r="Q137" s="333"/>
      <c r="R137" s="334"/>
      <c r="S137" s="333"/>
      <c r="T137" s="335"/>
    </row>
    <row r="138" spans="1:20" ht="16.5" customHeight="1" x14ac:dyDescent="0.2">
      <c r="A138" s="346"/>
      <c r="B138" s="347"/>
      <c r="C138" s="295"/>
      <c r="D138" s="295"/>
      <c r="E138" s="175"/>
      <c r="F138" s="347"/>
      <c r="G138" s="347"/>
      <c r="H138" s="347"/>
      <c r="I138" s="295"/>
      <c r="J138" s="176"/>
      <c r="K138" s="210"/>
      <c r="L138" s="356"/>
      <c r="M138" s="333"/>
      <c r="N138" s="333"/>
      <c r="O138" s="333"/>
      <c r="P138" s="334"/>
      <c r="Q138" s="333"/>
      <c r="R138" s="334"/>
      <c r="S138" s="333"/>
      <c r="T138" s="335"/>
    </row>
    <row r="139" spans="1:20" ht="16.5" customHeight="1" x14ac:dyDescent="0.2">
      <c r="A139" s="346"/>
      <c r="B139" s="347"/>
      <c r="C139" s="295"/>
      <c r="D139" s="295"/>
      <c r="E139" s="175"/>
      <c r="F139" s="347"/>
      <c r="G139" s="347"/>
      <c r="H139" s="347"/>
      <c r="I139" s="295"/>
      <c r="J139" s="176"/>
      <c r="K139" s="210"/>
      <c r="L139" s="356"/>
      <c r="M139" s="333"/>
      <c r="N139" s="333"/>
      <c r="O139" s="333"/>
      <c r="P139" s="334"/>
      <c r="Q139" s="333"/>
      <c r="R139" s="334"/>
      <c r="S139" s="333"/>
      <c r="T139" s="335"/>
    </row>
    <row r="140" spans="1:20" ht="16.5" customHeight="1" x14ac:dyDescent="0.2">
      <c r="A140" s="346"/>
      <c r="B140" s="347"/>
      <c r="C140" s="295"/>
      <c r="D140" s="295"/>
      <c r="E140" s="175"/>
      <c r="F140" s="347"/>
      <c r="G140" s="347"/>
      <c r="H140" s="347"/>
      <c r="I140" s="295"/>
      <c r="J140" s="176"/>
      <c r="K140" s="210"/>
      <c r="L140" s="356"/>
      <c r="M140" s="333"/>
      <c r="N140" s="333"/>
      <c r="O140" s="333"/>
      <c r="P140" s="334"/>
      <c r="Q140" s="333"/>
      <c r="R140" s="334"/>
      <c r="S140" s="333"/>
      <c r="T140" s="335"/>
    </row>
    <row r="141" spans="1:20" ht="16.5" customHeight="1" x14ac:dyDescent="0.2">
      <c r="A141" s="346"/>
      <c r="B141" s="347"/>
      <c r="C141" s="295"/>
      <c r="D141" s="295"/>
      <c r="E141" s="175"/>
      <c r="F141" s="347"/>
      <c r="G141" s="347"/>
      <c r="H141" s="347"/>
      <c r="I141" s="295"/>
      <c r="J141" s="176"/>
      <c r="K141" s="210"/>
      <c r="L141" s="356"/>
      <c r="M141" s="333"/>
      <c r="N141" s="333"/>
      <c r="O141" s="333"/>
      <c r="P141" s="334"/>
      <c r="Q141" s="333"/>
      <c r="R141" s="334"/>
      <c r="S141" s="333"/>
      <c r="T141" s="335"/>
    </row>
    <row r="142" spans="1:20" ht="16.5" customHeight="1" x14ac:dyDescent="0.2">
      <c r="A142" s="346"/>
      <c r="B142" s="347"/>
      <c r="C142" s="295"/>
      <c r="D142" s="295"/>
      <c r="E142" s="175"/>
      <c r="F142" s="347"/>
      <c r="G142" s="347"/>
      <c r="H142" s="347"/>
      <c r="I142" s="295"/>
      <c r="J142" s="176"/>
      <c r="K142" s="210"/>
      <c r="L142" s="356"/>
      <c r="M142" s="333"/>
      <c r="N142" s="333"/>
      <c r="O142" s="333"/>
      <c r="P142" s="334"/>
      <c r="Q142" s="333"/>
      <c r="R142" s="334"/>
      <c r="S142" s="333"/>
      <c r="T142" s="335"/>
    </row>
    <row r="143" spans="1:20" ht="16.5" customHeight="1" x14ac:dyDescent="0.2">
      <c r="A143" s="346"/>
      <c r="B143" s="347"/>
      <c r="C143" s="295"/>
      <c r="D143" s="295"/>
      <c r="E143" s="175"/>
      <c r="F143" s="347"/>
      <c r="G143" s="347"/>
      <c r="H143" s="347"/>
      <c r="I143" s="295"/>
      <c r="J143" s="176"/>
      <c r="K143" s="210"/>
      <c r="L143" s="356"/>
      <c r="M143" s="333"/>
      <c r="N143" s="333"/>
      <c r="O143" s="333"/>
      <c r="P143" s="334"/>
      <c r="Q143" s="333"/>
      <c r="R143" s="334"/>
      <c r="S143" s="333"/>
      <c r="T143" s="335"/>
    </row>
    <row r="144" spans="1:20" ht="16.5" customHeight="1" x14ac:dyDescent="0.2">
      <c r="A144" s="346"/>
      <c r="B144" s="347"/>
      <c r="C144" s="295"/>
      <c r="D144" s="295"/>
      <c r="E144" s="175"/>
      <c r="F144" s="347"/>
      <c r="G144" s="347"/>
      <c r="H144" s="347"/>
      <c r="I144" s="295"/>
      <c r="J144" s="176"/>
      <c r="K144" s="210"/>
      <c r="L144" s="356"/>
      <c r="M144" s="333"/>
      <c r="N144" s="333"/>
      <c r="O144" s="333"/>
      <c r="P144" s="334"/>
      <c r="Q144" s="333"/>
      <c r="R144" s="334"/>
      <c r="S144" s="333"/>
      <c r="T144" s="335"/>
    </row>
    <row r="145" spans="1:20" ht="16.5" customHeight="1" x14ac:dyDescent="0.2">
      <c r="A145" s="346"/>
      <c r="B145" s="347"/>
      <c r="C145" s="295"/>
      <c r="D145" s="295"/>
      <c r="E145" s="175"/>
      <c r="F145" s="347"/>
      <c r="G145" s="347"/>
      <c r="H145" s="347"/>
      <c r="I145" s="295"/>
      <c r="J145" s="176"/>
      <c r="K145" s="210"/>
      <c r="L145" s="356"/>
      <c r="M145" s="333"/>
      <c r="N145" s="333"/>
      <c r="O145" s="333"/>
      <c r="P145" s="334"/>
      <c r="Q145" s="333"/>
      <c r="R145" s="334"/>
      <c r="S145" s="333"/>
      <c r="T145" s="335"/>
    </row>
    <row r="146" spans="1:20" ht="16.5" customHeight="1" x14ac:dyDescent="0.2">
      <c r="A146" s="346"/>
      <c r="B146" s="347"/>
      <c r="C146" s="295"/>
      <c r="D146" s="295"/>
      <c r="E146" s="175"/>
      <c r="F146" s="347"/>
      <c r="G146" s="347"/>
      <c r="H146" s="347"/>
      <c r="I146" s="295"/>
      <c r="J146" s="176"/>
      <c r="K146" s="210"/>
      <c r="L146" s="356"/>
      <c r="M146" s="333"/>
      <c r="N146" s="333"/>
      <c r="O146" s="333"/>
      <c r="P146" s="334"/>
      <c r="Q146" s="333"/>
      <c r="R146" s="334"/>
      <c r="S146" s="333"/>
      <c r="T146" s="335"/>
    </row>
    <row r="147" spans="1:20" ht="16.5" customHeight="1" x14ac:dyDescent="0.2">
      <c r="A147" s="346"/>
      <c r="B147" s="347"/>
      <c r="C147" s="295"/>
      <c r="D147" s="295"/>
      <c r="E147" s="175"/>
      <c r="F147" s="347"/>
      <c r="G147" s="347"/>
      <c r="H147" s="347"/>
      <c r="I147" s="295"/>
      <c r="J147" s="176"/>
      <c r="K147" s="210"/>
      <c r="L147" s="356"/>
      <c r="M147" s="333"/>
      <c r="N147" s="333"/>
      <c r="O147" s="333"/>
      <c r="P147" s="334"/>
      <c r="Q147" s="333"/>
      <c r="R147" s="334"/>
      <c r="S147" s="333"/>
      <c r="T147" s="335"/>
    </row>
    <row r="148" spans="1:20" ht="16.5" customHeight="1" x14ac:dyDescent="0.2">
      <c r="A148" s="346"/>
      <c r="B148" s="347"/>
      <c r="C148" s="295"/>
      <c r="D148" s="295"/>
      <c r="E148" s="175"/>
      <c r="F148" s="347"/>
      <c r="G148" s="347"/>
      <c r="H148" s="347"/>
      <c r="I148" s="295"/>
      <c r="J148" s="176"/>
      <c r="K148" s="210"/>
      <c r="L148" s="356"/>
      <c r="M148" s="333"/>
      <c r="N148" s="333"/>
      <c r="O148" s="333"/>
      <c r="P148" s="334"/>
      <c r="Q148" s="333"/>
      <c r="R148" s="334"/>
      <c r="S148" s="333"/>
      <c r="T148" s="335"/>
    </row>
    <row r="149" spans="1:20" ht="16.5" customHeight="1" x14ac:dyDescent="0.2">
      <c r="A149" s="346"/>
      <c r="B149" s="347"/>
      <c r="C149" s="295"/>
      <c r="D149" s="295"/>
      <c r="E149" s="175"/>
      <c r="F149" s="347"/>
      <c r="G149" s="347"/>
      <c r="H149" s="347"/>
      <c r="I149" s="295"/>
      <c r="J149" s="176"/>
      <c r="K149" s="210"/>
      <c r="L149" s="356"/>
      <c r="M149" s="333"/>
      <c r="N149" s="333"/>
      <c r="O149" s="333"/>
      <c r="P149" s="334"/>
      <c r="Q149" s="333"/>
      <c r="R149" s="334"/>
      <c r="S149" s="333"/>
      <c r="T149" s="335"/>
    </row>
    <row r="150" spans="1:20" ht="16.5" customHeight="1" x14ac:dyDescent="0.2">
      <c r="A150" s="346"/>
      <c r="B150" s="347"/>
      <c r="C150" s="295"/>
      <c r="D150" s="295"/>
      <c r="E150" s="175"/>
      <c r="F150" s="347"/>
      <c r="G150" s="347"/>
      <c r="H150" s="347"/>
      <c r="I150" s="295"/>
      <c r="J150" s="176"/>
      <c r="K150" s="210"/>
      <c r="L150" s="356"/>
      <c r="M150" s="333"/>
      <c r="N150" s="333"/>
      <c r="O150" s="333"/>
      <c r="P150" s="334"/>
      <c r="Q150" s="333"/>
      <c r="R150" s="334"/>
      <c r="S150" s="333"/>
      <c r="T150" s="335"/>
    </row>
    <row r="151" spans="1:20" ht="16.5" customHeight="1" x14ac:dyDescent="0.2">
      <c r="A151" s="346"/>
      <c r="B151" s="347"/>
      <c r="C151" s="295"/>
      <c r="D151" s="295"/>
      <c r="E151" s="175"/>
      <c r="F151" s="347"/>
      <c r="G151" s="347"/>
      <c r="H151" s="347"/>
      <c r="I151" s="295"/>
      <c r="J151" s="176"/>
      <c r="K151" s="210"/>
      <c r="L151" s="356"/>
      <c r="M151" s="333"/>
      <c r="N151" s="333"/>
      <c r="O151" s="333"/>
      <c r="P151" s="334"/>
      <c r="Q151" s="333"/>
      <c r="R151" s="334"/>
      <c r="S151" s="333"/>
      <c r="T151" s="335"/>
    </row>
    <row r="152" spans="1:20" ht="16.5" customHeight="1" x14ac:dyDescent="0.2">
      <c r="A152" s="346"/>
      <c r="B152" s="347"/>
      <c r="C152" s="295"/>
      <c r="D152" s="295"/>
      <c r="E152" s="175"/>
      <c r="F152" s="347"/>
      <c r="G152" s="347"/>
      <c r="H152" s="347"/>
      <c r="I152" s="295"/>
      <c r="J152" s="176"/>
      <c r="K152" s="210"/>
      <c r="L152" s="356"/>
      <c r="M152" s="333"/>
      <c r="N152" s="333"/>
      <c r="O152" s="333"/>
      <c r="P152" s="334"/>
      <c r="Q152" s="333"/>
      <c r="R152" s="334"/>
      <c r="S152" s="333"/>
      <c r="T152" s="335"/>
    </row>
    <row r="153" spans="1:20" ht="16.5" customHeight="1" x14ac:dyDescent="0.2">
      <c r="A153" s="346"/>
      <c r="B153" s="347"/>
      <c r="C153" s="295"/>
      <c r="D153" s="295"/>
      <c r="E153" s="175"/>
      <c r="F153" s="347"/>
      <c r="G153" s="347"/>
      <c r="H153" s="347"/>
      <c r="I153" s="295"/>
      <c r="J153" s="176"/>
      <c r="K153" s="210"/>
      <c r="L153" s="356"/>
      <c r="M153" s="333"/>
      <c r="N153" s="333"/>
      <c r="O153" s="333"/>
      <c r="P153" s="334"/>
      <c r="Q153" s="333"/>
      <c r="R153" s="334"/>
      <c r="S153" s="333"/>
      <c r="T153" s="335"/>
    </row>
    <row r="154" spans="1:20" ht="16.5" customHeight="1" x14ac:dyDescent="0.2">
      <c r="A154" s="346"/>
      <c r="B154" s="347"/>
      <c r="C154" s="295"/>
      <c r="D154" s="295"/>
      <c r="E154" s="175"/>
      <c r="F154" s="347"/>
      <c r="G154" s="347"/>
      <c r="H154" s="347"/>
      <c r="I154" s="295"/>
      <c r="J154" s="176"/>
      <c r="K154" s="210"/>
      <c r="L154" s="356"/>
      <c r="M154" s="333"/>
      <c r="N154" s="333"/>
      <c r="O154" s="333"/>
      <c r="P154" s="334"/>
      <c r="Q154" s="333"/>
      <c r="R154" s="334"/>
      <c r="S154" s="333"/>
      <c r="T154" s="335"/>
    </row>
    <row r="155" spans="1:20" ht="16.5" customHeight="1" x14ac:dyDescent="0.2">
      <c r="A155" s="346"/>
      <c r="B155" s="347"/>
      <c r="C155" s="295"/>
      <c r="D155" s="295"/>
      <c r="E155" s="175"/>
      <c r="F155" s="347"/>
      <c r="G155" s="347"/>
      <c r="H155" s="347"/>
      <c r="I155" s="295"/>
      <c r="J155" s="176"/>
      <c r="K155" s="210"/>
      <c r="L155" s="356"/>
      <c r="M155" s="333"/>
      <c r="N155" s="333"/>
      <c r="O155" s="333"/>
      <c r="P155" s="334"/>
      <c r="Q155" s="333"/>
      <c r="R155" s="334"/>
      <c r="S155" s="333"/>
      <c r="T155" s="335"/>
    </row>
    <row r="156" spans="1:20" ht="16.5" customHeight="1" x14ac:dyDescent="0.2">
      <c r="A156" s="346"/>
      <c r="B156" s="347"/>
      <c r="C156" s="295"/>
      <c r="D156" s="295"/>
      <c r="E156" s="347"/>
      <c r="F156" s="347"/>
      <c r="G156" s="347"/>
      <c r="H156" s="347"/>
      <c r="I156" s="295"/>
      <c r="J156" s="176"/>
      <c r="K156" s="210"/>
      <c r="L156" s="356"/>
      <c r="M156" s="333"/>
      <c r="N156" s="333"/>
      <c r="O156" s="333"/>
      <c r="P156" s="334"/>
      <c r="Q156" s="333"/>
      <c r="R156" s="334"/>
      <c r="S156" s="333"/>
      <c r="T156" s="335"/>
    </row>
    <row r="157" spans="1:20" ht="16.5" customHeight="1" x14ac:dyDescent="0.2">
      <c r="A157" s="346"/>
      <c r="B157" s="347"/>
      <c r="C157" s="295"/>
      <c r="D157" s="295"/>
      <c r="E157" s="175"/>
      <c r="F157" s="347"/>
      <c r="G157" s="347"/>
      <c r="H157" s="347"/>
      <c r="I157" s="295"/>
      <c r="J157" s="176"/>
      <c r="K157" s="210"/>
      <c r="L157" s="356"/>
      <c r="M157" s="333"/>
      <c r="N157" s="333"/>
      <c r="O157" s="333"/>
      <c r="P157" s="334"/>
      <c r="Q157" s="333"/>
      <c r="R157" s="334"/>
      <c r="S157" s="333"/>
      <c r="T157" s="335"/>
    </row>
    <row r="158" spans="1:20" ht="16.5" customHeight="1" x14ac:dyDescent="0.2">
      <c r="A158" s="346"/>
      <c r="B158" s="347"/>
      <c r="C158" s="295"/>
      <c r="D158" s="295"/>
      <c r="E158" s="175"/>
      <c r="F158" s="347"/>
      <c r="G158" s="347"/>
      <c r="H158" s="347"/>
      <c r="I158" s="295"/>
      <c r="J158" s="176"/>
      <c r="K158" s="210"/>
      <c r="L158" s="356"/>
      <c r="M158" s="333"/>
      <c r="N158" s="333"/>
      <c r="O158" s="333"/>
      <c r="P158" s="334"/>
      <c r="Q158" s="333"/>
      <c r="R158" s="334"/>
      <c r="S158" s="333"/>
      <c r="T158" s="335"/>
    </row>
    <row r="159" spans="1:20" ht="16.5" customHeight="1" x14ac:dyDescent="0.2">
      <c r="A159" s="346"/>
      <c r="B159" s="347"/>
      <c r="C159" s="295"/>
      <c r="D159" s="295"/>
      <c r="E159" s="175"/>
      <c r="F159" s="347"/>
      <c r="G159" s="347"/>
      <c r="H159" s="347"/>
      <c r="I159" s="295"/>
      <c r="J159" s="176"/>
      <c r="K159" s="210"/>
      <c r="L159" s="356"/>
      <c r="M159" s="333"/>
      <c r="N159" s="333"/>
      <c r="O159" s="333"/>
      <c r="P159" s="334"/>
      <c r="Q159" s="333"/>
      <c r="R159" s="334"/>
      <c r="S159" s="333"/>
      <c r="T159" s="335"/>
    </row>
    <row r="160" spans="1:20" ht="16.5" customHeight="1" x14ac:dyDescent="0.2">
      <c r="A160" s="346"/>
      <c r="B160" s="347"/>
      <c r="C160" s="295"/>
      <c r="D160" s="295"/>
      <c r="E160" s="175"/>
      <c r="F160" s="347"/>
      <c r="G160" s="347"/>
      <c r="H160" s="347"/>
      <c r="I160" s="295"/>
      <c r="J160" s="176"/>
      <c r="K160" s="210"/>
      <c r="L160" s="356"/>
      <c r="M160" s="333"/>
      <c r="N160" s="333"/>
      <c r="O160" s="333"/>
      <c r="P160" s="334"/>
      <c r="Q160" s="333"/>
      <c r="R160" s="334"/>
      <c r="S160" s="333"/>
      <c r="T160" s="335"/>
    </row>
    <row r="161" spans="1:20" ht="16.5" customHeight="1" x14ac:dyDescent="0.2">
      <c r="A161" s="346"/>
      <c r="B161" s="347"/>
      <c r="C161" s="295"/>
      <c r="D161" s="295"/>
      <c r="E161" s="175"/>
      <c r="F161" s="347"/>
      <c r="G161" s="347"/>
      <c r="H161" s="347"/>
      <c r="I161" s="295"/>
      <c r="J161" s="176"/>
      <c r="K161" s="210"/>
      <c r="L161" s="356"/>
      <c r="M161" s="333"/>
      <c r="N161" s="333"/>
      <c r="O161" s="333"/>
      <c r="P161" s="334"/>
      <c r="Q161" s="333"/>
      <c r="R161" s="334"/>
      <c r="S161" s="333"/>
      <c r="T161" s="335"/>
    </row>
    <row r="162" spans="1:20" ht="16.5" customHeight="1" x14ac:dyDescent="0.2">
      <c r="A162" s="346"/>
      <c r="B162" s="347"/>
      <c r="C162" s="295"/>
      <c r="D162" s="295"/>
      <c r="E162" s="175"/>
      <c r="F162" s="347"/>
      <c r="G162" s="347"/>
      <c r="H162" s="347"/>
      <c r="I162" s="295"/>
      <c r="J162" s="176"/>
      <c r="K162" s="210"/>
      <c r="L162" s="356"/>
      <c r="M162" s="333"/>
      <c r="N162" s="333"/>
      <c r="O162" s="333"/>
      <c r="P162" s="334"/>
      <c r="Q162" s="333"/>
      <c r="R162" s="334"/>
      <c r="S162" s="333"/>
      <c r="T162" s="335"/>
    </row>
    <row r="163" spans="1:20" ht="16.5" customHeight="1" x14ac:dyDescent="0.2">
      <c r="A163" s="346"/>
      <c r="B163" s="347"/>
      <c r="C163" s="295"/>
      <c r="D163" s="295"/>
      <c r="E163" s="175"/>
      <c r="F163" s="347"/>
      <c r="G163" s="347"/>
      <c r="H163" s="347"/>
      <c r="I163" s="295"/>
      <c r="J163" s="176"/>
      <c r="K163" s="210"/>
      <c r="L163" s="356"/>
      <c r="M163" s="333"/>
      <c r="N163" s="333"/>
      <c r="O163" s="333"/>
      <c r="P163" s="334"/>
      <c r="Q163" s="333"/>
      <c r="R163" s="334"/>
      <c r="S163" s="333"/>
      <c r="T163" s="335"/>
    </row>
    <row r="164" spans="1:20" ht="16.5" customHeight="1" x14ac:dyDescent="0.2">
      <c r="A164" s="346"/>
      <c r="B164" s="347"/>
      <c r="C164" s="295"/>
      <c r="D164" s="295"/>
      <c r="E164" s="175"/>
      <c r="F164" s="347"/>
      <c r="G164" s="347"/>
      <c r="H164" s="347"/>
      <c r="I164" s="295"/>
      <c r="J164" s="176"/>
      <c r="K164" s="210"/>
      <c r="L164" s="356"/>
      <c r="M164" s="333"/>
      <c r="N164" s="333"/>
      <c r="O164" s="333"/>
      <c r="P164" s="334"/>
      <c r="Q164" s="333"/>
      <c r="R164" s="334"/>
      <c r="S164" s="333"/>
      <c r="T164" s="335"/>
    </row>
    <row r="165" spans="1:20" ht="16.5" customHeight="1" x14ac:dyDescent="0.2">
      <c r="A165" s="346"/>
      <c r="B165" s="347"/>
      <c r="C165" s="295"/>
      <c r="D165" s="295"/>
      <c r="E165" s="175"/>
      <c r="F165" s="347"/>
      <c r="G165" s="347"/>
      <c r="H165" s="347"/>
      <c r="I165" s="295"/>
      <c r="J165" s="176"/>
      <c r="K165" s="210"/>
      <c r="L165" s="356"/>
      <c r="M165" s="333"/>
      <c r="N165" s="333"/>
      <c r="O165" s="333"/>
      <c r="P165" s="334"/>
      <c r="Q165" s="333"/>
      <c r="R165" s="334"/>
      <c r="S165" s="333"/>
      <c r="T165" s="335"/>
    </row>
    <row r="166" spans="1:20" ht="16.5" customHeight="1" x14ac:dyDescent="0.2">
      <c r="A166" s="346"/>
      <c r="B166" s="347"/>
      <c r="C166" s="295"/>
      <c r="D166" s="295"/>
      <c r="E166" s="175"/>
      <c r="F166" s="347"/>
      <c r="G166" s="347"/>
      <c r="H166" s="347"/>
      <c r="I166" s="295"/>
      <c r="J166" s="176"/>
      <c r="K166" s="210"/>
      <c r="L166" s="356"/>
      <c r="M166" s="333"/>
      <c r="N166" s="333"/>
      <c r="O166" s="333"/>
      <c r="P166" s="334"/>
      <c r="Q166" s="333"/>
      <c r="R166" s="334"/>
      <c r="S166" s="333"/>
      <c r="T166" s="335"/>
    </row>
    <row r="167" spans="1:20" ht="16.5" customHeight="1" x14ac:dyDescent="0.2">
      <c r="A167" s="346"/>
      <c r="B167" s="347"/>
      <c r="C167" s="295"/>
      <c r="D167" s="295"/>
      <c r="E167" s="175"/>
      <c r="F167" s="347"/>
      <c r="G167" s="347"/>
      <c r="H167" s="347"/>
      <c r="I167" s="295"/>
      <c r="J167" s="176"/>
      <c r="K167" s="210"/>
      <c r="L167" s="356"/>
      <c r="M167" s="333"/>
      <c r="N167" s="333"/>
      <c r="O167" s="333"/>
      <c r="P167" s="334"/>
      <c r="Q167" s="333"/>
      <c r="R167" s="334"/>
      <c r="S167" s="333"/>
      <c r="T167" s="335"/>
    </row>
    <row r="168" spans="1:20" ht="16.5" customHeight="1" x14ac:dyDescent="0.2">
      <c r="A168" s="346"/>
      <c r="B168" s="347"/>
      <c r="C168" s="295"/>
      <c r="D168" s="295"/>
      <c r="E168" s="175"/>
      <c r="F168" s="347"/>
      <c r="G168" s="347"/>
      <c r="H168" s="347"/>
      <c r="I168" s="295"/>
      <c r="J168" s="176"/>
      <c r="K168" s="210"/>
      <c r="L168" s="356"/>
      <c r="M168" s="333"/>
      <c r="N168" s="333"/>
      <c r="O168" s="333"/>
      <c r="P168" s="334"/>
      <c r="Q168" s="333"/>
      <c r="R168" s="334"/>
      <c r="S168" s="333"/>
      <c r="T168" s="335"/>
    </row>
    <row r="169" spans="1:20" ht="16.5" customHeight="1" x14ac:dyDescent="0.2">
      <c r="A169" s="346"/>
      <c r="B169" s="347"/>
      <c r="C169" s="295"/>
      <c r="D169" s="295"/>
      <c r="E169" s="175"/>
      <c r="F169" s="347"/>
      <c r="G169" s="347"/>
      <c r="H169" s="347"/>
      <c r="I169" s="295"/>
      <c r="J169" s="176"/>
      <c r="K169" s="210"/>
      <c r="L169" s="356"/>
      <c r="M169" s="333"/>
      <c r="N169" s="333"/>
      <c r="O169" s="333"/>
      <c r="P169" s="334"/>
      <c r="Q169" s="333"/>
      <c r="R169" s="334"/>
      <c r="S169" s="333"/>
      <c r="T169" s="335"/>
    </row>
    <row r="170" spans="1:20" ht="16.5" customHeight="1" x14ac:dyDescent="0.2">
      <c r="A170" s="346"/>
      <c r="B170" s="347"/>
      <c r="C170" s="295"/>
      <c r="D170" s="295"/>
      <c r="E170" s="175"/>
      <c r="F170" s="347"/>
      <c r="G170" s="347"/>
      <c r="H170" s="347"/>
      <c r="I170" s="295"/>
      <c r="J170" s="176"/>
      <c r="K170" s="210"/>
      <c r="L170" s="356"/>
      <c r="M170" s="333"/>
      <c r="N170" s="333"/>
      <c r="O170" s="333"/>
      <c r="P170" s="334"/>
      <c r="Q170" s="333"/>
      <c r="R170" s="334"/>
      <c r="S170" s="333"/>
      <c r="T170" s="335"/>
    </row>
    <row r="171" spans="1:20" ht="16.5" customHeight="1" x14ac:dyDescent="0.2">
      <c r="A171" s="346"/>
      <c r="B171" s="347"/>
      <c r="C171" s="295"/>
      <c r="D171" s="295"/>
      <c r="E171" s="175"/>
      <c r="F171" s="347"/>
      <c r="G171" s="347"/>
      <c r="H171" s="347"/>
      <c r="I171" s="295"/>
      <c r="J171" s="176"/>
      <c r="K171" s="210"/>
      <c r="L171" s="356"/>
      <c r="M171" s="333"/>
      <c r="N171" s="333"/>
      <c r="O171" s="333"/>
      <c r="P171" s="334"/>
      <c r="Q171" s="333"/>
      <c r="R171" s="334"/>
      <c r="S171" s="333"/>
      <c r="T171" s="335"/>
    </row>
    <row r="172" spans="1:20" ht="16.5" customHeight="1" x14ac:dyDescent="0.2">
      <c r="A172" s="346"/>
      <c r="B172" s="347"/>
      <c r="C172" s="295"/>
      <c r="D172" s="295"/>
      <c r="E172" s="175"/>
      <c r="F172" s="347"/>
      <c r="G172" s="347"/>
      <c r="H172" s="347"/>
      <c r="I172" s="295"/>
      <c r="J172" s="176"/>
      <c r="K172" s="210"/>
      <c r="L172" s="356"/>
      <c r="M172" s="333"/>
      <c r="N172" s="333"/>
      <c r="O172" s="333"/>
      <c r="P172" s="334"/>
      <c r="Q172" s="333"/>
      <c r="R172" s="334"/>
      <c r="S172" s="333"/>
      <c r="T172" s="335"/>
    </row>
    <row r="173" spans="1:20" ht="16.5" customHeight="1" x14ac:dyDescent="0.2">
      <c r="A173" s="346"/>
      <c r="B173" s="347"/>
      <c r="C173" s="295"/>
      <c r="D173" s="295"/>
      <c r="E173" s="175"/>
      <c r="F173" s="347"/>
      <c r="G173" s="347"/>
      <c r="H173" s="347"/>
      <c r="I173" s="295"/>
      <c r="J173" s="176"/>
      <c r="K173" s="210"/>
      <c r="L173" s="356"/>
      <c r="M173" s="333"/>
      <c r="N173" s="333"/>
      <c r="O173" s="333"/>
      <c r="P173" s="334"/>
      <c r="Q173" s="333"/>
      <c r="R173" s="334"/>
      <c r="S173" s="333"/>
      <c r="T173" s="335"/>
    </row>
    <row r="174" spans="1:20" ht="16.5" customHeight="1" x14ac:dyDescent="0.2">
      <c r="A174" s="346"/>
      <c r="B174" s="347"/>
      <c r="C174" s="295"/>
      <c r="D174" s="295"/>
      <c r="E174" s="175"/>
      <c r="F174" s="347"/>
      <c r="G174" s="347"/>
      <c r="H174" s="347"/>
      <c r="I174" s="295"/>
      <c r="J174" s="176"/>
      <c r="K174" s="210"/>
      <c r="L174" s="356"/>
      <c r="M174" s="333"/>
      <c r="N174" s="333"/>
      <c r="O174" s="333"/>
      <c r="P174" s="334"/>
      <c r="Q174" s="333"/>
      <c r="R174" s="334"/>
      <c r="S174" s="333"/>
      <c r="T174" s="335"/>
    </row>
    <row r="175" spans="1:20" ht="16.5" customHeight="1" x14ac:dyDescent="0.2">
      <c r="A175" s="346"/>
      <c r="B175" s="347"/>
      <c r="C175" s="295"/>
      <c r="D175" s="295"/>
      <c r="E175" s="175"/>
      <c r="F175" s="347"/>
      <c r="G175" s="347"/>
      <c r="H175" s="347"/>
      <c r="I175" s="295"/>
      <c r="J175" s="176"/>
      <c r="K175" s="210"/>
      <c r="L175" s="356"/>
      <c r="M175" s="333"/>
      <c r="N175" s="333"/>
      <c r="O175" s="333"/>
      <c r="P175" s="334"/>
      <c r="Q175" s="333"/>
      <c r="R175" s="334"/>
      <c r="S175" s="333"/>
      <c r="T175" s="335"/>
    </row>
    <row r="176" spans="1:20" ht="16.5" customHeight="1" x14ac:dyDescent="0.2">
      <c r="A176" s="346"/>
      <c r="B176" s="347"/>
      <c r="C176" s="295"/>
      <c r="D176" s="295"/>
      <c r="E176" s="175"/>
      <c r="F176" s="347"/>
      <c r="G176" s="347"/>
      <c r="H176" s="347"/>
      <c r="I176" s="295"/>
      <c r="J176" s="176"/>
      <c r="K176" s="210"/>
      <c r="L176" s="356"/>
      <c r="M176" s="333"/>
      <c r="N176" s="333"/>
      <c r="O176" s="333"/>
      <c r="P176" s="334"/>
      <c r="Q176" s="333"/>
      <c r="R176" s="334"/>
      <c r="S176" s="333"/>
      <c r="T176" s="335"/>
    </row>
    <row r="177" spans="1:20" ht="16.5" customHeight="1" x14ac:dyDescent="0.2">
      <c r="A177" s="346"/>
      <c r="B177" s="347"/>
      <c r="C177" s="295"/>
      <c r="D177" s="295"/>
      <c r="E177" s="175"/>
      <c r="F177" s="347"/>
      <c r="G177" s="347"/>
      <c r="H177" s="347"/>
      <c r="I177" s="295"/>
      <c r="J177" s="176"/>
      <c r="K177" s="210"/>
      <c r="L177" s="356"/>
      <c r="M177" s="333"/>
      <c r="N177" s="333"/>
      <c r="O177" s="333"/>
      <c r="P177" s="334"/>
      <c r="Q177" s="333"/>
      <c r="R177" s="334"/>
      <c r="S177" s="333"/>
      <c r="T177" s="335"/>
    </row>
    <row r="178" spans="1:20" ht="16.5" customHeight="1" x14ac:dyDescent="0.2">
      <c r="A178" s="346"/>
      <c r="B178" s="347"/>
      <c r="C178" s="295"/>
      <c r="D178" s="295"/>
      <c r="E178" s="175"/>
      <c r="F178" s="347"/>
      <c r="G178" s="347"/>
      <c r="H178" s="347"/>
      <c r="I178" s="295"/>
      <c r="J178" s="176"/>
      <c r="K178" s="210"/>
      <c r="L178" s="356"/>
      <c r="M178" s="333"/>
      <c r="N178" s="333"/>
      <c r="O178" s="333"/>
      <c r="P178" s="334"/>
      <c r="Q178" s="333"/>
      <c r="R178" s="334"/>
      <c r="S178" s="333"/>
      <c r="T178" s="335"/>
    </row>
    <row r="179" spans="1:20" ht="16.5" customHeight="1" x14ac:dyDescent="0.2">
      <c r="A179" s="346"/>
      <c r="B179" s="347"/>
      <c r="C179" s="295"/>
      <c r="D179" s="295"/>
      <c r="E179" s="175"/>
      <c r="F179" s="347"/>
      <c r="G179" s="347"/>
      <c r="H179" s="347"/>
      <c r="I179" s="295"/>
      <c r="J179" s="176"/>
      <c r="K179" s="210"/>
      <c r="L179" s="356"/>
      <c r="M179" s="333"/>
      <c r="N179" s="333"/>
      <c r="O179" s="333"/>
      <c r="P179" s="334"/>
      <c r="Q179" s="333"/>
      <c r="R179" s="334"/>
      <c r="S179" s="333"/>
      <c r="T179" s="335"/>
    </row>
    <row r="180" spans="1:20" ht="16.5" customHeight="1" x14ac:dyDescent="0.2">
      <c r="A180" s="346"/>
      <c r="B180" s="347"/>
      <c r="C180" s="295"/>
      <c r="D180" s="295"/>
      <c r="E180" s="175"/>
      <c r="F180" s="347"/>
      <c r="G180" s="347"/>
      <c r="H180" s="347"/>
      <c r="I180" s="295"/>
      <c r="J180" s="176"/>
      <c r="K180" s="210"/>
      <c r="L180" s="356"/>
      <c r="M180" s="333"/>
      <c r="N180" s="333"/>
      <c r="O180" s="333"/>
      <c r="P180" s="334"/>
      <c r="Q180" s="333"/>
      <c r="R180" s="334"/>
      <c r="S180" s="333"/>
      <c r="T180" s="335"/>
    </row>
    <row r="181" spans="1:20" ht="16.5" customHeight="1" x14ac:dyDescent="0.2">
      <c r="A181" s="346"/>
      <c r="B181" s="347"/>
      <c r="C181" s="295"/>
      <c r="D181" s="295"/>
      <c r="E181" s="175"/>
      <c r="F181" s="347"/>
      <c r="G181" s="347"/>
      <c r="H181" s="347"/>
      <c r="I181" s="295"/>
      <c r="J181" s="176"/>
      <c r="K181" s="210"/>
      <c r="L181" s="356"/>
      <c r="M181" s="333"/>
      <c r="N181" s="333"/>
      <c r="O181" s="333"/>
      <c r="P181" s="334"/>
      <c r="Q181" s="333"/>
      <c r="R181" s="334"/>
      <c r="S181" s="333"/>
      <c r="T181" s="335"/>
    </row>
    <row r="182" spans="1:20" ht="16.5" customHeight="1" x14ac:dyDescent="0.2">
      <c r="A182" s="346"/>
      <c r="B182" s="347"/>
      <c r="C182" s="295"/>
      <c r="D182" s="295"/>
      <c r="E182" s="175"/>
      <c r="F182" s="347"/>
      <c r="G182" s="347"/>
      <c r="H182" s="347"/>
      <c r="I182" s="295"/>
      <c r="J182" s="176"/>
      <c r="K182" s="210"/>
      <c r="L182" s="356"/>
      <c r="M182" s="333"/>
      <c r="N182" s="333"/>
      <c r="O182" s="333"/>
      <c r="P182" s="334"/>
      <c r="Q182" s="333"/>
      <c r="R182" s="334"/>
      <c r="S182" s="333"/>
      <c r="T182" s="335"/>
    </row>
    <row r="183" spans="1:20" ht="16.5" customHeight="1" x14ac:dyDescent="0.2">
      <c r="A183" s="346"/>
      <c r="B183" s="347"/>
      <c r="C183" s="295"/>
      <c r="D183" s="295"/>
      <c r="E183" s="175"/>
      <c r="F183" s="347"/>
      <c r="G183" s="347"/>
      <c r="H183" s="347"/>
      <c r="I183" s="295"/>
      <c r="J183" s="176"/>
      <c r="K183" s="210"/>
      <c r="L183" s="356"/>
      <c r="M183" s="333"/>
      <c r="N183" s="333"/>
      <c r="O183" s="333"/>
      <c r="P183" s="334"/>
      <c r="Q183" s="333"/>
      <c r="R183" s="334"/>
      <c r="S183" s="333"/>
      <c r="T183" s="335"/>
    </row>
    <row r="184" spans="1:20" ht="16.5" customHeight="1" x14ac:dyDescent="0.2">
      <c r="A184" s="346"/>
      <c r="B184" s="347"/>
      <c r="C184" s="295"/>
      <c r="D184" s="295"/>
      <c r="E184" s="175"/>
      <c r="F184" s="347"/>
      <c r="G184" s="347"/>
      <c r="H184" s="347"/>
      <c r="I184" s="295"/>
      <c r="J184" s="176"/>
      <c r="K184" s="210"/>
      <c r="L184" s="356"/>
      <c r="M184" s="333"/>
      <c r="N184" s="333"/>
      <c r="O184" s="333"/>
      <c r="P184" s="334"/>
      <c r="Q184" s="333"/>
      <c r="R184" s="334"/>
      <c r="S184" s="333"/>
      <c r="T184" s="335"/>
    </row>
    <row r="185" spans="1:20" ht="16.5" customHeight="1" x14ac:dyDescent="0.2">
      <c r="A185" s="346"/>
      <c r="B185" s="347"/>
      <c r="C185" s="295"/>
      <c r="D185" s="295"/>
      <c r="E185" s="175"/>
      <c r="F185" s="347"/>
      <c r="G185" s="347"/>
      <c r="H185" s="347"/>
      <c r="I185" s="295"/>
      <c r="J185" s="176"/>
      <c r="K185" s="210"/>
      <c r="L185" s="356"/>
      <c r="M185" s="333"/>
      <c r="N185" s="333"/>
      <c r="O185" s="333"/>
      <c r="P185" s="334"/>
      <c r="Q185" s="333"/>
      <c r="R185" s="334"/>
      <c r="S185" s="333"/>
      <c r="T185" s="335"/>
    </row>
    <row r="186" spans="1:20" ht="16.5" customHeight="1" x14ac:dyDescent="0.2">
      <c r="A186" s="346"/>
      <c r="B186" s="347"/>
      <c r="C186" s="295"/>
      <c r="D186" s="295"/>
      <c r="E186" s="175"/>
      <c r="F186" s="347"/>
      <c r="G186" s="347"/>
      <c r="H186" s="347"/>
      <c r="I186" s="295"/>
      <c r="J186" s="176"/>
      <c r="K186" s="210"/>
      <c r="L186" s="356"/>
      <c r="M186" s="333"/>
      <c r="N186" s="333"/>
      <c r="O186" s="333"/>
      <c r="P186" s="334"/>
      <c r="Q186" s="333"/>
      <c r="R186" s="334"/>
      <c r="S186" s="333"/>
      <c r="T186" s="335"/>
    </row>
    <row r="187" spans="1:20" ht="16.5" customHeight="1" x14ac:dyDescent="0.2">
      <c r="A187" s="346"/>
      <c r="B187" s="347"/>
      <c r="C187" s="295"/>
      <c r="D187" s="295"/>
      <c r="E187" s="175"/>
      <c r="F187" s="347"/>
      <c r="G187" s="347"/>
      <c r="H187" s="347"/>
      <c r="I187" s="295"/>
      <c r="J187" s="176"/>
      <c r="K187" s="210"/>
      <c r="L187" s="356"/>
      <c r="M187" s="333"/>
      <c r="N187" s="333"/>
      <c r="O187" s="333"/>
      <c r="P187" s="334"/>
      <c r="Q187" s="333"/>
      <c r="R187" s="334"/>
      <c r="S187" s="333"/>
      <c r="T187" s="335"/>
    </row>
    <row r="188" spans="1:20" ht="16.5" customHeight="1" x14ac:dyDescent="0.2">
      <c r="A188" s="346"/>
      <c r="B188" s="347"/>
      <c r="C188" s="295"/>
      <c r="D188" s="295"/>
      <c r="E188" s="175"/>
      <c r="F188" s="347"/>
      <c r="G188" s="347"/>
      <c r="H188" s="347"/>
      <c r="I188" s="295"/>
      <c r="J188" s="176"/>
      <c r="K188" s="210"/>
      <c r="L188" s="356"/>
      <c r="M188" s="333"/>
      <c r="N188" s="333"/>
      <c r="O188" s="333"/>
      <c r="P188" s="334"/>
      <c r="Q188" s="333"/>
      <c r="R188" s="334"/>
      <c r="S188" s="333"/>
      <c r="T188" s="335"/>
    </row>
    <row r="189" spans="1:20" ht="16.5" customHeight="1" x14ac:dyDescent="0.2">
      <c r="A189" s="346"/>
      <c r="B189" s="347"/>
      <c r="C189" s="295"/>
      <c r="D189" s="295"/>
      <c r="E189" s="175"/>
      <c r="F189" s="347"/>
      <c r="G189" s="347"/>
      <c r="H189" s="347"/>
      <c r="I189" s="295"/>
      <c r="J189" s="176"/>
      <c r="K189" s="210"/>
      <c r="L189" s="356"/>
      <c r="M189" s="333"/>
      <c r="N189" s="333"/>
      <c r="O189" s="333"/>
      <c r="P189" s="334"/>
      <c r="Q189" s="333"/>
      <c r="R189" s="334"/>
      <c r="S189" s="333"/>
      <c r="T189" s="335"/>
    </row>
    <row r="190" spans="1:20" ht="16.5" customHeight="1" x14ac:dyDescent="0.2">
      <c r="A190" s="346"/>
      <c r="B190" s="347"/>
      <c r="C190" s="295"/>
      <c r="D190" s="295"/>
      <c r="E190" s="175"/>
      <c r="F190" s="347"/>
      <c r="G190" s="347"/>
      <c r="H190" s="347"/>
      <c r="I190" s="295"/>
      <c r="J190" s="176"/>
      <c r="K190" s="210"/>
      <c r="L190" s="356"/>
      <c r="M190" s="333"/>
      <c r="N190" s="333"/>
      <c r="O190" s="333"/>
      <c r="P190" s="334"/>
      <c r="Q190" s="333"/>
      <c r="R190" s="334"/>
      <c r="S190" s="333"/>
      <c r="T190" s="335"/>
    </row>
    <row r="191" spans="1:20" ht="16.5" customHeight="1" x14ac:dyDescent="0.2">
      <c r="A191" s="346"/>
      <c r="B191" s="347"/>
      <c r="C191" s="295"/>
      <c r="D191" s="295"/>
      <c r="E191" s="175"/>
      <c r="F191" s="347"/>
      <c r="G191" s="347"/>
      <c r="H191" s="347"/>
      <c r="I191" s="295"/>
      <c r="J191" s="176"/>
      <c r="K191" s="210"/>
      <c r="L191" s="356"/>
      <c r="M191" s="333"/>
      <c r="N191" s="333"/>
      <c r="O191" s="333"/>
      <c r="P191" s="334"/>
      <c r="Q191" s="333"/>
      <c r="R191" s="334"/>
      <c r="S191" s="333"/>
      <c r="T191" s="335"/>
    </row>
    <row r="192" spans="1:20" ht="16.5" customHeight="1" x14ac:dyDescent="0.2">
      <c r="A192" s="346"/>
      <c r="B192" s="347"/>
      <c r="C192" s="295"/>
      <c r="D192" s="295"/>
      <c r="E192" s="175"/>
      <c r="F192" s="347"/>
      <c r="G192" s="347"/>
      <c r="H192" s="347"/>
      <c r="I192" s="295"/>
      <c r="J192" s="176"/>
      <c r="K192" s="210"/>
      <c r="L192" s="356"/>
      <c r="M192" s="333"/>
      <c r="N192" s="333"/>
      <c r="O192" s="333"/>
      <c r="P192" s="334"/>
      <c r="Q192" s="333"/>
      <c r="R192" s="334"/>
      <c r="S192" s="333"/>
      <c r="T192" s="335"/>
    </row>
    <row r="193" spans="1:20" ht="16.5" customHeight="1" x14ac:dyDescent="0.2">
      <c r="A193" s="346"/>
      <c r="B193" s="347"/>
      <c r="C193" s="295"/>
      <c r="D193" s="295"/>
      <c r="E193" s="175"/>
      <c r="F193" s="347"/>
      <c r="G193" s="347"/>
      <c r="H193" s="347"/>
      <c r="I193" s="295"/>
      <c r="J193" s="176"/>
      <c r="K193" s="210"/>
      <c r="L193" s="356"/>
      <c r="M193" s="333"/>
      <c r="N193" s="333"/>
      <c r="O193" s="333"/>
      <c r="P193" s="334"/>
      <c r="Q193" s="333"/>
      <c r="R193" s="334"/>
      <c r="S193" s="333"/>
      <c r="T193" s="335"/>
    </row>
    <row r="194" spans="1:20" ht="16.5" customHeight="1" x14ac:dyDescent="0.2">
      <c r="A194" s="346"/>
      <c r="B194" s="347"/>
      <c r="C194" s="295"/>
      <c r="D194" s="295"/>
      <c r="E194" s="175"/>
      <c r="F194" s="347"/>
      <c r="G194" s="347"/>
      <c r="H194" s="347"/>
      <c r="I194" s="295"/>
      <c r="J194" s="176"/>
      <c r="K194" s="210"/>
      <c r="L194" s="356"/>
      <c r="M194" s="333"/>
      <c r="N194" s="333"/>
      <c r="O194" s="333"/>
      <c r="P194" s="334"/>
      <c r="Q194" s="333"/>
      <c r="R194" s="334"/>
      <c r="S194" s="333"/>
      <c r="T194" s="335"/>
    </row>
    <row r="195" spans="1:20" ht="16.5" customHeight="1" x14ac:dyDescent="0.2">
      <c r="A195" s="346"/>
      <c r="B195" s="347"/>
      <c r="C195" s="295"/>
      <c r="D195" s="295"/>
      <c r="E195" s="175"/>
      <c r="F195" s="347"/>
      <c r="G195" s="347"/>
      <c r="H195" s="347"/>
      <c r="I195" s="295"/>
      <c r="J195" s="176"/>
      <c r="K195" s="210"/>
      <c r="L195" s="356"/>
      <c r="M195" s="333"/>
      <c r="N195" s="333"/>
      <c r="O195" s="333"/>
      <c r="P195" s="334"/>
      <c r="Q195" s="333"/>
      <c r="R195" s="334"/>
      <c r="S195" s="333"/>
      <c r="T195" s="335"/>
    </row>
    <row r="196" spans="1:20" ht="16.5" customHeight="1" x14ac:dyDescent="0.2">
      <c r="A196" s="346"/>
      <c r="B196" s="347"/>
      <c r="C196" s="295"/>
      <c r="D196" s="295"/>
      <c r="E196" s="175"/>
      <c r="F196" s="347"/>
      <c r="G196" s="347"/>
      <c r="H196" s="347"/>
      <c r="I196" s="295"/>
      <c r="J196" s="176"/>
      <c r="K196" s="210"/>
      <c r="L196" s="356"/>
      <c r="M196" s="333"/>
      <c r="N196" s="333"/>
      <c r="O196" s="333"/>
      <c r="P196" s="334"/>
      <c r="Q196" s="333"/>
      <c r="R196" s="334"/>
      <c r="S196" s="333"/>
      <c r="T196" s="335"/>
    </row>
    <row r="197" spans="1:20" ht="16.5" customHeight="1" x14ac:dyDescent="0.2">
      <c r="A197" s="346"/>
      <c r="B197" s="347"/>
      <c r="C197" s="295"/>
      <c r="D197" s="295"/>
      <c r="E197" s="175"/>
      <c r="F197" s="347"/>
      <c r="G197" s="347"/>
      <c r="H197" s="347"/>
      <c r="I197" s="295"/>
      <c r="J197" s="176"/>
      <c r="K197" s="210"/>
      <c r="L197" s="356"/>
      <c r="M197" s="333"/>
      <c r="N197" s="333"/>
      <c r="O197" s="333"/>
      <c r="P197" s="334"/>
      <c r="Q197" s="333"/>
      <c r="R197" s="334"/>
      <c r="S197" s="333"/>
      <c r="T197" s="335"/>
    </row>
    <row r="198" spans="1:20" ht="16.5" customHeight="1" x14ac:dyDescent="0.2">
      <c r="A198" s="346"/>
      <c r="B198" s="347"/>
      <c r="C198" s="295"/>
      <c r="D198" s="295"/>
      <c r="E198" s="175"/>
      <c r="F198" s="347"/>
      <c r="G198" s="347"/>
      <c r="H198" s="347"/>
      <c r="I198" s="295"/>
      <c r="J198" s="176"/>
      <c r="K198" s="210"/>
      <c r="L198" s="356"/>
      <c r="M198" s="333"/>
      <c r="N198" s="333"/>
      <c r="O198" s="333"/>
      <c r="P198" s="334"/>
      <c r="Q198" s="333"/>
      <c r="R198" s="334"/>
      <c r="S198" s="333"/>
      <c r="T198" s="335"/>
    </row>
    <row r="199" spans="1:20" ht="16.5" customHeight="1" x14ac:dyDescent="0.2">
      <c r="A199" s="346"/>
      <c r="B199" s="347"/>
      <c r="C199" s="295"/>
      <c r="D199" s="295"/>
      <c r="E199" s="175"/>
      <c r="F199" s="347"/>
      <c r="G199" s="347"/>
      <c r="H199" s="347"/>
      <c r="I199" s="295"/>
      <c r="J199" s="176"/>
      <c r="K199" s="210"/>
      <c r="L199" s="356"/>
      <c r="M199" s="333"/>
      <c r="N199" s="333"/>
      <c r="O199" s="333"/>
      <c r="P199" s="334"/>
      <c r="Q199" s="333"/>
      <c r="R199" s="334"/>
      <c r="S199" s="333"/>
      <c r="T199" s="335"/>
    </row>
    <row r="200" spans="1:20" ht="16.5" customHeight="1" x14ac:dyDescent="0.2">
      <c r="A200" s="346"/>
      <c r="B200" s="347"/>
      <c r="C200" s="295"/>
      <c r="D200" s="295"/>
      <c r="E200" s="175"/>
      <c r="F200" s="347"/>
      <c r="G200" s="347"/>
      <c r="H200" s="347"/>
      <c r="I200" s="295"/>
      <c r="J200" s="176"/>
      <c r="K200" s="210"/>
      <c r="L200" s="356"/>
      <c r="M200" s="333"/>
      <c r="N200" s="333"/>
      <c r="O200" s="333"/>
      <c r="P200" s="334"/>
      <c r="Q200" s="333"/>
      <c r="R200" s="334"/>
      <c r="S200" s="333"/>
      <c r="T200" s="335"/>
    </row>
    <row r="201" spans="1:20" ht="16.5" customHeight="1" x14ac:dyDescent="0.2">
      <c r="A201" s="346"/>
      <c r="B201" s="347"/>
      <c r="C201" s="295"/>
      <c r="D201" s="295"/>
      <c r="E201" s="175"/>
      <c r="F201" s="347"/>
      <c r="G201" s="347"/>
      <c r="H201" s="347"/>
      <c r="I201" s="295"/>
      <c r="J201" s="176"/>
      <c r="K201" s="210"/>
      <c r="L201" s="356"/>
      <c r="M201" s="333"/>
      <c r="N201" s="333"/>
      <c r="O201" s="333"/>
      <c r="P201" s="334"/>
      <c r="Q201" s="333"/>
      <c r="R201" s="334"/>
      <c r="S201" s="333"/>
      <c r="T201" s="335"/>
    </row>
    <row r="202" spans="1:20" ht="16.5" customHeight="1" x14ac:dyDescent="0.2">
      <c r="A202" s="346"/>
      <c r="B202" s="347"/>
      <c r="C202" s="295"/>
      <c r="D202" s="295"/>
      <c r="E202" s="175"/>
      <c r="F202" s="347"/>
      <c r="G202" s="347"/>
      <c r="H202" s="347"/>
      <c r="I202" s="295"/>
      <c r="J202" s="176"/>
      <c r="K202" s="210"/>
      <c r="L202" s="356"/>
      <c r="M202" s="333"/>
      <c r="N202" s="333"/>
      <c r="O202" s="333"/>
      <c r="P202" s="334"/>
      <c r="Q202" s="333"/>
      <c r="R202" s="334"/>
      <c r="S202" s="333"/>
      <c r="T202" s="335"/>
    </row>
    <row r="203" spans="1:20" ht="16.5" customHeight="1" x14ac:dyDescent="0.2">
      <c r="A203" s="346"/>
      <c r="B203" s="347"/>
      <c r="C203" s="295"/>
      <c r="D203" s="295"/>
      <c r="E203" s="175"/>
      <c r="F203" s="347"/>
      <c r="G203" s="347"/>
      <c r="H203" s="347"/>
      <c r="I203" s="295"/>
      <c r="J203" s="176"/>
      <c r="K203" s="210"/>
      <c r="L203" s="356"/>
      <c r="M203" s="333"/>
      <c r="N203" s="333"/>
      <c r="O203" s="333"/>
      <c r="P203" s="334"/>
      <c r="Q203" s="333"/>
      <c r="R203" s="334"/>
      <c r="S203" s="333"/>
      <c r="T203" s="335"/>
    </row>
    <row r="204" spans="1:20" ht="16.5" customHeight="1" x14ac:dyDescent="0.2">
      <c r="A204" s="346"/>
      <c r="B204" s="347"/>
      <c r="C204" s="295"/>
      <c r="D204" s="295"/>
      <c r="E204" s="175"/>
      <c r="F204" s="347"/>
      <c r="G204" s="347"/>
      <c r="H204" s="347"/>
      <c r="I204" s="295"/>
      <c r="J204" s="176"/>
      <c r="K204" s="210"/>
      <c r="L204" s="356"/>
      <c r="M204" s="333"/>
      <c r="N204" s="333"/>
      <c r="O204" s="333"/>
      <c r="P204" s="334"/>
      <c r="Q204" s="333"/>
      <c r="R204" s="334"/>
      <c r="S204" s="333"/>
      <c r="T204" s="335"/>
    </row>
    <row r="205" spans="1:20" ht="16.5" customHeight="1" x14ac:dyDescent="0.2">
      <c r="A205" s="346"/>
      <c r="B205" s="347"/>
      <c r="C205" s="295"/>
      <c r="D205" s="295"/>
      <c r="E205" s="175"/>
      <c r="F205" s="347"/>
      <c r="G205" s="347"/>
      <c r="H205" s="347"/>
      <c r="I205" s="295"/>
      <c r="J205" s="176"/>
      <c r="K205" s="210"/>
      <c r="L205" s="356"/>
      <c r="M205" s="333"/>
      <c r="N205" s="333"/>
      <c r="O205" s="333"/>
      <c r="P205" s="334"/>
      <c r="Q205" s="333"/>
      <c r="R205" s="334"/>
      <c r="S205" s="333"/>
      <c r="T205" s="335"/>
    </row>
    <row r="206" spans="1:20" ht="16.5" customHeight="1" x14ac:dyDescent="0.2">
      <c r="A206" s="346"/>
      <c r="B206" s="347"/>
      <c r="C206" s="295"/>
      <c r="D206" s="295"/>
      <c r="E206" s="175"/>
      <c r="F206" s="347"/>
      <c r="G206" s="347"/>
      <c r="H206" s="347"/>
      <c r="I206" s="295"/>
      <c r="J206" s="176"/>
      <c r="K206" s="210"/>
      <c r="L206" s="356"/>
      <c r="M206" s="333"/>
      <c r="N206" s="333"/>
      <c r="O206" s="333"/>
      <c r="P206" s="334"/>
      <c r="Q206" s="333"/>
      <c r="R206" s="334"/>
      <c r="S206" s="333"/>
      <c r="T206" s="335"/>
    </row>
    <row r="207" spans="1:20" ht="16.5" customHeight="1" x14ac:dyDescent="0.2">
      <c r="A207" s="346"/>
      <c r="B207" s="347"/>
      <c r="C207" s="295"/>
      <c r="D207" s="295"/>
      <c r="E207" s="175"/>
      <c r="F207" s="347"/>
      <c r="G207" s="347"/>
      <c r="H207" s="347"/>
      <c r="I207" s="295"/>
      <c r="J207" s="176"/>
      <c r="K207" s="210"/>
      <c r="L207" s="356"/>
      <c r="M207" s="333"/>
      <c r="N207" s="333"/>
      <c r="O207" s="333"/>
      <c r="P207" s="334"/>
      <c r="Q207" s="333"/>
      <c r="R207" s="334"/>
      <c r="S207" s="333"/>
      <c r="T207" s="335"/>
    </row>
    <row r="208" spans="1:20" ht="16.5" customHeight="1" x14ac:dyDescent="0.2">
      <c r="A208" s="346"/>
      <c r="B208" s="347"/>
      <c r="C208" s="295"/>
      <c r="D208" s="295"/>
      <c r="E208" s="175"/>
      <c r="F208" s="347"/>
      <c r="G208" s="347"/>
      <c r="H208" s="347"/>
      <c r="I208" s="295"/>
      <c r="J208" s="176"/>
      <c r="K208" s="210"/>
      <c r="L208" s="356"/>
      <c r="M208" s="333"/>
      <c r="N208" s="333"/>
      <c r="O208" s="333"/>
      <c r="P208" s="334"/>
      <c r="Q208" s="333"/>
      <c r="R208" s="334"/>
      <c r="S208" s="333"/>
      <c r="T208" s="335"/>
    </row>
    <row r="209" spans="1:20" ht="16.5" customHeight="1" x14ac:dyDescent="0.2">
      <c r="A209" s="346"/>
      <c r="B209" s="347"/>
      <c r="C209" s="295"/>
      <c r="D209" s="295"/>
      <c r="E209" s="175"/>
      <c r="F209" s="347"/>
      <c r="G209" s="347"/>
      <c r="H209" s="347"/>
      <c r="I209" s="295"/>
      <c r="J209" s="176"/>
      <c r="K209" s="210"/>
      <c r="L209" s="356"/>
      <c r="M209" s="333"/>
      <c r="N209" s="333"/>
      <c r="O209" s="333"/>
      <c r="P209" s="334"/>
      <c r="Q209" s="333"/>
      <c r="R209" s="334"/>
      <c r="S209" s="333"/>
      <c r="T209" s="335"/>
    </row>
    <row r="210" spans="1:20" ht="16.5" customHeight="1" x14ac:dyDescent="0.2">
      <c r="A210" s="346"/>
      <c r="B210" s="347"/>
      <c r="C210" s="295"/>
      <c r="D210" s="295"/>
      <c r="E210" s="175"/>
      <c r="F210" s="347"/>
      <c r="G210" s="347"/>
      <c r="H210" s="347"/>
      <c r="I210" s="295"/>
      <c r="J210" s="176"/>
      <c r="K210" s="210"/>
      <c r="L210" s="356"/>
      <c r="M210" s="333"/>
      <c r="N210" s="333"/>
      <c r="O210" s="333"/>
      <c r="P210" s="334"/>
      <c r="Q210" s="333"/>
      <c r="R210" s="334"/>
      <c r="S210" s="333"/>
      <c r="T210" s="335"/>
    </row>
    <row r="211" spans="1:20" ht="16.5" customHeight="1" x14ac:dyDescent="0.2">
      <c r="A211" s="346"/>
      <c r="B211" s="347"/>
      <c r="C211" s="295"/>
      <c r="D211" s="295"/>
      <c r="E211" s="175"/>
      <c r="F211" s="347"/>
      <c r="G211" s="347"/>
      <c r="H211" s="347"/>
      <c r="I211" s="295"/>
      <c r="J211" s="176"/>
      <c r="K211" s="210"/>
      <c r="L211" s="356"/>
      <c r="M211" s="333"/>
      <c r="N211" s="333"/>
      <c r="O211" s="333"/>
      <c r="P211" s="334"/>
      <c r="Q211" s="333"/>
      <c r="R211" s="334"/>
      <c r="S211" s="333"/>
      <c r="T211" s="335"/>
    </row>
    <row r="212" spans="1:20" ht="16.5" customHeight="1" x14ac:dyDescent="0.2">
      <c r="A212" s="346"/>
      <c r="B212" s="347"/>
      <c r="C212" s="295"/>
      <c r="D212" s="295"/>
      <c r="E212" s="175"/>
      <c r="F212" s="347"/>
      <c r="G212" s="347"/>
      <c r="H212" s="347"/>
      <c r="I212" s="295"/>
      <c r="J212" s="176"/>
      <c r="K212" s="210"/>
      <c r="L212" s="356"/>
      <c r="M212" s="333"/>
      <c r="N212" s="333"/>
      <c r="O212" s="333"/>
      <c r="P212" s="334"/>
      <c r="Q212" s="333"/>
      <c r="R212" s="334"/>
      <c r="S212" s="333"/>
      <c r="T212" s="335"/>
    </row>
    <row r="213" spans="1:20" ht="16.5" customHeight="1" x14ac:dyDescent="0.2">
      <c r="A213" s="346"/>
      <c r="B213" s="347"/>
      <c r="C213" s="295"/>
      <c r="D213" s="295"/>
      <c r="E213" s="175"/>
      <c r="F213" s="347"/>
      <c r="G213" s="347"/>
      <c r="H213" s="347"/>
      <c r="I213" s="295"/>
      <c r="J213" s="176"/>
      <c r="K213" s="210"/>
      <c r="L213" s="356"/>
      <c r="M213" s="333"/>
      <c r="N213" s="333"/>
      <c r="O213" s="333"/>
      <c r="P213" s="334"/>
      <c r="Q213" s="333"/>
      <c r="R213" s="334"/>
      <c r="S213" s="333"/>
      <c r="T213" s="335"/>
    </row>
    <row r="214" spans="1:20" ht="16.5" customHeight="1" x14ac:dyDescent="0.2">
      <c r="A214" s="346"/>
      <c r="B214" s="347"/>
      <c r="C214" s="295"/>
      <c r="D214" s="295"/>
      <c r="E214" s="175"/>
      <c r="F214" s="347"/>
      <c r="G214" s="347"/>
      <c r="H214" s="347"/>
      <c r="I214" s="295"/>
      <c r="J214" s="176"/>
      <c r="K214" s="210"/>
      <c r="L214" s="356"/>
      <c r="M214" s="333"/>
      <c r="N214" s="333"/>
      <c r="O214" s="333"/>
      <c r="P214" s="334"/>
      <c r="Q214" s="333"/>
      <c r="R214" s="334"/>
      <c r="S214" s="333"/>
      <c r="T214" s="335"/>
    </row>
    <row r="215" spans="1:20" ht="16.5" customHeight="1" x14ac:dyDescent="0.2">
      <c r="A215" s="346"/>
      <c r="B215" s="347"/>
      <c r="C215" s="295"/>
      <c r="D215" s="295"/>
      <c r="E215" s="175"/>
      <c r="F215" s="347"/>
      <c r="G215" s="347"/>
      <c r="H215" s="347"/>
      <c r="I215" s="295"/>
      <c r="J215" s="176"/>
      <c r="K215" s="210"/>
      <c r="L215" s="356"/>
      <c r="M215" s="333"/>
      <c r="N215" s="333"/>
      <c r="O215" s="333"/>
      <c r="P215" s="334"/>
      <c r="Q215" s="333"/>
      <c r="R215" s="334"/>
      <c r="S215" s="333"/>
      <c r="T215" s="335"/>
    </row>
    <row r="216" spans="1:20" ht="16.5" customHeight="1" x14ac:dyDescent="0.2">
      <c r="A216" s="346"/>
      <c r="B216" s="347"/>
      <c r="C216" s="295"/>
      <c r="D216" s="295"/>
      <c r="E216" s="175"/>
      <c r="F216" s="347"/>
      <c r="G216" s="347"/>
      <c r="H216" s="347"/>
      <c r="I216" s="295"/>
      <c r="J216" s="176"/>
      <c r="K216" s="210"/>
      <c r="L216" s="356"/>
      <c r="M216" s="333"/>
      <c r="N216" s="333"/>
      <c r="O216" s="333"/>
      <c r="P216" s="334"/>
      <c r="Q216" s="333"/>
      <c r="R216" s="334"/>
      <c r="S216" s="333"/>
      <c r="T216" s="335"/>
    </row>
    <row r="217" spans="1:20" ht="16.5" customHeight="1" x14ac:dyDescent="0.2">
      <c r="A217" s="346"/>
      <c r="B217" s="347"/>
      <c r="C217" s="295"/>
      <c r="D217" s="295"/>
      <c r="E217" s="175"/>
      <c r="F217" s="347"/>
      <c r="G217" s="347"/>
      <c r="H217" s="347"/>
      <c r="I217" s="295"/>
      <c r="J217" s="176"/>
      <c r="K217" s="210"/>
      <c r="L217" s="356"/>
      <c r="M217" s="333"/>
      <c r="N217" s="333"/>
      <c r="O217" s="333"/>
      <c r="P217" s="334"/>
      <c r="Q217" s="333"/>
      <c r="R217" s="334"/>
      <c r="S217" s="333"/>
      <c r="T217" s="335"/>
    </row>
    <row r="218" spans="1:20" ht="16.5" customHeight="1" x14ac:dyDescent="0.2">
      <c r="A218" s="346"/>
      <c r="B218" s="347"/>
      <c r="C218" s="295"/>
      <c r="D218" s="295"/>
      <c r="E218" s="175"/>
      <c r="F218" s="347"/>
      <c r="G218" s="347"/>
      <c r="H218" s="347"/>
      <c r="I218" s="295"/>
      <c r="J218" s="176"/>
      <c r="K218" s="210"/>
      <c r="L218" s="356"/>
      <c r="M218" s="333"/>
      <c r="N218" s="333"/>
      <c r="O218" s="333"/>
      <c r="P218" s="334"/>
      <c r="Q218" s="333"/>
      <c r="R218" s="334"/>
      <c r="S218" s="333"/>
      <c r="T218" s="335"/>
    </row>
    <row r="219" spans="1:20" ht="16.5" customHeight="1" x14ac:dyDescent="0.2">
      <c r="A219" s="346"/>
      <c r="B219" s="347"/>
      <c r="C219" s="295"/>
      <c r="D219" s="295"/>
      <c r="E219" s="175"/>
      <c r="F219" s="347"/>
      <c r="G219" s="347"/>
      <c r="H219" s="347"/>
      <c r="I219" s="295"/>
      <c r="J219" s="176"/>
      <c r="K219" s="210"/>
      <c r="L219" s="356"/>
      <c r="M219" s="333"/>
      <c r="N219" s="333"/>
      <c r="O219" s="333"/>
      <c r="P219" s="334"/>
      <c r="Q219" s="333"/>
      <c r="R219" s="334"/>
      <c r="S219" s="333"/>
      <c r="T219" s="335"/>
    </row>
    <row r="220" spans="1:20" ht="16.5" customHeight="1" x14ac:dyDescent="0.2">
      <c r="A220" s="346"/>
      <c r="B220" s="347"/>
      <c r="C220" s="295"/>
      <c r="D220" s="295"/>
      <c r="E220" s="175"/>
      <c r="F220" s="347"/>
      <c r="G220" s="347"/>
      <c r="H220" s="347"/>
      <c r="I220" s="295"/>
      <c r="J220" s="176"/>
      <c r="K220" s="210"/>
      <c r="L220" s="356"/>
      <c r="M220" s="333"/>
      <c r="N220" s="333"/>
      <c r="O220" s="333"/>
      <c r="P220" s="334"/>
      <c r="Q220" s="333"/>
      <c r="R220" s="334"/>
      <c r="S220" s="333"/>
      <c r="T220" s="335"/>
    </row>
    <row r="221" spans="1:20" ht="16.5" customHeight="1" x14ac:dyDescent="0.2">
      <c r="A221" s="346"/>
      <c r="B221" s="347"/>
      <c r="C221" s="295"/>
      <c r="D221" s="295"/>
      <c r="E221" s="175"/>
      <c r="F221" s="347"/>
      <c r="G221" s="347"/>
      <c r="H221" s="347"/>
      <c r="I221" s="295"/>
      <c r="J221" s="176"/>
      <c r="K221" s="210"/>
      <c r="L221" s="356"/>
      <c r="M221" s="333"/>
      <c r="N221" s="333"/>
      <c r="O221" s="333"/>
      <c r="P221" s="334"/>
      <c r="Q221" s="333"/>
      <c r="R221" s="334"/>
      <c r="S221" s="333"/>
      <c r="T221" s="335"/>
    </row>
    <row r="222" spans="1:20" ht="16.5" customHeight="1" x14ac:dyDescent="0.2">
      <c r="A222" s="346"/>
      <c r="B222" s="347"/>
      <c r="C222" s="295"/>
      <c r="D222" s="295"/>
      <c r="E222" s="175"/>
      <c r="F222" s="347"/>
      <c r="G222" s="347"/>
      <c r="H222" s="347"/>
      <c r="I222" s="295"/>
      <c r="J222" s="176"/>
      <c r="K222" s="210"/>
      <c r="L222" s="356"/>
      <c r="M222" s="333"/>
      <c r="N222" s="333"/>
      <c r="O222" s="333"/>
      <c r="P222" s="334"/>
      <c r="Q222" s="333"/>
      <c r="R222" s="334"/>
      <c r="S222" s="333"/>
      <c r="T222" s="335"/>
    </row>
    <row r="223" spans="1:20" ht="16.5" customHeight="1" x14ac:dyDescent="0.2">
      <c r="A223" s="346"/>
      <c r="B223" s="347"/>
      <c r="C223" s="295"/>
      <c r="D223" s="295"/>
      <c r="E223" s="175"/>
      <c r="F223" s="347"/>
      <c r="G223" s="347"/>
      <c r="H223" s="347"/>
      <c r="I223" s="295"/>
      <c r="J223" s="176"/>
      <c r="K223" s="210"/>
      <c r="L223" s="356"/>
      <c r="M223" s="333"/>
      <c r="N223" s="333"/>
      <c r="O223" s="333"/>
      <c r="P223" s="334"/>
      <c r="Q223" s="333"/>
      <c r="R223" s="334"/>
      <c r="S223" s="333"/>
      <c r="T223" s="335"/>
    </row>
    <row r="224" spans="1:20" ht="16.5" customHeight="1" x14ac:dyDescent="0.2">
      <c r="A224" s="346"/>
      <c r="B224" s="347"/>
      <c r="C224" s="295"/>
      <c r="D224" s="295"/>
      <c r="E224" s="175"/>
      <c r="F224" s="347"/>
      <c r="G224" s="347"/>
      <c r="H224" s="347"/>
      <c r="I224" s="295"/>
      <c r="J224" s="176"/>
      <c r="K224" s="210"/>
      <c r="L224" s="356"/>
      <c r="M224" s="333"/>
      <c r="N224" s="333"/>
      <c r="O224" s="333"/>
      <c r="P224" s="334"/>
      <c r="Q224" s="333"/>
      <c r="R224" s="334"/>
      <c r="S224" s="333"/>
      <c r="T224" s="335"/>
    </row>
    <row r="225" spans="1:20" ht="16.5" customHeight="1" x14ac:dyDescent="0.2">
      <c r="A225" s="346"/>
      <c r="B225" s="347"/>
      <c r="C225" s="295"/>
      <c r="D225" s="295"/>
      <c r="E225" s="175"/>
      <c r="F225" s="347"/>
      <c r="G225" s="347"/>
      <c r="H225" s="347"/>
      <c r="I225" s="295"/>
      <c r="J225" s="176"/>
      <c r="K225" s="210"/>
      <c r="L225" s="356"/>
      <c r="M225" s="333"/>
      <c r="N225" s="333"/>
      <c r="O225" s="333"/>
      <c r="P225" s="334"/>
      <c r="Q225" s="333"/>
      <c r="R225" s="334"/>
      <c r="S225" s="333"/>
      <c r="T225" s="335"/>
    </row>
    <row r="226" spans="1:20" ht="16.5" customHeight="1" x14ac:dyDescent="0.2">
      <c r="A226" s="346"/>
      <c r="B226" s="347"/>
      <c r="C226" s="295"/>
      <c r="D226" s="295"/>
      <c r="E226" s="175"/>
      <c r="F226" s="347"/>
      <c r="G226" s="347"/>
      <c r="H226" s="347"/>
      <c r="I226" s="295"/>
      <c r="J226" s="176"/>
      <c r="K226" s="210"/>
      <c r="L226" s="356"/>
      <c r="M226" s="333"/>
      <c r="N226" s="333"/>
      <c r="O226" s="333"/>
      <c r="P226" s="334"/>
      <c r="Q226" s="333"/>
      <c r="R226" s="334"/>
      <c r="S226" s="333"/>
      <c r="T226" s="335"/>
    </row>
    <row r="227" spans="1:20" ht="16.5" customHeight="1" x14ac:dyDescent="0.2">
      <c r="A227" s="346"/>
      <c r="B227" s="347"/>
      <c r="C227" s="295"/>
      <c r="D227" s="295"/>
      <c r="E227" s="175"/>
      <c r="F227" s="347"/>
      <c r="G227" s="347"/>
      <c r="H227" s="347"/>
      <c r="I227" s="295"/>
      <c r="J227" s="176"/>
      <c r="K227" s="210"/>
      <c r="L227" s="356"/>
      <c r="M227" s="333"/>
      <c r="N227" s="333"/>
      <c r="O227" s="333"/>
      <c r="P227" s="334"/>
      <c r="Q227" s="333"/>
      <c r="R227" s="334"/>
      <c r="S227" s="333"/>
      <c r="T227" s="335"/>
    </row>
    <row r="228" spans="1:20" ht="16.5" customHeight="1" x14ac:dyDescent="0.2">
      <c r="A228" s="346"/>
      <c r="B228" s="347"/>
      <c r="C228" s="295"/>
      <c r="D228" s="295"/>
      <c r="E228" s="175"/>
      <c r="F228" s="347"/>
      <c r="G228" s="347"/>
      <c r="H228" s="347"/>
      <c r="I228" s="295"/>
      <c r="J228" s="176"/>
      <c r="K228" s="210"/>
      <c r="L228" s="356"/>
      <c r="M228" s="333"/>
      <c r="N228" s="333"/>
      <c r="O228" s="333"/>
      <c r="P228" s="334"/>
      <c r="Q228" s="333"/>
      <c r="R228" s="334"/>
      <c r="S228" s="333"/>
      <c r="T228" s="335"/>
    </row>
    <row r="229" spans="1:20" ht="16.5" customHeight="1" x14ac:dyDescent="0.2">
      <c r="A229" s="346"/>
      <c r="B229" s="347"/>
      <c r="C229" s="295"/>
      <c r="D229" s="295"/>
      <c r="E229" s="175"/>
      <c r="F229" s="347"/>
      <c r="G229" s="347"/>
      <c r="H229" s="347"/>
      <c r="I229" s="295"/>
      <c r="J229" s="176"/>
      <c r="K229" s="210"/>
      <c r="L229" s="356"/>
      <c r="M229" s="333"/>
      <c r="N229" s="333"/>
      <c r="O229" s="333"/>
      <c r="P229" s="334"/>
      <c r="Q229" s="333"/>
      <c r="R229" s="334"/>
      <c r="S229" s="333"/>
      <c r="T229" s="335"/>
    </row>
    <row r="230" spans="1:20" ht="16.5" customHeight="1" x14ac:dyDescent="0.2">
      <c r="A230" s="346"/>
      <c r="B230" s="347"/>
      <c r="C230" s="295"/>
      <c r="D230" s="295"/>
      <c r="E230" s="175"/>
      <c r="F230" s="347"/>
      <c r="G230" s="347"/>
      <c r="H230" s="347"/>
      <c r="I230" s="295"/>
      <c r="J230" s="176"/>
      <c r="K230" s="210"/>
      <c r="L230" s="356"/>
      <c r="M230" s="333"/>
      <c r="N230" s="333"/>
      <c r="O230" s="333"/>
      <c r="P230" s="334"/>
      <c r="Q230" s="333"/>
      <c r="R230" s="334"/>
      <c r="S230" s="333"/>
      <c r="T230" s="335"/>
    </row>
    <row r="231" spans="1:20" ht="16.5" customHeight="1" x14ac:dyDescent="0.2">
      <c r="A231" s="346"/>
      <c r="B231" s="347"/>
      <c r="C231" s="295"/>
      <c r="D231" s="295"/>
      <c r="E231" s="175"/>
      <c r="F231" s="347"/>
      <c r="G231" s="347"/>
      <c r="H231" s="347"/>
      <c r="I231" s="295"/>
      <c r="J231" s="176"/>
      <c r="K231" s="210"/>
      <c r="L231" s="356"/>
      <c r="M231" s="333"/>
      <c r="N231" s="333"/>
      <c r="O231" s="333"/>
      <c r="P231" s="334"/>
      <c r="Q231" s="333"/>
      <c r="R231" s="334"/>
      <c r="S231" s="333"/>
      <c r="T231" s="335"/>
    </row>
    <row r="232" spans="1:20" ht="16.5" customHeight="1" x14ac:dyDescent="0.2">
      <c r="A232" s="346"/>
      <c r="B232" s="347"/>
      <c r="C232" s="295"/>
      <c r="D232" s="295"/>
      <c r="E232" s="175"/>
      <c r="F232" s="347"/>
      <c r="G232" s="347"/>
      <c r="H232" s="347"/>
      <c r="I232" s="295"/>
      <c r="J232" s="176"/>
      <c r="K232" s="210"/>
      <c r="L232" s="356"/>
      <c r="M232" s="333"/>
      <c r="N232" s="333"/>
      <c r="O232" s="333"/>
      <c r="P232" s="334"/>
      <c r="Q232" s="333"/>
      <c r="R232" s="334"/>
      <c r="S232" s="333"/>
      <c r="T232" s="335"/>
    </row>
    <row r="233" spans="1:20" ht="16.5" customHeight="1" x14ac:dyDescent="0.2">
      <c r="A233" s="346"/>
      <c r="B233" s="347"/>
      <c r="C233" s="295"/>
      <c r="D233" s="295"/>
      <c r="E233" s="175"/>
      <c r="F233" s="347"/>
      <c r="G233" s="347"/>
      <c r="H233" s="347"/>
      <c r="I233" s="295"/>
      <c r="J233" s="176"/>
      <c r="K233" s="210"/>
      <c r="L233" s="356"/>
      <c r="M233" s="333"/>
      <c r="N233" s="333"/>
      <c r="O233" s="333"/>
      <c r="P233" s="334"/>
      <c r="Q233" s="333"/>
      <c r="R233" s="334"/>
      <c r="S233" s="333"/>
      <c r="T233" s="335"/>
    </row>
    <row r="234" spans="1:20" ht="16.5" customHeight="1" x14ac:dyDescent="0.2">
      <c r="A234" s="346"/>
      <c r="B234" s="347"/>
      <c r="C234" s="295"/>
      <c r="D234" s="295"/>
      <c r="E234" s="175"/>
      <c r="F234" s="347"/>
      <c r="G234" s="347"/>
      <c r="H234" s="347"/>
      <c r="I234" s="295"/>
      <c r="J234" s="176"/>
      <c r="K234" s="210"/>
      <c r="L234" s="356"/>
      <c r="M234" s="333"/>
      <c r="N234" s="333"/>
      <c r="O234" s="333"/>
      <c r="P234" s="334"/>
      <c r="Q234" s="333"/>
      <c r="R234" s="334"/>
      <c r="S234" s="333"/>
      <c r="T234" s="335"/>
    </row>
    <row r="235" spans="1:20" ht="16.5" customHeight="1" x14ac:dyDescent="0.2">
      <c r="A235" s="346"/>
      <c r="B235" s="347"/>
      <c r="C235" s="295"/>
      <c r="D235" s="295"/>
      <c r="E235" s="175"/>
      <c r="F235" s="347"/>
      <c r="G235" s="347"/>
      <c r="H235" s="347"/>
      <c r="I235" s="295"/>
      <c r="J235" s="176"/>
      <c r="K235" s="210"/>
      <c r="L235" s="356"/>
      <c r="M235" s="333"/>
      <c r="N235" s="333"/>
      <c r="O235" s="333"/>
      <c r="P235" s="334"/>
      <c r="Q235" s="333"/>
      <c r="R235" s="334"/>
      <c r="S235" s="333"/>
      <c r="T235" s="335"/>
    </row>
    <row r="236" spans="1:20" ht="16.5" customHeight="1" x14ac:dyDescent="0.2">
      <c r="A236" s="346"/>
      <c r="B236" s="347"/>
      <c r="C236" s="295"/>
      <c r="D236" s="295"/>
      <c r="E236" s="175"/>
      <c r="F236" s="347"/>
      <c r="G236" s="347"/>
      <c r="H236" s="347"/>
      <c r="I236" s="295"/>
      <c r="J236" s="176"/>
      <c r="K236" s="210"/>
      <c r="L236" s="356"/>
      <c r="M236" s="333"/>
      <c r="N236" s="333"/>
      <c r="O236" s="333"/>
      <c r="P236" s="334"/>
      <c r="Q236" s="333"/>
      <c r="R236" s="334"/>
      <c r="S236" s="333"/>
      <c r="T236" s="335"/>
    </row>
    <row r="237" spans="1:20" ht="16.5" customHeight="1" x14ac:dyDescent="0.2">
      <c r="A237" s="346"/>
      <c r="B237" s="347"/>
      <c r="C237" s="295"/>
      <c r="D237" s="295"/>
      <c r="E237" s="175"/>
      <c r="F237" s="347"/>
      <c r="G237" s="347"/>
      <c r="H237" s="347"/>
      <c r="I237" s="295"/>
      <c r="J237" s="176"/>
      <c r="K237" s="210"/>
      <c r="L237" s="356"/>
      <c r="M237" s="333"/>
      <c r="N237" s="333"/>
      <c r="O237" s="333"/>
      <c r="P237" s="334"/>
      <c r="Q237" s="333"/>
      <c r="R237" s="334"/>
      <c r="S237" s="333"/>
      <c r="T237" s="335"/>
    </row>
    <row r="238" spans="1:20" ht="16.5" customHeight="1" x14ac:dyDescent="0.2">
      <c r="A238" s="346"/>
      <c r="B238" s="347"/>
      <c r="C238" s="295"/>
      <c r="D238" s="295"/>
      <c r="E238" s="175"/>
      <c r="F238" s="347"/>
      <c r="G238" s="347"/>
      <c r="H238" s="347"/>
      <c r="I238" s="295"/>
      <c r="J238" s="176"/>
      <c r="K238" s="210"/>
      <c r="L238" s="356"/>
      <c r="M238" s="333"/>
      <c r="N238" s="333"/>
      <c r="O238" s="333"/>
      <c r="P238" s="334"/>
      <c r="Q238" s="333"/>
      <c r="R238" s="334"/>
      <c r="S238" s="333"/>
      <c r="T238" s="335"/>
    </row>
    <row r="239" spans="1:20" ht="16.5" customHeight="1" x14ac:dyDescent="0.2">
      <c r="A239" s="346"/>
      <c r="B239" s="347"/>
      <c r="C239" s="295"/>
      <c r="D239" s="295"/>
      <c r="E239" s="347"/>
      <c r="F239" s="347"/>
      <c r="G239" s="347"/>
      <c r="H239" s="347"/>
      <c r="I239" s="295"/>
      <c r="J239" s="176"/>
      <c r="K239" s="210"/>
      <c r="L239" s="356"/>
      <c r="M239" s="333"/>
      <c r="N239" s="333"/>
      <c r="O239" s="333"/>
      <c r="P239" s="334"/>
      <c r="Q239" s="333"/>
      <c r="R239" s="333"/>
      <c r="S239" s="333"/>
      <c r="T239" s="335"/>
    </row>
    <row r="240" spans="1:20" ht="16.5" customHeight="1" x14ac:dyDescent="0.2">
      <c r="A240" s="346"/>
      <c r="B240" s="347"/>
      <c r="C240" s="295"/>
      <c r="D240" s="295"/>
      <c r="E240" s="175"/>
      <c r="F240" s="347"/>
      <c r="G240" s="347"/>
      <c r="H240" s="347"/>
      <c r="I240" s="295"/>
      <c r="J240" s="176"/>
      <c r="K240" s="210"/>
      <c r="L240" s="356"/>
      <c r="M240" s="333"/>
      <c r="N240" s="333"/>
      <c r="O240" s="333"/>
      <c r="P240" s="334"/>
      <c r="Q240" s="333"/>
      <c r="R240" s="334"/>
      <c r="S240" s="333"/>
      <c r="T240" s="335"/>
    </row>
    <row r="241" spans="1:20" ht="16.5" customHeight="1" x14ac:dyDescent="0.2">
      <c r="A241" s="346"/>
      <c r="B241" s="347"/>
      <c r="C241" s="295"/>
      <c r="D241" s="295"/>
      <c r="E241" s="175"/>
      <c r="F241" s="347"/>
      <c r="G241" s="347"/>
      <c r="H241" s="347"/>
      <c r="I241" s="295"/>
      <c r="J241" s="176"/>
      <c r="K241" s="210"/>
      <c r="L241" s="356"/>
      <c r="M241" s="333"/>
      <c r="N241" s="333"/>
      <c r="O241" s="333"/>
      <c r="P241" s="334"/>
      <c r="Q241" s="333"/>
      <c r="R241" s="334"/>
      <c r="S241" s="333"/>
      <c r="T241" s="335"/>
    </row>
    <row r="242" spans="1:20" ht="16.5" customHeight="1" x14ac:dyDescent="0.2">
      <c r="A242" s="346"/>
      <c r="B242" s="347"/>
      <c r="C242" s="295"/>
      <c r="D242" s="295"/>
      <c r="E242" s="175"/>
      <c r="F242" s="347"/>
      <c r="G242" s="347"/>
      <c r="H242" s="347"/>
      <c r="I242" s="295"/>
      <c r="J242" s="176"/>
      <c r="K242" s="210"/>
      <c r="L242" s="356"/>
      <c r="M242" s="333"/>
      <c r="N242" s="333"/>
      <c r="O242" s="333"/>
      <c r="P242" s="334"/>
      <c r="Q242" s="333"/>
      <c r="R242" s="334"/>
      <c r="S242" s="333"/>
      <c r="T242" s="335"/>
    </row>
    <row r="243" spans="1:20" ht="16.5" customHeight="1" x14ac:dyDescent="0.2">
      <c r="A243" s="346"/>
      <c r="B243" s="347"/>
      <c r="C243" s="295"/>
      <c r="D243" s="295"/>
      <c r="E243" s="175"/>
      <c r="F243" s="347"/>
      <c r="G243" s="347"/>
      <c r="H243" s="347"/>
      <c r="I243" s="295"/>
      <c r="J243" s="176"/>
      <c r="K243" s="210"/>
      <c r="L243" s="356"/>
      <c r="M243" s="333"/>
      <c r="N243" s="333"/>
      <c r="O243" s="333"/>
      <c r="P243" s="334"/>
      <c r="Q243" s="333"/>
      <c r="R243" s="334"/>
      <c r="S243" s="333"/>
      <c r="T243" s="335"/>
    </row>
    <row r="244" spans="1:20" ht="16.5" customHeight="1" x14ac:dyDescent="0.2">
      <c r="A244" s="346"/>
      <c r="B244" s="347"/>
      <c r="C244" s="295"/>
      <c r="D244" s="295"/>
      <c r="E244" s="175"/>
      <c r="F244" s="347"/>
      <c r="G244" s="347"/>
      <c r="H244" s="347"/>
      <c r="I244" s="295"/>
      <c r="J244" s="176"/>
      <c r="K244" s="210"/>
      <c r="L244" s="356"/>
      <c r="M244" s="333"/>
      <c r="N244" s="333"/>
      <c r="O244" s="333"/>
      <c r="P244" s="334"/>
      <c r="Q244" s="333"/>
      <c r="R244" s="334"/>
      <c r="S244" s="333"/>
      <c r="T244" s="335"/>
    </row>
    <row r="245" spans="1:20" ht="16.5" customHeight="1" x14ac:dyDescent="0.2">
      <c r="A245" s="346"/>
      <c r="B245" s="347"/>
      <c r="C245" s="295"/>
      <c r="D245" s="295"/>
      <c r="E245" s="175"/>
      <c r="F245" s="347"/>
      <c r="G245" s="347"/>
      <c r="H245" s="347"/>
      <c r="I245" s="295"/>
      <c r="J245" s="176"/>
      <c r="K245" s="210"/>
      <c r="L245" s="356"/>
      <c r="M245" s="333"/>
      <c r="N245" s="333"/>
      <c r="O245" s="333"/>
      <c r="P245" s="334"/>
      <c r="Q245" s="333"/>
      <c r="R245" s="334"/>
      <c r="S245" s="333"/>
      <c r="T245" s="335"/>
    </row>
    <row r="246" spans="1:20" ht="16.5" customHeight="1" x14ac:dyDescent="0.2">
      <c r="A246" s="346"/>
      <c r="B246" s="347"/>
      <c r="C246" s="295"/>
      <c r="D246" s="295"/>
      <c r="E246" s="175"/>
      <c r="F246" s="347"/>
      <c r="G246" s="347"/>
      <c r="H246" s="347"/>
      <c r="I246" s="295"/>
      <c r="J246" s="176"/>
      <c r="K246" s="210"/>
      <c r="L246" s="356"/>
      <c r="M246" s="333"/>
      <c r="N246" s="333"/>
      <c r="O246" s="333"/>
      <c r="P246" s="334"/>
      <c r="Q246" s="333"/>
      <c r="R246" s="334"/>
      <c r="S246" s="333"/>
      <c r="T246" s="335"/>
    </row>
    <row r="247" spans="1:20" ht="16.5" customHeight="1" x14ac:dyDescent="0.2">
      <c r="A247" s="346"/>
      <c r="B247" s="347"/>
      <c r="C247" s="295"/>
      <c r="D247" s="295"/>
      <c r="E247" s="175"/>
      <c r="F247" s="347"/>
      <c r="G247" s="347"/>
      <c r="H247" s="347"/>
      <c r="I247" s="295"/>
      <c r="J247" s="176"/>
      <c r="K247" s="210"/>
      <c r="L247" s="356"/>
      <c r="M247" s="333"/>
      <c r="N247" s="333"/>
      <c r="O247" s="333"/>
      <c r="P247" s="334"/>
      <c r="Q247" s="333"/>
      <c r="R247" s="334"/>
      <c r="S247" s="333"/>
      <c r="T247" s="335"/>
    </row>
    <row r="248" spans="1:20" ht="16.5" customHeight="1" x14ac:dyDescent="0.2">
      <c r="A248" s="346"/>
      <c r="B248" s="347"/>
      <c r="C248" s="295"/>
      <c r="D248" s="295"/>
      <c r="E248" s="175"/>
      <c r="F248" s="347"/>
      <c r="G248" s="347"/>
      <c r="H248" s="347"/>
      <c r="I248" s="295"/>
      <c r="J248" s="176"/>
      <c r="K248" s="210"/>
      <c r="L248" s="356"/>
      <c r="M248" s="333"/>
      <c r="N248" s="333"/>
      <c r="O248" s="333"/>
      <c r="P248" s="334"/>
      <c r="Q248" s="333"/>
      <c r="R248" s="334"/>
      <c r="S248" s="333"/>
      <c r="T248" s="335"/>
    </row>
    <row r="249" spans="1:20" ht="16.5" customHeight="1" x14ac:dyDescent="0.2">
      <c r="A249" s="346"/>
      <c r="B249" s="347"/>
      <c r="C249" s="295"/>
      <c r="D249" s="295"/>
      <c r="E249" s="175"/>
      <c r="F249" s="347"/>
      <c r="G249" s="347"/>
      <c r="H249" s="347"/>
      <c r="I249" s="295"/>
      <c r="J249" s="176"/>
      <c r="K249" s="210"/>
      <c r="L249" s="356"/>
      <c r="M249" s="333"/>
      <c r="N249" s="333"/>
      <c r="O249" s="333"/>
      <c r="P249" s="334"/>
      <c r="Q249" s="333"/>
      <c r="R249" s="334"/>
      <c r="S249" s="333"/>
      <c r="T249" s="335"/>
    </row>
    <row r="250" spans="1:20" ht="16.5" customHeight="1" x14ac:dyDescent="0.2">
      <c r="A250" s="346"/>
      <c r="B250" s="347"/>
      <c r="C250" s="295"/>
      <c r="D250" s="295"/>
      <c r="E250" s="347"/>
      <c r="F250" s="347"/>
      <c r="G250" s="347"/>
      <c r="H250" s="347"/>
      <c r="I250" s="295"/>
      <c r="J250" s="176"/>
      <c r="K250" s="210"/>
      <c r="L250" s="356"/>
      <c r="M250" s="333"/>
      <c r="N250" s="333"/>
      <c r="O250" s="333"/>
      <c r="P250" s="334"/>
      <c r="Q250" s="333"/>
      <c r="R250" s="334"/>
      <c r="S250" s="333"/>
      <c r="T250" s="335"/>
    </row>
    <row r="251" spans="1:20" ht="16.5" customHeight="1" x14ac:dyDescent="0.2">
      <c r="A251" s="346"/>
      <c r="B251" s="347"/>
      <c r="C251" s="295"/>
      <c r="D251" s="295"/>
      <c r="E251" s="175"/>
      <c r="F251" s="347"/>
      <c r="G251" s="347"/>
      <c r="H251" s="347"/>
      <c r="I251" s="295"/>
      <c r="J251" s="176"/>
      <c r="K251" s="210"/>
      <c r="L251" s="356"/>
      <c r="M251" s="333"/>
      <c r="N251" s="333"/>
      <c r="O251" s="333"/>
      <c r="P251" s="334"/>
      <c r="Q251" s="333"/>
      <c r="R251" s="334"/>
      <c r="S251" s="333"/>
      <c r="T251" s="335"/>
    </row>
    <row r="252" spans="1:20" ht="16.5" customHeight="1" x14ac:dyDescent="0.2">
      <c r="A252" s="346"/>
      <c r="B252" s="347"/>
      <c r="C252" s="295"/>
      <c r="D252" s="295"/>
      <c r="E252" s="175"/>
      <c r="F252" s="347"/>
      <c r="G252" s="347"/>
      <c r="H252" s="347"/>
      <c r="I252" s="295"/>
      <c r="J252" s="176"/>
      <c r="K252" s="210"/>
      <c r="L252" s="356"/>
      <c r="M252" s="333"/>
      <c r="N252" s="333"/>
      <c r="O252" s="333"/>
      <c r="P252" s="334"/>
      <c r="Q252" s="333"/>
      <c r="R252" s="334"/>
      <c r="S252" s="333"/>
      <c r="T252" s="335"/>
    </row>
    <row r="253" spans="1:20" ht="16.5" customHeight="1" x14ac:dyDescent="0.2">
      <c r="A253" s="346"/>
      <c r="B253" s="347"/>
      <c r="C253" s="295"/>
      <c r="D253" s="295"/>
      <c r="E253" s="175"/>
      <c r="F253" s="347"/>
      <c r="G253" s="347"/>
      <c r="H253" s="347"/>
      <c r="I253" s="295"/>
      <c r="J253" s="176"/>
      <c r="K253" s="210"/>
      <c r="L253" s="356"/>
      <c r="M253" s="333"/>
      <c r="N253" s="333"/>
      <c r="O253" s="333"/>
      <c r="P253" s="334"/>
      <c r="Q253" s="333"/>
      <c r="R253" s="334"/>
      <c r="S253" s="333"/>
      <c r="T253" s="335"/>
    </row>
    <row r="254" spans="1:20" ht="16.5" customHeight="1" x14ac:dyDescent="0.2">
      <c r="A254" s="346"/>
      <c r="B254" s="347"/>
      <c r="C254" s="295"/>
      <c r="D254" s="295"/>
      <c r="E254" s="175"/>
      <c r="F254" s="347"/>
      <c r="G254" s="347"/>
      <c r="H254" s="347"/>
      <c r="I254" s="295"/>
      <c r="J254" s="176"/>
      <c r="K254" s="210"/>
      <c r="L254" s="356"/>
      <c r="M254" s="333"/>
      <c r="N254" s="333"/>
      <c r="O254" s="333"/>
      <c r="P254" s="334"/>
      <c r="Q254" s="333"/>
      <c r="R254" s="334"/>
      <c r="S254" s="333"/>
      <c r="T254" s="335"/>
    </row>
    <row r="255" spans="1:20" ht="16.5" customHeight="1" x14ac:dyDescent="0.2">
      <c r="A255" s="346"/>
      <c r="B255" s="347"/>
      <c r="C255" s="295"/>
      <c r="D255" s="295"/>
      <c r="E255" s="175"/>
      <c r="F255" s="347"/>
      <c r="G255" s="347"/>
      <c r="H255" s="347"/>
      <c r="I255" s="295"/>
      <c r="J255" s="176"/>
      <c r="K255" s="210"/>
      <c r="L255" s="356"/>
      <c r="M255" s="333"/>
      <c r="N255" s="333"/>
      <c r="O255" s="333"/>
      <c r="P255" s="334"/>
      <c r="Q255" s="333"/>
      <c r="R255" s="334"/>
      <c r="S255" s="333"/>
      <c r="T255" s="335"/>
    </row>
    <row r="256" spans="1:20" ht="16.5" customHeight="1" x14ac:dyDescent="0.2">
      <c r="A256" s="346"/>
      <c r="B256" s="347"/>
      <c r="C256" s="295"/>
      <c r="D256" s="295"/>
      <c r="E256" s="175"/>
      <c r="F256" s="347"/>
      <c r="G256" s="347"/>
      <c r="H256" s="347"/>
      <c r="I256" s="295"/>
      <c r="J256" s="176"/>
      <c r="K256" s="210"/>
      <c r="L256" s="356"/>
      <c r="M256" s="333"/>
      <c r="N256" s="333"/>
      <c r="O256" s="333"/>
      <c r="P256" s="334"/>
      <c r="Q256" s="333"/>
      <c r="R256" s="334"/>
      <c r="S256" s="333"/>
      <c r="T256" s="335"/>
    </row>
    <row r="257" spans="1:20" ht="16.5" customHeight="1" x14ac:dyDescent="0.2">
      <c r="A257" s="346"/>
      <c r="B257" s="347"/>
      <c r="C257" s="295"/>
      <c r="D257" s="295"/>
      <c r="E257" s="175"/>
      <c r="F257" s="347"/>
      <c r="G257" s="347"/>
      <c r="H257" s="347"/>
      <c r="I257" s="295"/>
      <c r="J257" s="176"/>
      <c r="K257" s="210"/>
      <c r="L257" s="356"/>
      <c r="M257" s="333"/>
      <c r="N257" s="333"/>
      <c r="O257" s="333"/>
      <c r="P257" s="334"/>
      <c r="Q257" s="333"/>
      <c r="R257" s="334"/>
      <c r="S257" s="333"/>
      <c r="T257" s="335"/>
    </row>
    <row r="258" spans="1:20" ht="16.5" customHeight="1" x14ac:dyDescent="0.2">
      <c r="A258" s="346"/>
      <c r="B258" s="347"/>
      <c r="C258" s="295"/>
      <c r="D258" s="295"/>
      <c r="E258" s="175"/>
      <c r="F258" s="347"/>
      <c r="G258" s="347"/>
      <c r="H258" s="347"/>
      <c r="I258" s="295"/>
      <c r="J258" s="176"/>
      <c r="K258" s="210"/>
      <c r="L258" s="356"/>
      <c r="M258" s="333"/>
      <c r="N258" s="333"/>
      <c r="O258" s="333"/>
      <c r="P258" s="334"/>
      <c r="Q258" s="333"/>
      <c r="R258" s="334"/>
      <c r="S258" s="333"/>
      <c r="T258" s="335"/>
    </row>
    <row r="259" spans="1:20" ht="16.5" customHeight="1" x14ac:dyDescent="0.2">
      <c r="A259" s="346"/>
      <c r="B259" s="347"/>
      <c r="C259" s="295"/>
      <c r="D259" s="295"/>
      <c r="E259" s="175"/>
      <c r="F259" s="347"/>
      <c r="G259" s="347"/>
      <c r="H259" s="347"/>
      <c r="I259" s="295"/>
      <c r="J259" s="176"/>
      <c r="K259" s="210"/>
      <c r="L259" s="356"/>
      <c r="M259" s="333"/>
      <c r="N259" s="333"/>
      <c r="O259" s="333"/>
      <c r="P259" s="334"/>
      <c r="Q259" s="333"/>
      <c r="R259" s="334"/>
      <c r="S259" s="333"/>
      <c r="T259" s="335"/>
    </row>
    <row r="260" spans="1:20" ht="16.5" customHeight="1" x14ac:dyDescent="0.2">
      <c r="A260" s="346"/>
      <c r="B260" s="347"/>
      <c r="C260" s="295"/>
      <c r="D260" s="295"/>
      <c r="E260" s="175"/>
      <c r="F260" s="347"/>
      <c r="G260" s="347"/>
      <c r="H260" s="347"/>
      <c r="I260" s="295"/>
      <c r="J260" s="176"/>
      <c r="K260" s="210"/>
      <c r="L260" s="356"/>
      <c r="M260" s="333"/>
      <c r="N260" s="333"/>
      <c r="O260" s="333"/>
      <c r="P260" s="334"/>
      <c r="Q260" s="333"/>
      <c r="R260" s="334"/>
      <c r="S260" s="333"/>
      <c r="T260" s="335"/>
    </row>
    <row r="261" spans="1:20" ht="16.5" customHeight="1" x14ac:dyDescent="0.2">
      <c r="A261" s="346"/>
      <c r="B261" s="347"/>
      <c r="C261" s="295"/>
      <c r="D261" s="295"/>
      <c r="E261" s="175"/>
      <c r="F261" s="347"/>
      <c r="G261" s="347"/>
      <c r="H261" s="347"/>
      <c r="I261" s="295"/>
      <c r="J261" s="176"/>
      <c r="K261" s="210"/>
      <c r="L261" s="356"/>
      <c r="M261" s="333"/>
      <c r="N261" s="333"/>
      <c r="O261" s="333"/>
      <c r="P261" s="334"/>
      <c r="Q261" s="333"/>
      <c r="R261" s="334"/>
      <c r="S261" s="333"/>
      <c r="T261" s="335"/>
    </row>
    <row r="262" spans="1:20" ht="16.5" customHeight="1" x14ac:dyDescent="0.2">
      <c r="A262" s="346"/>
      <c r="B262" s="347"/>
      <c r="C262" s="295"/>
      <c r="D262" s="295"/>
      <c r="E262" s="175"/>
      <c r="F262" s="347"/>
      <c r="G262" s="347"/>
      <c r="H262" s="347"/>
      <c r="I262" s="295"/>
      <c r="J262" s="176"/>
      <c r="K262" s="210"/>
      <c r="L262" s="356"/>
      <c r="M262" s="333"/>
      <c r="N262" s="333"/>
      <c r="O262" s="333"/>
      <c r="P262" s="334"/>
      <c r="Q262" s="333"/>
      <c r="R262" s="334"/>
      <c r="S262" s="333"/>
      <c r="T262" s="335"/>
    </row>
    <row r="263" spans="1:20" ht="16.5" customHeight="1" x14ac:dyDescent="0.2">
      <c r="A263" s="346"/>
      <c r="B263" s="347"/>
      <c r="C263" s="295"/>
      <c r="D263" s="295"/>
      <c r="E263" s="175"/>
      <c r="F263" s="347"/>
      <c r="G263" s="347"/>
      <c r="H263" s="347"/>
      <c r="I263" s="295"/>
      <c r="J263" s="176"/>
      <c r="K263" s="210"/>
      <c r="L263" s="356"/>
      <c r="M263" s="333"/>
      <c r="N263" s="333"/>
      <c r="O263" s="333"/>
      <c r="P263" s="334"/>
      <c r="Q263" s="333"/>
      <c r="R263" s="334"/>
      <c r="S263" s="333"/>
      <c r="T263" s="335"/>
    </row>
    <row r="264" spans="1:20" ht="16.5" customHeight="1" x14ac:dyDescent="0.2">
      <c r="A264" s="346"/>
      <c r="B264" s="347"/>
      <c r="C264" s="295"/>
      <c r="D264" s="295"/>
      <c r="E264" s="175"/>
      <c r="F264" s="347"/>
      <c r="G264" s="347"/>
      <c r="H264" s="347"/>
      <c r="I264" s="295"/>
      <c r="J264" s="176"/>
      <c r="K264" s="210"/>
      <c r="L264" s="356"/>
      <c r="M264" s="333"/>
      <c r="N264" s="333"/>
      <c r="O264" s="333"/>
      <c r="P264" s="334"/>
      <c r="Q264" s="333"/>
      <c r="R264" s="334"/>
      <c r="S264" s="333"/>
      <c r="T264" s="335"/>
    </row>
    <row r="265" spans="1:20" ht="16.5" customHeight="1" x14ac:dyDescent="0.2">
      <c r="A265" s="346"/>
      <c r="B265" s="347"/>
      <c r="C265" s="295"/>
      <c r="D265" s="295"/>
      <c r="E265" s="175"/>
      <c r="F265" s="347"/>
      <c r="G265" s="347"/>
      <c r="H265" s="347"/>
      <c r="I265" s="295"/>
      <c r="J265" s="176"/>
      <c r="K265" s="210"/>
      <c r="L265" s="356"/>
      <c r="M265" s="333"/>
      <c r="N265" s="333"/>
      <c r="O265" s="333"/>
      <c r="P265" s="334"/>
      <c r="Q265" s="333"/>
      <c r="R265" s="334"/>
      <c r="S265" s="333"/>
      <c r="T265" s="335"/>
    </row>
    <row r="266" spans="1:20" ht="16.5" customHeight="1" x14ac:dyDescent="0.2">
      <c r="A266" s="346"/>
      <c r="B266" s="347"/>
      <c r="C266" s="295"/>
      <c r="D266" s="295"/>
      <c r="E266" s="175"/>
      <c r="F266" s="347"/>
      <c r="G266" s="347"/>
      <c r="H266" s="347"/>
      <c r="I266" s="295"/>
      <c r="J266" s="176"/>
      <c r="K266" s="210"/>
      <c r="L266" s="356"/>
      <c r="M266" s="333"/>
      <c r="N266" s="333"/>
      <c r="O266" s="333"/>
      <c r="P266" s="334"/>
      <c r="Q266" s="333"/>
      <c r="R266" s="334"/>
      <c r="S266" s="333"/>
      <c r="T266" s="335"/>
    </row>
    <row r="267" spans="1:20" ht="16.5" customHeight="1" x14ac:dyDescent="0.2">
      <c r="A267" s="346"/>
      <c r="B267" s="347"/>
      <c r="C267" s="295"/>
      <c r="D267" s="295"/>
      <c r="E267" s="175"/>
      <c r="F267" s="347"/>
      <c r="G267" s="347"/>
      <c r="H267" s="347"/>
      <c r="I267" s="295"/>
      <c r="J267" s="176"/>
      <c r="K267" s="210"/>
      <c r="L267" s="356"/>
      <c r="M267" s="333"/>
      <c r="N267" s="333"/>
      <c r="O267" s="333"/>
      <c r="P267" s="334"/>
      <c r="Q267" s="333"/>
      <c r="R267" s="334"/>
      <c r="S267" s="333"/>
      <c r="T267" s="335"/>
    </row>
    <row r="268" spans="1:20" ht="16.5" customHeight="1" x14ac:dyDescent="0.2">
      <c r="A268" s="346"/>
      <c r="B268" s="347"/>
      <c r="C268" s="295"/>
      <c r="D268" s="295"/>
      <c r="E268" s="175"/>
      <c r="F268" s="347"/>
      <c r="G268" s="347"/>
      <c r="H268" s="347"/>
      <c r="I268" s="295"/>
      <c r="J268" s="176"/>
      <c r="K268" s="210"/>
      <c r="L268" s="356"/>
      <c r="M268" s="333"/>
      <c r="N268" s="333"/>
      <c r="O268" s="333"/>
      <c r="P268" s="334"/>
      <c r="Q268" s="333"/>
      <c r="R268" s="334"/>
      <c r="S268" s="333"/>
      <c r="T268" s="335"/>
    </row>
    <row r="269" spans="1:20" ht="16.5" customHeight="1" x14ac:dyDescent="0.2">
      <c r="A269" s="346"/>
      <c r="B269" s="347"/>
      <c r="C269" s="295"/>
      <c r="D269" s="295"/>
      <c r="E269" s="175"/>
      <c r="F269" s="347"/>
      <c r="G269" s="347"/>
      <c r="H269" s="347"/>
      <c r="I269" s="295"/>
      <c r="J269" s="176"/>
      <c r="K269" s="210"/>
      <c r="L269" s="356"/>
      <c r="M269" s="333"/>
      <c r="N269" s="333"/>
      <c r="O269" s="333"/>
      <c r="P269" s="334"/>
      <c r="Q269" s="333"/>
      <c r="R269" s="334"/>
      <c r="S269" s="333"/>
      <c r="T269" s="335"/>
    </row>
    <row r="270" spans="1:20" ht="16.5" customHeight="1" x14ac:dyDescent="0.2">
      <c r="A270" s="346"/>
      <c r="B270" s="347"/>
      <c r="C270" s="295"/>
      <c r="D270" s="295"/>
      <c r="E270" s="175"/>
      <c r="F270" s="347"/>
      <c r="G270" s="347"/>
      <c r="H270" s="347"/>
      <c r="I270" s="295"/>
      <c r="J270" s="176"/>
      <c r="K270" s="210"/>
      <c r="L270" s="356"/>
      <c r="M270" s="333"/>
      <c r="N270" s="333"/>
      <c r="O270" s="333"/>
      <c r="P270" s="334"/>
      <c r="Q270" s="333"/>
      <c r="R270" s="334"/>
      <c r="S270" s="333"/>
      <c r="T270" s="335"/>
    </row>
    <row r="271" spans="1:20" ht="16.5" customHeight="1" x14ac:dyDescent="0.2">
      <c r="A271" s="346"/>
      <c r="B271" s="347"/>
      <c r="C271" s="295"/>
      <c r="D271" s="295"/>
      <c r="E271" s="175"/>
      <c r="F271" s="347"/>
      <c r="G271" s="347"/>
      <c r="H271" s="347"/>
      <c r="I271" s="295"/>
      <c r="J271" s="176"/>
      <c r="K271" s="210"/>
      <c r="L271" s="356"/>
      <c r="M271" s="333"/>
      <c r="N271" s="333"/>
      <c r="O271" s="333"/>
      <c r="P271" s="334"/>
      <c r="Q271" s="333"/>
      <c r="R271" s="334"/>
      <c r="S271" s="333"/>
      <c r="T271" s="335"/>
    </row>
    <row r="272" spans="1:20" ht="16.5" customHeight="1" x14ac:dyDescent="0.2">
      <c r="A272" s="346"/>
      <c r="B272" s="347"/>
      <c r="C272" s="295"/>
      <c r="D272" s="295"/>
      <c r="E272" s="175"/>
      <c r="F272" s="347"/>
      <c r="G272" s="347"/>
      <c r="H272" s="347"/>
      <c r="I272" s="295"/>
      <c r="J272" s="176"/>
      <c r="K272" s="210"/>
      <c r="L272" s="356"/>
      <c r="M272" s="333"/>
      <c r="N272" s="333"/>
      <c r="O272" s="333"/>
      <c r="P272" s="334"/>
      <c r="Q272" s="333"/>
      <c r="R272" s="334"/>
      <c r="S272" s="333"/>
      <c r="T272" s="335"/>
    </row>
    <row r="273" spans="1:20" ht="16.5" customHeight="1" x14ac:dyDescent="0.2">
      <c r="A273" s="346"/>
      <c r="B273" s="347"/>
      <c r="C273" s="295"/>
      <c r="D273" s="295"/>
      <c r="E273" s="175"/>
      <c r="F273" s="347"/>
      <c r="G273" s="347"/>
      <c r="H273" s="347"/>
      <c r="I273" s="295"/>
      <c r="J273" s="176"/>
      <c r="K273" s="210"/>
      <c r="L273" s="356"/>
      <c r="M273" s="333"/>
      <c r="N273" s="333"/>
      <c r="O273" s="333"/>
      <c r="P273" s="334"/>
      <c r="Q273" s="333"/>
      <c r="R273" s="334"/>
      <c r="S273" s="333"/>
      <c r="T273" s="335"/>
    </row>
    <row r="274" spans="1:20" ht="16.5" customHeight="1" x14ac:dyDescent="0.2">
      <c r="A274" s="346"/>
      <c r="B274" s="347"/>
      <c r="C274" s="295"/>
      <c r="D274" s="295"/>
      <c r="E274" s="175"/>
      <c r="F274" s="347"/>
      <c r="G274" s="347"/>
      <c r="H274" s="347"/>
      <c r="I274" s="295"/>
      <c r="J274" s="176"/>
      <c r="K274" s="210"/>
      <c r="L274" s="356"/>
      <c r="M274" s="333"/>
      <c r="N274" s="333"/>
      <c r="O274" s="333"/>
      <c r="P274" s="334"/>
      <c r="Q274" s="333"/>
      <c r="R274" s="334"/>
      <c r="S274" s="333"/>
      <c r="T274" s="335"/>
    </row>
    <row r="275" spans="1:20" ht="16.5" customHeight="1" x14ac:dyDescent="0.2">
      <c r="A275" s="346"/>
      <c r="B275" s="347"/>
      <c r="C275" s="295"/>
      <c r="D275" s="295"/>
      <c r="E275" s="175"/>
      <c r="F275" s="347"/>
      <c r="G275" s="347"/>
      <c r="H275" s="347"/>
      <c r="I275" s="295"/>
      <c r="J275" s="176"/>
      <c r="K275" s="210"/>
      <c r="L275" s="356"/>
      <c r="M275" s="333"/>
      <c r="N275" s="333"/>
      <c r="O275" s="333"/>
      <c r="P275" s="334"/>
      <c r="Q275" s="333"/>
      <c r="R275" s="334"/>
      <c r="S275" s="333"/>
      <c r="T275" s="335"/>
    </row>
    <row r="276" spans="1:20" ht="16.5" customHeight="1" x14ac:dyDescent="0.2">
      <c r="A276" s="346"/>
      <c r="B276" s="347"/>
      <c r="C276" s="295"/>
      <c r="D276" s="295"/>
      <c r="E276" s="175"/>
      <c r="F276" s="347"/>
      <c r="G276" s="347"/>
      <c r="H276" s="347"/>
      <c r="I276" s="295"/>
      <c r="J276" s="176"/>
      <c r="K276" s="210"/>
      <c r="L276" s="356"/>
      <c r="M276" s="333"/>
      <c r="N276" s="333"/>
      <c r="O276" s="333"/>
      <c r="P276" s="334"/>
      <c r="Q276" s="333"/>
      <c r="R276" s="334"/>
      <c r="S276" s="333"/>
      <c r="T276" s="335"/>
    </row>
    <row r="277" spans="1:20" ht="16.5" customHeight="1" x14ac:dyDescent="0.2">
      <c r="A277" s="346"/>
      <c r="B277" s="347"/>
      <c r="C277" s="295"/>
      <c r="D277" s="295"/>
      <c r="E277" s="175"/>
      <c r="F277" s="347"/>
      <c r="G277" s="347"/>
      <c r="H277" s="347"/>
      <c r="I277" s="295"/>
      <c r="J277" s="176"/>
      <c r="K277" s="210"/>
      <c r="L277" s="356"/>
      <c r="M277" s="333"/>
      <c r="N277" s="333"/>
      <c r="O277" s="333"/>
      <c r="P277" s="334"/>
      <c r="Q277" s="333"/>
      <c r="R277" s="334"/>
      <c r="S277" s="333"/>
      <c r="T277" s="335"/>
    </row>
    <row r="278" spans="1:20" ht="16.5" customHeight="1" x14ac:dyDescent="0.2">
      <c r="A278" s="346"/>
      <c r="B278" s="347"/>
      <c r="C278" s="295"/>
      <c r="D278" s="295"/>
      <c r="E278" s="175"/>
      <c r="F278" s="347"/>
      <c r="G278" s="347"/>
      <c r="H278" s="347"/>
      <c r="I278" s="295"/>
      <c r="J278" s="176"/>
      <c r="K278" s="210"/>
      <c r="L278" s="356"/>
      <c r="M278" s="333"/>
      <c r="N278" s="333"/>
      <c r="O278" s="333"/>
      <c r="P278" s="334"/>
      <c r="Q278" s="333"/>
      <c r="R278" s="334"/>
      <c r="S278" s="333"/>
      <c r="T278" s="335"/>
    </row>
    <row r="279" spans="1:20" ht="16.5" customHeight="1" x14ac:dyDescent="0.2">
      <c r="A279" s="346"/>
      <c r="B279" s="347"/>
      <c r="C279" s="295"/>
      <c r="D279" s="295"/>
      <c r="E279" s="175"/>
      <c r="F279" s="347"/>
      <c r="G279" s="347"/>
      <c r="H279" s="347"/>
      <c r="I279" s="295"/>
      <c r="J279" s="176"/>
      <c r="K279" s="210"/>
      <c r="L279" s="356"/>
      <c r="M279" s="333"/>
      <c r="N279" s="333"/>
      <c r="O279" s="333"/>
      <c r="P279" s="334"/>
      <c r="Q279" s="333"/>
      <c r="R279" s="334"/>
      <c r="S279" s="333"/>
      <c r="T279" s="335"/>
    </row>
    <row r="280" spans="1:20" ht="16.5" customHeight="1" x14ac:dyDescent="0.2">
      <c r="A280" s="346"/>
      <c r="B280" s="347"/>
      <c r="C280" s="295"/>
      <c r="D280" s="295"/>
      <c r="E280" s="175"/>
      <c r="F280" s="347"/>
      <c r="G280" s="347"/>
      <c r="H280" s="347"/>
      <c r="I280" s="295"/>
      <c r="J280" s="176"/>
      <c r="K280" s="210"/>
      <c r="L280" s="356"/>
      <c r="M280" s="333"/>
      <c r="N280" s="333"/>
      <c r="O280" s="333"/>
      <c r="P280" s="334"/>
      <c r="Q280" s="333"/>
      <c r="R280" s="334"/>
      <c r="S280" s="333"/>
      <c r="T280" s="335"/>
    </row>
    <row r="281" spans="1:20" ht="16.5" customHeight="1" x14ac:dyDescent="0.2">
      <c r="A281" s="346"/>
      <c r="B281" s="347"/>
      <c r="C281" s="295"/>
      <c r="D281" s="295"/>
      <c r="E281" s="175"/>
      <c r="F281" s="347"/>
      <c r="G281" s="347"/>
      <c r="H281" s="347"/>
      <c r="I281" s="295"/>
      <c r="J281" s="176"/>
      <c r="K281" s="210"/>
      <c r="L281" s="356"/>
      <c r="M281" s="333"/>
      <c r="N281" s="333"/>
      <c r="O281" s="333"/>
      <c r="P281" s="334"/>
      <c r="Q281" s="333"/>
      <c r="R281" s="334"/>
      <c r="S281" s="333"/>
      <c r="T281" s="335"/>
    </row>
    <row r="282" spans="1:20" ht="16.5" customHeight="1" x14ac:dyDescent="0.2">
      <c r="A282" s="346"/>
      <c r="B282" s="347"/>
      <c r="C282" s="295"/>
      <c r="D282" s="295"/>
      <c r="E282" s="175"/>
      <c r="F282" s="347"/>
      <c r="G282" s="347"/>
      <c r="H282" s="347"/>
      <c r="I282" s="295"/>
      <c r="J282" s="176"/>
      <c r="K282" s="210"/>
      <c r="L282" s="356"/>
      <c r="M282" s="333"/>
      <c r="N282" s="333"/>
      <c r="O282" s="333"/>
      <c r="P282" s="334"/>
      <c r="Q282" s="333"/>
      <c r="R282" s="334"/>
      <c r="S282" s="333"/>
      <c r="T282" s="335"/>
    </row>
    <row r="283" spans="1:20" ht="16.5" customHeight="1" x14ac:dyDescent="0.2">
      <c r="A283" s="346"/>
      <c r="B283" s="347"/>
      <c r="C283" s="295"/>
      <c r="D283" s="295"/>
      <c r="E283" s="175"/>
      <c r="F283" s="347"/>
      <c r="G283" s="347"/>
      <c r="H283" s="347"/>
      <c r="I283" s="295"/>
      <c r="J283" s="176"/>
      <c r="K283" s="210"/>
      <c r="L283" s="356"/>
      <c r="M283" s="333"/>
      <c r="N283" s="333"/>
      <c r="O283" s="333"/>
      <c r="P283" s="334"/>
      <c r="Q283" s="333"/>
      <c r="R283" s="334"/>
      <c r="S283" s="333"/>
      <c r="T283" s="335"/>
    </row>
    <row r="284" spans="1:20" ht="16.5" customHeight="1" x14ac:dyDescent="0.2">
      <c r="A284" s="346"/>
      <c r="B284" s="347"/>
      <c r="C284" s="295"/>
      <c r="D284" s="295"/>
      <c r="E284" s="175"/>
      <c r="F284" s="347"/>
      <c r="G284" s="347"/>
      <c r="H284" s="347"/>
      <c r="I284" s="295"/>
      <c r="J284" s="176"/>
      <c r="K284" s="210"/>
      <c r="L284" s="356"/>
      <c r="M284" s="333"/>
      <c r="N284" s="333"/>
      <c r="O284" s="333"/>
      <c r="P284" s="334"/>
      <c r="Q284" s="333"/>
      <c r="R284" s="334"/>
      <c r="S284" s="333"/>
      <c r="T284" s="335"/>
    </row>
    <row r="285" spans="1:20" ht="16.5" customHeight="1" x14ac:dyDescent="0.2">
      <c r="A285" s="346"/>
      <c r="B285" s="347"/>
      <c r="C285" s="295"/>
      <c r="D285" s="295"/>
      <c r="E285" s="175"/>
      <c r="F285" s="347"/>
      <c r="G285" s="347"/>
      <c r="H285" s="347"/>
      <c r="I285" s="295"/>
      <c r="J285" s="176"/>
      <c r="K285" s="210"/>
      <c r="L285" s="356"/>
      <c r="M285" s="333"/>
      <c r="N285" s="333"/>
      <c r="O285" s="333"/>
      <c r="P285" s="334"/>
      <c r="Q285" s="333"/>
      <c r="R285" s="334"/>
      <c r="S285" s="333"/>
      <c r="T285" s="335"/>
    </row>
    <row r="286" spans="1:20" ht="16.5" customHeight="1" x14ac:dyDescent="0.2">
      <c r="A286" s="346"/>
      <c r="B286" s="347"/>
      <c r="C286" s="295"/>
      <c r="D286" s="295"/>
      <c r="E286" s="347"/>
      <c r="F286" s="347"/>
      <c r="G286" s="347"/>
      <c r="H286" s="347"/>
      <c r="I286" s="295"/>
      <c r="J286" s="176"/>
      <c r="K286" s="210"/>
      <c r="L286" s="356"/>
      <c r="M286" s="333"/>
      <c r="N286" s="333"/>
      <c r="O286" s="333"/>
      <c r="P286" s="334"/>
      <c r="Q286" s="333"/>
      <c r="R286" s="334"/>
      <c r="S286" s="333"/>
      <c r="T286" s="335"/>
    </row>
    <row r="287" spans="1:20" ht="16.5" customHeight="1" x14ac:dyDescent="0.2">
      <c r="A287" s="346"/>
      <c r="B287" s="347"/>
      <c r="C287" s="295"/>
      <c r="D287" s="295"/>
      <c r="E287" s="175"/>
      <c r="F287" s="347"/>
      <c r="G287" s="347"/>
      <c r="H287" s="347"/>
      <c r="I287" s="295"/>
      <c r="J287" s="176"/>
      <c r="K287" s="210"/>
      <c r="L287" s="356"/>
      <c r="M287" s="333"/>
      <c r="N287" s="333"/>
      <c r="O287" s="333"/>
      <c r="P287" s="334"/>
      <c r="Q287" s="333"/>
      <c r="R287" s="334"/>
      <c r="S287" s="333"/>
      <c r="T287" s="335"/>
    </row>
    <row r="288" spans="1:20" ht="16.5" customHeight="1" x14ac:dyDescent="0.2">
      <c r="A288" s="346"/>
      <c r="B288" s="347"/>
      <c r="C288" s="295"/>
      <c r="D288" s="295"/>
      <c r="E288" s="175"/>
      <c r="F288" s="347"/>
      <c r="G288" s="347"/>
      <c r="H288" s="347"/>
      <c r="I288" s="295"/>
      <c r="J288" s="176"/>
      <c r="K288" s="210"/>
      <c r="L288" s="356"/>
      <c r="M288" s="333"/>
      <c r="N288" s="333"/>
      <c r="O288" s="333"/>
      <c r="P288" s="334"/>
      <c r="Q288" s="333"/>
      <c r="R288" s="334"/>
      <c r="S288" s="333"/>
      <c r="T288" s="335"/>
    </row>
    <row r="289" spans="1:20" ht="16.5" customHeight="1" x14ac:dyDescent="0.2">
      <c r="A289" s="346"/>
      <c r="B289" s="347"/>
      <c r="C289" s="295"/>
      <c r="D289" s="295"/>
      <c r="E289" s="175"/>
      <c r="F289" s="347"/>
      <c r="G289" s="347"/>
      <c r="H289" s="347"/>
      <c r="I289" s="295"/>
      <c r="J289" s="176"/>
      <c r="K289" s="210"/>
      <c r="L289" s="356"/>
      <c r="M289" s="333"/>
      <c r="N289" s="333"/>
      <c r="O289" s="333"/>
      <c r="P289" s="334"/>
      <c r="Q289" s="333"/>
      <c r="R289" s="334"/>
      <c r="S289" s="333"/>
      <c r="T289" s="335"/>
    </row>
    <row r="290" spans="1:20" ht="16.5" customHeight="1" x14ac:dyDescent="0.2">
      <c r="A290" s="346"/>
      <c r="B290" s="347"/>
      <c r="C290" s="295"/>
      <c r="D290" s="295"/>
      <c r="E290" s="175"/>
      <c r="F290" s="347"/>
      <c r="G290" s="347"/>
      <c r="H290" s="347"/>
      <c r="I290" s="295"/>
      <c r="J290" s="176"/>
      <c r="K290" s="210"/>
      <c r="L290" s="356"/>
      <c r="M290" s="333"/>
      <c r="N290" s="333"/>
      <c r="O290" s="333"/>
      <c r="P290" s="334"/>
      <c r="Q290" s="333"/>
      <c r="R290" s="334"/>
      <c r="S290" s="333"/>
      <c r="T290" s="335"/>
    </row>
    <row r="291" spans="1:20" ht="16.5" customHeight="1" x14ac:dyDescent="0.2">
      <c r="A291" s="346"/>
      <c r="B291" s="347"/>
      <c r="C291" s="295"/>
      <c r="D291" s="295"/>
      <c r="E291" s="175"/>
      <c r="F291" s="347"/>
      <c r="G291" s="347"/>
      <c r="H291" s="347"/>
      <c r="I291" s="295"/>
      <c r="J291" s="176"/>
      <c r="K291" s="210"/>
      <c r="L291" s="356"/>
      <c r="M291" s="333"/>
      <c r="N291" s="333"/>
      <c r="O291" s="333"/>
      <c r="P291" s="334"/>
      <c r="Q291" s="333"/>
      <c r="R291" s="334"/>
      <c r="S291" s="333"/>
      <c r="T291" s="335"/>
    </row>
    <row r="292" spans="1:20" ht="16.5" customHeight="1" x14ac:dyDescent="0.2">
      <c r="A292" s="346"/>
      <c r="B292" s="347"/>
      <c r="C292" s="295"/>
      <c r="D292" s="295"/>
      <c r="E292" s="175"/>
      <c r="F292" s="347"/>
      <c r="G292" s="347"/>
      <c r="H292" s="347"/>
      <c r="I292" s="295"/>
      <c r="J292" s="176"/>
      <c r="K292" s="210"/>
      <c r="L292" s="356"/>
      <c r="M292" s="333"/>
      <c r="N292" s="333"/>
      <c r="O292" s="333"/>
      <c r="P292" s="334"/>
      <c r="Q292" s="333"/>
      <c r="R292" s="334"/>
      <c r="S292" s="333"/>
      <c r="T292" s="335"/>
    </row>
    <row r="293" spans="1:20" ht="16.5" customHeight="1" thickBot="1" x14ac:dyDescent="0.25">
      <c r="A293" s="349"/>
      <c r="B293" s="350"/>
      <c r="C293" s="306"/>
      <c r="D293" s="306"/>
      <c r="E293" s="191"/>
      <c r="F293" s="350"/>
      <c r="G293" s="350"/>
      <c r="H293" s="350"/>
      <c r="I293" s="306"/>
      <c r="J293" s="192"/>
      <c r="K293" s="220"/>
      <c r="L293" s="351"/>
      <c r="M293" s="339"/>
      <c r="N293" s="339"/>
      <c r="O293" s="339"/>
      <c r="P293" s="339"/>
      <c r="Q293" s="339"/>
      <c r="R293" s="339"/>
      <c r="S293" s="339"/>
      <c r="T293" s="340"/>
    </row>
    <row r="294" spans="1:20" ht="16.5" customHeight="1" x14ac:dyDescent="0.2">
      <c r="A294" s="352"/>
      <c r="B294" s="353"/>
      <c r="C294" s="354"/>
      <c r="D294" s="354"/>
      <c r="E294" s="198"/>
      <c r="F294" s="353"/>
      <c r="G294" s="353"/>
      <c r="H294" s="353"/>
      <c r="I294" s="199"/>
      <c r="J294" s="199"/>
      <c r="K294" s="202"/>
      <c r="L294" s="355"/>
      <c r="M294" s="326"/>
      <c r="N294" s="326"/>
      <c r="O294" s="326"/>
      <c r="P294" s="316"/>
      <c r="Q294" s="326"/>
      <c r="R294" s="316"/>
      <c r="S294" s="326"/>
      <c r="T294" s="341"/>
    </row>
    <row r="295" spans="1:20" ht="16.5" customHeight="1" x14ac:dyDescent="0.2">
      <c r="A295" s="346"/>
      <c r="B295" s="347"/>
      <c r="C295" s="295"/>
      <c r="D295" s="295"/>
      <c r="E295" s="175"/>
      <c r="F295" s="347"/>
      <c r="G295" s="347"/>
      <c r="H295" s="347"/>
      <c r="I295" s="295"/>
      <c r="J295" s="176"/>
      <c r="K295" s="210"/>
      <c r="L295" s="348"/>
      <c r="M295" s="334"/>
      <c r="N295" s="334"/>
      <c r="O295" s="334"/>
      <c r="P295" s="333"/>
      <c r="Q295" s="334"/>
      <c r="R295" s="333"/>
      <c r="S295" s="334"/>
      <c r="T295" s="342"/>
    </row>
    <row r="296" spans="1:20" ht="16.5" customHeight="1" x14ac:dyDescent="0.2">
      <c r="A296" s="346"/>
      <c r="B296" s="347"/>
      <c r="C296" s="295"/>
      <c r="D296" s="295"/>
      <c r="E296" s="175"/>
      <c r="F296" s="347"/>
      <c r="G296" s="347"/>
      <c r="H296" s="347"/>
      <c r="I296" s="295"/>
      <c r="J296" s="176"/>
      <c r="K296" s="210"/>
      <c r="L296" s="348"/>
      <c r="M296" s="334"/>
      <c r="N296" s="334"/>
      <c r="O296" s="334"/>
      <c r="P296" s="333"/>
      <c r="Q296" s="334"/>
      <c r="R296" s="333"/>
      <c r="S296" s="334"/>
      <c r="T296" s="342"/>
    </row>
    <row r="297" spans="1:20" ht="16.5" customHeight="1" x14ac:dyDescent="0.2">
      <c r="A297" s="346"/>
      <c r="B297" s="347"/>
      <c r="C297" s="295"/>
      <c r="D297" s="295"/>
      <c r="E297" s="175"/>
      <c r="F297" s="347"/>
      <c r="G297" s="347"/>
      <c r="H297" s="347"/>
      <c r="I297" s="295"/>
      <c r="J297" s="176"/>
      <c r="K297" s="210"/>
      <c r="L297" s="348"/>
      <c r="M297" s="334"/>
      <c r="N297" s="334"/>
      <c r="O297" s="334"/>
      <c r="P297" s="333"/>
      <c r="Q297" s="334"/>
      <c r="R297" s="333"/>
      <c r="S297" s="334"/>
      <c r="T297" s="342"/>
    </row>
    <row r="298" spans="1:20" ht="16.5" customHeight="1" x14ac:dyDescent="0.2">
      <c r="A298" s="346"/>
      <c r="B298" s="347"/>
      <c r="C298" s="295"/>
      <c r="D298" s="295"/>
      <c r="E298" s="175"/>
      <c r="F298" s="347"/>
      <c r="G298" s="347"/>
      <c r="H298" s="347"/>
      <c r="I298" s="295"/>
      <c r="J298" s="176"/>
      <c r="K298" s="210"/>
      <c r="L298" s="348"/>
      <c r="M298" s="334"/>
      <c r="N298" s="334"/>
      <c r="O298" s="334"/>
      <c r="P298" s="333"/>
      <c r="Q298" s="334"/>
      <c r="R298" s="333"/>
      <c r="S298" s="334"/>
      <c r="T298" s="342"/>
    </row>
    <row r="299" spans="1:20" ht="16.5" customHeight="1" x14ac:dyDescent="0.2">
      <c r="A299" s="346"/>
      <c r="B299" s="347"/>
      <c r="C299" s="295"/>
      <c r="D299" s="295"/>
      <c r="E299" s="175"/>
      <c r="F299" s="347"/>
      <c r="G299" s="347"/>
      <c r="H299" s="347"/>
      <c r="I299" s="295"/>
      <c r="J299" s="176"/>
      <c r="K299" s="210"/>
      <c r="L299" s="348"/>
      <c r="M299" s="334"/>
      <c r="N299" s="334"/>
      <c r="O299" s="334"/>
      <c r="P299" s="333"/>
      <c r="Q299" s="334"/>
      <c r="R299" s="333"/>
      <c r="S299" s="334"/>
      <c r="T299" s="342"/>
    </row>
    <row r="300" spans="1:20" ht="16.5" customHeight="1" x14ac:dyDescent="0.2">
      <c r="A300" s="346"/>
      <c r="B300" s="347"/>
      <c r="C300" s="295"/>
      <c r="D300" s="295"/>
      <c r="E300" s="175"/>
      <c r="F300" s="347"/>
      <c r="G300" s="347"/>
      <c r="H300" s="347"/>
      <c r="I300" s="295"/>
      <c r="J300" s="176"/>
      <c r="K300" s="210"/>
      <c r="L300" s="348"/>
      <c r="M300" s="334"/>
      <c r="N300" s="334"/>
      <c r="O300" s="334"/>
      <c r="P300" s="333"/>
      <c r="Q300" s="334"/>
      <c r="R300" s="333"/>
      <c r="S300" s="334"/>
      <c r="T300" s="342"/>
    </row>
    <row r="301" spans="1:20" ht="16.5" customHeight="1" x14ac:dyDescent="0.2">
      <c r="A301" s="346"/>
      <c r="B301" s="347"/>
      <c r="C301" s="295"/>
      <c r="D301" s="295"/>
      <c r="E301" s="347"/>
      <c r="F301" s="347"/>
      <c r="G301" s="347"/>
      <c r="H301" s="347"/>
      <c r="I301" s="176"/>
      <c r="J301" s="176"/>
      <c r="K301" s="210"/>
      <c r="L301" s="348"/>
      <c r="M301" s="334"/>
      <c r="N301" s="334"/>
      <c r="O301" s="334"/>
      <c r="P301" s="333"/>
      <c r="Q301" s="334"/>
      <c r="R301" s="333"/>
      <c r="S301" s="334"/>
      <c r="T301" s="342"/>
    </row>
    <row r="302" spans="1:20" ht="16.5" customHeight="1" x14ac:dyDescent="0.2">
      <c r="A302" s="346"/>
      <c r="B302" s="347"/>
      <c r="C302" s="295"/>
      <c r="D302" s="295"/>
      <c r="E302" s="347"/>
      <c r="F302" s="347"/>
      <c r="G302" s="347"/>
      <c r="H302" s="347"/>
      <c r="I302" s="295"/>
      <c r="J302" s="176"/>
      <c r="K302" s="210"/>
      <c r="L302" s="348"/>
      <c r="M302" s="334"/>
      <c r="N302" s="334"/>
      <c r="O302" s="334"/>
      <c r="P302" s="333"/>
      <c r="Q302" s="334"/>
      <c r="R302" s="333"/>
      <c r="S302" s="334"/>
      <c r="T302" s="342"/>
    </row>
    <row r="303" spans="1:20" ht="16.5" customHeight="1" x14ac:dyDescent="0.2">
      <c r="A303" s="346"/>
      <c r="B303" s="347"/>
      <c r="C303" s="295"/>
      <c r="D303" s="295"/>
      <c r="E303" s="347"/>
      <c r="F303" s="347"/>
      <c r="G303" s="347"/>
      <c r="H303" s="347"/>
      <c r="I303" s="295"/>
      <c r="J303" s="176"/>
      <c r="K303" s="210"/>
      <c r="L303" s="348"/>
      <c r="M303" s="334"/>
      <c r="N303" s="334"/>
      <c r="O303" s="334"/>
      <c r="P303" s="333"/>
      <c r="Q303" s="334"/>
      <c r="R303" s="333"/>
      <c r="S303" s="334"/>
      <c r="T303" s="342"/>
    </row>
    <row r="304" spans="1:20" ht="16.5" customHeight="1" x14ac:dyDescent="0.2">
      <c r="A304" s="346"/>
      <c r="B304" s="347"/>
      <c r="C304" s="295"/>
      <c r="D304" s="295"/>
      <c r="E304" s="347"/>
      <c r="F304" s="347"/>
      <c r="G304" s="347"/>
      <c r="H304" s="347"/>
      <c r="I304" s="295"/>
      <c r="J304" s="176"/>
      <c r="K304" s="210"/>
      <c r="L304" s="348"/>
      <c r="M304" s="334"/>
      <c r="N304" s="334"/>
      <c r="O304" s="334"/>
      <c r="P304" s="333"/>
      <c r="Q304" s="334"/>
      <c r="R304" s="333"/>
      <c r="S304" s="334"/>
      <c r="T304" s="342"/>
    </row>
    <row r="305" spans="1:20" ht="16.5" customHeight="1" x14ac:dyDescent="0.2">
      <c r="A305" s="346"/>
      <c r="B305" s="347"/>
      <c r="C305" s="295"/>
      <c r="D305" s="295"/>
      <c r="E305" s="175"/>
      <c r="F305" s="347"/>
      <c r="G305" s="347"/>
      <c r="H305" s="347"/>
      <c r="I305" s="295"/>
      <c r="J305" s="176"/>
      <c r="K305" s="210"/>
      <c r="L305" s="348"/>
      <c r="M305" s="334"/>
      <c r="N305" s="334"/>
      <c r="O305" s="334"/>
      <c r="P305" s="333"/>
      <c r="Q305" s="334"/>
      <c r="R305" s="333"/>
      <c r="S305" s="334"/>
      <c r="T305" s="342"/>
    </row>
    <row r="306" spans="1:20" ht="16.5" customHeight="1" thickBot="1" x14ac:dyDescent="0.25">
      <c r="A306" s="349"/>
      <c r="B306" s="350"/>
      <c r="C306" s="306"/>
      <c r="D306" s="306"/>
      <c r="E306" s="191"/>
      <c r="F306" s="350"/>
      <c r="G306" s="350"/>
      <c r="H306" s="350"/>
      <c r="I306" s="306"/>
      <c r="J306" s="192"/>
      <c r="K306" s="220"/>
      <c r="L306" s="351"/>
      <c r="M306" s="344"/>
      <c r="N306" s="344"/>
      <c r="O306" s="344"/>
      <c r="P306" s="339"/>
      <c r="Q306" s="344"/>
      <c r="R306" s="339"/>
      <c r="S306" s="344"/>
      <c r="T306" s="345"/>
    </row>
    <row r="307" spans="1:20" ht="16.5" customHeight="1" x14ac:dyDescent="0.2">
      <c r="A307" s="352"/>
      <c r="B307" s="353"/>
      <c r="C307" s="354"/>
      <c r="D307" s="354"/>
      <c r="E307" s="198"/>
      <c r="F307" s="353"/>
      <c r="G307" s="353"/>
      <c r="H307" s="353"/>
      <c r="I307" s="354"/>
      <c r="J307" s="199"/>
      <c r="K307" s="202"/>
      <c r="L307" s="355"/>
      <c r="M307" s="326"/>
      <c r="N307" s="326"/>
      <c r="O307" s="326"/>
      <c r="P307" s="316"/>
      <c r="Q307" s="326"/>
      <c r="R307" s="316"/>
      <c r="S307" s="326"/>
      <c r="T307" s="317"/>
    </row>
    <row r="308" spans="1:20" ht="16.5" customHeight="1" x14ac:dyDescent="0.2">
      <c r="A308" s="346"/>
      <c r="B308" s="347"/>
      <c r="C308" s="295"/>
      <c r="D308" s="295"/>
      <c r="E308" s="175"/>
      <c r="F308" s="347"/>
      <c r="G308" s="347"/>
      <c r="H308" s="347"/>
      <c r="I308" s="295"/>
      <c r="J308" s="176"/>
      <c r="K308" s="210"/>
      <c r="L308" s="348"/>
      <c r="M308" s="334"/>
      <c r="N308" s="334"/>
      <c r="O308" s="334"/>
      <c r="P308" s="333"/>
      <c r="Q308" s="334"/>
      <c r="R308" s="333"/>
      <c r="S308" s="334"/>
      <c r="T308" s="342"/>
    </row>
    <row r="309" spans="1:20" ht="16.5" customHeight="1" x14ac:dyDescent="0.2">
      <c r="A309" s="346"/>
      <c r="B309" s="347"/>
      <c r="C309" s="295"/>
      <c r="D309" s="295"/>
      <c r="E309" s="175"/>
      <c r="F309" s="347"/>
      <c r="G309" s="347"/>
      <c r="H309" s="347"/>
      <c r="I309" s="295"/>
      <c r="J309" s="176"/>
      <c r="K309" s="210"/>
      <c r="L309" s="348"/>
      <c r="M309" s="334"/>
      <c r="N309" s="334"/>
      <c r="O309" s="334"/>
      <c r="P309" s="333"/>
      <c r="Q309" s="334"/>
      <c r="R309" s="333"/>
      <c r="S309" s="334"/>
      <c r="T309" s="335"/>
    </row>
    <row r="310" spans="1:20" ht="16.5" customHeight="1" x14ac:dyDescent="0.2">
      <c r="A310" s="346"/>
      <c r="B310" s="347"/>
      <c r="C310" s="295"/>
      <c r="D310" s="295"/>
      <c r="E310" s="175"/>
      <c r="F310" s="347"/>
      <c r="G310" s="347"/>
      <c r="H310" s="347"/>
      <c r="I310" s="295"/>
      <c r="J310" s="176"/>
      <c r="K310" s="210"/>
      <c r="L310" s="348"/>
      <c r="M310" s="334"/>
      <c r="N310" s="334"/>
      <c r="O310" s="334"/>
      <c r="P310" s="333"/>
      <c r="Q310" s="334"/>
      <c r="R310" s="333"/>
      <c r="S310" s="334"/>
      <c r="T310" s="335"/>
    </row>
    <row r="311" spans="1:20" ht="16.5" customHeight="1" x14ac:dyDescent="0.2">
      <c r="A311" s="346"/>
      <c r="B311" s="347"/>
      <c r="C311" s="295"/>
      <c r="D311" s="295"/>
      <c r="E311" s="175"/>
      <c r="F311" s="347"/>
      <c r="G311" s="347"/>
      <c r="H311" s="347"/>
      <c r="I311" s="295"/>
      <c r="J311" s="176"/>
      <c r="K311" s="210"/>
      <c r="L311" s="348"/>
      <c r="M311" s="334"/>
      <c r="N311" s="334"/>
      <c r="O311" s="334"/>
      <c r="P311" s="333"/>
      <c r="Q311" s="334"/>
      <c r="R311" s="333"/>
      <c r="S311" s="334"/>
      <c r="T311" s="342"/>
    </row>
    <row r="312" spans="1:20" ht="16.5" customHeight="1" x14ac:dyDescent="0.2">
      <c r="A312" s="346"/>
      <c r="B312" s="347"/>
      <c r="C312" s="295"/>
      <c r="D312" s="295"/>
      <c r="E312" s="175"/>
      <c r="F312" s="347"/>
      <c r="G312" s="347"/>
      <c r="H312" s="347"/>
      <c r="I312" s="295"/>
      <c r="J312" s="176"/>
      <c r="K312" s="210"/>
      <c r="L312" s="348"/>
      <c r="M312" s="333"/>
      <c r="N312" s="334"/>
      <c r="O312" s="334"/>
      <c r="P312" s="333"/>
      <c r="Q312" s="334"/>
      <c r="R312" s="333"/>
      <c r="S312" s="334"/>
      <c r="T312" s="335"/>
    </row>
    <row r="313" spans="1:20" ht="16.5" customHeight="1" x14ac:dyDescent="0.2">
      <c r="A313" s="346"/>
      <c r="B313" s="347"/>
      <c r="C313" s="295"/>
      <c r="D313" s="295"/>
      <c r="E313" s="175"/>
      <c r="F313" s="347"/>
      <c r="G313" s="347"/>
      <c r="H313" s="347"/>
      <c r="I313" s="295"/>
      <c r="J313" s="176"/>
      <c r="K313" s="210"/>
      <c r="L313" s="348"/>
      <c r="M313" s="334"/>
      <c r="N313" s="334"/>
      <c r="O313" s="334"/>
      <c r="P313" s="333"/>
      <c r="Q313" s="334"/>
      <c r="R313" s="333"/>
      <c r="S313" s="334"/>
      <c r="T313" s="342"/>
    </row>
    <row r="314" spans="1:20" ht="16.5" customHeight="1" x14ac:dyDescent="0.2">
      <c r="A314" s="346"/>
      <c r="B314" s="347"/>
      <c r="C314" s="295"/>
      <c r="D314" s="295"/>
      <c r="E314" s="175"/>
      <c r="F314" s="347"/>
      <c r="G314" s="347"/>
      <c r="H314" s="347"/>
      <c r="I314" s="295"/>
      <c r="J314" s="176"/>
      <c r="K314" s="210"/>
      <c r="L314" s="348"/>
      <c r="M314" s="333"/>
      <c r="N314" s="334"/>
      <c r="O314" s="334"/>
      <c r="P314" s="333"/>
      <c r="Q314" s="334"/>
      <c r="R314" s="333"/>
      <c r="S314" s="334"/>
      <c r="T314" s="335"/>
    </row>
    <row r="315" spans="1:20" ht="16.5" customHeight="1" x14ac:dyDescent="0.2">
      <c r="A315" s="346"/>
      <c r="B315" s="347"/>
      <c r="C315" s="295"/>
      <c r="D315" s="295"/>
      <c r="E315" s="175"/>
      <c r="F315" s="347"/>
      <c r="G315" s="347"/>
      <c r="H315" s="347"/>
      <c r="I315" s="295"/>
      <c r="J315" s="176"/>
      <c r="K315" s="210"/>
      <c r="L315" s="348"/>
      <c r="M315" s="334"/>
      <c r="N315" s="334"/>
      <c r="O315" s="334"/>
      <c r="P315" s="333"/>
      <c r="Q315" s="334"/>
      <c r="R315" s="333"/>
      <c r="S315" s="334"/>
      <c r="T315" s="335"/>
    </row>
    <row r="316" spans="1:20" ht="16.5" customHeight="1" thickBot="1" x14ac:dyDescent="0.25">
      <c r="A316" s="349"/>
      <c r="B316" s="350"/>
      <c r="C316" s="306"/>
      <c r="D316" s="306"/>
      <c r="E316" s="191"/>
      <c r="F316" s="350"/>
      <c r="G316" s="350"/>
      <c r="H316" s="350"/>
      <c r="I316" s="306"/>
      <c r="J316" s="192"/>
      <c r="K316" s="220"/>
      <c r="L316" s="351"/>
      <c r="M316" s="339"/>
      <c r="N316" s="339"/>
      <c r="O316" s="344"/>
      <c r="P316" s="339"/>
      <c r="Q316" s="344"/>
      <c r="R316" s="339"/>
      <c r="S316" s="344"/>
      <c r="T316" s="340"/>
    </row>
    <row r="317" spans="1:20" ht="16.5" customHeight="1" x14ac:dyDescent="0.2">
      <c r="A317" s="352"/>
      <c r="B317" s="353"/>
      <c r="C317" s="354"/>
      <c r="D317" s="354"/>
      <c r="E317" s="198"/>
      <c r="F317" s="353"/>
      <c r="G317" s="353"/>
      <c r="H317" s="353"/>
      <c r="I317" s="199"/>
      <c r="J317" s="199"/>
      <c r="K317" s="202"/>
      <c r="L317" s="355"/>
      <c r="M317" s="326"/>
      <c r="N317" s="326"/>
      <c r="O317" s="326"/>
      <c r="P317" s="316"/>
      <c r="Q317" s="326"/>
      <c r="R317" s="316"/>
      <c r="S317" s="326"/>
      <c r="T317" s="341"/>
    </row>
    <row r="318" spans="1:20" ht="16.5" customHeight="1" x14ac:dyDescent="0.2">
      <c r="A318" s="346"/>
      <c r="B318" s="347"/>
      <c r="C318" s="295"/>
      <c r="D318" s="295"/>
      <c r="E318" s="175"/>
      <c r="F318" s="347"/>
      <c r="G318" s="347"/>
      <c r="H318" s="347"/>
      <c r="I318" s="176"/>
      <c r="J318" s="176"/>
      <c r="K318" s="210"/>
      <c r="L318" s="348"/>
      <c r="M318" s="334"/>
      <c r="N318" s="334"/>
      <c r="O318" s="334"/>
      <c r="P318" s="333"/>
      <c r="Q318" s="334"/>
      <c r="R318" s="333"/>
      <c r="S318" s="334"/>
      <c r="T318" s="342"/>
    </row>
    <row r="319" spans="1:20" ht="16.5" customHeight="1" x14ac:dyDescent="0.2">
      <c r="A319" s="346"/>
      <c r="B319" s="347"/>
      <c r="C319" s="295"/>
      <c r="D319" s="295"/>
      <c r="E319" s="175"/>
      <c r="F319" s="347"/>
      <c r="G319" s="347"/>
      <c r="H319" s="347"/>
      <c r="I319" s="176"/>
      <c r="J319" s="176"/>
      <c r="K319" s="210"/>
      <c r="L319" s="348"/>
      <c r="M319" s="334"/>
      <c r="N319" s="334"/>
      <c r="O319" s="334"/>
      <c r="P319" s="333"/>
      <c r="Q319" s="334"/>
      <c r="R319" s="333"/>
      <c r="S319" s="334"/>
      <c r="T319" s="342"/>
    </row>
    <row r="320" spans="1:20" ht="16.5" customHeight="1" x14ac:dyDescent="0.2">
      <c r="A320" s="346"/>
      <c r="B320" s="347"/>
      <c r="C320" s="295"/>
      <c r="D320" s="295"/>
      <c r="E320" s="347"/>
      <c r="F320" s="347"/>
      <c r="G320" s="347"/>
      <c r="H320" s="347"/>
      <c r="I320" s="295"/>
      <c r="J320" s="176"/>
      <c r="K320" s="210"/>
      <c r="L320" s="348"/>
      <c r="M320" s="334"/>
      <c r="N320" s="334"/>
      <c r="O320" s="334"/>
      <c r="P320" s="333"/>
      <c r="Q320" s="334"/>
      <c r="R320" s="333"/>
      <c r="S320" s="334"/>
      <c r="T320" s="342"/>
    </row>
    <row r="321" spans="1:20" ht="16.5" customHeight="1" x14ac:dyDescent="0.2">
      <c r="A321" s="346"/>
      <c r="B321" s="347"/>
      <c r="C321" s="295"/>
      <c r="D321" s="295"/>
      <c r="E321" s="175"/>
      <c r="F321" s="347"/>
      <c r="G321" s="347"/>
      <c r="H321" s="347"/>
      <c r="I321" s="176"/>
      <c r="J321" s="176"/>
      <c r="K321" s="210"/>
      <c r="L321" s="348"/>
      <c r="M321" s="334"/>
      <c r="N321" s="334"/>
      <c r="O321" s="334"/>
      <c r="P321" s="333"/>
      <c r="Q321" s="334"/>
      <c r="R321" s="333"/>
      <c r="S321" s="334"/>
      <c r="T321" s="342"/>
    </row>
    <row r="322" spans="1:20" ht="16.5" customHeight="1" x14ac:dyDescent="0.2">
      <c r="A322" s="346"/>
      <c r="B322" s="347"/>
      <c r="C322" s="295"/>
      <c r="D322" s="295"/>
      <c r="E322" s="175"/>
      <c r="F322" s="347"/>
      <c r="G322" s="347"/>
      <c r="H322" s="347"/>
      <c r="I322" s="176"/>
      <c r="J322" s="176"/>
      <c r="K322" s="210"/>
      <c r="L322" s="348"/>
      <c r="M322" s="334"/>
      <c r="N322" s="334"/>
      <c r="O322" s="334"/>
      <c r="P322" s="333"/>
      <c r="Q322" s="334"/>
      <c r="R322" s="333"/>
      <c r="S322" s="334"/>
      <c r="T322" s="342"/>
    </row>
    <row r="323" spans="1:20" ht="16.5" customHeight="1" x14ac:dyDescent="0.2">
      <c r="A323" s="346"/>
      <c r="B323" s="347"/>
      <c r="C323" s="295"/>
      <c r="D323" s="295"/>
      <c r="E323" s="175"/>
      <c r="F323" s="347"/>
      <c r="G323" s="347"/>
      <c r="H323" s="347"/>
      <c r="I323" s="295"/>
      <c r="J323" s="176"/>
      <c r="K323" s="210"/>
      <c r="L323" s="348"/>
      <c r="M323" s="334"/>
      <c r="N323" s="334"/>
      <c r="O323" s="334"/>
      <c r="P323" s="333"/>
      <c r="Q323" s="334"/>
      <c r="R323" s="333"/>
      <c r="S323" s="334"/>
      <c r="T323" s="342"/>
    </row>
    <row r="324" spans="1:20" ht="16.5" customHeight="1" x14ac:dyDescent="0.2">
      <c r="A324" s="346"/>
      <c r="B324" s="347"/>
      <c r="C324" s="295"/>
      <c r="D324" s="295"/>
      <c r="E324" s="175"/>
      <c r="F324" s="347"/>
      <c r="G324" s="347"/>
      <c r="H324" s="347"/>
      <c r="I324" s="176"/>
      <c r="J324" s="176"/>
      <c r="K324" s="210"/>
      <c r="L324" s="348"/>
      <c r="M324" s="334"/>
      <c r="N324" s="334"/>
      <c r="O324" s="334"/>
      <c r="P324" s="333"/>
      <c r="Q324" s="334"/>
      <c r="R324" s="333"/>
      <c r="S324" s="334"/>
      <c r="T324" s="342"/>
    </row>
    <row r="325" spans="1:20" ht="16.5" customHeight="1" x14ac:dyDescent="0.2">
      <c r="A325" s="346"/>
      <c r="B325" s="347"/>
      <c r="C325" s="295"/>
      <c r="D325" s="295"/>
      <c r="E325" s="175"/>
      <c r="F325" s="347"/>
      <c r="G325" s="347"/>
      <c r="H325" s="347"/>
      <c r="I325" s="295"/>
      <c r="J325" s="176"/>
      <c r="K325" s="210"/>
      <c r="L325" s="348"/>
      <c r="M325" s="334"/>
      <c r="N325" s="334"/>
      <c r="O325" s="334"/>
      <c r="P325" s="333"/>
      <c r="Q325" s="334"/>
      <c r="R325" s="333"/>
      <c r="S325" s="334"/>
      <c r="T325" s="342"/>
    </row>
    <row r="326" spans="1:20" ht="16.5" customHeight="1" x14ac:dyDescent="0.2">
      <c r="A326" s="346"/>
      <c r="B326" s="347"/>
      <c r="C326" s="295"/>
      <c r="D326" s="295"/>
      <c r="E326" s="175"/>
      <c r="F326" s="347"/>
      <c r="G326" s="347"/>
      <c r="H326" s="347"/>
      <c r="I326" s="295"/>
      <c r="J326" s="176"/>
      <c r="K326" s="210"/>
      <c r="L326" s="348"/>
      <c r="M326" s="334"/>
      <c r="N326" s="334"/>
      <c r="O326" s="334"/>
      <c r="P326" s="333"/>
      <c r="Q326" s="334"/>
      <c r="R326" s="333"/>
      <c r="S326" s="334"/>
      <c r="T326" s="342"/>
    </row>
    <row r="327" spans="1:20" ht="16.5" customHeight="1" x14ac:dyDescent="0.2">
      <c r="A327" s="346"/>
      <c r="B327" s="347"/>
      <c r="C327" s="295"/>
      <c r="D327" s="295"/>
      <c r="E327" s="175"/>
      <c r="F327" s="347"/>
      <c r="G327" s="347"/>
      <c r="H327" s="347"/>
      <c r="I327" s="295"/>
      <c r="J327" s="176"/>
      <c r="K327" s="210"/>
      <c r="L327" s="356"/>
      <c r="M327" s="333"/>
      <c r="N327" s="333"/>
      <c r="O327" s="333"/>
      <c r="P327" s="334"/>
      <c r="Q327" s="333"/>
      <c r="R327" s="334"/>
      <c r="S327" s="333"/>
      <c r="T327" s="335"/>
    </row>
    <row r="328" spans="1:20" ht="16.5" customHeight="1" x14ac:dyDescent="0.2">
      <c r="A328" s="346"/>
      <c r="B328" s="347"/>
      <c r="C328" s="295"/>
      <c r="D328" s="295"/>
      <c r="E328" s="175"/>
      <c r="F328" s="347"/>
      <c r="G328" s="347"/>
      <c r="H328" s="347"/>
      <c r="I328" s="176"/>
      <c r="J328" s="176"/>
      <c r="K328" s="210"/>
      <c r="L328" s="348"/>
      <c r="M328" s="334"/>
      <c r="N328" s="334"/>
      <c r="O328" s="334"/>
      <c r="P328" s="333"/>
      <c r="Q328" s="334"/>
      <c r="R328" s="333"/>
      <c r="S328" s="334"/>
      <c r="T328" s="342"/>
    </row>
    <row r="329" spans="1:20" ht="16.5" customHeight="1" thickBot="1" x14ac:dyDescent="0.25">
      <c r="A329" s="349"/>
      <c r="B329" s="350"/>
      <c r="C329" s="306"/>
      <c r="D329" s="306"/>
      <c r="E329" s="191"/>
      <c r="F329" s="350"/>
      <c r="G329" s="350"/>
      <c r="H329" s="350"/>
      <c r="I329" s="306"/>
      <c r="J329" s="192"/>
      <c r="K329" s="220"/>
      <c r="L329" s="351"/>
      <c r="M329" s="344"/>
      <c r="N329" s="344"/>
      <c r="O329" s="344"/>
      <c r="P329" s="339"/>
      <c r="Q329" s="344"/>
      <c r="R329" s="339"/>
      <c r="S329" s="344"/>
      <c r="T329" s="345"/>
    </row>
    <row r="330" spans="1:20" ht="16.5" customHeight="1" x14ac:dyDescent="0.2">
      <c r="A330" s="352"/>
      <c r="B330" s="353"/>
      <c r="C330" s="354"/>
      <c r="D330" s="354"/>
      <c r="E330" s="198"/>
      <c r="F330" s="353"/>
      <c r="G330" s="353"/>
      <c r="H330" s="353"/>
      <c r="I330" s="354"/>
      <c r="J330" s="199"/>
      <c r="K330" s="202"/>
      <c r="L330" s="355"/>
      <c r="M330" s="316"/>
      <c r="N330" s="316"/>
      <c r="O330" s="316"/>
      <c r="P330" s="316"/>
      <c r="Q330" s="316"/>
      <c r="R330" s="316"/>
      <c r="S330" s="316"/>
      <c r="T330" s="317"/>
    </row>
    <row r="331" spans="1:20" ht="16.5" customHeight="1" x14ac:dyDescent="0.2">
      <c r="A331" s="346"/>
      <c r="B331" s="347"/>
      <c r="C331" s="295"/>
      <c r="D331" s="295"/>
      <c r="E331" s="175"/>
      <c r="F331" s="347"/>
      <c r="G331" s="347"/>
      <c r="H331" s="347"/>
      <c r="I331" s="295"/>
      <c r="J331" s="176"/>
      <c r="K331" s="210"/>
      <c r="L331" s="348"/>
      <c r="M331" s="333"/>
      <c r="N331" s="333"/>
      <c r="O331" s="333"/>
      <c r="P331" s="333"/>
      <c r="Q331" s="333"/>
      <c r="R331" s="333"/>
      <c r="S331" s="333"/>
      <c r="T331" s="335"/>
    </row>
    <row r="332" spans="1:20" ht="16.5" customHeight="1" x14ac:dyDescent="0.2">
      <c r="A332" s="346"/>
      <c r="B332" s="347"/>
      <c r="C332" s="295"/>
      <c r="D332" s="295"/>
      <c r="E332" s="175"/>
      <c r="F332" s="347"/>
      <c r="G332" s="347"/>
      <c r="H332" s="347"/>
      <c r="I332" s="295"/>
      <c r="J332" s="176"/>
      <c r="K332" s="210"/>
      <c r="L332" s="348"/>
      <c r="M332" s="333"/>
      <c r="N332" s="333"/>
      <c r="O332" s="333"/>
      <c r="P332" s="333"/>
      <c r="Q332" s="333"/>
      <c r="R332" s="333"/>
      <c r="S332" s="333"/>
      <c r="T332" s="335"/>
    </row>
    <row r="333" spans="1:20" ht="16.5" customHeight="1" x14ac:dyDescent="0.2">
      <c r="A333" s="346"/>
      <c r="B333" s="347"/>
      <c r="C333" s="295"/>
      <c r="D333" s="295"/>
      <c r="E333" s="175"/>
      <c r="F333" s="347"/>
      <c r="G333" s="347"/>
      <c r="H333" s="347"/>
      <c r="I333" s="295"/>
      <c r="J333" s="176"/>
      <c r="K333" s="210"/>
      <c r="L333" s="348"/>
      <c r="M333" s="333"/>
      <c r="N333" s="333"/>
      <c r="O333" s="333"/>
      <c r="P333" s="333"/>
      <c r="Q333" s="333"/>
      <c r="R333" s="333"/>
      <c r="S333" s="333"/>
      <c r="T333" s="335"/>
    </row>
    <row r="334" spans="1:20" ht="16.5" customHeight="1" x14ac:dyDescent="0.2">
      <c r="A334" s="346"/>
      <c r="B334" s="347"/>
      <c r="C334" s="295"/>
      <c r="D334" s="295"/>
      <c r="E334" s="175"/>
      <c r="F334" s="347"/>
      <c r="G334" s="347"/>
      <c r="H334" s="347"/>
      <c r="I334" s="295"/>
      <c r="J334" s="176"/>
      <c r="K334" s="210"/>
      <c r="L334" s="348"/>
      <c r="M334" s="333"/>
      <c r="N334" s="333"/>
      <c r="O334" s="333"/>
      <c r="P334" s="333"/>
      <c r="Q334" s="333"/>
      <c r="R334" s="333"/>
      <c r="S334" s="333"/>
      <c r="T334" s="335"/>
    </row>
    <row r="335" spans="1:20" ht="16.5" customHeight="1" thickBot="1" x14ac:dyDescent="0.25">
      <c r="A335" s="349"/>
      <c r="B335" s="350"/>
      <c r="C335" s="306"/>
      <c r="D335" s="306"/>
      <c r="E335" s="191"/>
      <c r="F335" s="350"/>
      <c r="G335" s="350"/>
      <c r="H335" s="350"/>
      <c r="I335" s="306"/>
      <c r="J335" s="192"/>
      <c r="K335" s="220"/>
      <c r="L335" s="351"/>
      <c r="M335" s="339"/>
      <c r="N335" s="339"/>
      <c r="O335" s="339"/>
      <c r="P335" s="339"/>
      <c r="Q335" s="339"/>
      <c r="R335" s="339"/>
      <c r="S335" s="339"/>
      <c r="T335" s="340"/>
    </row>
    <row r="336" spans="1:20" ht="16.5" customHeight="1" thickBot="1" x14ac:dyDescent="0.25">
      <c r="A336" s="346"/>
      <c r="B336" s="347"/>
      <c r="C336" s="295"/>
      <c r="D336" s="295"/>
      <c r="E336" s="175"/>
      <c r="F336" s="347"/>
      <c r="G336" s="347"/>
      <c r="H336" s="347"/>
      <c r="I336" s="176"/>
      <c r="J336" s="176"/>
      <c r="K336" s="210"/>
      <c r="L336" s="348"/>
      <c r="M336" s="334"/>
      <c r="N336" s="333"/>
      <c r="O336" s="334"/>
      <c r="P336" s="333"/>
      <c r="Q336" s="334"/>
      <c r="R336" s="333"/>
      <c r="S336" s="334"/>
      <c r="T336" s="342"/>
    </row>
    <row r="337" spans="1:20" ht="16.5" customHeight="1" x14ac:dyDescent="0.2">
      <c r="A337" s="352"/>
      <c r="B337" s="353"/>
      <c r="C337" s="354"/>
      <c r="D337" s="354"/>
      <c r="E337" s="198"/>
      <c r="F337" s="353"/>
      <c r="G337" s="353"/>
      <c r="H337" s="353"/>
      <c r="I337" s="354"/>
      <c r="J337" s="199"/>
      <c r="K337" s="202"/>
      <c r="L337" s="355"/>
      <c r="M337" s="316"/>
      <c r="N337" s="316"/>
      <c r="O337" s="316"/>
      <c r="P337" s="316"/>
      <c r="Q337" s="316"/>
      <c r="R337" s="316"/>
      <c r="S337" s="316"/>
      <c r="T337" s="317"/>
    </row>
    <row r="338" spans="1:20" ht="16.5" customHeight="1" x14ac:dyDescent="0.2">
      <c r="A338" s="346"/>
      <c r="B338" s="347"/>
      <c r="C338" s="295"/>
      <c r="D338" s="295"/>
      <c r="E338" s="175"/>
      <c r="F338" s="347"/>
      <c r="G338" s="347"/>
      <c r="H338" s="347"/>
      <c r="I338" s="295"/>
      <c r="J338" s="176"/>
      <c r="K338" s="210"/>
      <c r="L338" s="348"/>
      <c r="M338" s="334"/>
      <c r="N338" s="334"/>
      <c r="O338" s="334"/>
      <c r="P338" s="333"/>
      <c r="Q338" s="333"/>
      <c r="R338" s="333"/>
      <c r="S338" s="334"/>
      <c r="T338" s="342"/>
    </row>
    <row r="339" spans="1:20" ht="16.5" customHeight="1" x14ac:dyDescent="0.2">
      <c r="A339" s="346"/>
      <c r="B339" s="347"/>
      <c r="C339" s="295"/>
      <c r="D339" s="295"/>
      <c r="E339" s="175"/>
      <c r="F339" s="347"/>
      <c r="G339" s="347"/>
      <c r="H339" s="347"/>
      <c r="I339" s="295"/>
      <c r="J339" s="176"/>
      <c r="K339" s="210"/>
      <c r="L339" s="348"/>
      <c r="M339" s="333"/>
      <c r="N339" s="333"/>
      <c r="O339" s="333"/>
      <c r="P339" s="333"/>
      <c r="Q339" s="333"/>
      <c r="R339" s="333"/>
      <c r="S339" s="333"/>
      <c r="T339" s="335"/>
    </row>
    <row r="340" spans="1:20" ht="16.5" customHeight="1" x14ac:dyDescent="0.2">
      <c r="A340" s="346"/>
      <c r="B340" s="347"/>
      <c r="C340" s="295"/>
      <c r="D340" s="295"/>
      <c r="E340" s="175"/>
      <c r="F340" s="347"/>
      <c r="G340" s="347"/>
      <c r="H340" s="347"/>
      <c r="I340" s="295"/>
      <c r="J340" s="176"/>
      <c r="K340" s="210"/>
      <c r="L340" s="348"/>
      <c r="M340" s="333"/>
      <c r="N340" s="333"/>
      <c r="O340" s="333"/>
      <c r="P340" s="333"/>
      <c r="Q340" s="333"/>
      <c r="R340" s="333"/>
      <c r="S340" s="333"/>
      <c r="T340" s="335"/>
    </row>
    <row r="341" spans="1:20" ht="16.5" customHeight="1" x14ac:dyDescent="0.2">
      <c r="A341" s="346"/>
      <c r="B341" s="347"/>
      <c r="C341" s="295"/>
      <c r="D341" s="295"/>
      <c r="E341" s="175"/>
      <c r="F341" s="347"/>
      <c r="G341" s="347"/>
      <c r="H341" s="347"/>
      <c r="I341" s="295"/>
      <c r="J341" s="176"/>
      <c r="K341" s="210"/>
      <c r="L341" s="348"/>
      <c r="M341" s="333"/>
      <c r="N341" s="333"/>
      <c r="O341" s="333"/>
      <c r="P341" s="333"/>
      <c r="Q341" s="333"/>
      <c r="R341" s="333"/>
      <c r="S341" s="333"/>
      <c r="T341" s="335"/>
    </row>
    <row r="342" spans="1:20" ht="16.5" customHeight="1" x14ac:dyDescent="0.2">
      <c r="A342" s="346"/>
      <c r="B342" s="347"/>
      <c r="C342" s="295"/>
      <c r="D342" s="295"/>
      <c r="E342" s="175"/>
      <c r="F342" s="347"/>
      <c r="G342" s="347"/>
      <c r="H342" s="347"/>
      <c r="I342" s="295"/>
      <c r="J342" s="176"/>
      <c r="K342" s="210"/>
      <c r="L342" s="348"/>
      <c r="M342" s="333"/>
      <c r="N342" s="334"/>
      <c r="O342" s="333"/>
      <c r="P342" s="333"/>
      <c r="Q342" s="333"/>
      <c r="R342" s="333"/>
      <c r="S342" s="333"/>
      <c r="T342" s="342"/>
    </row>
    <row r="343" spans="1:20" ht="16.5" customHeight="1" x14ac:dyDescent="0.2">
      <c r="A343" s="346"/>
      <c r="B343" s="347"/>
      <c r="C343" s="295"/>
      <c r="D343" s="295"/>
      <c r="E343" s="175"/>
      <c r="F343" s="347"/>
      <c r="G343" s="347"/>
      <c r="H343" s="347"/>
      <c r="I343" s="176"/>
      <c r="J343" s="176"/>
      <c r="K343" s="210"/>
      <c r="L343" s="348"/>
      <c r="M343" s="334"/>
      <c r="N343" s="334"/>
      <c r="O343" s="334"/>
      <c r="P343" s="333"/>
      <c r="Q343" s="334"/>
      <c r="R343" s="333"/>
      <c r="S343" s="334"/>
      <c r="T343" s="342"/>
    </row>
    <row r="344" spans="1:20" ht="16.5" customHeight="1" x14ac:dyDescent="0.2">
      <c r="A344" s="346"/>
      <c r="B344" s="347"/>
      <c r="C344" s="295"/>
      <c r="D344" s="295"/>
      <c r="E344" s="175"/>
      <c r="F344" s="347"/>
      <c r="G344" s="347"/>
      <c r="H344" s="347"/>
      <c r="I344" s="176"/>
      <c r="J344" s="176"/>
      <c r="K344" s="210"/>
      <c r="L344" s="348"/>
      <c r="M344" s="333"/>
      <c r="N344" s="333"/>
      <c r="O344" s="333"/>
      <c r="P344" s="333"/>
      <c r="Q344" s="333"/>
      <c r="R344" s="333"/>
      <c r="S344" s="333"/>
      <c r="T344" s="335"/>
    </row>
    <row r="345" spans="1:20" ht="16.5" customHeight="1" x14ac:dyDescent="0.2">
      <c r="A345" s="346"/>
      <c r="B345" s="347"/>
      <c r="C345" s="295"/>
      <c r="D345" s="295"/>
      <c r="E345" s="175"/>
      <c r="F345" s="347"/>
      <c r="G345" s="347"/>
      <c r="H345" s="347"/>
      <c r="I345" s="295"/>
      <c r="J345" s="176"/>
      <c r="K345" s="210"/>
      <c r="L345" s="348"/>
      <c r="M345" s="333"/>
      <c r="N345" s="333"/>
      <c r="O345" s="333"/>
      <c r="P345" s="333"/>
      <c r="Q345" s="333"/>
      <c r="R345" s="333"/>
      <c r="S345" s="333"/>
      <c r="T345" s="335"/>
    </row>
    <row r="346" spans="1:20" ht="16.5" customHeight="1" x14ac:dyDescent="0.2">
      <c r="A346" s="346"/>
      <c r="B346" s="347"/>
      <c r="C346" s="295"/>
      <c r="D346" s="295"/>
      <c r="E346" s="175"/>
      <c r="F346" s="347"/>
      <c r="G346" s="347"/>
      <c r="H346" s="347"/>
      <c r="I346" s="295"/>
      <c r="J346" s="176"/>
      <c r="K346" s="210"/>
      <c r="L346" s="348"/>
      <c r="M346" s="333"/>
      <c r="N346" s="333"/>
      <c r="O346" s="333"/>
      <c r="P346" s="333"/>
      <c r="Q346" s="333"/>
      <c r="R346" s="333"/>
      <c r="S346" s="333"/>
      <c r="T346" s="335"/>
    </row>
    <row r="347" spans="1:20" ht="16.5" customHeight="1" x14ac:dyDescent="0.2">
      <c r="A347" s="346"/>
      <c r="B347" s="347"/>
      <c r="C347" s="295"/>
      <c r="D347" s="295"/>
      <c r="E347" s="175"/>
      <c r="F347" s="347"/>
      <c r="G347" s="347"/>
      <c r="H347" s="347"/>
      <c r="I347" s="295"/>
      <c r="J347" s="176"/>
      <c r="K347" s="210"/>
      <c r="L347" s="348"/>
      <c r="M347" s="333"/>
      <c r="N347" s="333"/>
      <c r="O347" s="333"/>
      <c r="P347" s="333"/>
      <c r="Q347" s="333"/>
      <c r="R347" s="333"/>
      <c r="S347" s="333"/>
      <c r="T347" s="335"/>
    </row>
    <row r="348" spans="1:20" ht="16.5" customHeight="1" x14ac:dyDescent="0.2">
      <c r="A348" s="346"/>
      <c r="B348" s="347"/>
      <c r="C348" s="295"/>
      <c r="D348" s="295"/>
      <c r="E348" s="175"/>
      <c r="F348" s="347"/>
      <c r="G348" s="347"/>
      <c r="H348" s="347"/>
      <c r="I348" s="295"/>
      <c r="J348" s="176"/>
      <c r="K348" s="210"/>
      <c r="L348" s="348"/>
      <c r="M348" s="333"/>
      <c r="N348" s="333"/>
      <c r="O348" s="333"/>
      <c r="P348" s="333"/>
      <c r="Q348" s="333"/>
      <c r="R348" s="333"/>
      <c r="S348" s="333"/>
      <c r="T348" s="335"/>
    </row>
    <row r="349" spans="1:20" ht="18" customHeight="1" x14ac:dyDescent="0.2">
      <c r="A349" s="346"/>
      <c r="B349" s="347"/>
      <c r="C349" s="295"/>
      <c r="D349" s="295"/>
      <c r="E349" s="175"/>
      <c r="F349" s="347"/>
      <c r="G349" s="347"/>
      <c r="H349" s="347"/>
      <c r="I349" s="295"/>
      <c r="J349" s="176"/>
      <c r="K349" s="210"/>
      <c r="L349" s="348"/>
      <c r="M349" s="333"/>
      <c r="N349" s="333"/>
      <c r="O349" s="333"/>
      <c r="P349" s="333"/>
      <c r="Q349" s="333"/>
      <c r="R349" s="333"/>
      <c r="S349" s="333"/>
      <c r="T349" s="335"/>
    </row>
    <row r="350" spans="1:20" ht="18" customHeight="1" x14ac:dyDescent="0.2">
      <c r="A350" s="346"/>
      <c r="B350" s="347"/>
      <c r="C350" s="295"/>
      <c r="D350" s="295"/>
      <c r="E350" s="175"/>
      <c r="F350" s="347"/>
      <c r="G350" s="347"/>
      <c r="H350" s="347"/>
      <c r="I350" s="295"/>
      <c r="J350" s="176"/>
      <c r="K350" s="210"/>
      <c r="L350" s="348"/>
      <c r="M350" s="333"/>
      <c r="N350" s="333"/>
      <c r="O350" s="333"/>
      <c r="P350" s="333"/>
      <c r="Q350" s="333"/>
      <c r="R350" s="333"/>
      <c r="S350" s="333"/>
      <c r="T350" s="335"/>
    </row>
    <row r="351" spans="1:20" ht="18" customHeight="1" x14ac:dyDescent="0.2">
      <c r="A351" s="346"/>
      <c r="B351" s="347"/>
      <c r="C351" s="295"/>
      <c r="D351" s="295"/>
      <c r="E351" s="175"/>
      <c r="F351" s="347"/>
      <c r="G351" s="347"/>
      <c r="H351" s="347"/>
      <c r="I351" s="295"/>
      <c r="J351" s="176"/>
      <c r="K351" s="210"/>
      <c r="L351" s="348"/>
      <c r="M351" s="333"/>
      <c r="N351" s="333"/>
      <c r="O351" s="333"/>
      <c r="P351" s="333"/>
      <c r="Q351" s="333"/>
      <c r="R351" s="333"/>
      <c r="S351" s="333"/>
      <c r="T351" s="335"/>
    </row>
    <row r="352" spans="1:20" ht="18" customHeight="1" x14ac:dyDescent="0.2">
      <c r="A352" s="346"/>
      <c r="B352" s="347"/>
      <c r="C352" s="295"/>
      <c r="D352" s="295"/>
      <c r="E352" s="175"/>
      <c r="F352" s="347"/>
      <c r="G352" s="347"/>
      <c r="H352" s="347"/>
      <c r="I352" s="295"/>
      <c r="J352" s="176"/>
      <c r="K352" s="210"/>
      <c r="L352" s="348"/>
      <c r="M352" s="333"/>
      <c r="N352" s="333"/>
      <c r="O352" s="333"/>
      <c r="P352" s="333"/>
      <c r="Q352" s="333"/>
      <c r="R352" s="333"/>
      <c r="S352" s="333"/>
      <c r="T352" s="335"/>
    </row>
    <row r="353" spans="1:20" ht="18" customHeight="1" x14ac:dyDescent="0.2">
      <c r="A353" s="346"/>
      <c r="B353" s="347"/>
      <c r="C353" s="295"/>
      <c r="D353" s="295"/>
      <c r="E353" s="175"/>
      <c r="F353" s="347"/>
      <c r="G353" s="347"/>
      <c r="H353" s="347"/>
      <c r="I353" s="295"/>
      <c r="J353" s="176"/>
      <c r="K353" s="210"/>
      <c r="L353" s="348"/>
      <c r="M353" s="333"/>
      <c r="N353" s="333"/>
      <c r="O353" s="333"/>
      <c r="P353" s="333"/>
      <c r="Q353" s="333"/>
      <c r="R353" s="333"/>
      <c r="S353" s="333"/>
      <c r="T353" s="335"/>
    </row>
    <row r="354" spans="1:20" ht="18" customHeight="1" thickBot="1" x14ac:dyDescent="0.25">
      <c r="A354" s="349"/>
      <c r="B354" s="350"/>
      <c r="C354" s="306"/>
      <c r="D354" s="306"/>
      <c r="E354" s="191"/>
      <c r="F354" s="350"/>
      <c r="G354" s="350"/>
      <c r="H354" s="350"/>
      <c r="I354" s="306"/>
      <c r="J354" s="192"/>
      <c r="K354" s="220"/>
      <c r="L354" s="351"/>
      <c r="M354" s="339"/>
      <c r="N354" s="339"/>
      <c r="O354" s="339"/>
      <c r="P354" s="339"/>
      <c r="Q354" s="339"/>
      <c r="R354" s="339"/>
      <c r="S354" s="339"/>
      <c r="T354" s="340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4"/>
  <sheetViews>
    <sheetView topLeftCell="A5" workbookViewId="0">
      <selection activeCell="A25" sqref="A1:XFD1048576"/>
    </sheetView>
  </sheetViews>
  <sheetFormatPr defaultColWidth="7.3984375" defaultRowHeight="12.9" x14ac:dyDescent="0.2"/>
  <cols>
    <col min="1" max="5" width="7.3984375" style="4"/>
    <col min="6" max="7" width="18.5" style="4" customWidth="1"/>
    <col min="8" max="16384" width="7.3984375" style="4"/>
  </cols>
  <sheetData>
    <row r="1" spans="1:24" ht="16.5" customHeight="1" x14ac:dyDescent="0.2">
      <c r="A1" s="239"/>
      <c r="B1" s="240"/>
      <c r="C1" s="240"/>
      <c r="D1" s="240"/>
      <c r="E1" s="240"/>
      <c r="F1" s="240"/>
      <c r="G1" s="240"/>
      <c r="H1" s="240"/>
      <c r="I1" s="240"/>
      <c r="J1" s="240"/>
      <c r="K1" s="241"/>
      <c r="L1" s="239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2"/>
    </row>
    <row r="2" spans="1:24" ht="20.25" customHeight="1" x14ac:dyDescent="0.2">
      <c r="A2" s="174"/>
      <c r="B2" s="175"/>
      <c r="C2" s="176"/>
      <c r="D2" s="176"/>
      <c r="E2" s="175"/>
      <c r="F2" s="175"/>
      <c r="G2" s="176"/>
      <c r="H2" s="175"/>
      <c r="I2" s="176"/>
      <c r="J2" s="176"/>
      <c r="K2" s="243"/>
      <c r="L2" s="244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6"/>
    </row>
    <row r="3" spans="1:24" ht="16.5" customHeight="1" x14ac:dyDescent="0.2">
      <c r="A3" s="174"/>
      <c r="B3" s="175"/>
      <c r="C3" s="176"/>
      <c r="D3" s="176"/>
      <c r="E3" s="175"/>
      <c r="F3" s="175"/>
      <c r="G3" s="176"/>
      <c r="H3" s="175"/>
      <c r="I3" s="176"/>
      <c r="J3" s="176"/>
      <c r="K3" s="243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3"/>
    </row>
    <row r="4" spans="1:24" ht="16.5" customHeight="1" x14ac:dyDescent="0.2">
      <c r="A4" s="174"/>
      <c r="B4" s="175"/>
      <c r="C4" s="176"/>
      <c r="D4" s="176"/>
      <c r="E4" s="175"/>
      <c r="F4" s="175"/>
      <c r="G4" s="176"/>
      <c r="H4" s="175"/>
      <c r="I4" s="176"/>
      <c r="J4" s="176"/>
      <c r="K4" s="243"/>
      <c r="L4" s="244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8"/>
    </row>
    <row r="5" spans="1:24" ht="16.5" customHeight="1" x14ac:dyDescent="0.2">
      <c r="A5" s="174"/>
      <c r="B5" s="175"/>
      <c r="C5" s="176"/>
      <c r="D5" s="176"/>
      <c r="E5" s="175"/>
      <c r="F5" s="175"/>
      <c r="G5" s="176"/>
      <c r="H5" s="175"/>
      <c r="I5" s="176"/>
      <c r="J5" s="176"/>
      <c r="K5" s="243"/>
      <c r="L5" s="244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8"/>
    </row>
    <row r="6" spans="1:24" ht="16.5" customHeight="1" x14ac:dyDescent="0.2">
      <c r="A6" s="174"/>
      <c r="B6" s="175"/>
      <c r="C6" s="176"/>
      <c r="D6" s="176"/>
      <c r="E6" s="175"/>
      <c r="F6" s="175"/>
      <c r="G6" s="176"/>
      <c r="H6" s="175"/>
      <c r="I6" s="176"/>
      <c r="J6" s="176"/>
      <c r="K6" s="243"/>
      <c r="L6" s="244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8"/>
    </row>
    <row r="7" spans="1:24" ht="16.5" customHeight="1" x14ac:dyDescent="0.2">
      <c r="A7" s="174"/>
      <c r="B7" s="175"/>
      <c r="C7" s="176"/>
      <c r="D7" s="176"/>
      <c r="E7" s="175"/>
      <c r="F7" s="175"/>
      <c r="G7" s="176"/>
      <c r="H7" s="175"/>
      <c r="I7" s="176"/>
      <c r="J7" s="176"/>
      <c r="K7" s="243"/>
      <c r="L7" s="244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8"/>
    </row>
    <row r="8" spans="1:24" ht="16.5" customHeight="1" x14ac:dyDescent="0.2">
      <c r="A8" s="174"/>
      <c r="B8" s="175"/>
      <c r="C8" s="176"/>
      <c r="D8" s="176"/>
      <c r="E8" s="175"/>
      <c r="F8" s="175"/>
      <c r="G8" s="176"/>
      <c r="H8" s="175"/>
      <c r="I8" s="176"/>
      <c r="J8" s="176"/>
      <c r="K8" s="243"/>
      <c r="L8" s="244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8"/>
    </row>
    <row r="9" spans="1:24" ht="16.5" customHeight="1" x14ac:dyDescent="0.2">
      <c r="A9" s="174"/>
      <c r="B9" s="175"/>
      <c r="C9" s="176"/>
      <c r="D9" s="176"/>
      <c r="E9" s="175"/>
      <c r="F9" s="175"/>
      <c r="G9" s="176"/>
      <c r="H9" s="175"/>
      <c r="I9" s="176"/>
      <c r="J9" s="176"/>
      <c r="K9" s="243"/>
      <c r="L9" s="249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1"/>
    </row>
    <row r="10" spans="1:24" ht="16.5" customHeight="1" x14ac:dyDescent="0.2">
      <c r="A10" s="174"/>
      <c r="B10" s="175"/>
      <c r="C10" s="176"/>
      <c r="D10" s="176"/>
      <c r="E10" s="175"/>
      <c r="F10" s="175"/>
      <c r="G10" s="176"/>
      <c r="H10" s="175"/>
      <c r="I10" s="176"/>
      <c r="J10" s="176"/>
      <c r="K10" s="243"/>
      <c r="L10" s="244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8"/>
    </row>
    <row r="11" spans="1:24" ht="16.5" customHeight="1" thickBot="1" x14ac:dyDescent="0.25">
      <c r="A11" s="190"/>
      <c r="B11" s="191"/>
      <c r="C11" s="192"/>
      <c r="D11" s="192"/>
      <c r="E11" s="191"/>
      <c r="F11" s="191"/>
      <c r="G11" s="192"/>
      <c r="H11" s="191"/>
      <c r="I11" s="192"/>
      <c r="J11" s="192"/>
      <c r="K11" s="252"/>
      <c r="L11" s="253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5"/>
    </row>
    <row r="12" spans="1:24" ht="16.5" customHeight="1" thickBot="1" x14ac:dyDescent="0.25">
      <c r="A12" s="256"/>
      <c r="B12" s="257"/>
      <c r="C12" s="258"/>
      <c r="D12" s="258"/>
      <c r="E12" s="198"/>
      <c r="F12" s="257"/>
      <c r="G12" s="199"/>
      <c r="H12" s="257"/>
      <c r="I12" s="199"/>
      <c r="J12" s="199"/>
      <c r="K12" s="202"/>
      <c r="L12" s="259"/>
      <c r="M12" s="260"/>
      <c r="N12" s="261"/>
      <c r="O12" s="260"/>
      <c r="P12" s="260"/>
      <c r="Q12" s="261"/>
      <c r="R12" s="260"/>
      <c r="S12" s="260"/>
      <c r="T12" s="260"/>
      <c r="U12" s="260"/>
      <c r="V12" s="261"/>
      <c r="W12" s="260"/>
      <c r="X12" s="262"/>
    </row>
    <row r="13" spans="1:24" ht="16.5" customHeight="1" x14ac:dyDescent="0.2">
      <c r="A13" s="256"/>
      <c r="B13" s="257"/>
      <c r="C13" s="258"/>
      <c r="D13" s="258"/>
      <c r="E13" s="198"/>
      <c r="F13" s="257"/>
      <c r="G13" s="199"/>
      <c r="H13" s="257"/>
      <c r="I13" s="258"/>
      <c r="J13" s="199"/>
      <c r="K13" s="202"/>
      <c r="L13" s="259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2"/>
    </row>
    <row r="14" spans="1:24" ht="16.5" customHeight="1" x14ac:dyDescent="0.2">
      <c r="A14" s="263"/>
      <c r="B14" s="264"/>
      <c r="C14" s="247"/>
      <c r="D14" s="247"/>
      <c r="E14" s="175"/>
      <c r="F14" s="264"/>
      <c r="G14" s="176"/>
      <c r="H14" s="264"/>
      <c r="I14" s="176"/>
      <c r="J14" s="176"/>
      <c r="K14" s="210"/>
      <c r="L14" s="265"/>
      <c r="M14" s="266"/>
      <c r="N14" s="266"/>
      <c r="O14" s="267"/>
      <c r="P14" s="266"/>
      <c r="Q14" s="266"/>
      <c r="R14" s="266"/>
      <c r="S14" s="266"/>
      <c r="T14" s="266"/>
      <c r="U14" s="266"/>
      <c r="V14" s="266"/>
      <c r="W14" s="266"/>
      <c r="X14" s="268"/>
    </row>
    <row r="15" spans="1:24" ht="16.5" customHeight="1" x14ac:dyDescent="0.2">
      <c r="A15" s="263"/>
      <c r="B15" s="264"/>
      <c r="C15" s="247"/>
      <c r="D15" s="247"/>
      <c r="E15" s="175"/>
      <c r="F15" s="264"/>
      <c r="G15" s="176"/>
      <c r="H15" s="264"/>
      <c r="I15" s="176"/>
      <c r="J15" s="176"/>
      <c r="K15" s="210"/>
      <c r="L15" s="265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8"/>
    </row>
    <row r="16" spans="1:24" ht="16.5" customHeight="1" x14ac:dyDescent="0.2">
      <c r="A16" s="263"/>
      <c r="B16" s="264"/>
      <c r="C16" s="247"/>
      <c r="D16" s="247"/>
      <c r="E16" s="175"/>
      <c r="F16" s="264"/>
      <c r="G16" s="176"/>
      <c r="H16" s="264"/>
      <c r="I16" s="176"/>
      <c r="J16" s="176"/>
      <c r="K16" s="210"/>
      <c r="L16" s="265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8"/>
    </row>
    <row r="17" spans="1:24" ht="16.5" customHeight="1" x14ac:dyDescent="0.2">
      <c r="A17" s="263"/>
      <c r="B17" s="264"/>
      <c r="C17" s="247"/>
      <c r="D17" s="247"/>
      <c r="E17" s="175"/>
      <c r="F17" s="264"/>
      <c r="G17" s="176"/>
      <c r="H17" s="264"/>
      <c r="I17" s="176"/>
      <c r="J17" s="176"/>
      <c r="K17" s="210"/>
      <c r="L17" s="265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8"/>
    </row>
    <row r="18" spans="1:24" ht="16.5" customHeight="1" x14ac:dyDescent="0.2">
      <c r="A18" s="263"/>
      <c r="B18" s="264"/>
      <c r="C18" s="247"/>
      <c r="D18" s="247"/>
      <c r="E18" s="175"/>
      <c r="F18" s="264"/>
      <c r="G18" s="176"/>
      <c r="H18" s="264"/>
      <c r="I18" s="176"/>
      <c r="J18" s="176"/>
      <c r="K18" s="210"/>
      <c r="L18" s="265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8"/>
    </row>
    <row r="19" spans="1:24" ht="16.5" customHeight="1" x14ac:dyDescent="0.2">
      <c r="A19" s="263"/>
      <c r="B19" s="264"/>
      <c r="C19" s="247"/>
      <c r="D19" s="247"/>
      <c r="E19" s="175"/>
      <c r="F19" s="264"/>
      <c r="G19" s="176"/>
      <c r="H19" s="264"/>
      <c r="I19" s="176"/>
      <c r="J19" s="176"/>
      <c r="K19" s="210"/>
      <c r="L19" s="265"/>
      <c r="M19" s="266"/>
      <c r="N19" s="267"/>
      <c r="O19" s="266"/>
      <c r="P19" s="266"/>
      <c r="Q19" s="267"/>
      <c r="R19" s="266"/>
      <c r="S19" s="266"/>
      <c r="T19" s="266"/>
      <c r="U19" s="266"/>
      <c r="V19" s="267"/>
      <c r="W19" s="266"/>
      <c r="X19" s="268"/>
    </row>
    <row r="20" spans="1:24" ht="16.5" customHeight="1" thickBot="1" x14ac:dyDescent="0.25">
      <c r="A20" s="269"/>
      <c r="B20" s="270"/>
      <c r="C20" s="254"/>
      <c r="D20" s="254"/>
      <c r="E20" s="191"/>
      <c r="F20" s="270"/>
      <c r="G20" s="192"/>
      <c r="H20" s="270"/>
      <c r="I20" s="192"/>
      <c r="J20" s="192"/>
      <c r="K20" s="220"/>
      <c r="L20" s="271"/>
      <c r="M20" s="272"/>
      <c r="N20" s="272"/>
      <c r="O20" s="273"/>
      <c r="P20" s="272"/>
      <c r="Q20" s="272"/>
      <c r="R20" s="272"/>
      <c r="S20" s="272"/>
      <c r="T20" s="272"/>
      <c r="U20" s="272"/>
      <c r="V20" s="272"/>
      <c r="W20" s="272"/>
      <c r="X20" s="274"/>
    </row>
    <row r="21" spans="1:24" ht="16.5" customHeight="1" x14ac:dyDescent="0.2">
      <c r="A21" s="256"/>
      <c r="B21" s="257"/>
      <c r="C21" s="258"/>
      <c r="D21" s="258"/>
      <c r="E21" s="257"/>
      <c r="F21" s="257"/>
      <c r="G21" s="199"/>
      <c r="H21" s="257"/>
      <c r="I21" s="258"/>
      <c r="J21" s="199"/>
      <c r="K21" s="202"/>
      <c r="L21" s="259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2"/>
    </row>
    <row r="22" spans="1:24" ht="16.5" customHeight="1" x14ac:dyDescent="0.2">
      <c r="A22" s="263"/>
      <c r="B22" s="264"/>
      <c r="C22" s="247"/>
      <c r="D22" s="247"/>
      <c r="E22" s="175"/>
      <c r="F22" s="264"/>
      <c r="G22" s="176"/>
      <c r="H22" s="264"/>
      <c r="I22" s="247"/>
      <c r="J22" s="176"/>
      <c r="K22" s="210"/>
      <c r="L22" s="265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8"/>
    </row>
    <row r="23" spans="1:24" ht="16.5" customHeight="1" x14ac:dyDescent="0.2">
      <c r="A23" s="263"/>
      <c r="B23" s="264"/>
      <c r="C23" s="247"/>
      <c r="D23" s="247"/>
      <c r="E23" s="175"/>
      <c r="F23" s="264"/>
      <c r="G23" s="176"/>
      <c r="H23" s="264"/>
      <c r="I23" s="247"/>
      <c r="J23" s="176"/>
      <c r="K23" s="210"/>
      <c r="L23" s="265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8"/>
    </row>
    <row r="24" spans="1:24" ht="16.5" customHeight="1" x14ac:dyDescent="0.2">
      <c r="A24" s="263"/>
      <c r="B24" s="264"/>
      <c r="C24" s="247"/>
      <c r="D24" s="247"/>
      <c r="E24" s="175"/>
      <c r="F24" s="264"/>
      <c r="G24" s="176"/>
      <c r="H24" s="264"/>
      <c r="I24" s="247"/>
      <c r="J24" s="176"/>
      <c r="K24" s="210"/>
      <c r="L24" s="265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8"/>
    </row>
    <row r="25" spans="1:24" ht="16.5" customHeight="1" thickBot="1" x14ac:dyDescent="0.25">
      <c r="A25" s="269"/>
      <c r="B25" s="270"/>
      <c r="C25" s="254"/>
      <c r="D25" s="254"/>
      <c r="E25" s="191"/>
      <c r="F25" s="270"/>
      <c r="G25" s="192"/>
      <c r="H25" s="270"/>
      <c r="I25" s="254"/>
      <c r="J25" s="192"/>
      <c r="K25" s="220"/>
      <c r="L25" s="271"/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4"/>
    </row>
    <row r="26" spans="1:24" ht="16.5" customHeight="1" x14ac:dyDescent="0.2">
      <c r="A26" s="256"/>
      <c r="B26" s="257"/>
      <c r="C26" s="258"/>
      <c r="D26" s="258"/>
      <c r="E26" s="198"/>
      <c r="F26" s="257"/>
      <c r="G26" s="199"/>
      <c r="H26" s="257"/>
      <c r="I26" s="258"/>
      <c r="J26" s="199"/>
      <c r="K26" s="202"/>
      <c r="L26" s="259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2"/>
    </row>
    <row r="27" spans="1:24" ht="16.5" customHeight="1" x14ac:dyDescent="0.2">
      <c r="A27" s="263"/>
      <c r="B27" s="264"/>
      <c r="C27" s="247"/>
      <c r="D27" s="247"/>
      <c r="E27" s="175"/>
      <c r="F27" s="264"/>
      <c r="G27" s="176"/>
      <c r="H27" s="264"/>
      <c r="I27" s="247"/>
      <c r="J27" s="176"/>
      <c r="K27" s="210"/>
      <c r="L27" s="265"/>
      <c r="M27" s="266"/>
      <c r="N27" s="267"/>
      <c r="O27" s="267"/>
      <c r="P27" s="266"/>
      <c r="Q27" s="266"/>
      <c r="R27" s="266"/>
      <c r="S27" s="266"/>
      <c r="T27" s="266"/>
      <c r="U27" s="266"/>
      <c r="V27" s="267"/>
      <c r="W27" s="266"/>
      <c r="X27" s="268"/>
    </row>
    <row r="28" spans="1:24" ht="16.5" customHeight="1" x14ac:dyDescent="0.2">
      <c r="A28" s="263"/>
      <c r="B28" s="264"/>
      <c r="C28" s="247"/>
      <c r="D28" s="247"/>
      <c r="E28" s="175"/>
      <c r="F28" s="264"/>
      <c r="G28" s="176"/>
      <c r="H28" s="264"/>
      <c r="I28" s="247"/>
      <c r="J28" s="176"/>
      <c r="K28" s="210"/>
      <c r="L28" s="275"/>
      <c r="M28" s="266"/>
      <c r="N28" s="267"/>
      <c r="O28" s="267"/>
      <c r="P28" s="266"/>
      <c r="Q28" s="267"/>
      <c r="R28" s="266"/>
      <c r="S28" s="267"/>
      <c r="T28" s="266"/>
      <c r="U28" s="267"/>
      <c r="V28" s="267"/>
      <c r="W28" s="267"/>
      <c r="X28" s="268"/>
    </row>
    <row r="29" spans="1:24" ht="16.5" customHeight="1" x14ac:dyDescent="0.2">
      <c r="A29" s="263"/>
      <c r="B29" s="264"/>
      <c r="C29" s="247"/>
      <c r="D29" s="247"/>
      <c r="E29" s="175"/>
      <c r="F29" s="264"/>
      <c r="G29" s="176"/>
      <c r="H29" s="264"/>
      <c r="I29" s="247"/>
      <c r="J29" s="176"/>
      <c r="K29" s="210"/>
      <c r="L29" s="275"/>
      <c r="M29" s="266"/>
      <c r="N29" s="267"/>
      <c r="O29" s="266"/>
      <c r="P29" s="266"/>
      <c r="Q29" s="267"/>
      <c r="R29" s="266"/>
      <c r="S29" s="266"/>
      <c r="T29" s="266"/>
      <c r="U29" s="266"/>
      <c r="V29" s="267"/>
      <c r="W29" s="266"/>
      <c r="X29" s="268"/>
    </row>
    <row r="30" spans="1:24" ht="16.5" customHeight="1" x14ac:dyDescent="0.2">
      <c r="A30" s="263"/>
      <c r="B30" s="264"/>
      <c r="C30" s="247"/>
      <c r="D30" s="247"/>
      <c r="E30" s="175"/>
      <c r="F30" s="264"/>
      <c r="G30" s="176"/>
      <c r="H30" s="264"/>
      <c r="I30" s="176"/>
      <c r="J30" s="176"/>
      <c r="K30" s="210"/>
      <c r="L30" s="275"/>
      <c r="M30" s="266"/>
      <c r="N30" s="267"/>
      <c r="O30" s="266"/>
      <c r="P30" s="266"/>
      <c r="Q30" s="267"/>
      <c r="R30" s="266"/>
      <c r="S30" s="267"/>
      <c r="T30" s="266"/>
      <c r="U30" s="267"/>
      <c r="V30" s="267"/>
      <c r="W30" s="267"/>
      <c r="X30" s="268"/>
    </row>
    <row r="31" spans="1:24" ht="16.5" customHeight="1" x14ac:dyDescent="0.2">
      <c r="A31" s="263"/>
      <c r="B31" s="264"/>
      <c r="C31" s="247"/>
      <c r="D31" s="247"/>
      <c r="E31" s="175"/>
      <c r="F31" s="264"/>
      <c r="G31" s="176"/>
      <c r="H31" s="264"/>
      <c r="I31" s="247"/>
      <c r="J31" s="176"/>
      <c r="K31" s="210"/>
      <c r="L31" s="275"/>
      <c r="M31" s="266"/>
      <c r="N31" s="267"/>
      <c r="O31" s="266"/>
      <c r="P31" s="266"/>
      <c r="Q31" s="267"/>
      <c r="R31" s="266"/>
      <c r="S31" s="267"/>
      <c r="T31" s="266"/>
      <c r="U31" s="267"/>
      <c r="V31" s="267"/>
      <c r="W31" s="267"/>
      <c r="X31" s="268"/>
    </row>
    <row r="32" spans="1:24" ht="16.5" customHeight="1" thickBot="1" x14ac:dyDescent="0.25">
      <c r="A32" s="269"/>
      <c r="B32" s="270"/>
      <c r="C32" s="254"/>
      <c r="D32" s="254"/>
      <c r="E32" s="191"/>
      <c r="F32" s="270"/>
      <c r="G32" s="192"/>
      <c r="H32" s="270"/>
      <c r="I32" s="254"/>
      <c r="J32" s="254"/>
      <c r="K32" s="220"/>
      <c r="L32" s="276"/>
      <c r="M32" s="272"/>
      <c r="N32" s="273"/>
      <c r="O32" s="272"/>
      <c r="P32" s="272"/>
      <c r="Q32" s="273"/>
      <c r="R32" s="272"/>
      <c r="S32" s="273"/>
      <c r="T32" s="272"/>
      <c r="U32" s="273"/>
      <c r="V32" s="273"/>
      <c r="W32" s="273"/>
      <c r="X32" s="274"/>
    </row>
    <row r="33" spans="1:24" ht="16.5" customHeight="1" thickBot="1" x14ac:dyDescent="0.25">
      <c r="A33" s="269"/>
      <c r="B33" s="270"/>
      <c r="C33" s="254"/>
      <c r="D33" s="254"/>
      <c r="E33" s="191"/>
      <c r="F33" s="270"/>
      <c r="G33" s="192"/>
      <c r="H33" s="270"/>
      <c r="I33" s="254"/>
      <c r="J33" s="192"/>
      <c r="K33" s="220"/>
      <c r="L33" s="276"/>
      <c r="M33" s="273"/>
      <c r="N33" s="273"/>
      <c r="O33" s="273"/>
      <c r="P33" s="273"/>
      <c r="Q33" s="273"/>
      <c r="R33" s="273"/>
      <c r="S33" s="273"/>
      <c r="T33" s="273"/>
      <c r="U33" s="273"/>
      <c r="V33" s="273"/>
      <c r="W33" s="273"/>
      <c r="X33" s="277"/>
    </row>
    <row r="34" spans="1:24" ht="16.5" customHeight="1" x14ac:dyDescent="0.2"/>
    <row r="35" spans="1:24" ht="16.5" customHeight="1" x14ac:dyDescent="0.2"/>
    <row r="36" spans="1:24" ht="16.5" customHeight="1" x14ac:dyDescent="0.2"/>
    <row r="37" spans="1:24" ht="16.5" customHeight="1" x14ac:dyDescent="0.2"/>
    <row r="38" spans="1:24" ht="16.5" customHeight="1" x14ac:dyDescent="0.2"/>
    <row r="39" spans="1:24" ht="16.5" customHeight="1" x14ac:dyDescent="0.2"/>
    <row r="40" spans="1:24" ht="16.5" customHeight="1" x14ac:dyDescent="0.2"/>
    <row r="41" spans="1:24" ht="16.5" customHeight="1" x14ac:dyDescent="0.2"/>
    <row r="42" spans="1:24" ht="16.5" customHeight="1" x14ac:dyDescent="0.2"/>
    <row r="43" spans="1:24" ht="16.5" customHeight="1" x14ac:dyDescent="0.2"/>
    <row r="44" spans="1:24" ht="16.5" customHeight="1" x14ac:dyDescent="0.2"/>
    <row r="45" spans="1:24" ht="16.5" customHeight="1" x14ac:dyDescent="0.2"/>
    <row r="46" spans="1:24" ht="16.5" customHeight="1" x14ac:dyDescent="0.2"/>
    <row r="47" spans="1:24" ht="16.5" customHeight="1" x14ac:dyDescent="0.2"/>
    <row r="48" spans="1:24" ht="16.5" customHeight="1" x14ac:dyDescent="0.2"/>
    <row r="49" ht="16.5" customHeight="1" x14ac:dyDescent="0.2"/>
    <row r="50" ht="16.5" customHeight="1" x14ac:dyDescent="0.2"/>
    <row r="51" ht="16.5" customHeight="1" x14ac:dyDescent="0.2"/>
    <row r="52" ht="16.5" customHeight="1" x14ac:dyDescent="0.2"/>
    <row r="53" ht="16.5" customHeight="1" x14ac:dyDescent="0.2"/>
    <row r="54" ht="16.5" customHeight="1" x14ac:dyDescent="0.2"/>
    <row r="55" ht="16.5" customHeight="1" x14ac:dyDescent="0.2"/>
    <row r="56" ht="16.5" customHeight="1" x14ac:dyDescent="0.2"/>
    <row r="57" ht="16.5" customHeight="1" x14ac:dyDescent="0.2"/>
    <row r="58" ht="16.5" customHeight="1" x14ac:dyDescent="0.2"/>
    <row r="59" ht="16.5" customHeight="1" x14ac:dyDescent="0.2"/>
    <row r="60" ht="16.5" customHeight="1" x14ac:dyDescent="0.2"/>
    <row r="61" ht="16.5" customHeight="1" x14ac:dyDescent="0.2"/>
    <row r="62" ht="16.5" customHeight="1" x14ac:dyDescent="0.2"/>
    <row r="63" ht="16.5" customHeight="1" x14ac:dyDescent="0.2"/>
    <row r="64" ht="16.5" customHeight="1" x14ac:dyDescent="0.2"/>
    <row r="65" ht="16.5" customHeight="1" x14ac:dyDescent="0.2"/>
    <row r="66" ht="16.5" customHeight="1" x14ac:dyDescent="0.2"/>
    <row r="67" ht="16.5" customHeight="1" x14ac:dyDescent="0.2"/>
    <row r="68" ht="16.5" customHeight="1" x14ac:dyDescent="0.2"/>
    <row r="69" ht="16.5" customHeight="1" x14ac:dyDescent="0.2"/>
    <row r="70" ht="16.5" customHeight="1" x14ac:dyDescent="0.2"/>
    <row r="71" ht="16.5" customHeight="1" x14ac:dyDescent="0.2"/>
    <row r="72" ht="16.5" customHeight="1" x14ac:dyDescent="0.2"/>
    <row r="73" ht="16.5" customHeight="1" x14ac:dyDescent="0.2"/>
    <row r="74" ht="16.5" customHeight="1" x14ac:dyDescent="0.2"/>
    <row r="75" ht="16.5" customHeight="1" x14ac:dyDescent="0.2"/>
    <row r="76" ht="16.5" customHeight="1" x14ac:dyDescent="0.2"/>
    <row r="77" ht="16.5" customHeight="1" x14ac:dyDescent="0.2"/>
    <row r="78" ht="16.5" customHeight="1" x14ac:dyDescent="0.2"/>
    <row r="79" ht="16.5" customHeight="1" x14ac:dyDescent="0.2"/>
    <row r="80" ht="16.5" customHeight="1" x14ac:dyDescent="0.2"/>
    <row r="81" ht="16.5" customHeight="1" x14ac:dyDescent="0.2"/>
    <row r="82" ht="16.5" customHeight="1" x14ac:dyDescent="0.2"/>
    <row r="83" ht="16.5" customHeight="1" x14ac:dyDescent="0.2"/>
    <row r="84" ht="16.5" customHeight="1" x14ac:dyDescent="0.2"/>
    <row r="85" ht="16.5" customHeight="1" x14ac:dyDescent="0.2"/>
    <row r="86" ht="16.5" customHeight="1" x14ac:dyDescent="0.2"/>
    <row r="87" ht="16.5" customHeight="1" x14ac:dyDescent="0.2"/>
    <row r="88" ht="16.5" customHeight="1" x14ac:dyDescent="0.2"/>
    <row r="89" ht="16.5" customHeight="1" x14ac:dyDescent="0.2"/>
    <row r="90" ht="16.5" customHeight="1" x14ac:dyDescent="0.2"/>
    <row r="91" ht="16.5" customHeight="1" x14ac:dyDescent="0.2"/>
    <row r="92" ht="16.5" customHeight="1" x14ac:dyDescent="0.2"/>
    <row r="93" ht="16.5" customHeight="1" x14ac:dyDescent="0.2"/>
    <row r="94" ht="16.5" customHeight="1" x14ac:dyDescent="0.2"/>
    <row r="95" ht="16.5" customHeight="1" x14ac:dyDescent="0.2"/>
    <row r="96" ht="16.5" customHeight="1" x14ac:dyDescent="0.2"/>
    <row r="97" ht="16.5" customHeight="1" x14ac:dyDescent="0.2"/>
    <row r="98" ht="16.5" customHeight="1" x14ac:dyDescent="0.2"/>
    <row r="99" ht="16.5" customHeight="1" x14ac:dyDescent="0.2"/>
    <row r="100" ht="16.5" customHeight="1" x14ac:dyDescent="0.2"/>
    <row r="101" ht="16.5" customHeight="1" x14ac:dyDescent="0.2"/>
    <row r="102" ht="16.5" customHeight="1" x14ac:dyDescent="0.2"/>
    <row r="103" ht="16.5" customHeight="1" x14ac:dyDescent="0.2"/>
    <row r="104" ht="16.5" customHeight="1" x14ac:dyDescent="0.2"/>
    <row r="105" ht="16.5" customHeight="1" x14ac:dyDescent="0.2"/>
    <row r="106" ht="16.5" customHeight="1" x14ac:dyDescent="0.2"/>
    <row r="107" ht="16.5" customHeight="1" x14ac:dyDescent="0.2"/>
    <row r="108" ht="16.5" customHeight="1" x14ac:dyDescent="0.2"/>
    <row r="109" ht="16.5" customHeight="1" x14ac:dyDescent="0.2"/>
    <row r="110" ht="16.5" customHeight="1" x14ac:dyDescent="0.2"/>
    <row r="111" ht="16.5" customHeight="1" x14ac:dyDescent="0.2"/>
    <row r="112" ht="16.5" customHeight="1" x14ac:dyDescent="0.2"/>
    <row r="113" ht="16.5" customHeight="1" x14ac:dyDescent="0.2"/>
    <row r="114" ht="16.5" customHeight="1" x14ac:dyDescent="0.2"/>
    <row r="115" ht="16.5" customHeight="1" x14ac:dyDescent="0.2"/>
    <row r="116" ht="16.5" customHeight="1" x14ac:dyDescent="0.2"/>
    <row r="117" ht="16.5" customHeight="1" x14ac:dyDescent="0.2"/>
    <row r="118" ht="16.5" customHeight="1" x14ac:dyDescent="0.2"/>
    <row r="119" ht="16.5" customHeight="1" x14ac:dyDescent="0.2"/>
    <row r="120" ht="16.5" customHeight="1" x14ac:dyDescent="0.2"/>
    <row r="121" ht="16.5" customHeight="1" x14ac:dyDescent="0.2"/>
    <row r="122" ht="16.5" customHeight="1" x14ac:dyDescent="0.2"/>
    <row r="123" ht="16.5" customHeight="1" x14ac:dyDescent="0.2"/>
    <row r="124" ht="16.5" customHeight="1" x14ac:dyDescent="0.2"/>
    <row r="125" ht="16.5" customHeight="1" x14ac:dyDescent="0.2"/>
    <row r="126" ht="16.5" customHeight="1" x14ac:dyDescent="0.2"/>
    <row r="127" ht="16.5" customHeight="1" x14ac:dyDescent="0.2"/>
    <row r="128" ht="16.5" customHeight="1" x14ac:dyDescent="0.2"/>
    <row r="129" ht="16.5" customHeight="1" x14ac:dyDescent="0.2"/>
    <row r="130" ht="16.5" customHeight="1" x14ac:dyDescent="0.2"/>
    <row r="131" ht="16.5" customHeight="1" x14ac:dyDescent="0.2"/>
    <row r="132" ht="16.5" customHeight="1" x14ac:dyDescent="0.2"/>
    <row r="133" ht="16.5" customHeight="1" x14ac:dyDescent="0.2"/>
    <row r="134" ht="16.5" customHeight="1" x14ac:dyDescent="0.2"/>
    <row r="135" ht="16.5" customHeight="1" x14ac:dyDescent="0.2"/>
    <row r="136" ht="16.5" customHeight="1" x14ac:dyDescent="0.2"/>
    <row r="137" ht="16.5" customHeight="1" x14ac:dyDescent="0.2"/>
    <row r="138" ht="16.5" customHeight="1" x14ac:dyDescent="0.2"/>
    <row r="139" ht="16.5" customHeight="1" x14ac:dyDescent="0.2"/>
    <row r="140" ht="16.5" customHeight="1" x14ac:dyDescent="0.2"/>
    <row r="141" ht="16.5" customHeight="1" x14ac:dyDescent="0.2"/>
    <row r="142" ht="16.5" customHeight="1" x14ac:dyDescent="0.2"/>
    <row r="143" ht="16.5" customHeight="1" x14ac:dyDescent="0.2"/>
    <row r="144" ht="16.5" customHeight="1" x14ac:dyDescent="0.2"/>
    <row r="145" ht="16.5" customHeight="1" x14ac:dyDescent="0.2"/>
    <row r="146" ht="16.5" customHeight="1" x14ac:dyDescent="0.2"/>
    <row r="147" ht="16.5" customHeight="1" x14ac:dyDescent="0.2"/>
    <row r="148" ht="16.5" customHeight="1" x14ac:dyDescent="0.2"/>
    <row r="149" ht="16.5" customHeight="1" x14ac:dyDescent="0.2"/>
    <row r="150" ht="16.5" customHeight="1" x14ac:dyDescent="0.2"/>
    <row r="151" ht="16.5" customHeight="1" x14ac:dyDescent="0.2"/>
    <row r="152" ht="16.5" customHeight="1" x14ac:dyDescent="0.2"/>
    <row r="153" ht="16.5" customHeight="1" x14ac:dyDescent="0.2"/>
    <row r="154" ht="16.5" customHeight="1" x14ac:dyDescent="0.2"/>
    <row r="155" ht="16.5" customHeight="1" x14ac:dyDescent="0.2"/>
    <row r="156" ht="16.5" customHeight="1" x14ac:dyDescent="0.2"/>
    <row r="157" ht="16.5" customHeight="1" x14ac:dyDescent="0.2"/>
    <row r="158" ht="16.5" customHeight="1" x14ac:dyDescent="0.2"/>
    <row r="159" ht="16.5" customHeight="1" x14ac:dyDescent="0.2"/>
    <row r="160" ht="16.5" customHeight="1" x14ac:dyDescent="0.2"/>
    <row r="161" ht="16.5" customHeight="1" x14ac:dyDescent="0.2"/>
    <row r="162" ht="16.5" customHeight="1" x14ac:dyDescent="0.2"/>
    <row r="163" ht="16.5" customHeight="1" x14ac:dyDescent="0.2"/>
    <row r="164" ht="16.5" customHeight="1" x14ac:dyDescent="0.2"/>
    <row r="165" ht="16.5" customHeight="1" x14ac:dyDescent="0.2"/>
    <row r="166" ht="16.5" customHeight="1" x14ac:dyDescent="0.2"/>
    <row r="167" ht="16.5" customHeight="1" x14ac:dyDescent="0.2"/>
    <row r="168" ht="16.5" customHeight="1" x14ac:dyDescent="0.2"/>
    <row r="169" ht="16.5" customHeight="1" x14ac:dyDescent="0.2"/>
    <row r="170" ht="16.5" customHeight="1" x14ac:dyDescent="0.2"/>
    <row r="171" ht="16.5" customHeight="1" x14ac:dyDescent="0.2"/>
    <row r="172" ht="16.5" customHeight="1" x14ac:dyDescent="0.2"/>
    <row r="173" ht="16.5" customHeight="1" x14ac:dyDescent="0.2"/>
    <row r="174" ht="16.5" customHeight="1" x14ac:dyDescent="0.2"/>
    <row r="175" ht="16.5" customHeight="1" x14ac:dyDescent="0.2"/>
    <row r="176" ht="16.5" customHeight="1" x14ac:dyDescent="0.2"/>
    <row r="177" ht="16.5" customHeight="1" x14ac:dyDescent="0.2"/>
    <row r="178" ht="16.5" customHeight="1" x14ac:dyDescent="0.2"/>
    <row r="179" ht="16.5" customHeight="1" x14ac:dyDescent="0.2"/>
    <row r="180" ht="16.5" customHeight="1" x14ac:dyDescent="0.2"/>
    <row r="181" ht="16.5" customHeight="1" x14ac:dyDescent="0.2"/>
    <row r="182" ht="16.5" customHeight="1" x14ac:dyDescent="0.2"/>
    <row r="183" ht="16.5" customHeight="1" x14ac:dyDescent="0.2"/>
    <row r="184" ht="16.5" customHeight="1" x14ac:dyDescent="0.2"/>
    <row r="185" ht="16.5" customHeight="1" x14ac:dyDescent="0.2"/>
    <row r="186" ht="16.5" customHeight="1" x14ac:dyDescent="0.2"/>
    <row r="187" ht="16.5" customHeight="1" x14ac:dyDescent="0.2"/>
    <row r="188" ht="16.5" customHeight="1" x14ac:dyDescent="0.2"/>
    <row r="189" ht="16.5" customHeight="1" x14ac:dyDescent="0.2"/>
    <row r="190" ht="16.5" customHeight="1" x14ac:dyDescent="0.2"/>
    <row r="191" ht="16.5" customHeight="1" x14ac:dyDescent="0.2"/>
    <row r="192" ht="16.5" customHeight="1" x14ac:dyDescent="0.2"/>
    <row r="193" ht="16.5" customHeight="1" x14ac:dyDescent="0.2"/>
    <row r="194" ht="16.5" customHeight="1" x14ac:dyDescent="0.2"/>
    <row r="195" ht="16.5" customHeight="1" x14ac:dyDescent="0.2"/>
    <row r="196" ht="16.5" customHeight="1" x14ac:dyDescent="0.2"/>
    <row r="197" ht="16.5" customHeight="1" x14ac:dyDescent="0.2"/>
    <row r="198" ht="16.5" customHeight="1" x14ac:dyDescent="0.2"/>
    <row r="199" ht="16.5" customHeight="1" x14ac:dyDescent="0.2"/>
    <row r="200" ht="16.5" customHeight="1" x14ac:dyDescent="0.2"/>
    <row r="201" ht="16.5" customHeight="1" x14ac:dyDescent="0.2"/>
    <row r="202" ht="16.5" customHeight="1" x14ac:dyDescent="0.2"/>
    <row r="203" ht="16.5" customHeight="1" x14ac:dyDescent="0.2"/>
    <row r="204" ht="16.5" customHeight="1" x14ac:dyDescent="0.2"/>
    <row r="205" ht="16.5" customHeight="1" x14ac:dyDescent="0.2"/>
    <row r="206" ht="16.5" customHeight="1" x14ac:dyDescent="0.2"/>
    <row r="207" ht="16.5" customHeight="1" x14ac:dyDescent="0.2"/>
    <row r="208" ht="16.5" customHeight="1" x14ac:dyDescent="0.2"/>
    <row r="209" ht="16.5" customHeight="1" x14ac:dyDescent="0.2"/>
    <row r="210" ht="16.5" customHeight="1" x14ac:dyDescent="0.2"/>
    <row r="211" ht="16.5" customHeight="1" x14ac:dyDescent="0.2"/>
    <row r="212" ht="16.5" customHeight="1" x14ac:dyDescent="0.2"/>
    <row r="213" ht="16.5" customHeight="1" x14ac:dyDescent="0.2"/>
    <row r="214" ht="16.5" customHeight="1" x14ac:dyDescent="0.2"/>
    <row r="215" ht="16.5" customHeight="1" x14ac:dyDescent="0.2"/>
    <row r="216" ht="16.5" customHeight="1" x14ac:dyDescent="0.2"/>
    <row r="217" ht="16.5" customHeight="1" x14ac:dyDescent="0.2"/>
    <row r="218" ht="16.5" customHeight="1" x14ac:dyDescent="0.2"/>
    <row r="219" ht="16.5" customHeight="1" x14ac:dyDescent="0.2"/>
    <row r="220" ht="16.5" customHeight="1" x14ac:dyDescent="0.2"/>
    <row r="221" ht="16.5" customHeight="1" x14ac:dyDescent="0.2"/>
    <row r="222" ht="16.5" customHeight="1" x14ac:dyDescent="0.2"/>
    <row r="223" ht="16.5" customHeight="1" x14ac:dyDescent="0.2"/>
    <row r="224" ht="16.5" customHeight="1" x14ac:dyDescent="0.2"/>
    <row r="225" ht="16.5" customHeight="1" x14ac:dyDescent="0.2"/>
    <row r="226" ht="16.5" customHeight="1" x14ac:dyDescent="0.2"/>
    <row r="227" ht="16.5" customHeight="1" x14ac:dyDescent="0.2"/>
    <row r="228" ht="16.5" customHeight="1" x14ac:dyDescent="0.2"/>
    <row r="229" ht="16.5" customHeight="1" x14ac:dyDescent="0.2"/>
    <row r="230" ht="16.5" customHeight="1" x14ac:dyDescent="0.2"/>
    <row r="231" ht="16.5" customHeight="1" x14ac:dyDescent="0.2"/>
    <row r="232" ht="16.5" customHeight="1" x14ac:dyDescent="0.2"/>
    <row r="233" ht="16.5" customHeight="1" x14ac:dyDescent="0.2"/>
    <row r="234" ht="16.5" customHeight="1" x14ac:dyDescent="0.2"/>
    <row r="235" ht="16.5" customHeight="1" x14ac:dyDescent="0.2"/>
    <row r="236" ht="16.5" customHeight="1" x14ac:dyDescent="0.2"/>
    <row r="237" ht="16.5" customHeight="1" x14ac:dyDescent="0.2"/>
    <row r="238" ht="16.5" customHeight="1" x14ac:dyDescent="0.2"/>
    <row r="239" ht="16.5" customHeight="1" x14ac:dyDescent="0.2"/>
    <row r="240" ht="16.5" customHeight="1" x14ac:dyDescent="0.2"/>
    <row r="241" ht="16.5" customHeight="1" x14ac:dyDescent="0.2"/>
    <row r="242" ht="16.5" customHeight="1" x14ac:dyDescent="0.2"/>
    <row r="243" ht="16.5" customHeight="1" x14ac:dyDescent="0.2"/>
    <row r="244" ht="16.5" customHeight="1" x14ac:dyDescent="0.2"/>
    <row r="245" ht="16.5" customHeight="1" x14ac:dyDescent="0.2"/>
    <row r="246" ht="16.5" customHeight="1" x14ac:dyDescent="0.2"/>
    <row r="247" ht="16.5" customHeight="1" x14ac:dyDescent="0.2"/>
    <row r="248" ht="16.5" customHeight="1" x14ac:dyDescent="0.2"/>
    <row r="249" ht="16.5" customHeight="1" x14ac:dyDescent="0.2"/>
    <row r="250" ht="16.5" customHeight="1" x14ac:dyDescent="0.2"/>
    <row r="251" ht="16.5" customHeight="1" x14ac:dyDescent="0.2"/>
    <row r="252" ht="16.5" customHeight="1" x14ac:dyDescent="0.2"/>
    <row r="253" ht="16.5" customHeight="1" x14ac:dyDescent="0.2"/>
    <row r="254" ht="16.5" customHeight="1" x14ac:dyDescent="0.2"/>
    <row r="255" ht="16.5" customHeight="1" x14ac:dyDescent="0.2"/>
    <row r="256" ht="16.5" customHeight="1" x14ac:dyDescent="0.2"/>
    <row r="257" ht="16.5" customHeight="1" x14ac:dyDescent="0.2"/>
    <row r="258" ht="16.5" customHeight="1" x14ac:dyDescent="0.2"/>
    <row r="259" ht="16.5" customHeight="1" x14ac:dyDescent="0.2"/>
    <row r="260" ht="16.5" customHeight="1" x14ac:dyDescent="0.2"/>
    <row r="261" ht="16.5" customHeight="1" x14ac:dyDescent="0.2"/>
    <row r="262" ht="16.5" customHeight="1" x14ac:dyDescent="0.2"/>
    <row r="263" ht="16.5" customHeight="1" x14ac:dyDescent="0.2"/>
    <row r="264" ht="16.5" customHeight="1" x14ac:dyDescent="0.2"/>
    <row r="265" ht="16.5" customHeight="1" x14ac:dyDescent="0.2"/>
    <row r="266" ht="16.5" customHeight="1" x14ac:dyDescent="0.2"/>
    <row r="267" ht="16.5" customHeight="1" x14ac:dyDescent="0.2"/>
    <row r="268" ht="16.5" customHeight="1" x14ac:dyDescent="0.2"/>
    <row r="269" ht="16.5" customHeight="1" x14ac:dyDescent="0.2"/>
    <row r="270" ht="16.5" customHeight="1" x14ac:dyDescent="0.2"/>
    <row r="271" ht="16.5" customHeight="1" x14ac:dyDescent="0.2"/>
    <row r="272" ht="16.5" customHeight="1" x14ac:dyDescent="0.2"/>
    <row r="273" ht="16.5" customHeight="1" x14ac:dyDescent="0.2"/>
    <row r="274" ht="16.5" customHeight="1" x14ac:dyDescent="0.2"/>
    <row r="275" ht="16.5" customHeight="1" x14ac:dyDescent="0.2"/>
    <row r="276" ht="16.5" customHeight="1" x14ac:dyDescent="0.2"/>
    <row r="277" ht="16.5" customHeight="1" x14ac:dyDescent="0.2"/>
    <row r="278" ht="16.5" customHeight="1" x14ac:dyDescent="0.2"/>
    <row r="279" ht="16.5" customHeight="1" x14ac:dyDescent="0.2"/>
    <row r="280" ht="16.5" customHeight="1" x14ac:dyDescent="0.2"/>
    <row r="281" ht="16.5" customHeight="1" x14ac:dyDescent="0.2"/>
    <row r="282" ht="16.5" customHeight="1" x14ac:dyDescent="0.2"/>
    <row r="283" ht="16.5" customHeight="1" x14ac:dyDescent="0.2"/>
    <row r="284" ht="16.5" customHeight="1" x14ac:dyDescent="0.2"/>
    <row r="285" ht="16.5" customHeight="1" x14ac:dyDescent="0.2"/>
    <row r="286" ht="16.5" customHeight="1" x14ac:dyDescent="0.2"/>
    <row r="287" ht="16.5" customHeight="1" x14ac:dyDescent="0.2"/>
    <row r="288" ht="16.5" customHeight="1" x14ac:dyDescent="0.2"/>
    <row r="289" ht="16.5" customHeight="1" x14ac:dyDescent="0.2"/>
    <row r="290" ht="16.5" customHeight="1" x14ac:dyDescent="0.2"/>
    <row r="291" ht="16.5" customHeight="1" x14ac:dyDescent="0.2"/>
    <row r="292" ht="16.5" customHeight="1" x14ac:dyDescent="0.2"/>
    <row r="293" ht="16.5" customHeight="1" x14ac:dyDescent="0.2"/>
    <row r="294" ht="16.5" customHeight="1" x14ac:dyDescent="0.2"/>
    <row r="295" ht="16.5" customHeight="1" x14ac:dyDescent="0.2"/>
    <row r="296" ht="16.5" customHeight="1" x14ac:dyDescent="0.2"/>
    <row r="297" ht="16.5" customHeight="1" x14ac:dyDescent="0.2"/>
    <row r="298" ht="16.5" customHeight="1" x14ac:dyDescent="0.2"/>
    <row r="299" ht="16.5" customHeight="1" x14ac:dyDescent="0.2"/>
    <row r="300" ht="16.5" customHeight="1" x14ac:dyDescent="0.2"/>
    <row r="301" ht="16.5" customHeight="1" x14ac:dyDescent="0.2"/>
    <row r="302" ht="16.5" customHeight="1" x14ac:dyDescent="0.2"/>
    <row r="303" ht="16.5" customHeight="1" x14ac:dyDescent="0.2"/>
    <row r="304" ht="16.5" customHeight="1" x14ac:dyDescent="0.2"/>
    <row r="305" ht="16.5" customHeight="1" x14ac:dyDescent="0.2"/>
    <row r="306" ht="16.5" customHeight="1" x14ac:dyDescent="0.2"/>
    <row r="307" ht="16.5" customHeight="1" x14ac:dyDescent="0.2"/>
    <row r="308" ht="16.5" customHeight="1" x14ac:dyDescent="0.2"/>
    <row r="309" ht="16.5" customHeight="1" x14ac:dyDescent="0.2"/>
    <row r="310" ht="16.5" customHeight="1" x14ac:dyDescent="0.2"/>
    <row r="311" ht="16.5" customHeight="1" x14ac:dyDescent="0.2"/>
    <row r="312" ht="16.5" customHeight="1" x14ac:dyDescent="0.2"/>
    <row r="313" ht="16.5" customHeight="1" x14ac:dyDescent="0.2"/>
    <row r="314" ht="16.5" customHeight="1" x14ac:dyDescent="0.2"/>
    <row r="315" ht="16.5" customHeight="1" x14ac:dyDescent="0.2"/>
    <row r="316" ht="16.5" customHeight="1" x14ac:dyDescent="0.2"/>
    <row r="317" ht="16.5" customHeight="1" x14ac:dyDescent="0.2"/>
    <row r="318" ht="16.5" customHeight="1" x14ac:dyDescent="0.2"/>
    <row r="319" ht="16.5" customHeight="1" x14ac:dyDescent="0.2"/>
    <row r="320" ht="16.5" customHeight="1" x14ac:dyDescent="0.2"/>
    <row r="321" ht="16.5" customHeight="1" x14ac:dyDescent="0.2"/>
    <row r="322" ht="16.5" customHeight="1" x14ac:dyDescent="0.2"/>
    <row r="323" ht="16.5" customHeight="1" x14ac:dyDescent="0.2"/>
    <row r="324" ht="16.5" customHeight="1" x14ac:dyDescent="0.2"/>
    <row r="325" ht="16.5" customHeight="1" x14ac:dyDescent="0.2"/>
    <row r="326" ht="16.5" customHeight="1" x14ac:dyDescent="0.2"/>
    <row r="327" ht="16.5" customHeight="1" x14ac:dyDescent="0.2"/>
    <row r="328" ht="16.5" customHeight="1" x14ac:dyDescent="0.2"/>
    <row r="329" ht="16.5" customHeight="1" x14ac:dyDescent="0.2"/>
    <row r="330" ht="16.5" customHeight="1" x14ac:dyDescent="0.2"/>
    <row r="331" ht="16.5" customHeight="1" x14ac:dyDescent="0.2"/>
    <row r="332" ht="16.5" customHeight="1" x14ac:dyDescent="0.2"/>
    <row r="333" ht="16.5" customHeight="1" x14ac:dyDescent="0.2"/>
    <row r="334" ht="16.5" customHeight="1" x14ac:dyDescent="0.2"/>
    <row r="335" ht="16.5" customHeight="1" x14ac:dyDescent="0.2"/>
    <row r="336" ht="16.5" customHeight="1" x14ac:dyDescent="0.2"/>
    <row r="337" ht="16.5" customHeight="1" x14ac:dyDescent="0.2"/>
    <row r="338" ht="16.5" customHeight="1" x14ac:dyDescent="0.2"/>
    <row r="339" ht="16.5" customHeight="1" x14ac:dyDescent="0.2"/>
    <row r="340" ht="16.5" customHeight="1" x14ac:dyDescent="0.2"/>
    <row r="341" ht="16.5" customHeight="1" x14ac:dyDescent="0.2"/>
    <row r="342" ht="16.5" customHeight="1" x14ac:dyDescent="0.2"/>
    <row r="343" ht="16.5" customHeight="1" x14ac:dyDescent="0.2"/>
    <row r="344" ht="16.5" customHeight="1" x14ac:dyDescent="0.2"/>
    <row r="345" ht="16.5" customHeight="1" x14ac:dyDescent="0.2"/>
    <row r="346" ht="16.5" customHeight="1" x14ac:dyDescent="0.2"/>
    <row r="347" ht="16.5" customHeight="1" x14ac:dyDescent="0.2"/>
    <row r="348" ht="16.5" customHeight="1" x14ac:dyDescent="0.2"/>
    <row r="349" ht="18" customHeight="1" x14ac:dyDescent="0.2"/>
    <row r="350" ht="18" customHeight="1" x14ac:dyDescent="0.2"/>
    <row r="351" ht="18" customHeight="1" x14ac:dyDescent="0.2"/>
    <row r="352" ht="18" customHeight="1" x14ac:dyDescent="0.2"/>
    <row r="353" ht="18" customHeight="1" x14ac:dyDescent="0.2"/>
    <row r="354" ht="18" customHeight="1" x14ac:dyDescent="0.2"/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b 0 2 8 1 e c 8 - 7 0 6 1 - 4 6 2 8 - a 5 e 6 - 0 a 7 c 6 7 5 b 1 a c 3 "   s q m i d = " 5 3 b c e 5 9 9 - d 0 2 a - 4 a a 2 - a 3 e b - 0 d 4 6 e d 3 a c 7 0 0 "   x m l n s = " h t t p : / / s c h e m a s . m i c r o s o f t . c o m / D a t a M a s h u p " > A A A A A B c D A A B Q S w M E F A A C A A g A w W E 3 U w 1 z A R q n A A A A + A A A A B I A H A B D b 2 5 m a W c v U G F j a 2 F n Z S 5 4 b W w g o h g A K K A U A A A A A A A A A A A A A A A A A A A A A A A A A A A A h Y 8 x D o I w G E a v Q r r T 0 q p E z U 8 Z d F M S E x P j 2 p Q K j V A M L Z a 7 O X g k r y C J o m 6 O 3 8 s b 3 v e 4 3 S H t 6 y q 4 q t b q x i S I 4 g g F y s g m 1 6 Z I U O d O 4 R y l H H Z C n k W h g k E 2 d t n b P E G l c 5 c l I d 5 7 7 C e 4 a Q v C o o i S Y 7 b d y 1 L V A n 1 k / V 8 O t b F O G K k Q h 8 M r h j M c U z y j C 4 a n M Q U y Y s i 0 + S p s K M Y R k B 8 I q 6 5 y X a t 4 L s L 1 B s g 4 g b x f 8 C d Q S w M E F A A C A A g A w W E 3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F h N 1 M o i k e 4 D g A A A B E A A A A T A B w A R m 9 y b X V s Y X M v U 2 V j d G l v b j E u b S C i G A A o o B Q A A A A A A A A A A A A A A A A A A A A A A A A A A A A r T k 0 u y c z P U w i G 0 I b W A F B L A Q I t A B Q A A g A I A M F h N 1 M N c w E a p w A A A P g A A A A S A A A A A A A A A A A A A A A A A A A A A A B D b 2 5 m a W c v U G F j a 2 F n Z S 5 4 b W x Q S w E C L Q A U A A I A C A D B Y T d T D 8 r p q 6 Q A A A D p A A A A E w A A A A A A A A A A A A A A A A D z A A A A W 0 N v b n R l b n R f V H l w Z X N d L n h t b F B L A Q I t A B Q A A g A I A M F h N 1 M o i k e 4 D g A A A B E A A A A T A A A A A A A A A A A A A A A A A O Q B A A B G b 3 J t d W x h c y 9 T Z W N 0 a W 9 u M S 5 t U E s F B g A A A A A D A A M A w g A A A D 8 C A A A A A E U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V 2 9 y a 2 J v b 2 t H c m 9 1 c F R 5 c G U + T 3 J n Y W 5 p e m F 0 a W 9 u Y W w 8 L 1 d v c m t i b 2 9 r R 3 J v d X B U e X B l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J K X R r w o 2 I F I i v 3 r 9 C Q 1 G T M A A A A A A g A A A A A A A 2 Y A A M A A A A A Q A A A A w H j m i T v l a K g u 2 L i b 1 z J 1 V g A A A A A E g A A A o A A A A B A A A A D b / h U c i n t 4 t 8 u M 6 x i 6 J 1 o F U A A A A H r F v v l + T E P O R x j J V + W U v a 0 Y I l n o h a a 7 7 i M 6 J B M v Y b e + V m a r j R 9 X / r R I X e J v s A c 0 j V x 5 t z T / v n X 0 w 7 S K N a M V + + L s U T N X H h B y P w m J w f e u H n 3 1 F A A A A M 1 V c I d j 5 g v U O E N N q / k 2 c u C 3 v 1 7 u < / D a t a M a s h u p > 
</file>

<file path=customXml/itemProps1.xml><?xml version="1.0" encoding="utf-8"?>
<ds:datastoreItem xmlns:ds="http://schemas.openxmlformats.org/officeDocument/2006/customXml" ds:itemID="{590BA632-3E94-44E8-AF79-BF1F346FCAA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Intro</vt:lpstr>
      <vt:lpstr>Jord</vt:lpstr>
      <vt:lpstr>Pore</vt:lpstr>
      <vt:lpstr>Inde</vt:lpstr>
      <vt:lpstr>GVgen</vt:lpstr>
      <vt:lpstr>GV</vt:lpstr>
      <vt:lpstr>IndeGG</vt:lpstr>
      <vt:lpstr>PoreGG</vt:lpstr>
      <vt:lpstr>JordGG</vt:lpstr>
      <vt:lpstr>GVgg</vt:lpstr>
      <vt:lpstr>stancodes</vt:lpstr>
      <vt:lpstr>Ark2</vt:lpstr>
    </vt:vector>
  </TitlesOfParts>
  <Company>Region Midtjylland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Birch Hansen</dc:creator>
  <cp:lastModifiedBy>Tom Birch Hansen</cp:lastModifiedBy>
  <dcterms:created xsi:type="dcterms:W3CDTF">2019-12-05T10:38:26Z</dcterms:created>
  <dcterms:modified xsi:type="dcterms:W3CDTF">2022-08-23T12:47:09Z</dcterms:modified>
</cp:coreProperties>
</file>